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drawings/drawing5.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6.xml" ContentType="application/vnd.openxmlformats-officedocument.drawing+xml"/>
  <Override PartName="/xl/charts/chart8.xml" ContentType="application/vnd.openxmlformats-officedocument.drawingml.chart+xml"/>
  <Override PartName="/xl/drawings/drawing7.xml" ContentType="application/vnd.openxmlformats-officedocument.drawing+xml"/>
  <Override PartName="/xl/charts/chart9.xml" ContentType="application/vnd.openxmlformats-officedocument.drawingml.chart+xml"/>
  <Override PartName="/xl/drawings/drawing8.xml" ContentType="application/vnd.openxmlformats-officedocument.drawing+xml"/>
  <Override PartName="/xl/charts/chart10.xml" ContentType="application/vnd.openxmlformats-officedocument.drawingml.chart+xml"/>
  <Override PartName="/xl/drawings/drawing9.xml" ContentType="application/vnd.openxmlformats-officedocument.drawing+xml"/>
  <Override PartName="/xl/charts/chart11.xml" ContentType="application/vnd.openxmlformats-officedocument.drawingml.chart+xml"/>
  <Override PartName="/xl/drawings/drawing10.xml" ContentType="application/vnd.openxmlformats-officedocument.drawing+xml"/>
  <Override PartName="/xl/charts/chart12.xml" ContentType="application/vnd.openxmlformats-officedocument.drawingml.chart+xml"/>
  <Override PartName="/xl/drawings/drawing11.xml" ContentType="application/vnd.openxmlformats-officedocument.drawing+xml"/>
  <Override PartName="/xl/charts/chart13.xml" ContentType="application/vnd.openxmlformats-officedocument.drawingml.chart+xml"/>
  <Override PartName="/xl/drawings/drawing12.xml" ContentType="application/vnd.openxmlformats-officedocument.drawingml.chartshapes+xml"/>
  <Override PartName="/xl/drawings/drawing13.xml" ContentType="application/vnd.openxmlformats-officedocument.drawing+xml"/>
  <Override PartName="/xl/charts/chart14.xml" ContentType="application/vnd.openxmlformats-officedocument.drawingml.chart+xml"/>
  <Override PartName="/xl/drawings/drawing14.xml" ContentType="application/vnd.openxmlformats-officedocument.drawing+xml"/>
  <Override PartName="/xl/charts/chart15.xml" ContentType="application/vnd.openxmlformats-officedocument.drawingml.chart+xml"/>
  <Override PartName="/xl/drawings/drawing15.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16.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7.xml" ContentType="application/vnd.openxmlformats-officedocument.drawing+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9.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drawings/drawing20.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drawings/drawing21.xml" ContentType="application/vnd.openxmlformats-officedocument.drawing+xml"/>
  <Override PartName="/xl/charts/chart29.xml" ContentType="application/vnd.openxmlformats-officedocument.drawingml.chart+xml"/>
  <Override PartName="/xl/drawings/drawing22.xml" ContentType="application/vnd.openxmlformats-officedocument.drawing+xml"/>
  <Override PartName="/xl/charts/chart30.xml" ContentType="application/vnd.openxmlformats-officedocument.drawingml.chart+xml"/>
  <Override PartName="/xl/drawings/drawing23.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drawings/drawing24.xml" ContentType="application/vnd.openxmlformats-officedocument.drawing+xml"/>
  <Override PartName="/xl/charts/chart33.xml" ContentType="application/vnd.openxmlformats-officedocument.drawingml.chart+xml"/>
  <Override PartName="/xl/drawings/drawing25.xml" ContentType="application/vnd.openxmlformats-officedocument.drawing+xml"/>
  <Override PartName="/xl/charts/chart34.xml" ContentType="application/vnd.openxmlformats-officedocument.drawingml.chart+xml"/>
  <Override PartName="/xl/drawings/drawing2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drawings/drawing27.xml" ContentType="application/vnd.openxmlformats-officedocument.drawing+xml"/>
  <Override PartName="/xl/charts/chart38.xml" ContentType="application/vnd.openxmlformats-officedocument.drawingml.chart+xml"/>
  <Override PartName="/xl/drawings/drawing2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drawings/drawing29.xml" ContentType="application/vnd.openxmlformats-officedocument.drawing+xml"/>
  <Override PartName="/xl/charts/chart42.xml" ContentType="application/vnd.openxmlformats-officedocument.drawingml.chart+xml"/>
  <Override PartName="/xl/drawings/drawing30.xml" ContentType="application/vnd.openxmlformats-officedocument.drawing+xml"/>
  <Override PartName="/xl/charts/chart43.xml" ContentType="application/vnd.openxmlformats-officedocument.drawingml.chart+xml"/>
  <Override PartName="/xl/drawings/drawing31.xml" ContentType="application/vnd.openxmlformats-officedocument.drawing+xml"/>
  <Override PartName="/xl/charts/chart44.xml" ContentType="application/vnd.openxmlformats-officedocument.drawingml.chart+xml"/>
  <Override PartName="/xl/drawings/drawing32.xml" ContentType="application/vnd.openxmlformats-officedocument.drawing+xml"/>
  <Override PartName="/xl/charts/chart45.xml" ContentType="application/vnd.openxmlformats-officedocument.drawingml.chart+xml"/>
  <Override PartName="/xl/drawings/drawing33.xml" ContentType="application/vnd.openxmlformats-officedocument.drawing+xml"/>
  <Override PartName="/xl/charts/chart46.xml" ContentType="application/vnd.openxmlformats-officedocument.drawingml.chart+xml"/>
  <Override PartName="/xl/drawings/drawing34.xml" ContentType="application/vnd.openxmlformats-officedocument.drawing+xml"/>
  <Override PartName="/xl/charts/chart47.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charts/chart48.xml" ContentType="application/vnd.openxmlformats-officedocument.drawingml.chart+xml"/>
  <Override PartName="/xl/drawings/drawing37.xml" ContentType="application/vnd.openxmlformats-officedocument.drawing+xml"/>
  <Override PartName="/xl/charts/chart49.xml" ContentType="application/vnd.openxmlformats-officedocument.drawingml.chart+xml"/>
  <Override PartName="/xl/drawings/drawing38.xml" ContentType="application/vnd.openxmlformats-officedocument.drawing+xml"/>
  <Override PartName="/xl/charts/chart50.xml" ContentType="application/vnd.openxmlformats-officedocument.drawingml.chart+xml"/>
  <Override PartName="/xl/drawings/drawing39.xml" ContentType="application/vnd.openxmlformats-officedocument.drawing+xml"/>
  <Override PartName="/xl/charts/chart51.xml" ContentType="application/vnd.openxmlformats-officedocument.drawingml.chart+xml"/>
  <Override PartName="/xl/drawings/drawing40.xml" ContentType="application/vnd.openxmlformats-officedocument.drawing+xml"/>
  <Override PartName="/xl/charts/chart52.xml" ContentType="application/vnd.openxmlformats-officedocument.drawingml.chart+xml"/>
  <Override PartName="/xl/drawings/drawing41.xml" ContentType="application/vnd.openxmlformats-officedocument.drawing+xml"/>
  <Override PartName="/xl/charts/chart53.xml" ContentType="application/vnd.openxmlformats-officedocument.drawingml.chart+xml"/>
  <Override PartName="/xl/drawings/drawing42.xml" ContentType="application/vnd.openxmlformats-officedocument.drawing+xml"/>
  <Override PartName="/xl/charts/chart54.xml" ContentType="application/vnd.openxmlformats-officedocument.drawingml.chart+xml"/>
  <Override PartName="/xl/drawings/drawing43.xml" ContentType="application/vnd.openxmlformats-officedocument.drawing+xml"/>
  <Override PartName="/xl/charts/chart55.xml" ContentType="application/vnd.openxmlformats-officedocument.drawingml.chart+xml"/>
  <Override PartName="/xl/drawings/drawing44.xml" ContentType="application/vnd.openxmlformats-officedocument.drawing+xml"/>
  <Override PartName="/xl/charts/chart56.xml" ContentType="application/vnd.openxmlformats-officedocument.drawingml.chart+xml"/>
  <Override PartName="/xl/drawings/drawing45.xml" ContentType="application/vnd.openxmlformats-officedocument.drawing+xml"/>
  <Override PartName="/xl/charts/chart57.xml" ContentType="application/vnd.openxmlformats-officedocument.drawingml.chart+xml"/>
  <Override PartName="/xl/drawings/drawing46.xml" ContentType="application/vnd.openxmlformats-officedocument.drawing+xml"/>
  <Override PartName="/xl/charts/chart58.xml" ContentType="application/vnd.openxmlformats-officedocument.drawingml.chart+xml"/>
  <Override PartName="/xl/drawings/drawing47.xml" ContentType="application/vnd.openxmlformats-officedocument.drawing+xml"/>
  <Override PartName="/xl/charts/chart59.xml" ContentType="application/vnd.openxmlformats-officedocument.drawingml.chart+xml"/>
  <Override PartName="/xl/drawings/drawing48.xml" ContentType="application/vnd.openxmlformats-officedocument.drawing+xml"/>
  <Override PartName="/xl/charts/chart60.xml" ContentType="application/vnd.openxmlformats-officedocument.drawingml.chart+xml"/>
  <Override PartName="/xl/drawings/drawing49.xml" ContentType="application/vnd.openxmlformats-officedocument.drawing+xml"/>
  <Override PartName="/xl/charts/chart61.xml" ContentType="application/vnd.openxmlformats-officedocument.drawingml.chart+xml"/>
  <Override PartName="/xl/drawings/drawing50.xml" ContentType="application/vnd.openxmlformats-officedocument.drawing+xml"/>
  <Override PartName="/xl/charts/chart62.xml" ContentType="application/vnd.openxmlformats-officedocument.drawingml.chart+xml"/>
  <Override PartName="/xl/drawings/drawing51.xml" ContentType="application/vnd.openxmlformats-officedocument.drawing+xml"/>
  <Override PartName="/xl/charts/chart63.xml" ContentType="application/vnd.openxmlformats-officedocument.drawingml.chart+xml"/>
  <Override PartName="/xl/charts/chart64.xml" ContentType="application/vnd.openxmlformats-officedocument.drawingml.chart+xml"/>
  <Override PartName="/xl/drawings/drawing52.xml" ContentType="application/vnd.openxmlformats-officedocument.drawing+xml"/>
  <Override PartName="/xl/charts/chart65.xml" ContentType="application/vnd.openxmlformats-officedocument.drawingml.chart+xml"/>
  <Override PartName="/xl/drawings/drawing53.xml" ContentType="application/vnd.openxmlformats-officedocument.drawing+xml"/>
  <Override PartName="/xl/charts/chart66.xml" ContentType="application/vnd.openxmlformats-officedocument.drawingml.chart+xml"/>
  <Override PartName="/xl/drawings/drawing54.xml" ContentType="application/vnd.openxmlformats-officedocument.drawing+xml"/>
  <Override PartName="/xl/charts/chart67.xml" ContentType="application/vnd.openxmlformats-officedocument.drawingml.chart+xml"/>
  <Override PartName="/xl/drawings/drawing55.xml" ContentType="application/vnd.openxmlformats-officedocument.drawing+xml"/>
  <Override PartName="/xl/charts/chart68.xml" ContentType="application/vnd.openxmlformats-officedocument.drawingml.chart+xml"/>
  <Override PartName="/xl/drawings/drawing56.xml" ContentType="application/vnd.openxmlformats-officedocument.drawing+xml"/>
  <Override PartName="/xl/charts/chart69.xml" ContentType="application/vnd.openxmlformats-officedocument.drawingml.chart+xml"/>
  <Override PartName="/xl/drawings/drawing57.xml" ContentType="application/vnd.openxmlformats-officedocument.drawing+xml"/>
  <Override PartName="/xl/charts/chart70.xml" ContentType="application/vnd.openxmlformats-officedocument.drawingml.chart+xml"/>
  <Override PartName="/xl/drawings/drawing58.xml" ContentType="application/vnd.openxmlformats-officedocument.drawing+xml"/>
  <Override PartName="/xl/charts/chart71.xml" ContentType="application/vnd.openxmlformats-officedocument.drawingml.chart+xml"/>
  <Override PartName="/xl/drawings/drawing59.xml" ContentType="application/vnd.openxmlformats-officedocument.drawing+xml"/>
  <Override PartName="/xl/charts/chart72.xml" ContentType="application/vnd.openxmlformats-officedocument.drawingml.chart+xml"/>
  <Override PartName="/xl/drawings/drawing60.xml" ContentType="application/vnd.openxmlformats-officedocument.drawing+xml"/>
  <Override PartName="/xl/charts/chart73.xml" ContentType="application/vnd.openxmlformats-officedocument.drawingml.chart+xml"/>
  <Override PartName="/xl/drawings/drawing61.xml" ContentType="application/vnd.openxmlformats-officedocument.drawing+xml"/>
  <Override PartName="/xl/charts/chart74.xml" ContentType="application/vnd.openxmlformats-officedocument.drawingml.chart+xml"/>
  <Override PartName="/xl/drawings/drawing62.xml" ContentType="application/vnd.openxmlformats-officedocument.drawing+xml"/>
  <Override PartName="/xl/charts/chart75.xml" ContentType="application/vnd.openxmlformats-officedocument.drawingml.chart+xml"/>
  <Override PartName="/xl/drawings/drawing63.xml" ContentType="application/vnd.openxmlformats-officedocument.drawing+xml"/>
  <Override PartName="/xl/charts/chart76.xml" ContentType="application/vnd.openxmlformats-officedocument.drawingml.chart+xml"/>
  <Override PartName="/xl/drawings/drawing64.xml" ContentType="application/vnd.openxmlformats-officedocument.drawing+xml"/>
  <Override PartName="/xl/charts/chart77.xml" ContentType="application/vnd.openxmlformats-officedocument.drawingml.chart+xml"/>
  <Override PartName="/xl/drawings/drawing65.xml" ContentType="application/vnd.openxmlformats-officedocument.drawing+xml"/>
  <Override PartName="/xl/charts/chart78.xml" ContentType="application/vnd.openxmlformats-officedocument.drawingml.chart+xml"/>
  <Override PartName="/xl/drawings/drawing66.xml" ContentType="application/vnd.openxmlformats-officedocument.drawing+xml"/>
  <Override PartName="/xl/charts/chart79.xml" ContentType="application/vnd.openxmlformats-officedocument.drawingml.chart+xml"/>
  <Override PartName="/xl/charts/chart80.xml" ContentType="application/vnd.openxmlformats-officedocument.drawingml.chart+xml"/>
  <Override PartName="/xl/drawings/drawing67.xml" ContentType="application/vnd.openxmlformats-officedocument.drawing+xml"/>
  <Override PartName="/xl/charts/chart81.xml" ContentType="application/vnd.openxmlformats-officedocument.drawingml.chart+xml"/>
  <Override PartName="/xl/drawings/drawing68.xml" ContentType="application/vnd.openxmlformats-officedocument.drawing+xml"/>
  <Override PartName="/xl/charts/chart82.xml" ContentType="application/vnd.openxmlformats-officedocument.drawingml.chart+xml"/>
  <Override PartName="/xl/drawings/drawing69.xml" ContentType="application/vnd.openxmlformats-officedocument.drawing+xml"/>
  <Override PartName="/xl/charts/chart83.xml" ContentType="application/vnd.openxmlformats-officedocument.drawingml.chart+xml"/>
  <Override PartName="/xl/charts/chart84.xml" ContentType="application/vnd.openxmlformats-officedocument.drawingml.chart+xml"/>
  <Override PartName="/xl/drawings/drawing70.xml" ContentType="application/vnd.openxmlformats-officedocument.drawing+xml"/>
  <Override PartName="/xl/charts/chart85.xml" ContentType="application/vnd.openxmlformats-officedocument.drawingml.chart+xml"/>
  <Override PartName="/xl/drawings/drawing71.xml" ContentType="application/vnd.openxmlformats-officedocument.drawingml.chartshapes+xml"/>
  <Override PartName="/xl/drawings/drawing72.xml" ContentType="application/vnd.openxmlformats-officedocument.drawing+xml"/>
  <Override PartName="/xl/charts/chart86.xml" ContentType="application/vnd.openxmlformats-officedocument.drawingml.chart+xml"/>
  <Override PartName="/xl/drawings/drawing73.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drawings/drawing74.xml" ContentType="application/vnd.openxmlformats-officedocument.drawing+xml"/>
  <Override PartName="/xl/charts/chart89.xml" ContentType="application/vnd.openxmlformats-officedocument.drawingml.chart+xml"/>
  <Override PartName="/xl/drawings/drawing75.xml" ContentType="application/vnd.openxmlformats-officedocument.drawing+xml"/>
  <Override PartName="/xl/charts/chart90.xml" ContentType="application/vnd.openxmlformats-officedocument.drawingml.chart+xml"/>
  <Override PartName="/xl/drawings/drawing76.xml" ContentType="application/vnd.openxmlformats-officedocument.drawing+xml"/>
  <Override PartName="/xl/charts/chart91.xml" ContentType="application/vnd.openxmlformats-officedocument.drawingml.chart+xml"/>
  <Override PartName="/xl/drawings/drawing77.xml" ContentType="application/vnd.openxmlformats-officedocument.drawing+xml"/>
  <Override PartName="/xl/charts/chart92.xml" ContentType="application/vnd.openxmlformats-officedocument.drawingml.chart+xml"/>
  <Override PartName="/xl/charts/chart93.xml" ContentType="application/vnd.openxmlformats-officedocument.drawingml.chart+xml"/>
  <Override PartName="/xl/drawings/drawing78.xml" ContentType="application/vnd.openxmlformats-officedocument.drawing+xml"/>
  <Override PartName="/xl/charts/chart94.xml" ContentType="application/vnd.openxmlformats-officedocument.drawingml.chart+xml"/>
  <Override PartName="/xl/drawings/drawing79.xml" ContentType="application/vnd.openxmlformats-officedocument.drawing+xml"/>
  <Override PartName="/xl/charts/chart95.xml" ContentType="application/vnd.openxmlformats-officedocument.drawingml.chart+xml"/>
  <Override PartName="/xl/drawings/drawing80.xml" ContentType="application/vnd.openxmlformats-officedocument.drawing+xml"/>
  <Override PartName="/xl/charts/chart96.xml" ContentType="application/vnd.openxmlformats-officedocument.drawingml.chart+xml"/>
  <Override PartName="/xl/charts/chart97.xml" ContentType="application/vnd.openxmlformats-officedocument.drawingml.chart+xml"/>
  <Override PartName="/xl/drawings/drawing81.xml" ContentType="application/vnd.openxmlformats-officedocument.drawing+xml"/>
  <Override PartName="/xl/charts/chart98.xml" ContentType="application/vnd.openxmlformats-officedocument.drawingml.chart+xml"/>
  <Override PartName="/xl/drawings/drawing82.xml" ContentType="application/vnd.openxmlformats-officedocument.drawing+xml"/>
  <Override PartName="/xl/charts/chart99.xml" ContentType="application/vnd.openxmlformats-officedocument.drawingml.chart+xml"/>
  <Override PartName="/xl/drawings/drawing83.xml" ContentType="application/vnd.openxmlformats-officedocument.drawingml.chartshapes+xml"/>
  <Override PartName="/xl/drawings/drawing84.xml" ContentType="application/vnd.openxmlformats-officedocument.drawing+xml"/>
  <Override PartName="/xl/charts/chart100.xml" ContentType="application/vnd.openxmlformats-officedocument.drawingml.chart+xml"/>
  <Override PartName="/xl/drawings/drawing85.xml" ContentType="application/vnd.openxmlformats-officedocument.drawing+xml"/>
  <Override PartName="/xl/charts/chart101.xml" ContentType="application/vnd.openxmlformats-officedocument.drawingml.chart+xml"/>
  <Override PartName="/xl/charts/chart102.xml" ContentType="application/vnd.openxmlformats-officedocument.drawingml.chart+xml"/>
  <Override PartName="/xl/drawings/drawing86.xml" ContentType="application/vnd.openxmlformats-officedocument.drawing+xml"/>
  <Override PartName="/xl/charts/chart103.xml" ContentType="application/vnd.openxmlformats-officedocument.drawingml.chart+xml"/>
  <Override PartName="/xl/drawings/drawing87.xml" ContentType="application/vnd.openxmlformats-officedocument.drawing+xml"/>
  <Override PartName="/xl/charts/chart104.xml" ContentType="application/vnd.openxmlformats-officedocument.drawingml.chart+xml"/>
  <Override PartName="/xl/drawings/drawing88.xml" ContentType="application/vnd.openxmlformats-officedocument.drawing+xml"/>
  <Override PartName="/xl/charts/chart105.xml" ContentType="application/vnd.openxmlformats-officedocument.drawingml.chart+xml"/>
  <Override PartName="/xl/drawings/drawing89.xml" ContentType="application/vnd.openxmlformats-officedocument.drawing+xml"/>
  <Override PartName="/xl/charts/chart106.xml" ContentType="application/vnd.openxmlformats-officedocument.drawingml.chart+xml"/>
  <Override PartName="/xl/drawings/drawing90.xml" ContentType="application/vnd.openxmlformats-officedocument.drawing+xml"/>
  <Override PartName="/xl/charts/chart107.xml" ContentType="application/vnd.openxmlformats-officedocument.drawingml.chart+xml"/>
  <Override PartName="/xl/charts/chart108.xml" ContentType="application/vnd.openxmlformats-officedocument.drawingml.chart+xml"/>
  <Override PartName="/xl/charts/chart109.xml" ContentType="application/vnd.openxmlformats-officedocument.drawingml.chart+xml"/>
  <Override PartName="/xl/drawings/drawing91.xml" ContentType="application/vnd.openxmlformats-officedocument.drawing+xml"/>
  <Override PartName="/xl/charts/chart110.xml" ContentType="application/vnd.openxmlformats-officedocument.drawingml.chart+xml"/>
  <Override PartName="/xl/drawings/drawing92.xml" ContentType="application/vnd.openxmlformats-officedocument.drawing+xml"/>
  <Override PartName="/xl/charts/chart111.xml" ContentType="application/vnd.openxmlformats-officedocument.drawingml.chart+xml"/>
  <Override PartName="/xl/drawings/drawing93.xml" ContentType="application/vnd.openxmlformats-officedocument.drawing+xml"/>
  <Override PartName="/xl/charts/chart112.xml" ContentType="application/vnd.openxmlformats-officedocument.drawingml.chart+xml"/>
  <Override PartName="/xl/drawings/drawing94.xml" ContentType="application/vnd.openxmlformats-officedocument.drawing+xml"/>
  <Override PartName="/xl/charts/chart113.xml" ContentType="application/vnd.openxmlformats-officedocument.drawingml.chart+xml"/>
  <Override PartName="/xl/charts/chart114.xml" ContentType="application/vnd.openxmlformats-officedocument.drawingml.chart+xml"/>
  <Override PartName="/xl/drawings/drawing95.xml" ContentType="application/vnd.openxmlformats-officedocument.drawing+xml"/>
  <Override PartName="/xl/charts/chart115.xml" ContentType="application/vnd.openxmlformats-officedocument.drawingml.chart+xml"/>
  <Override PartName="/xl/drawings/drawing96.xml" ContentType="application/vnd.openxmlformats-officedocument.drawing+xml"/>
  <Override PartName="/xl/charts/chart116.xml" ContentType="application/vnd.openxmlformats-officedocument.drawingml.chart+xml"/>
  <Override PartName="/xl/drawings/drawing97.xml" ContentType="application/vnd.openxmlformats-officedocument.drawing+xml"/>
  <Override PartName="/xl/charts/chart117.xml" ContentType="application/vnd.openxmlformats-officedocument.drawingml.chart+xml"/>
  <Override PartName="/xl/drawings/drawing98.xml" ContentType="application/vnd.openxmlformats-officedocument.drawing+xml"/>
  <Override PartName="/xl/charts/chart118.xml" ContentType="application/vnd.openxmlformats-officedocument.drawingml.chart+xml"/>
  <Override PartName="/xl/charts/chart119.xml" ContentType="application/vnd.openxmlformats-officedocument.drawingml.chart+xml"/>
  <Override PartName="/xl/drawings/drawing99.xml" ContentType="application/vnd.openxmlformats-officedocument.drawing+xml"/>
  <Override PartName="/xl/charts/chart120.xml" ContentType="application/vnd.openxmlformats-officedocument.drawingml.chart+xml"/>
  <Override PartName="/xl/charts/chart121.xml" ContentType="application/vnd.openxmlformats-officedocument.drawingml.chart+xml"/>
  <Override PartName="/xl/drawings/drawing100.xml" ContentType="application/vnd.openxmlformats-officedocument.drawing+xml"/>
  <Override PartName="/xl/charts/chart122.xml" ContentType="application/vnd.openxmlformats-officedocument.drawingml.chart+xml"/>
  <Override PartName="/xl/charts/chart123.xml" ContentType="application/vnd.openxmlformats-officedocument.drawingml.chart+xml"/>
  <Override PartName="/xl/drawings/drawing101.xml" ContentType="application/vnd.openxmlformats-officedocument.drawing+xml"/>
  <Override PartName="/xl/charts/chart124.xml" ContentType="application/vnd.openxmlformats-officedocument.drawingml.chart+xml"/>
  <Override PartName="/xl/charts/chart125.xml" ContentType="application/vnd.openxmlformats-officedocument.drawingml.chart+xml"/>
  <Override PartName="/xl/drawings/drawing102.xml" ContentType="application/vnd.openxmlformats-officedocument.drawing+xml"/>
  <Override PartName="/xl/charts/chart126.xml" ContentType="application/vnd.openxmlformats-officedocument.drawingml.chart+xml"/>
  <Override PartName="/xl/drawings/drawing103.xml" ContentType="application/vnd.openxmlformats-officedocument.drawingml.chartshapes+xml"/>
  <Override PartName="/xl/charts/chart127.xml" ContentType="application/vnd.openxmlformats-officedocument.drawingml.chart+xml"/>
  <Override PartName="/xl/drawings/drawing104.xml" ContentType="application/vnd.openxmlformats-officedocument.drawing+xml"/>
  <Override PartName="/xl/charts/chart128.xml" ContentType="application/vnd.openxmlformats-officedocument.drawingml.chart+xml"/>
  <Override PartName="/xl/drawings/drawing105.xml" ContentType="application/vnd.openxmlformats-officedocument.drawing+xml"/>
  <Override PartName="/xl/charts/chart129.xml" ContentType="application/vnd.openxmlformats-officedocument.drawingml.chart+xml"/>
  <Override PartName="/xl/drawings/drawing106.xml" ContentType="application/vnd.openxmlformats-officedocument.drawing+xml"/>
  <Override PartName="/xl/charts/chart130.xml" ContentType="application/vnd.openxmlformats-officedocument.drawingml.chart+xml"/>
  <Override PartName="/xl/drawings/drawing107.xml" ContentType="application/vnd.openxmlformats-officedocument.drawing+xml"/>
  <Override PartName="/xl/charts/chart131.xml" ContentType="application/vnd.openxmlformats-officedocument.drawingml.chart+xml"/>
  <Override PartName="/xl/drawings/drawing108.xml" ContentType="application/vnd.openxmlformats-officedocument.drawing+xml"/>
  <Override PartName="/xl/charts/chart132.xml" ContentType="application/vnd.openxmlformats-officedocument.drawingml.chart+xml"/>
  <Override PartName="/xl/drawings/drawing109.xml" ContentType="application/vnd.openxmlformats-officedocument.drawing+xml"/>
  <Override PartName="/xl/charts/chart133.xml" ContentType="application/vnd.openxmlformats-officedocument.drawingml.chart+xml"/>
  <Override PartName="/xl/drawings/drawing110.xml" ContentType="application/vnd.openxmlformats-officedocument.drawing+xml"/>
  <Override PartName="/xl/charts/chart134.xml" ContentType="application/vnd.openxmlformats-officedocument.drawingml.chart+xml"/>
  <Override PartName="/xl/drawings/drawing111.xml" ContentType="application/vnd.openxmlformats-officedocument.drawing+xml"/>
  <Override PartName="/xl/charts/chart135.xml" ContentType="application/vnd.openxmlformats-officedocument.drawingml.chart+xml"/>
  <Override PartName="/xl/drawings/drawing112.xml" ContentType="application/vnd.openxmlformats-officedocument.drawing+xml"/>
  <Override PartName="/xl/charts/chart136.xml" ContentType="application/vnd.openxmlformats-officedocument.drawingml.chart+xml"/>
  <Override PartName="/xl/drawings/drawing113.xml" ContentType="application/vnd.openxmlformats-officedocument.drawing+xml"/>
  <Override PartName="/xl/charts/chart137.xml" ContentType="application/vnd.openxmlformats-officedocument.drawingml.chart+xml"/>
  <Override PartName="/xl/drawings/drawing114.xml" ContentType="application/vnd.openxmlformats-officedocument.drawing+xml"/>
  <Override PartName="/xl/charts/chart138.xml" ContentType="application/vnd.openxmlformats-officedocument.drawingml.chart+xml"/>
  <Override PartName="/xl/drawings/drawing115.xml" ContentType="application/vnd.openxmlformats-officedocument.drawing+xml"/>
  <Override PartName="/xl/charts/chart139.xml" ContentType="application/vnd.openxmlformats-officedocument.drawingml.chart+xml"/>
  <Override PartName="/xl/drawings/drawing116.xml" ContentType="application/vnd.openxmlformats-officedocument.drawing+xml"/>
  <Override PartName="/xl/charts/chart140.xml" ContentType="application/vnd.openxmlformats-officedocument.drawingml.chart+xml"/>
  <Override PartName="/xl/drawings/drawing117.xml" ContentType="application/vnd.openxmlformats-officedocument.drawing+xml"/>
  <Override PartName="/xl/charts/chart141.xml" ContentType="application/vnd.openxmlformats-officedocument.drawingml.chart+xml"/>
  <Override PartName="/xl/charts/chart142.xml" ContentType="application/vnd.openxmlformats-officedocument.drawingml.chart+xml"/>
  <Override PartName="/xl/drawings/drawing118.xml" ContentType="application/vnd.openxmlformats-officedocument.drawing+xml"/>
  <Override PartName="/xl/charts/chart143.xml" ContentType="application/vnd.openxmlformats-officedocument.drawingml.chart+xml"/>
  <Override PartName="/xl/drawings/drawing119.xml" ContentType="application/vnd.openxmlformats-officedocument.drawing+xml"/>
  <Override PartName="/xl/charts/chart144.xml" ContentType="application/vnd.openxmlformats-officedocument.drawingml.chart+xml"/>
  <Override PartName="/xl/drawings/drawing120.xml" ContentType="application/vnd.openxmlformats-officedocument.drawing+xml"/>
  <Override PartName="/xl/charts/chart145.xml" ContentType="application/vnd.openxmlformats-officedocument.drawingml.chart+xml"/>
  <Override PartName="/xl/drawings/drawing121.xml" ContentType="application/vnd.openxmlformats-officedocument.drawing+xml"/>
  <Override PartName="/xl/charts/chart146.xml" ContentType="application/vnd.openxmlformats-officedocument.drawingml.chart+xml"/>
  <Override PartName="/xl/charts/chart147.xml" ContentType="application/vnd.openxmlformats-officedocument.drawingml.chart+xml"/>
  <Override PartName="/xl/charts/chart148.xml" ContentType="application/vnd.openxmlformats-officedocument.drawingml.chart+xml"/>
  <Override PartName="/xl/charts/chart149.xml" ContentType="application/vnd.openxmlformats-officedocument.drawingml.chart+xml"/>
  <Override PartName="/xl/drawings/drawing122.xml" ContentType="application/vnd.openxmlformats-officedocument.drawing+xml"/>
  <Override PartName="/xl/charts/chart150.xml" ContentType="application/vnd.openxmlformats-officedocument.drawingml.chart+xml"/>
  <Override PartName="/xl/drawings/drawing123.xml" ContentType="application/vnd.openxmlformats-officedocument.drawing+xml"/>
  <Override PartName="/xl/charts/chart151.xml" ContentType="application/vnd.openxmlformats-officedocument.drawingml.chart+xml"/>
  <Override PartName="/xl/charts/chart152.xml" ContentType="application/vnd.openxmlformats-officedocument.drawingml.chart+xml"/>
  <Override PartName="/xl/drawings/drawing124.xml" ContentType="application/vnd.openxmlformats-officedocument.drawing+xml"/>
  <Override PartName="/xl/charts/chart153.xml" ContentType="application/vnd.openxmlformats-officedocument.drawingml.chart+xml"/>
  <Override PartName="/xl/drawings/drawing125.xml" ContentType="application/vnd.openxmlformats-officedocument.drawing+xml"/>
  <Override PartName="/xl/charts/chart154.xml" ContentType="application/vnd.openxmlformats-officedocument.drawingml.chart+xml"/>
  <Override PartName="/xl/drawings/drawing126.xml" ContentType="application/vnd.openxmlformats-officedocument.drawing+xml"/>
  <Override PartName="/xl/charts/chart155.xml" ContentType="application/vnd.openxmlformats-officedocument.drawingml.chart+xml"/>
  <Override PartName="/xl/drawings/drawing127.xml" ContentType="application/vnd.openxmlformats-officedocument.drawing+xml"/>
  <Override PartName="/xl/charts/chart156.xml" ContentType="application/vnd.openxmlformats-officedocument.drawingml.chart+xml"/>
  <Override PartName="/xl/drawings/drawing128.xml" ContentType="application/vnd.openxmlformats-officedocument.drawing+xml"/>
  <Override PartName="/xl/charts/chart157.xml" ContentType="application/vnd.openxmlformats-officedocument.drawingml.chart+xml"/>
  <Override PartName="/xl/drawings/drawing129.xml" ContentType="application/vnd.openxmlformats-officedocument.drawing+xml"/>
  <Override PartName="/xl/charts/chart158.xml" ContentType="application/vnd.openxmlformats-officedocument.drawingml.chart+xml"/>
  <Override PartName="/xl/charts/chart159.xml" ContentType="application/vnd.openxmlformats-officedocument.drawingml.chart+xml"/>
  <Override PartName="/xl/drawings/drawing130.xml" ContentType="application/vnd.openxmlformats-officedocument.drawing+xml"/>
  <Override PartName="/xl/charts/chart160.xml" ContentType="application/vnd.openxmlformats-officedocument.drawingml.chart+xml"/>
  <Override PartName="/xl/charts/chart161.xml" ContentType="application/vnd.openxmlformats-officedocument.drawingml.chart+xml"/>
  <Override PartName="/xl/drawings/drawing131.xml" ContentType="application/vnd.openxmlformats-officedocument.drawing+xml"/>
  <Override PartName="/xl/charts/chart162.xml" ContentType="application/vnd.openxmlformats-officedocument.drawingml.chart+xml"/>
  <Override PartName="/xl/charts/chart163.xml" ContentType="application/vnd.openxmlformats-officedocument.drawingml.chart+xml"/>
  <Override PartName="/xl/drawings/drawing132.xml" ContentType="application/vnd.openxmlformats-officedocument.drawing+xml"/>
  <Override PartName="/xl/charts/chart164.xml" ContentType="application/vnd.openxmlformats-officedocument.drawingml.chart+xml"/>
  <Override PartName="/xl/charts/chart165.xml" ContentType="application/vnd.openxmlformats-officedocument.drawingml.chart+xml"/>
  <Override PartName="/xl/charts/chart166.xml" ContentType="application/vnd.openxmlformats-officedocument.drawingml.chart+xml"/>
  <Override PartName="/xl/drawings/drawing133.xml" ContentType="application/vnd.openxmlformats-officedocument.drawing+xml"/>
  <Override PartName="/xl/charts/chart167.xml" ContentType="application/vnd.openxmlformats-officedocument.drawingml.chart+xml"/>
  <Override PartName="/xl/drawings/drawing134.xml" ContentType="application/vnd.openxmlformats-officedocument.drawing+xml"/>
  <Override PartName="/xl/charts/chart168.xml" ContentType="application/vnd.openxmlformats-officedocument.drawingml.chart+xml"/>
  <Override PartName="/xl/drawings/drawing135.xml" ContentType="application/vnd.openxmlformats-officedocument.drawing+xml"/>
  <Override PartName="/xl/charts/chart169.xml" ContentType="application/vnd.openxmlformats-officedocument.drawingml.chart+xml"/>
  <Override PartName="/xl/drawings/drawing136.xml" ContentType="application/vnd.openxmlformats-officedocument.drawing+xml"/>
  <Override PartName="/xl/charts/chart170.xml" ContentType="application/vnd.openxmlformats-officedocument.drawingml.chart+xml"/>
  <Override PartName="/xl/drawings/drawing137.xml" ContentType="application/vnd.openxmlformats-officedocument.drawing+xml"/>
  <Override PartName="/xl/charts/chart171.xml" ContentType="application/vnd.openxmlformats-officedocument.drawingml.chart+xml"/>
  <Override PartName="/xl/drawings/drawing138.xml" ContentType="application/vnd.openxmlformats-officedocument.drawing+xml"/>
  <Override PartName="/xl/charts/chart172.xml" ContentType="application/vnd.openxmlformats-officedocument.drawingml.chart+xml"/>
  <Override PartName="/xl/drawings/drawing139.xml" ContentType="application/vnd.openxmlformats-officedocument.drawing+xml"/>
  <Override PartName="/xl/charts/chart17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codeName="ЭтаКнига" defaultThemeVersion="166925"/>
  <mc:AlternateContent xmlns:mc="http://schemas.openxmlformats.org/markup-compatibility/2006">
    <mc:Choice Requires="x15">
      <x15ac:absPath xmlns:x15ac="http://schemas.microsoft.com/office/spreadsheetml/2010/11/ac" url="C:\Users\Дима\Desktop\Новая папка\2008\"/>
    </mc:Choice>
  </mc:AlternateContent>
  <xr:revisionPtr revIDLastSave="0" documentId="8_{81C3F89C-08DB-4870-897D-BE7F02E1A7BF}" xr6:coauthVersionLast="45" xr6:coauthVersionMax="45" xr10:uidLastSave="{00000000-0000-0000-0000-000000000000}"/>
  <bookViews>
    <workbookView xWindow="-120" yWindow="-120" windowWidth="24240" windowHeight="13140" tabRatio="867"/>
  </bookViews>
  <sheets>
    <sheet name="Мазмұны" sheetId="1" r:id="rId1"/>
    <sheet name="1.1-график" sheetId="2" r:id="rId2"/>
    <sheet name="1.2-график" sheetId="10" r:id="rId3"/>
    <sheet name="1.1-кесте" sheetId="11" r:id="rId4"/>
    <sheet name="1.3-график" sheetId="12" r:id="rId5"/>
    <sheet name="1.4-график" sheetId="13" r:id="rId6"/>
    <sheet name="1.2-кесте" sheetId="14" r:id="rId7"/>
    <sheet name="1.5-график" sheetId="15" r:id="rId8"/>
    <sheet name="1.3-кесте" sheetId="169" r:id="rId9"/>
    <sheet name="1.6-график" sheetId="16" r:id="rId10"/>
    <sheet name="1.4-кесте" sheetId="17" r:id="rId11"/>
    <sheet name="1.7-график" sheetId="18" r:id="rId12"/>
    <sheet name="1.8-график" sheetId="19" r:id="rId13"/>
    <sheet name="1.9-график" sheetId="21" r:id="rId14"/>
    <sheet name="1.10-график" sheetId="22" r:id="rId15"/>
    <sheet name="1.11-график" sheetId="23" r:id="rId16"/>
    <sheet name="1.12-график" sheetId="24" r:id="rId17"/>
    <sheet name="1.13-график" sheetId="25" r:id="rId18"/>
    <sheet name="1.14-график" sheetId="26" r:id="rId19"/>
    <sheet name="2.1.1-график" sheetId="152" r:id="rId20"/>
    <sheet name="2.1.2-график" sheetId="153" r:id="rId21"/>
    <sheet name="2.1.3-график" sheetId="154" r:id="rId22"/>
    <sheet name="Бокс 1_1-график" sheetId="155" r:id="rId23"/>
    <sheet name="Бокс 1_1-кесте" sheetId="156" r:id="rId24"/>
    <sheet name="2.1.4-график" sheetId="157" r:id="rId25"/>
    <sheet name="2.1.5-график" sheetId="158" r:id="rId26"/>
    <sheet name="2.1.6-график" sheetId="159" r:id="rId27"/>
    <sheet name="2.1.7-график" sheetId="160" r:id="rId28"/>
    <sheet name="2.1.8-график" sheetId="161" r:id="rId29"/>
    <sheet name="2.1.1-кесте" sheetId="162" r:id="rId30"/>
    <sheet name="2.1.2-кесте" sheetId="163" r:id="rId31"/>
    <sheet name="2.1.9-график" sheetId="164" r:id="rId32"/>
    <sheet name="2.1.3-кесте" sheetId="165" r:id="rId33"/>
    <sheet name="2.1.4-кесте" sheetId="166" r:id="rId34"/>
    <sheet name="Бокс 2_1-кесте" sheetId="167" r:id="rId35"/>
    <sheet name="2.2.1-график" sheetId="27" r:id="rId36"/>
    <sheet name="2.2.2-график" sheetId="28" r:id="rId37"/>
    <sheet name="2.2.1-кесте" sheetId="29" r:id="rId38"/>
    <sheet name="2.2.3-график" sheetId="30" r:id="rId39"/>
    <sheet name="Бокс 3_1-график" sheetId="31" r:id="rId40"/>
    <sheet name="Бокс 3_2-график" sheetId="32" r:id="rId41"/>
    <sheet name="2.2.4-график" sheetId="33" r:id="rId42"/>
    <sheet name="2.2.5-график" sheetId="34" r:id="rId43"/>
    <sheet name="2.2.6-график" sheetId="35" r:id="rId44"/>
    <sheet name="2.2.7-график" sheetId="36" r:id="rId45"/>
    <sheet name="2.3.1-график" sheetId="37" r:id="rId46"/>
    <sheet name="2.3.2-график" sheetId="38" r:id="rId47"/>
    <sheet name="Бокс 4_1-кесте" sheetId="39" r:id="rId48"/>
    <sheet name="2.4.1-график" sheetId="144" r:id="rId49"/>
    <sheet name="2.4.2-график" sheetId="145" r:id="rId50"/>
    <sheet name="2.4.3-график" sheetId="146" r:id="rId51"/>
    <sheet name="2.4.4-график" sheetId="147" r:id="rId52"/>
    <sheet name="2.4.5-график" sheetId="148" r:id="rId53"/>
    <sheet name="2.4.6-график" sheetId="149" r:id="rId54"/>
    <sheet name="2.4.7-график" sheetId="150" r:id="rId55"/>
    <sheet name="2.4.8-график" sheetId="151" r:id="rId56"/>
    <sheet name="3.1.1-график" sheetId="127" r:id="rId57"/>
    <sheet name="3.1.2-график" sheetId="128" r:id="rId58"/>
    <sheet name="3.1.3-график" sheetId="129" r:id="rId59"/>
    <sheet name="3.1.4-график" sheetId="130" r:id="rId60"/>
    <sheet name="3.1.5 - 3.1.6-график" sheetId="131" r:id="rId61"/>
    <sheet name="3.1.7-график" sheetId="132" r:id="rId62"/>
    <sheet name="3.1.8-график" sheetId="133" r:id="rId63"/>
    <sheet name="3.1.9-график" sheetId="134" r:id="rId64"/>
    <sheet name="3.1.10-график" sheetId="135" r:id="rId65"/>
    <sheet name="3.1.11-график" sheetId="136" r:id="rId66"/>
    <sheet name="3.1.12-график" sheetId="137" r:id="rId67"/>
    <sheet name="3.1.13-график" sheetId="138" r:id="rId68"/>
    <sheet name="3.2.1-график" sheetId="139" r:id="rId69"/>
    <sheet name="3.2.2-график" sheetId="140" r:id="rId70"/>
    <sheet name="3.2.3-график" sheetId="141" r:id="rId71"/>
    <sheet name="3.2.4-график" sheetId="142" r:id="rId72"/>
    <sheet name="3.2.5-график" sheetId="143" r:id="rId73"/>
    <sheet name="4.1.1-график" sheetId="48" r:id="rId74"/>
    <sheet name="4.2.1-кесте" sheetId="49" r:id="rId75"/>
    <sheet name="4.2.2-кесте" sheetId="50" r:id="rId76"/>
    <sheet name="4.2.3-кесте" sheetId="51" r:id="rId77"/>
    <sheet name="5.1.1-график" sheetId="52" r:id="rId78"/>
    <sheet name="5.1.2-график" sheetId="53" r:id="rId79"/>
    <sheet name="5.1.3-график" sheetId="54" r:id="rId80"/>
    <sheet name="5.1.4-график" sheetId="55" r:id="rId81"/>
    <sheet name="5.1.1-кесте" sheetId="56" r:id="rId82"/>
    <sheet name="5.1.5-график" sheetId="57" r:id="rId83"/>
    <sheet name="Бокс 5_1-график" sheetId="58" r:id="rId84"/>
    <sheet name="Бокс 5_2-график" sheetId="59" r:id="rId85"/>
    <sheet name="5.1.6-график" sheetId="60" r:id="rId86"/>
    <sheet name="Бокс 6_1-график" sheetId="61" r:id="rId87"/>
    <sheet name="Бокс 6_2-график" sheetId="62" r:id="rId88"/>
    <sheet name="Бокс 6_3-график" sheetId="63" r:id="rId89"/>
    <sheet name="5.1.7-график" sheetId="64" r:id="rId90"/>
    <sheet name="5.1.8-график" sheetId="65" r:id="rId91"/>
    <sheet name="5.1.9-график" sheetId="66" r:id="rId92"/>
    <sheet name="5.1.10-график" sheetId="67" r:id="rId93"/>
    <sheet name="5.2.1-график" sheetId="68" r:id="rId94"/>
    <sheet name="5.2.2-график" sheetId="69" r:id="rId95"/>
    <sheet name="5.2.3-график" sheetId="70" r:id="rId96"/>
    <sheet name="5.3.1-график" sheetId="71" r:id="rId97"/>
    <sheet name="5.3.2-график" sheetId="72" r:id="rId98"/>
    <sheet name="5.3.3-график" sheetId="73" r:id="rId99"/>
    <sheet name="5.3.4-график" sheetId="74" r:id="rId100"/>
    <sheet name="5.3.5-график" sheetId="75" r:id="rId101"/>
    <sheet name="5.3.6-график" sheetId="76" r:id="rId102"/>
    <sheet name="5.3.7-график" sheetId="77" r:id="rId103"/>
    <sheet name="5.3.8-график" sheetId="78" r:id="rId104"/>
    <sheet name="5.3.9-график" sheetId="79" r:id="rId105"/>
    <sheet name="5.4.1-график" sheetId="80" r:id="rId106"/>
    <sheet name="5.4.1-кесте" sheetId="81" r:id="rId107"/>
    <sheet name="5.4.2-график" sheetId="82" r:id="rId108"/>
    <sheet name="5.4.3-график" sheetId="83" r:id="rId109"/>
    <sheet name="5.4.4-график" sheetId="84" r:id="rId110"/>
    <sheet name="5.4.5-график" sheetId="85" r:id="rId111"/>
    <sheet name="Бокс 7_1-график" sheetId="168" r:id="rId112"/>
    <sheet name="Бокс 7_1-кесте" sheetId="87" r:id="rId113"/>
    <sheet name="Бокс 8_1-график" sheetId="88" r:id="rId114"/>
    <sheet name="Бокс 8_2-график" sheetId="89" r:id="rId115"/>
    <sheet name="Бокс 8_3-график" sheetId="90" r:id="rId116"/>
    <sheet name="6.1.1-график" sheetId="91" r:id="rId117"/>
    <sheet name="6.1.2-график" sheetId="92" r:id="rId118"/>
    <sheet name="6.1.3-график" sheetId="93" r:id="rId119"/>
    <sheet name="6.1.4-график" sheetId="94" r:id="rId120"/>
    <sheet name="6.1.5-график" sheetId="95" r:id="rId121"/>
    <sheet name="6.1.1-кесте" sheetId="96" r:id="rId122"/>
    <sheet name="6.1.6-график" sheetId="97" r:id="rId123"/>
    <sheet name="6.1.7-график" sheetId="98" r:id="rId124"/>
    <sheet name="6.1.8-график" sheetId="99" r:id="rId125"/>
    <sheet name="6.1.9-график" sheetId="100" r:id="rId126"/>
    <sheet name="6.1.10-график" sheetId="101" r:id="rId127"/>
    <sheet name="6.1.11-график" sheetId="102" r:id="rId128"/>
    <sheet name="6.1.12-график" sheetId="103" r:id="rId129"/>
    <sheet name="6.2.1-график" sheetId="104" r:id="rId130"/>
    <sheet name="6.2.2-график" sheetId="105" r:id="rId131"/>
    <sheet name="6.2.3-график" sheetId="106" r:id="rId132"/>
    <sheet name="6.2.4-график" sheetId="107" r:id="rId133"/>
    <sheet name="6.2.5-график" sheetId="108" r:id="rId134"/>
    <sheet name="6.2.6-график" sheetId="109" r:id="rId135"/>
    <sheet name="6.3.1-график" sheetId="110" r:id="rId136"/>
    <sheet name="6.3.2-график" sheetId="111" r:id="rId137"/>
    <sheet name="6.3.3-график" sheetId="112" r:id="rId138"/>
    <sheet name="6.3.4-график" sheetId="113" r:id="rId139"/>
    <sheet name="6.3.5-график" sheetId="114" r:id="rId140"/>
    <sheet name="6.3.6-график" sheetId="115" r:id="rId141"/>
    <sheet name="6.3.7-график" sheetId="116" r:id="rId142"/>
    <sheet name="6.3.8-график" sheetId="117" r:id="rId143"/>
    <sheet name="7.1.1-7.1.2-график" sheetId="118" r:id="rId144"/>
    <sheet name="7.1.1-кесте" sheetId="119" r:id="rId145"/>
    <sheet name="7.2.1-график" sheetId="120" r:id="rId146"/>
    <sheet name="7.2.2-график" sheetId="121" r:id="rId147"/>
    <sheet name="7.2.3-график" sheetId="122" r:id="rId148"/>
    <sheet name="8.1.1-график" sheetId="123" r:id="rId149"/>
    <sheet name="8.1.2-график" sheetId="124" r:id="rId150"/>
    <sheet name="8.1.3-график" sheetId="170" r:id="rId151"/>
    <sheet name="8.3.1-график" sheetId="125" r:id="rId152"/>
    <sheet name="8.3.2-график" sheetId="126" r:id="rId153"/>
  </sheets>
  <externalReferences>
    <externalReference r:id="rId154"/>
    <externalReference r:id="rId155"/>
    <externalReference r:id="rId156"/>
    <externalReference r:id="rId157"/>
    <externalReference r:id="rId158"/>
    <externalReference r:id="rId159"/>
    <externalReference r:id="rId160"/>
    <externalReference r:id="rId161"/>
    <externalReference r:id="rId162"/>
    <externalReference r:id="rId163"/>
  </externalReferences>
  <definedNames>
    <definedName name="_ftnref1" localSheetId="29">'2.1.1-кесте'!$B$7</definedName>
    <definedName name="DelKreditor" localSheetId="73">#REF!,#REF!</definedName>
    <definedName name="DelKreditor" localSheetId="74">#REF!,#REF!</definedName>
    <definedName name="DelKreditor" localSheetId="75">#REF!,#REF!</definedName>
    <definedName name="DelKreditor" localSheetId="76">#REF!,#REF!</definedName>
    <definedName name="DelKreditor" localSheetId="92">#REF!,#REF!</definedName>
    <definedName name="DelKreditor" localSheetId="77">#REF!,#REF!</definedName>
    <definedName name="DelKreditor" localSheetId="81">#REF!,#REF!</definedName>
    <definedName name="DelKreditor" localSheetId="78">#REF!,#REF!</definedName>
    <definedName name="DelKreditor" localSheetId="79">#REF!,#REF!</definedName>
    <definedName name="DelKreditor" localSheetId="80">#REF!,#REF!</definedName>
    <definedName name="DelKreditor" localSheetId="82">#REF!,#REF!</definedName>
    <definedName name="DelKreditor" localSheetId="85">#REF!,#REF!</definedName>
    <definedName name="DelKreditor" localSheetId="89">#REF!,#REF!</definedName>
    <definedName name="DelKreditor" localSheetId="90">#REF!,#REF!</definedName>
    <definedName name="DelKreditor" localSheetId="91">#REF!,#REF!</definedName>
    <definedName name="DelKreditor" localSheetId="93">#REF!,#REF!</definedName>
    <definedName name="DelKreditor" localSheetId="94">#REF!,#REF!</definedName>
    <definedName name="DelKreditor" localSheetId="95">#REF!,#REF!</definedName>
    <definedName name="DelKreditor" localSheetId="96">#REF!,#REF!</definedName>
    <definedName name="DelKreditor" localSheetId="97">#REF!,#REF!</definedName>
    <definedName name="DelKreditor" localSheetId="98">#REF!,#REF!</definedName>
    <definedName name="DelKreditor" localSheetId="99">#REF!,#REF!</definedName>
    <definedName name="DelKreditor" localSheetId="100">#REF!,#REF!</definedName>
    <definedName name="DelKreditor" localSheetId="101">#REF!,#REF!</definedName>
    <definedName name="DelKreditor" localSheetId="102">#REF!,#REF!</definedName>
    <definedName name="DelKreditor" localSheetId="103">#REF!,#REF!</definedName>
    <definedName name="DelKreditor" localSheetId="104">#REF!,#REF!</definedName>
    <definedName name="DelKreditor" localSheetId="105">#REF!,#REF!</definedName>
    <definedName name="DelKreditor" localSheetId="106">#REF!,#REF!</definedName>
    <definedName name="DelKreditor" localSheetId="107">#REF!,#REF!</definedName>
    <definedName name="DelKreditor" localSheetId="108">#REF!,#REF!</definedName>
    <definedName name="DelKreditor" localSheetId="109">#REF!,#REF!</definedName>
    <definedName name="DelKreditor" localSheetId="110">#REF!,#REF!</definedName>
    <definedName name="DelKreditor" localSheetId="126">#REF!,#REF!</definedName>
    <definedName name="DelKreditor" localSheetId="127">#REF!,#REF!</definedName>
    <definedName name="DelKreditor" localSheetId="128">#REF!,#REF!</definedName>
    <definedName name="DelKreditor" localSheetId="116">#REF!,#REF!</definedName>
    <definedName name="DelKreditor" localSheetId="121">#REF!,#REF!</definedName>
    <definedName name="DelKreditor" localSheetId="117">#REF!,#REF!</definedName>
    <definedName name="DelKreditor" localSheetId="118">#REF!,#REF!</definedName>
    <definedName name="DelKreditor" localSheetId="119">#REF!,#REF!</definedName>
    <definedName name="DelKreditor" localSheetId="120">#REF!,#REF!</definedName>
    <definedName name="DelKreditor" localSheetId="122">#REF!,#REF!</definedName>
    <definedName name="DelKreditor" localSheetId="123">#REF!,#REF!</definedName>
    <definedName name="DelKreditor" localSheetId="124">#REF!,#REF!</definedName>
    <definedName name="DelKreditor" localSheetId="125">#REF!,#REF!</definedName>
    <definedName name="DelKreditor" localSheetId="129">#REF!,#REF!</definedName>
    <definedName name="DelKreditor" localSheetId="130">#REF!,#REF!</definedName>
    <definedName name="DelKreditor" localSheetId="131">#REF!,#REF!</definedName>
    <definedName name="DelKreditor" localSheetId="132">#REF!,#REF!</definedName>
    <definedName name="DelKreditor" localSheetId="133">#REF!,#REF!</definedName>
    <definedName name="DelKreditor" localSheetId="134">#REF!,#REF!</definedName>
    <definedName name="DelKreditor" localSheetId="135">#REF!,#REF!</definedName>
    <definedName name="DelKreditor" localSheetId="136">#REF!,#REF!</definedName>
    <definedName name="DelKreditor" localSheetId="137">#REF!,#REF!</definedName>
    <definedName name="DelKreditor" localSheetId="138">#REF!,#REF!</definedName>
    <definedName name="DelKreditor" localSheetId="139">#REF!,#REF!</definedName>
    <definedName name="DelKreditor" localSheetId="140">#REF!,#REF!</definedName>
    <definedName name="DelKreditor" localSheetId="141">#REF!,#REF!</definedName>
    <definedName name="DelKreditor" localSheetId="142">#REF!,#REF!</definedName>
    <definedName name="DelKreditor" localSheetId="83">#REF!,#REF!</definedName>
    <definedName name="DelKreditor" localSheetId="84">#REF!,#REF!</definedName>
    <definedName name="DelKreditor" localSheetId="86">#REF!,#REF!</definedName>
    <definedName name="DelKreditor" localSheetId="87">#REF!,#REF!</definedName>
    <definedName name="DelKreditor" localSheetId="88">#REF!,#REF!</definedName>
    <definedName name="DelKreditor" localSheetId="112">#REF!,#REF!</definedName>
    <definedName name="DelKreditor" localSheetId="113">#REF!,#REF!</definedName>
    <definedName name="DelKreditor" localSheetId="114">#REF!,#REF!</definedName>
    <definedName name="DelKreditor" localSheetId="115">#REF!,#REF!</definedName>
    <definedName name="DelKreditor">#REF!,#REF!</definedName>
    <definedName name="delstr" localSheetId="73">#REF!,#REF!,#REF!</definedName>
    <definedName name="delstr" localSheetId="74">#REF!,#REF!,#REF!</definedName>
    <definedName name="delstr" localSheetId="75">#REF!,#REF!,#REF!</definedName>
    <definedName name="delstr" localSheetId="76">#REF!,#REF!,#REF!</definedName>
    <definedName name="delstr" localSheetId="92">#REF!,#REF!,#REF!</definedName>
    <definedName name="delstr" localSheetId="77">#REF!,#REF!,#REF!</definedName>
    <definedName name="delstr" localSheetId="81">#REF!,#REF!,#REF!</definedName>
    <definedName name="delstr" localSheetId="78">#REF!,#REF!,#REF!</definedName>
    <definedName name="delstr" localSheetId="79">#REF!,#REF!,#REF!</definedName>
    <definedName name="delstr" localSheetId="80">#REF!,#REF!,#REF!</definedName>
    <definedName name="delstr" localSheetId="82">#REF!,#REF!,#REF!</definedName>
    <definedName name="delstr" localSheetId="85">#REF!,#REF!,#REF!</definedName>
    <definedName name="delstr" localSheetId="89">#REF!,#REF!,#REF!</definedName>
    <definedName name="delstr" localSheetId="90">#REF!,#REF!,#REF!</definedName>
    <definedName name="delstr" localSheetId="91">#REF!,#REF!,#REF!</definedName>
    <definedName name="delstr" localSheetId="93">#REF!,#REF!,#REF!</definedName>
    <definedName name="delstr" localSheetId="94">#REF!,#REF!,#REF!</definedName>
    <definedName name="delstr" localSheetId="95">#REF!,#REF!,#REF!</definedName>
    <definedName name="delstr" localSheetId="96">#REF!,#REF!,#REF!</definedName>
    <definedName name="delstr" localSheetId="97">#REF!,#REF!,#REF!</definedName>
    <definedName name="delstr" localSheetId="98">#REF!,#REF!,#REF!</definedName>
    <definedName name="delstr" localSheetId="99">#REF!,#REF!,#REF!</definedName>
    <definedName name="delstr" localSheetId="100">#REF!,#REF!,#REF!</definedName>
    <definedName name="delstr" localSheetId="101">#REF!,#REF!,#REF!</definedName>
    <definedName name="delstr" localSheetId="102">#REF!,#REF!,#REF!</definedName>
    <definedName name="delstr" localSheetId="103">#REF!,#REF!,#REF!</definedName>
    <definedName name="delstr" localSheetId="104">#REF!,#REF!,#REF!</definedName>
    <definedName name="delstr" localSheetId="105">#REF!,#REF!,#REF!</definedName>
    <definedName name="delstr" localSheetId="106">#REF!,#REF!,#REF!</definedName>
    <definedName name="delstr" localSheetId="107">#REF!,#REF!,#REF!</definedName>
    <definedName name="delstr" localSheetId="108">#REF!,#REF!,#REF!</definedName>
    <definedName name="delstr" localSheetId="109">#REF!,#REF!,#REF!</definedName>
    <definedName name="delstr" localSheetId="110">#REF!,#REF!,#REF!</definedName>
    <definedName name="delstr" localSheetId="126">#REF!,#REF!,#REF!</definedName>
    <definedName name="delstr" localSheetId="127">#REF!,#REF!,#REF!</definedName>
    <definedName name="delstr" localSheetId="128">#REF!,#REF!,#REF!</definedName>
    <definedName name="delstr" localSheetId="116">#REF!,#REF!,#REF!</definedName>
    <definedName name="delstr" localSheetId="121">#REF!,#REF!,#REF!</definedName>
    <definedName name="delstr" localSheetId="117">#REF!,#REF!,#REF!</definedName>
    <definedName name="delstr" localSheetId="118">#REF!,#REF!,#REF!</definedName>
    <definedName name="delstr" localSheetId="119">#REF!,#REF!,#REF!</definedName>
    <definedName name="delstr" localSheetId="120">#REF!,#REF!,#REF!</definedName>
    <definedName name="delstr" localSheetId="122">#REF!,#REF!,#REF!</definedName>
    <definedName name="delstr" localSheetId="123">#REF!,#REF!,#REF!</definedName>
    <definedName name="delstr" localSheetId="124">#REF!,#REF!,#REF!</definedName>
    <definedName name="delstr" localSheetId="125">#REF!,#REF!,#REF!</definedName>
    <definedName name="delstr" localSheetId="129">#REF!,#REF!,#REF!</definedName>
    <definedName name="delstr" localSheetId="130">#REF!,#REF!,#REF!</definedName>
    <definedName name="delstr" localSheetId="131">#REF!,#REF!,#REF!</definedName>
    <definedName name="delstr" localSheetId="132">#REF!,#REF!,#REF!</definedName>
    <definedName name="delstr" localSheetId="133">#REF!,#REF!,#REF!</definedName>
    <definedName name="delstr" localSheetId="134">#REF!,#REF!,#REF!</definedName>
    <definedName name="delstr" localSheetId="135">#REF!,#REF!,#REF!</definedName>
    <definedName name="delstr" localSheetId="136">#REF!,#REF!,#REF!</definedName>
    <definedName name="delstr" localSheetId="137">#REF!,#REF!,#REF!</definedName>
    <definedName name="delstr" localSheetId="138">#REF!,#REF!,#REF!</definedName>
    <definedName name="delstr" localSheetId="139">#REF!,#REF!,#REF!</definedName>
    <definedName name="delstr" localSheetId="140">#REF!,#REF!,#REF!</definedName>
    <definedName name="delstr" localSheetId="141">#REF!,#REF!,#REF!</definedName>
    <definedName name="delstr" localSheetId="142">#REF!,#REF!,#REF!</definedName>
    <definedName name="delstr" localSheetId="83">#REF!,#REF!,#REF!</definedName>
    <definedName name="delstr" localSheetId="84">#REF!,#REF!,#REF!</definedName>
    <definedName name="delstr" localSheetId="86">#REF!,#REF!,#REF!</definedName>
    <definedName name="delstr" localSheetId="87">#REF!,#REF!,#REF!</definedName>
    <definedName name="delstr" localSheetId="88">#REF!,#REF!,#REF!</definedName>
    <definedName name="delstr" localSheetId="112">#REF!,#REF!,#REF!</definedName>
    <definedName name="delstr" localSheetId="113">#REF!,#REF!,#REF!</definedName>
    <definedName name="delstr" localSheetId="114">#REF!,#REF!,#REF!</definedName>
    <definedName name="delstr" localSheetId="115">#REF!,#REF!,#REF!</definedName>
    <definedName name="delstr">#REF!,#REF!,#REF!</definedName>
    <definedName name="DELVD" localSheetId="73">#REF!,#REF!,#REF!,#REF!,#REF!,#REF!,#REF!,#REF!,#REF!,#REF!,#REF!,#REF!,#REF!,#REF!,#REF!,#REF!,#REF!</definedName>
    <definedName name="DELVD" localSheetId="74">#REF!,#REF!,#REF!,#REF!,#REF!,#REF!,#REF!,#REF!,#REF!,#REF!,#REF!,#REF!,#REF!,#REF!,#REF!,#REF!,#REF!</definedName>
    <definedName name="DELVD" localSheetId="75">#REF!,#REF!,#REF!,#REF!,#REF!,#REF!,#REF!,#REF!,#REF!,#REF!,#REF!,#REF!,#REF!,#REF!,#REF!,#REF!,#REF!</definedName>
    <definedName name="DELVD" localSheetId="76">#REF!,#REF!,#REF!,#REF!,#REF!,#REF!,#REF!,#REF!,#REF!,#REF!,#REF!,#REF!,#REF!,#REF!,#REF!,#REF!,#REF!</definedName>
    <definedName name="DELVD" localSheetId="92">#REF!,#REF!,#REF!,#REF!,#REF!,#REF!,#REF!,#REF!,#REF!,#REF!,#REF!,#REF!,#REF!,#REF!,#REF!,#REF!,#REF!</definedName>
    <definedName name="DELVD" localSheetId="77">#REF!,#REF!,#REF!,#REF!,#REF!,#REF!,#REF!,#REF!,#REF!,#REF!,#REF!,#REF!,#REF!,#REF!,#REF!,#REF!,#REF!</definedName>
    <definedName name="DELVD" localSheetId="81">#REF!,#REF!,#REF!,#REF!,#REF!,#REF!,#REF!,#REF!,#REF!,#REF!,#REF!,#REF!,#REF!,#REF!,#REF!,#REF!,#REF!</definedName>
    <definedName name="DELVD" localSheetId="78">#REF!,#REF!,#REF!,#REF!,#REF!,#REF!,#REF!,#REF!,#REF!,#REF!,#REF!,#REF!,#REF!,#REF!,#REF!,#REF!,#REF!</definedName>
    <definedName name="DELVD" localSheetId="79">#REF!,#REF!,#REF!,#REF!,#REF!,#REF!,#REF!,#REF!,#REF!,#REF!,#REF!,#REF!,#REF!,#REF!,#REF!,#REF!,#REF!</definedName>
    <definedName name="DELVD" localSheetId="80">#REF!,#REF!,#REF!,#REF!,#REF!,#REF!,#REF!,#REF!,#REF!,#REF!,#REF!,#REF!,#REF!,#REF!,#REF!,#REF!,#REF!</definedName>
    <definedName name="DELVD" localSheetId="82">#REF!,#REF!,#REF!,#REF!,#REF!,#REF!,#REF!,#REF!,#REF!,#REF!,#REF!,#REF!,#REF!,#REF!,#REF!,#REF!,#REF!</definedName>
    <definedName name="DELVD" localSheetId="85">#REF!,#REF!,#REF!,#REF!,#REF!,#REF!,#REF!,#REF!,#REF!,#REF!,#REF!,#REF!,#REF!,#REF!,#REF!,#REF!,#REF!</definedName>
    <definedName name="DELVD" localSheetId="89">#REF!,#REF!,#REF!,#REF!,#REF!,#REF!,#REF!,#REF!,#REF!,#REF!,#REF!,#REF!,#REF!,#REF!,#REF!,#REF!,#REF!</definedName>
    <definedName name="DELVD" localSheetId="90">#REF!,#REF!,#REF!,#REF!,#REF!,#REF!,#REF!,#REF!,#REF!,#REF!,#REF!,#REF!,#REF!,#REF!,#REF!,#REF!,#REF!</definedName>
    <definedName name="DELVD" localSheetId="91">#REF!,#REF!,#REF!,#REF!,#REF!,#REF!,#REF!,#REF!,#REF!,#REF!,#REF!,#REF!,#REF!,#REF!,#REF!,#REF!,#REF!</definedName>
    <definedName name="DELVD" localSheetId="93">#REF!,#REF!,#REF!,#REF!,#REF!,#REF!,#REF!,#REF!,#REF!,#REF!,#REF!,#REF!,#REF!,#REF!,#REF!,#REF!,#REF!</definedName>
    <definedName name="DELVD" localSheetId="94">#REF!,#REF!,#REF!,#REF!,#REF!,#REF!,#REF!,#REF!,#REF!,#REF!,#REF!,#REF!,#REF!,#REF!,#REF!,#REF!,#REF!</definedName>
    <definedName name="DELVD" localSheetId="95">#REF!,#REF!,#REF!,#REF!,#REF!,#REF!,#REF!,#REF!,#REF!,#REF!,#REF!,#REF!,#REF!,#REF!,#REF!,#REF!,#REF!</definedName>
    <definedName name="DELVD" localSheetId="96">#REF!,#REF!,#REF!,#REF!,#REF!,#REF!,#REF!,#REF!,#REF!,#REF!,#REF!,#REF!,#REF!,#REF!,#REF!,#REF!,#REF!</definedName>
    <definedName name="DELVD" localSheetId="97">#REF!,#REF!,#REF!,#REF!,#REF!,#REF!,#REF!,#REF!,#REF!,#REF!,#REF!,#REF!,#REF!,#REF!,#REF!,#REF!,#REF!</definedName>
    <definedName name="DELVD" localSheetId="98">#REF!,#REF!,#REF!,#REF!,#REF!,#REF!,#REF!,#REF!,#REF!,#REF!,#REF!,#REF!,#REF!,#REF!,#REF!,#REF!,#REF!</definedName>
    <definedName name="DELVD" localSheetId="99">#REF!,#REF!,#REF!,#REF!,#REF!,#REF!,#REF!,#REF!,#REF!,#REF!,#REF!,#REF!,#REF!,#REF!,#REF!,#REF!,#REF!</definedName>
    <definedName name="DELVD" localSheetId="100">#REF!,#REF!,#REF!,#REF!,#REF!,#REF!,#REF!,#REF!,#REF!,#REF!,#REF!,#REF!,#REF!,#REF!,#REF!,#REF!,#REF!</definedName>
    <definedName name="DELVD" localSheetId="101">#REF!,#REF!,#REF!,#REF!,#REF!,#REF!,#REF!,#REF!,#REF!,#REF!,#REF!,#REF!,#REF!,#REF!,#REF!,#REF!,#REF!</definedName>
    <definedName name="DELVD" localSheetId="102">#REF!,#REF!,#REF!,#REF!,#REF!,#REF!,#REF!,#REF!,#REF!,#REF!,#REF!,#REF!,#REF!,#REF!,#REF!,#REF!,#REF!</definedName>
    <definedName name="DELVD" localSheetId="103">#REF!,#REF!,#REF!,#REF!,#REF!,#REF!,#REF!,#REF!,#REF!,#REF!,#REF!,#REF!,#REF!,#REF!,#REF!,#REF!,#REF!</definedName>
    <definedName name="DELVD" localSheetId="104">#REF!,#REF!,#REF!,#REF!,#REF!,#REF!,#REF!,#REF!,#REF!,#REF!,#REF!,#REF!,#REF!,#REF!,#REF!,#REF!,#REF!</definedName>
    <definedName name="DELVD" localSheetId="105">#REF!,#REF!,#REF!,#REF!,#REF!,#REF!,#REF!,#REF!,#REF!,#REF!,#REF!,#REF!,#REF!,#REF!,#REF!,#REF!,#REF!</definedName>
    <definedName name="DELVD" localSheetId="106">#REF!,#REF!,#REF!,#REF!,#REF!,#REF!,#REF!,#REF!,#REF!,#REF!,#REF!,#REF!,#REF!,#REF!,#REF!,#REF!,#REF!</definedName>
    <definedName name="DELVD" localSheetId="107">#REF!,#REF!,#REF!,#REF!,#REF!,#REF!,#REF!,#REF!,#REF!,#REF!,#REF!,#REF!,#REF!,#REF!,#REF!,#REF!,#REF!</definedName>
    <definedName name="DELVD" localSheetId="108">#REF!,#REF!,#REF!,#REF!,#REF!,#REF!,#REF!,#REF!,#REF!,#REF!,#REF!,#REF!,#REF!,#REF!,#REF!,#REF!,#REF!</definedName>
    <definedName name="DELVD" localSheetId="109">#REF!,#REF!,#REF!,#REF!,#REF!,#REF!,#REF!,#REF!,#REF!,#REF!,#REF!,#REF!,#REF!,#REF!,#REF!,#REF!,#REF!</definedName>
    <definedName name="DELVD" localSheetId="110">#REF!,#REF!,#REF!,#REF!,#REF!,#REF!,#REF!,#REF!,#REF!,#REF!,#REF!,#REF!,#REF!,#REF!,#REF!,#REF!,#REF!</definedName>
    <definedName name="DELVD" localSheetId="126">#REF!,#REF!,#REF!,#REF!,#REF!,#REF!,#REF!,#REF!,#REF!,#REF!,#REF!,#REF!,#REF!,#REF!,#REF!,#REF!,#REF!</definedName>
    <definedName name="DELVD" localSheetId="127">#REF!,#REF!,#REF!,#REF!,#REF!,#REF!,#REF!,#REF!,#REF!,#REF!,#REF!,#REF!,#REF!,#REF!,#REF!,#REF!,#REF!</definedName>
    <definedName name="DELVD" localSheetId="128">#REF!,#REF!,#REF!,#REF!,#REF!,#REF!,#REF!,#REF!,#REF!,#REF!,#REF!,#REF!,#REF!,#REF!,#REF!,#REF!,#REF!</definedName>
    <definedName name="DELVD" localSheetId="116">#REF!,#REF!,#REF!,#REF!,#REF!,#REF!,#REF!,#REF!,#REF!,#REF!,#REF!,#REF!,#REF!,#REF!,#REF!,#REF!,#REF!</definedName>
    <definedName name="DELVD" localSheetId="121">#REF!,#REF!,#REF!,#REF!,#REF!,#REF!,#REF!,#REF!,#REF!,#REF!,#REF!,#REF!,#REF!,#REF!,#REF!,#REF!,#REF!</definedName>
    <definedName name="DELVD" localSheetId="117">#REF!,#REF!,#REF!,#REF!,#REF!,#REF!,#REF!,#REF!,#REF!,#REF!,#REF!,#REF!,#REF!,#REF!,#REF!,#REF!,#REF!</definedName>
    <definedName name="DELVD" localSheetId="118">#REF!,#REF!,#REF!,#REF!,#REF!,#REF!,#REF!,#REF!,#REF!,#REF!,#REF!,#REF!,#REF!,#REF!,#REF!,#REF!,#REF!</definedName>
    <definedName name="DELVD" localSheetId="119">#REF!,#REF!,#REF!,#REF!,#REF!,#REF!,#REF!,#REF!,#REF!,#REF!,#REF!,#REF!,#REF!,#REF!,#REF!,#REF!,#REF!</definedName>
    <definedName name="DELVD" localSheetId="120">#REF!,#REF!,#REF!,#REF!,#REF!,#REF!,#REF!,#REF!,#REF!,#REF!,#REF!,#REF!,#REF!,#REF!,#REF!,#REF!,#REF!</definedName>
    <definedName name="DELVD" localSheetId="122">#REF!,#REF!,#REF!,#REF!,#REF!,#REF!,#REF!,#REF!,#REF!,#REF!,#REF!,#REF!,#REF!,#REF!,#REF!,#REF!,#REF!</definedName>
    <definedName name="DELVD" localSheetId="123">#REF!,#REF!,#REF!,#REF!,#REF!,#REF!,#REF!,#REF!,#REF!,#REF!,#REF!,#REF!,#REF!,#REF!,#REF!,#REF!,#REF!</definedName>
    <definedName name="DELVD" localSheetId="124">#REF!,#REF!,#REF!,#REF!,#REF!,#REF!,#REF!,#REF!,#REF!,#REF!,#REF!,#REF!,#REF!,#REF!,#REF!,#REF!,#REF!</definedName>
    <definedName name="DELVD" localSheetId="125">#REF!,#REF!,#REF!,#REF!,#REF!,#REF!,#REF!,#REF!,#REF!,#REF!,#REF!,#REF!,#REF!,#REF!,#REF!,#REF!,#REF!</definedName>
    <definedName name="DELVD" localSheetId="129">#REF!,#REF!,#REF!,#REF!,#REF!,#REF!,#REF!,#REF!,#REF!,#REF!,#REF!,#REF!,#REF!,#REF!,#REF!,#REF!,#REF!</definedName>
    <definedName name="DELVD" localSheetId="130">#REF!,#REF!,#REF!,#REF!,#REF!,#REF!,#REF!,#REF!,#REF!,#REF!,#REF!,#REF!,#REF!,#REF!,#REF!,#REF!,#REF!</definedName>
    <definedName name="DELVD" localSheetId="131">#REF!,#REF!,#REF!,#REF!,#REF!,#REF!,#REF!,#REF!,#REF!,#REF!,#REF!,#REF!,#REF!,#REF!,#REF!,#REF!,#REF!</definedName>
    <definedName name="DELVD" localSheetId="132">#REF!,#REF!,#REF!,#REF!,#REF!,#REF!,#REF!,#REF!,#REF!,#REF!,#REF!,#REF!,#REF!,#REF!,#REF!,#REF!,#REF!</definedName>
    <definedName name="DELVD" localSheetId="133">#REF!,#REF!,#REF!,#REF!,#REF!,#REF!,#REF!,#REF!,#REF!,#REF!,#REF!,#REF!,#REF!,#REF!,#REF!,#REF!,#REF!</definedName>
    <definedName name="DELVD" localSheetId="134">#REF!,#REF!,#REF!,#REF!,#REF!,#REF!,#REF!,#REF!,#REF!,#REF!,#REF!,#REF!,#REF!,#REF!,#REF!,#REF!,#REF!</definedName>
    <definedName name="DELVD" localSheetId="135">#REF!,#REF!,#REF!,#REF!,#REF!,#REF!,#REF!,#REF!,#REF!,#REF!,#REF!,#REF!,#REF!,#REF!,#REF!,#REF!,#REF!</definedName>
    <definedName name="DELVD" localSheetId="136">#REF!,#REF!,#REF!,#REF!,#REF!,#REF!,#REF!,#REF!,#REF!,#REF!,#REF!,#REF!,#REF!,#REF!,#REF!,#REF!,#REF!</definedName>
    <definedName name="DELVD" localSheetId="137">#REF!,#REF!,#REF!,#REF!,#REF!,#REF!,#REF!,#REF!,#REF!,#REF!,#REF!,#REF!,#REF!,#REF!,#REF!,#REF!,#REF!</definedName>
    <definedName name="DELVD" localSheetId="138">#REF!,#REF!,#REF!,#REF!,#REF!,#REF!,#REF!,#REF!,#REF!,#REF!,#REF!,#REF!,#REF!,#REF!,#REF!,#REF!,#REF!</definedName>
    <definedName name="DELVD" localSheetId="139">#REF!,#REF!,#REF!,#REF!,#REF!,#REF!,#REF!,#REF!,#REF!,#REF!,#REF!,#REF!,#REF!,#REF!,#REF!,#REF!,#REF!</definedName>
    <definedName name="DELVD" localSheetId="140">#REF!,#REF!,#REF!,#REF!,#REF!,#REF!,#REF!,#REF!,#REF!,#REF!,#REF!,#REF!,#REF!,#REF!,#REF!,#REF!,#REF!</definedName>
    <definedName name="DELVD" localSheetId="141">#REF!,#REF!,#REF!,#REF!,#REF!,#REF!,#REF!,#REF!,#REF!,#REF!,#REF!,#REF!,#REF!,#REF!,#REF!,#REF!,#REF!</definedName>
    <definedName name="DELVD" localSheetId="142">#REF!,#REF!,#REF!,#REF!,#REF!,#REF!,#REF!,#REF!,#REF!,#REF!,#REF!,#REF!,#REF!,#REF!,#REF!,#REF!,#REF!</definedName>
    <definedName name="DELVD" localSheetId="83">#REF!,#REF!,#REF!,#REF!,#REF!,#REF!,#REF!,#REF!,#REF!,#REF!,#REF!,#REF!,#REF!,#REF!,#REF!,#REF!,#REF!</definedName>
    <definedName name="DELVD" localSheetId="84">#REF!,#REF!,#REF!,#REF!,#REF!,#REF!,#REF!,#REF!,#REF!,#REF!,#REF!,#REF!,#REF!,#REF!,#REF!,#REF!,#REF!</definedName>
    <definedName name="DELVD" localSheetId="86">#REF!,#REF!,#REF!,#REF!,#REF!,#REF!,#REF!,#REF!,#REF!,#REF!,#REF!,#REF!,#REF!,#REF!,#REF!,#REF!,#REF!</definedName>
    <definedName name="DELVD" localSheetId="87">#REF!,#REF!,#REF!,#REF!,#REF!,#REF!,#REF!,#REF!,#REF!,#REF!,#REF!,#REF!,#REF!,#REF!,#REF!,#REF!,#REF!</definedName>
    <definedName name="DELVD" localSheetId="88">#REF!,#REF!,#REF!,#REF!,#REF!,#REF!,#REF!,#REF!,#REF!,#REF!,#REF!,#REF!,#REF!,#REF!,#REF!,#REF!,#REF!</definedName>
    <definedName name="DELVD" localSheetId="112">#REF!,#REF!,#REF!,#REF!,#REF!,#REF!,#REF!,#REF!,#REF!,#REF!,#REF!,#REF!,#REF!,#REF!,#REF!,#REF!,#REF!</definedName>
    <definedName name="DELVD" localSheetId="113">#REF!,#REF!,#REF!,#REF!,#REF!,#REF!,#REF!,#REF!,#REF!,#REF!,#REF!,#REF!,#REF!,#REF!,#REF!,#REF!,#REF!</definedName>
    <definedName name="DELVD" localSheetId="114">#REF!,#REF!,#REF!,#REF!,#REF!,#REF!,#REF!,#REF!,#REF!,#REF!,#REF!,#REF!,#REF!,#REF!,#REF!,#REF!,#REF!</definedName>
    <definedName name="DELVD" localSheetId="115">#REF!,#REF!,#REF!,#REF!,#REF!,#REF!,#REF!,#REF!,#REF!,#REF!,#REF!,#REF!,#REF!,#REF!,#REF!,#REF!,#REF!</definedName>
    <definedName name="DELVD">#REF!,#REF!,#REF!,#REF!,#REF!,#REF!,#REF!,#REF!,#REF!,#REF!,#REF!,#REF!,#REF!,#REF!,#REF!,#REF!,#REF!</definedName>
    <definedName name="DelVd1" localSheetId="73">#REF!,#REF!,#REF!,#REF!,#REF!,#REF!,#REF!,#REF!,#REF!,#REF!,#REF!,#REF!</definedName>
    <definedName name="DelVd1" localSheetId="74">#REF!,#REF!,#REF!,#REF!,#REF!,#REF!,#REF!,#REF!,#REF!,#REF!,#REF!,#REF!</definedName>
    <definedName name="DelVd1" localSheetId="75">#REF!,#REF!,#REF!,#REF!,#REF!,#REF!,#REF!,#REF!,#REF!,#REF!,#REF!,#REF!</definedName>
    <definedName name="DelVd1" localSheetId="76">#REF!,#REF!,#REF!,#REF!,#REF!,#REF!,#REF!,#REF!,#REF!,#REF!,#REF!,#REF!</definedName>
    <definedName name="DelVd1" localSheetId="92">#REF!,#REF!,#REF!,#REF!,#REF!,#REF!,#REF!,#REF!,#REF!,#REF!,#REF!,#REF!</definedName>
    <definedName name="DelVd1" localSheetId="77">#REF!,#REF!,#REF!,#REF!,#REF!,#REF!,#REF!,#REF!,#REF!,#REF!,#REF!,#REF!</definedName>
    <definedName name="DelVd1" localSheetId="81">#REF!,#REF!,#REF!,#REF!,#REF!,#REF!,#REF!,#REF!,#REF!,#REF!,#REF!,#REF!</definedName>
    <definedName name="DelVd1" localSheetId="78">#REF!,#REF!,#REF!,#REF!,#REF!,#REF!,#REF!,#REF!,#REF!,#REF!,#REF!,#REF!</definedName>
    <definedName name="DelVd1" localSheetId="79">#REF!,#REF!,#REF!,#REF!,#REF!,#REF!,#REF!,#REF!,#REF!,#REF!,#REF!,#REF!</definedName>
    <definedName name="DelVd1" localSheetId="80">#REF!,#REF!,#REF!,#REF!,#REF!,#REF!,#REF!,#REF!,#REF!,#REF!,#REF!,#REF!</definedName>
    <definedName name="DelVd1" localSheetId="82">#REF!,#REF!,#REF!,#REF!,#REF!,#REF!,#REF!,#REF!,#REF!,#REF!,#REF!,#REF!</definedName>
    <definedName name="DelVd1" localSheetId="85">#REF!,#REF!,#REF!,#REF!,#REF!,#REF!,#REF!,#REF!,#REF!,#REF!,#REF!,#REF!</definedName>
    <definedName name="DelVd1" localSheetId="89">#REF!,#REF!,#REF!,#REF!,#REF!,#REF!,#REF!,#REF!,#REF!,#REF!,#REF!,#REF!</definedName>
    <definedName name="DelVd1" localSheetId="90">#REF!,#REF!,#REF!,#REF!,#REF!,#REF!,#REF!,#REF!,#REF!,#REF!,#REF!,#REF!</definedName>
    <definedName name="DelVd1" localSheetId="91">#REF!,#REF!,#REF!,#REF!,#REF!,#REF!,#REF!,#REF!,#REF!,#REF!,#REF!,#REF!</definedName>
    <definedName name="DelVd1" localSheetId="93">#REF!,#REF!,#REF!,#REF!,#REF!,#REF!,#REF!,#REF!,#REF!,#REF!,#REF!,#REF!</definedName>
    <definedName name="DelVd1" localSheetId="94">#REF!,#REF!,#REF!,#REF!,#REF!,#REF!,#REF!,#REF!,#REF!,#REF!,#REF!,#REF!</definedName>
    <definedName name="DelVd1" localSheetId="95">#REF!,#REF!,#REF!,#REF!,#REF!,#REF!,#REF!,#REF!,#REF!,#REF!,#REF!,#REF!</definedName>
    <definedName name="DelVd1" localSheetId="96">#REF!,#REF!,#REF!,#REF!,#REF!,#REF!,#REF!,#REF!,#REF!,#REF!,#REF!,#REF!</definedName>
    <definedName name="DelVd1" localSheetId="97">#REF!,#REF!,#REF!,#REF!,#REF!,#REF!,#REF!,#REF!,#REF!,#REF!,#REF!,#REF!</definedName>
    <definedName name="DelVd1" localSheetId="98">#REF!,#REF!,#REF!,#REF!,#REF!,#REF!,#REF!,#REF!,#REF!,#REF!,#REF!,#REF!</definedName>
    <definedName name="DelVd1" localSheetId="99">#REF!,#REF!,#REF!,#REF!,#REF!,#REF!,#REF!,#REF!,#REF!,#REF!,#REF!,#REF!</definedName>
    <definedName name="DelVd1" localSheetId="100">#REF!,#REF!,#REF!,#REF!,#REF!,#REF!,#REF!,#REF!,#REF!,#REF!,#REF!,#REF!</definedName>
    <definedName name="DelVd1" localSheetId="101">#REF!,#REF!,#REF!,#REF!,#REF!,#REF!,#REF!,#REF!,#REF!,#REF!,#REF!,#REF!</definedName>
    <definedName name="DelVd1" localSheetId="102">#REF!,#REF!,#REF!,#REF!,#REF!,#REF!,#REF!,#REF!,#REF!,#REF!,#REF!,#REF!</definedName>
    <definedName name="DelVd1" localSheetId="103">#REF!,#REF!,#REF!,#REF!,#REF!,#REF!,#REF!,#REF!,#REF!,#REF!,#REF!,#REF!</definedName>
    <definedName name="DelVd1" localSheetId="104">#REF!,#REF!,#REF!,#REF!,#REF!,#REF!,#REF!,#REF!,#REF!,#REF!,#REF!,#REF!</definedName>
    <definedName name="DelVd1" localSheetId="105">#REF!,#REF!,#REF!,#REF!,#REF!,#REF!,#REF!,#REF!,#REF!,#REF!,#REF!,#REF!</definedName>
    <definedName name="DelVd1" localSheetId="106">#REF!,#REF!,#REF!,#REF!,#REF!,#REF!,#REF!,#REF!,#REF!,#REF!,#REF!,#REF!</definedName>
    <definedName name="DelVd1" localSheetId="107">#REF!,#REF!,#REF!,#REF!,#REF!,#REF!,#REF!,#REF!,#REF!,#REF!,#REF!,#REF!</definedName>
    <definedName name="DelVd1" localSheetId="108">#REF!,#REF!,#REF!,#REF!,#REF!,#REF!,#REF!,#REF!,#REF!,#REF!,#REF!,#REF!</definedName>
    <definedName name="DelVd1" localSheetId="109">#REF!,#REF!,#REF!,#REF!,#REF!,#REF!,#REF!,#REF!,#REF!,#REF!,#REF!,#REF!</definedName>
    <definedName name="DelVd1" localSheetId="110">#REF!,#REF!,#REF!,#REF!,#REF!,#REF!,#REF!,#REF!,#REF!,#REF!,#REF!,#REF!</definedName>
    <definedName name="DelVd1" localSheetId="126">#REF!,#REF!,#REF!,#REF!,#REF!,#REF!,#REF!,#REF!,#REF!,#REF!,#REF!,#REF!</definedName>
    <definedName name="DelVd1" localSheetId="127">#REF!,#REF!,#REF!,#REF!,#REF!,#REF!,#REF!,#REF!,#REF!,#REF!,#REF!,#REF!</definedName>
    <definedName name="DelVd1" localSheetId="128">#REF!,#REF!,#REF!,#REF!,#REF!,#REF!,#REF!,#REF!,#REF!,#REF!,#REF!,#REF!</definedName>
    <definedName name="DelVd1" localSheetId="116">#REF!,#REF!,#REF!,#REF!,#REF!,#REF!,#REF!,#REF!,#REF!,#REF!,#REF!,#REF!</definedName>
    <definedName name="DelVd1" localSheetId="121">#REF!,#REF!,#REF!,#REF!,#REF!,#REF!,#REF!,#REF!,#REF!,#REF!,#REF!,#REF!</definedName>
    <definedName name="DelVd1" localSheetId="117">#REF!,#REF!,#REF!,#REF!,#REF!,#REF!,#REF!,#REF!,#REF!,#REF!,#REF!,#REF!</definedName>
    <definedName name="DelVd1" localSheetId="118">#REF!,#REF!,#REF!,#REF!,#REF!,#REF!,#REF!,#REF!,#REF!,#REF!,#REF!,#REF!</definedName>
    <definedName name="DelVd1" localSheetId="119">#REF!,#REF!,#REF!,#REF!,#REF!,#REF!,#REF!,#REF!,#REF!,#REF!,#REF!,#REF!</definedName>
    <definedName name="DelVd1" localSheetId="120">#REF!,#REF!,#REF!,#REF!,#REF!,#REF!,#REF!,#REF!,#REF!,#REF!,#REF!,#REF!</definedName>
    <definedName name="DelVd1" localSheetId="122">#REF!,#REF!,#REF!,#REF!,#REF!,#REF!,#REF!,#REF!,#REF!,#REF!,#REF!,#REF!</definedName>
    <definedName name="DelVd1" localSheetId="123">#REF!,#REF!,#REF!,#REF!,#REF!,#REF!,#REF!,#REF!,#REF!,#REF!,#REF!,#REF!</definedName>
    <definedName name="DelVd1" localSheetId="124">#REF!,#REF!,#REF!,#REF!,#REF!,#REF!,#REF!,#REF!,#REF!,#REF!,#REF!,#REF!</definedName>
    <definedName name="DelVd1" localSheetId="125">#REF!,#REF!,#REF!,#REF!,#REF!,#REF!,#REF!,#REF!,#REF!,#REF!,#REF!,#REF!</definedName>
    <definedName name="DelVd1" localSheetId="129">#REF!,#REF!,#REF!,#REF!,#REF!,#REF!,#REF!,#REF!,#REF!,#REF!,#REF!,#REF!</definedName>
    <definedName name="DelVd1" localSheetId="130">#REF!,#REF!,#REF!,#REF!,#REF!,#REF!,#REF!,#REF!,#REF!,#REF!,#REF!,#REF!</definedName>
    <definedName name="DelVd1" localSheetId="131">#REF!,#REF!,#REF!,#REF!,#REF!,#REF!,#REF!,#REF!,#REF!,#REF!,#REF!,#REF!</definedName>
    <definedName name="DelVd1" localSheetId="132">#REF!,#REF!,#REF!,#REF!,#REF!,#REF!,#REF!,#REF!,#REF!,#REF!,#REF!,#REF!</definedName>
    <definedName name="DelVd1" localSheetId="133">#REF!,#REF!,#REF!,#REF!,#REF!,#REF!,#REF!,#REF!,#REF!,#REF!,#REF!,#REF!</definedName>
    <definedName name="DelVd1" localSheetId="134">#REF!,#REF!,#REF!,#REF!,#REF!,#REF!,#REF!,#REF!,#REF!,#REF!,#REF!,#REF!</definedName>
    <definedName name="DelVd1" localSheetId="135">#REF!,#REF!,#REF!,#REF!,#REF!,#REF!,#REF!,#REF!,#REF!,#REF!,#REF!,#REF!</definedName>
    <definedName name="DelVd1" localSheetId="136">#REF!,#REF!,#REF!,#REF!,#REF!,#REF!,#REF!,#REF!,#REF!,#REF!,#REF!,#REF!</definedName>
    <definedName name="DelVd1" localSheetId="137">#REF!,#REF!,#REF!,#REF!,#REF!,#REF!,#REF!,#REF!,#REF!,#REF!,#REF!,#REF!</definedName>
    <definedName name="DelVd1" localSheetId="138">#REF!,#REF!,#REF!,#REF!,#REF!,#REF!,#REF!,#REF!,#REF!,#REF!,#REF!,#REF!</definedName>
    <definedName name="DelVd1" localSheetId="139">#REF!,#REF!,#REF!,#REF!,#REF!,#REF!,#REF!,#REF!,#REF!,#REF!,#REF!,#REF!</definedName>
    <definedName name="DelVd1" localSheetId="140">#REF!,#REF!,#REF!,#REF!,#REF!,#REF!,#REF!,#REF!,#REF!,#REF!,#REF!,#REF!</definedName>
    <definedName name="DelVd1" localSheetId="141">#REF!,#REF!,#REF!,#REF!,#REF!,#REF!,#REF!,#REF!,#REF!,#REF!,#REF!,#REF!</definedName>
    <definedName name="DelVd1" localSheetId="142">#REF!,#REF!,#REF!,#REF!,#REF!,#REF!,#REF!,#REF!,#REF!,#REF!,#REF!,#REF!</definedName>
    <definedName name="DelVd1" localSheetId="83">#REF!,#REF!,#REF!,#REF!,#REF!,#REF!,#REF!,#REF!,#REF!,#REF!,#REF!,#REF!</definedName>
    <definedName name="DelVd1" localSheetId="84">#REF!,#REF!,#REF!,#REF!,#REF!,#REF!,#REF!,#REF!,#REF!,#REF!,#REF!,#REF!</definedName>
    <definedName name="DelVd1" localSheetId="86">#REF!,#REF!,#REF!,#REF!,#REF!,#REF!,#REF!,#REF!,#REF!,#REF!,#REF!,#REF!</definedName>
    <definedName name="DelVd1" localSheetId="87">#REF!,#REF!,#REF!,#REF!,#REF!,#REF!,#REF!,#REF!,#REF!,#REF!,#REF!,#REF!</definedName>
    <definedName name="DelVd1" localSheetId="88">#REF!,#REF!,#REF!,#REF!,#REF!,#REF!,#REF!,#REF!,#REF!,#REF!,#REF!,#REF!</definedName>
    <definedName name="DelVd1" localSheetId="112">#REF!,#REF!,#REF!,#REF!,#REF!,#REF!,#REF!,#REF!,#REF!,#REF!,#REF!,#REF!</definedName>
    <definedName name="DelVd1" localSheetId="113">#REF!,#REF!,#REF!,#REF!,#REF!,#REF!,#REF!,#REF!,#REF!,#REF!,#REF!,#REF!</definedName>
    <definedName name="DelVd1" localSheetId="114">#REF!,#REF!,#REF!,#REF!,#REF!,#REF!,#REF!,#REF!,#REF!,#REF!,#REF!,#REF!</definedName>
    <definedName name="DelVd1" localSheetId="115">#REF!,#REF!,#REF!,#REF!,#REF!,#REF!,#REF!,#REF!,#REF!,#REF!,#REF!,#REF!</definedName>
    <definedName name="DelVd1">#REF!,#REF!,#REF!,#REF!,#REF!,#REF!,#REF!,#REF!,#REF!,#REF!,#REF!,#REF!</definedName>
    <definedName name="DelZaim" localSheetId="73">#REF!</definedName>
    <definedName name="DelZaim" localSheetId="74">#REF!</definedName>
    <definedName name="DelZaim" localSheetId="75">#REF!</definedName>
    <definedName name="DelZaim" localSheetId="76">#REF!</definedName>
    <definedName name="DelZaim" localSheetId="92">#REF!</definedName>
    <definedName name="DelZaim" localSheetId="77">#REF!</definedName>
    <definedName name="DelZaim" localSheetId="81">#REF!</definedName>
    <definedName name="DelZaim" localSheetId="78">#REF!</definedName>
    <definedName name="DelZaim" localSheetId="79">#REF!</definedName>
    <definedName name="DelZaim" localSheetId="80">#REF!</definedName>
    <definedName name="DelZaim" localSheetId="82">#REF!</definedName>
    <definedName name="DelZaim" localSheetId="85">#REF!</definedName>
    <definedName name="DelZaim" localSheetId="89">#REF!</definedName>
    <definedName name="DelZaim" localSheetId="90">#REF!</definedName>
    <definedName name="DelZaim" localSheetId="91">#REF!</definedName>
    <definedName name="DelZaim" localSheetId="93">#REF!</definedName>
    <definedName name="DelZaim" localSheetId="94">#REF!</definedName>
    <definedName name="DelZaim" localSheetId="95">#REF!</definedName>
    <definedName name="DelZaim" localSheetId="96">#REF!</definedName>
    <definedName name="DelZaim" localSheetId="97">#REF!</definedName>
    <definedName name="DelZaim" localSheetId="98">#REF!</definedName>
    <definedName name="DelZaim" localSheetId="99">#REF!</definedName>
    <definedName name="DelZaim" localSheetId="100">#REF!</definedName>
    <definedName name="DelZaim" localSheetId="101">#REF!</definedName>
    <definedName name="DelZaim" localSheetId="102">#REF!</definedName>
    <definedName name="DelZaim" localSheetId="103">#REF!</definedName>
    <definedName name="DelZaim" localSheetId="104">#REF!</definedName>
    <definedName name="DelZaim" localSheetId="105">#REF!</definedName>
    <definedName name="DelZaim" localSheetId="106">#REF!</definedName>
    <definedName name="DelZaim" localSheetId="107">#REF!</definedName>
    <definedName name="DelZaim" localSheetId="108">#REF!</definedName>
    <definedName name="DelZaim" localSheetId="109">#REF!</definedName>
    <definedName name="DelZaim" localSheetId="110">#REF!</definedName>
    <definedName name="DelZaim" localSheetId="126">#REF!</definedName>
    <definedName name="DelZaim" localSheetId="127">#REF!</definedName>
    <definedName name="DelZaim" localSheetId="128">#REF!</definedName>
    <definedName name="DelZaim" localSheetId="116">#REF!</definedName>
    <definedName name="DelZaim" localSheetId="121">#REF!</definedName>
    <definedName name="DelZaim" localSheetId="117">#REF!</definedName>
    <definedName name="DelZaim" localSheetId="118">#REF!</definedName>
    <definedName name="DelZaim" localSheetId="119">#REF!</definedName>
    <definedName name="DelZaim" localSheetId="120">#REF!</definedName>
    <definedName name="DelZaim" localSheetId="122">#REF!</definedName>
    <definedName name="DelZaim" localSheetId="123">#REF!</definedName>
    <definedName name="DelZaim" localSheetId="124">#REF!</definedName>
    <definedName name="DelZaim" localSheetId="125">#REF!</definedName>
    <definedName name="DelZaim" localSheetId="129">#REF!</definedName>
    <definedName name="DelZaim" localSheetId="130">#REF!</definedName>
    <definedName name="DelZaim" localSheetId="131">#REF!</definedName>
    <definedName name="DelZaim" localSheetId="132">#REF!</definedName>
    <definedName name="DelZaim" localSheetId="133">#REF!</definedName>
    <definedName name="DelZaim" localSheetId="134">#REF!</definedName>
    <definedName name="DelZaim" localSheetId="135">#REF!</definedName>
    <definedName name="DelZaim" localSheetId="136">#REF!</definedName>
    <definedName name="DelZaim" localSheetId="137">#REF!</definedName>
    <definedName name="DelZaim" localSheetId="138">#REF!</definedName>
    <definedName name="DelZaim" localSheetId="139">#REF!</definedName>
    <definedName name="DelZaim" localSheetId="140">#REF!</definedName>
    <definedName name="DelZaim" localSheetId="141">#REF!</definedName>
    <definedName name="DelZaim" localSheetId="142">#REF!</definedName>
    <definedName name="DelZaim" localSheetId="83">#REF!</definedName>
    <definedName name="DelZaim" localSheetId="84">#REF!</definedName>
    <definedName name="DelZaim" localSheetId="86">#REF!</definedName>
    <definedName name="DelZaim" localSheetId="87">#REF!</definedName>
    <definedName name="DelZaim" localSheetId="88">#REF!</definedName>
    <definedName name="DelZaim" localSheetId="112">#REF!</definedName>
    <definedName name="DelZaim" localSheetId="113">#REF!</definedName>
    <definedName name="DelZaim" localSheetId="114">#REF!</definedName>
    <definedName name="DelZaim" localSheetId="115">#REF!</definedName>
    <definedName name="DelZaim">#REF!</definedName>
    <definedName name="wsDatabase">#REF!</definedName>
    <definedName name="Z_BAF837CD_0D1D_464F_ABFE_4DB99F6EBB82_.wvu.Cols" localSheetId="134" hidden="1">'6.2.6-график'!#REF!</definedName>
    <definedName name="Z_BAF837CD_0D1D_464F_ABFE_4DB99F6EBB82_.wvu.Rows" localSheetId="134" hidden="1">'6.2.6-график'!#REF!,'6.2.6-график'!#REF!,'6.2.6-график'!#REF!</definedName>
    <definedName name="Z_DEB7901F_27C1_4DF4_BDC4_06DF0FB323AE_.wvu.Cols" localSheetId="134" hidden="1">'6.2.6-график'!#REF!</definedName>
    <definedName name="Z_DEB7901F_27C1_4DF4_BDC4_06DF0FB323AE_.wvu.Rows" localSheetId="134" hidden="1">'6.2.6-график'!#REF!,'6.2.6-график'!#REF!,'6.2.6-график'!#REF!</definedName>
    <definedName name="а1" localSheetId="19">#REF!</definedName>
    <definedName name="а1" localSheetId="20">#REF!</definedName>
    <definedName name="а1" localSheetId="110">#REF!</definedName>
    <definedName name="а1">#REF!</definedName>
    <definedName name="_xlnm.Print_Titles" localSheetId="59">'3.1.4-график'!$3:$5</definedName>
    <definedName name="_xlnm.Print_Titles" localSheetId="148">[9]Indicators!$A$2:$IV$4</definedName>
    <definedName name="_xlnm.Print_Titles" localSheetId="149">[9]Indicators!$A$2:$IV$4</definedName>
    <definedName name="_xlnm.Print_Titles" localSheetId="150">[9]Indicators!$A$2:$IV$4</definedName>
    <definedName name="_xlnm.Print_Titles" localSheetId="151">[9]Indicators!$A$2:$IV$4</definedName>
    <definedName name="_xlnm.Print_Titles" localSheetId="152">[9]Indicators!$A$2:$IV$4</definedName>
    <definedName name="_xlnm.Print_Titles">[5]Indicators!$A$2:$IV$4</definedName>
    <definedName name="р2_графа1_сравн_пред_гр7" localSheetId="73">#REF!</definedName>
    <definedName name="р2_графа1_сравн_пред_гр7" localSheetId="74">#REF!</definedName>
    <definedName name="р2_графа1_сравн_пред_гр7" localSheetId="75">#REF!</definedName>
    <definedName name="р2_графа1_сравн_пред_гр7" localSheetId="76">#REF!</definedName>
    <definedName name="р2_графа1_сравн_пред_гр7" localSheetId="92">#REF!</definedName>
    <definedName name="р2_графа1_сравн_пред_гр7" localSheetId="77">#REF!</definedName>
    <definedName name="р2_графа1_сравн_пред_гр7" localSheetId="81">#REF!</definedName>
    <definedName name="р2_графа1_сравн_пред_гр7" localSheetId="78">#REF!</definedName>
    <definedName name="р2_графа1_сравн_пред_гр7" localSheetId="79">#REF!</definedName>
    <definedName name="р2_графа1_сравн_пред_гр7" localSheetId="80">#REF!</definedName>
    <definedName name="р2_графа1_сравн_пред_гр7" localSheetId="82">#REF!</definedName>
    <definedName name="р2_графа1_сравн_пред_гр7" localSheetId="85">#REF!</definedName>
    <definedName name="р2_графа1_сравн_пред_гр7" localSheetId="89">#REF!</definedName>
    <definedName name="р2_графа1_сравн_пред_гр7" localSheetId="90">#REF!</definedName>
    <definedName name="р2_графа1_сравн_пред_гр7" localSheetId="91">#REF!</definedName>
    <definedName name="р2_графа1_сравн_пред_гр7" localSheetId="93">#REF!</definedName>
    <definedName name="р2_графа1_сравн_пред_гр7" localSheetId="94">#REF!</definedName>
    <definedName name="р2_графа1_сравн_пред_гр7" localSheetId="95">#REF!</definedName>
    <definedName name="р2_графа1_сравн_пред_гр7" localSheetId="96">#REF!</definedName>
    <definedName name="р2_графа1_сравн_пред_гр7" localSheetId="97">#REF!</definedName>
    <definedName name="р2_графа1_сравн_пред_гр7" localSheetId="98">#REF!</definedName>
    <definedName name="р2_графа1_сравн_пред_гр7" localSheetId="99">#REF!</definedName>
    <definedName name="р2_графа1_сравн_пред_гр7" localSheetId="100">#REF!</definedName>
    <definedName name="р2_графа1_сравн_пред_гр7" localSheetId="101">#REF!</definedName>
    <definedName name="р2_графа1_сравн_пред_гр7" localSheetId="102">#REF!</definedName>
    <definedName name="р2_графа1_сравн_пред_гр7" localSheetId="103">#REF!</definedName>
    <definedName name="р2_графа1_сравн_пред_гр7" localSheetId="104">#REF!</definedName>
    <definedName name="р2_графа1_сравн_пред_гр7" localSheetId="105">#REF!</definedName>
    <definedName name="р2_графа1_сравн_пред_гр7" localSheetId="106">#REF!</definedName>
    <definedName name="р2_графа1_сравн_пред_гр7" localSheetId="107">#REF!</definedName>
    <definedName name="р2_графа1_сравн_пред_гр7" localSheetId="108">#REF!</definedName>
    <definedName name="р2_графа1_сравн_пред_гр7" localSheetId="109">#REF!</definedName>
    <definedName name="р2_графа1_сравн_пред_гр7" localSheetId="110">#REF!</definedName>
    <definedName name="р2_графа1_сравн_пред_гр7" localSheetId="126">#REF!</definedName>
    <definedName name="р2_графа1_сравн_пред_гр7" localSheetId="127">#REF!</definedName>
    <definedName name="р2_графа1_сравн_пред_гр7" localSheetId="128">#REF!</definedName>
    <definedName name="р2_графа1_сравн_пред_гр7" localSheetId="116">#REF!</definedName>
    <definedName name="р2_графа1_сравн_пред_гр7" localSheetId="121">#REF!</definedName>
    <definedName name="р2_графа1_сравн_пред_гр7" localSheetId="117">#REF!</definedName>
    <definedName name="р2_графа1_сравн_пред_гр7" localSheetId="118">#REF!</definedName>
    <definedName name="р2_графа1_сравн_пред_гр7" localSheetId="119">#REF!</definedName>
    <definedName name="р2_графа1_сравн_пред_гр7" localSheetId="120">#REF!</definedName>
    <definedName name="р2_графа1_сравн_пред_гр7" localSheetId="122">#REF!</definedName>
    <definedName name="р2_графа1_сравн_пред_гр7" localSheetId="123">#REF!</definedName>
    <definedName name="р2_графа1_сравн_пред_гр7" localSheetId="124">#REF!</definedName>
    <definedName name="р2_графа1_сравн_пред_гр7" localSheetId="125">#REF!</definedName>
    <definedName name="р2_графа1_сравн_пред_гр7" localSheetId="129">#REF!</definedName>
    <definedName name="р2_графа1_сравн_пред_гр7" localSheetId="130">#REF!</definedName>
    <definedName name="р2_графа1_сравн_пред_гр7" localSheetId="131">#REF!</definedName>
    <definedName name="р2_графа1_сравн_пред_гр7" localSheetId="132">#REF!</definedName>
    <definedName name="р2_графа1_сравн_пред_гр7" localSheetId="133">#REF!</definedName>
    <definedName name="р2_графа1_сравн_пред_гр7" localSheetId="134">#REF!</definedName>
    <definedName name="р2_графа1_сравн_пред_гр7" localSheetId="135">#REF!</definedName>
    <definedName name="р2_графа1_сравн_пред_гр7" localSheetId="136">#REF!</definedName>
    <definedName name="р2_графа1_сравн_пред_гр7" localSheetId="137">#REF!</definedName>
    <definedName name="р2_графа1_сравн_пред_гр7" localSheetId="138">#REF!</definedName>
    <definedName name="р2_графа1_сравн_пред_гр7" localSheetId="139">#REF!</definedName>
    <definedName name="р2_графа1_сравн_пред_гр7" localSheetId="140">#REF!</definedName>
    <definedName name="р2_графа1_сравн_пред_гр7" localSheetId="141">#REF!</definedName>
    <definedName name="р2_графа1_сравн_пред_гр7" localSheetId="142">#REF!</definedName>
    <definedName name="р2_графа1_сравн_пред_гр7" localSheetId="83">#REF!</definedName>
    <definedName name="р2_графа1_сравн_пред_гр7" localSheetId="84">#REF!</definedName>
    <definedName name="р2_графа1_сравн_пред_гр7" localSheetId="86">#REF!</definedName>
    <definedName name="р2_графа1_сравн_пред_гр7" localSheetId="87">#REF!</definedName>
    <definedName name="р2_графа1_сравн_пред_гр7" localSheetId="88">#REF!</definedName>
    <definedName name="р2_графа1_сравн_пред_гр7" localSheetId="112">#REF!</definedName>
    <definedName name="р2_графа1_сравн_пред_гр7" localSheetId="113">#REF!</definedName>
    <definedName name="р2_графа1_сравн_пред_гр7" localSheetId="114">#REF!</definedName>
    <definedName name="р2_графа1_сравн_пред_гр7" localSheetId="115">#REF!</definedName>
    <definedName name="р2_графа1_сравн_пред_гр7">#REF!</definedName>
    <definedName name="р2_графа7_контроль" localSheetId="73">#REF!</definedName>
    <definedName name="р2_графа7_контроль" localSheetId="74">#REF!</definedName>
    <definedName name="р2_графа7_контроль" localSheetId="75">#REF!</definedName>
    <definedName name="р2_графа7_контроль" localSheetId="76">#REF!</definedName>
    <definedName name="р2_графа7_контроль" localSheetId="92">#REF!</definedName>
    <definedName name="р2_графа7_контроль" localSheetId="77">#REF!</definedName>
    <definedName name="р2_графа7_контроль" localSheetId="81">#REF!</definedName>
    <definedName name="р2_графа7_контроль" localSheetId="78">#REF!</definedName>
    <definedName name="р2_графа7_контроль" localSheetId="79">#REF!</definedName>
    <definedName name="р2_графа7_контроль" localSheetId="80">#REF!</definedName>
    <definedName name="р2_графа7_контроль" localSheetId="82">#REF!</definedName>
    <definedName name="р2_графа7_контроль" localSheetId="85">#REF!</definedName>
    <definedName name="р2_графа7_контроль" localSheetId="89">#REF!</definedName>
    <definedName name="р2_графа7_контроль" localSheetId="90">#REF!</definedName>
    <definedName name="р2_графа7_контроль" localSheetId="91">#REF!</definedName>
    <definedName name="р2_графа7_контроль" localSheetId="93">#REF!</definedName>
    <definedName name="р2_графа7_контроль" localSheetId="94">#REF!</definedName>
    <definedName name="р2_графа7_контроль" localSheetId="95">#REF!</definedName>
    <definedName name="р2_графа7_контроль" localSheetId="96">#REF!</definedName>
    <definedName name="р2_графа7_контроль" localSheetId="97">#REF!</definedName>
    <definedName name="р2_графа7_контроль" localSheetId="98">#REF!</definedName>
    <definedName name="р2_графа7_контроль" localSheetId="99">#REF!</definedName>
    <definedName name="р2_графа7_контроль" localSheetId="100">#REF!</definedName>
    <definedName name="р2_графа7_контроль" localSheetId="101">#REF!</definedName>
    <definedName name="р2_графа7_контроль" localSheetId="102">#REF!</definedName>
    <definedName name="р2_графа7_контроль" localSheetId="103">#REF!</definedName>
    <definedName name="р2_графа7_контроль" localSheetId="104">#REF!</definedName>
    <definedName name="р2_графа7_контроль" localSheetId="105">#REF!</definedName>
    <definedName name="р2_графа7_контроль" localSheetId="106">#REF!</definedName>
    <definedName name="р2_графа7_контроль" localSheetId="107">#REF!</definedName>
    <definedName name="р2_графа7_контроль" localSheetId="108">#REF!</definedName>
    <definedName name="р2_графа7_контроль" localSheetId="109">#REF!</definedName>
    <definedName name="р2_графа7_контроль" localSheetId="110">#REF!</definedName>
    <definedName name="р2_графа7_контроль" localSheetId="126">#REF!</definedName>
    <definedName name="р2_графа7_контроль" localSheetId="127">#REF!</definedName>
    <definedName name="р2_графа7_контроль" localSheetId="128">#REF!</definedName>
    <definedName name="р2_графа7_контроль" localSheetId="116">#REF!</definedName>
    <definedName name="р2_графа7_контроль" localSheetId="121">#REF!</definedName>
    <definedName name="р2_графа7_контроль" localSheetId="117">#REF!</definedName>
    <definedName name="р2_графа7_контроль" localSheetId="118">#REF!</definedName>
    <definedName name="р2_графа7_контроль" localSheetId="119">#REF!</definedName>
    <definedName name="р2_графа7_контроль" localSheetId="120">#REF!</definedName>
    <definedName name="р2_графа7_контроль" localSheetId="122">#REF!</definedName>
    <definedName name="р2_графа7_контроль" localSheetId="123">#REF!</definedName>
    <definedName name="р2_графа7_контроль" localSheetId="124">#REF!</definedName>
    <definedName name="р2_графа7_контроль" localSheetId="125">#REF!</definedName>
    <definedName name="р2_графа7_контроль" localSheetId="129">#REF!</definedName>
    <definedName name="р2_графа7_контроль" localSheetId="130">#REF!</definedName>
    <definedName name="р2_графа7_контроль" localSheetId="131">#REF!</definedName>
    <definedName name="р2_графа7_контроль" localSheetId="132">#REF!</definedName>
    <definedName name="р2_графа7_контроль" localSheetId="133">#REF!</definedName>
    <definedName name="р2_графа7_контроль" localSheetId="134">#REF!</definedName>
    <definedName name="р2_графа7_контроль" localSheetId="135">#REF!</definedName>
    <definedName name="р2_графа7_контроль" localSheetId="136">#REF!</definedName>
    <definedName name="р2_графа7_контроль" localSheetId="137">#REF!</definedName>
    <definedName name="р2_графа7_контроль" localSheetId="138">#REF!</definedName>
    <definedName name="р2_графа7_контроль" localSheetId="139">#REF!</definedName>
    <definedName name="р2_графа7_контроль" localSheetId="140">#REF!</definedName>
    <definedName name="р2_графа7_контроль" localSheetId="141">#REF!</definedName>
    <definedName name="р2_графа7_контроль" localSheetId="142">#REF!</definedName>
    <definedName name="р2_графа7_контроль" localSheetId="83">#REF!</definedName>
    <definedName name="р2_графа7_контроль" localSheetId="84">#REF!</definedName>
    <definedName name="р2_графа7_контроль" localSheetId="86">#REF!</definedName>
    <definedName name="р2_графа7_контроль" localSheetId="87">#REF!</definedName>
    <definedName name="р2_графа7_контроль" localSheetId="88">#REF!</definedName>
    <definedName name="р2_графа7_контроль" localSheetId="112">#REF!</definedName>
    <definedName name="р2_графа7_контроль" localSheetId="113">#REF!</definedName>
    <definedName name="р2_графа7_контроль" localSheetId="114">#REF!</definedName>
    <definedName name="р2_графа7_контроль" localSheetId="115">#REF!</definedName>
    <definedName name="р2_графа7_контроль">#REF!</definedName>
    <definedName name="рр1">'[3]р1 СНГ'!#REF!</definedName>
    <definedName name="ф77" localSheetId="73">#REF!</definedName>
    <definedName name="ф77" localSheetId="92">#REF!</definedName>
    <definedName name="ф77" localSheetId="79">#REF!</definedName>
    <definedName name="ф77" localSheetId="85">#REF!</definedName>
    <definedName name="ф77" localSheetId="89">#REF!</definedName>
    <definedName name="ф77" localSheetId="91">#REF!</definedName>
    <definedName name="ф77" localSheetId="96">#REF!</definedName>
    <definedName name="ф77" localSheetId="97">#REF!</definedName>
    <definedName name="ф77" localSheetId="100">#REF!</definedName>
    <definedName name="ф77" localSheetId="104">#REF!</definedName>
    <definedName name="ф77" localSheetId="105">#REF!</definedName>
    <definedName name="ф77" localSheetId="107">#REF!</definedName>
    <definedName name="ф77" localSheetId="110">#REF!</definedName>
    <definedName name="ф77" localSheetId="119">#REF!</definedName>
    <definedName name="ф77" localSheetId="129">#REF!</definedName>
    <definedName name="ф77" localSheetId="130">#REF!</definedName>
    <definedName name="ф77" localSheetId="131">#REF!</definedName>
    <definedName name="ф77" localSheetId="132">#REF!</definedName>
    <definedName name="ф77" localSheetId="133">#REF!</definedName>
    <definedName name="ф77" localSheetId="134">#REF!</definedName>
    <definedName name="ф77" localSheetId="136">#REF!</definedName>
    <definedName name="ф77" localSheetId="142">#REF!</definedName>
    <definedName name="ф77" localSheetId="111">#REF!</definedName>
    <definedName name="ф77">#REF!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M22" i="169" l="1"/>
  <c r="C7" i="170"/>
  <c r="D7" i="170"/>
  <c r="E7" i="170"/>
  <c r="F7" i="170"/>
  <c r="G7" i="170"/>
  <c r="H7" i="170"/>
  <c r="I7" i="170"/>
  <c r="J7" i="170"/>
  <c r="K7" i="170"/>
  <c r="L7" i="170"/>
  <c r="M7" i="170"/>
  <c r="N7" i="170"/>
  <c r="O7" i="170"/>
  <c r="P7" i="170"/>
  <c r="Q7" i="170"/>
  <c r="R7" i="170"/>
  <c r="S7" i="170"/>
  <c r="T7" i="170"/>
  <c r="U7" i="170"/>
  <c r="V7" i="170"/>
  <c r="W7" i="170"/>
  <c r="X7" i="170"/>
  <c r="Y7" i="170"/>
  <c r="Z7" i="170"/>
  <c r="AA7" i="170"/>
  <c r="AB7" i="170"/>
  <c r="AC7" i="170"/>
  <c r="AD7" i="170"/>
  <c r="AE7" i="170"/>
  <c r="AF7" i="170"/>
  <c r="AG7" i="170"/>
  <c r="AH7" i="170"/>
  <c r="AI7" i="170"/>
  <c r="AJ7" i="170"/>
  <c r="AK7" i="170"/>
  <c r="AL7" i="170"/>
  <c r="AM7" i="170"/>
  <c r="AN7" i="170"/>
  <c r="AO7" i="170"/>
  <c r="AP7" i="170"/>
  <c r="AQ7" i="170"/>
  <c r="AR7" i="170"/>
  <c r="AS7" i="170"/>
  <c r="AT7" i="170"/>
  <c r="AU7" i="170"/>
  <c r="AV7" i="170"/>
  <c r="AW7" i="170"/>
  <c r="AX7" i="170"/>
  <c r="AY7" i="170"/>
  <c r="M36" i="169"/>
  <c r="M8" i="169"/>
  <c r="M43" i="169"/>
  <c r="M42" i="169"/>
  <c r="M40" i="169"/>
  <c r="M39" i="169"/>
  <c r="M35" i="169"/>
  <c r="M33" i="169"/>
  <c r="M32" i="169"/>
  <c r="M29" i="169"/>
  <c r="M28" i="169"/>
  <c r="M25" i="169"/>
  <c r="M24" i="169"/>
  <c r="M21" i="169"/>
  <c r="M15" i="169"/>
  <c r="M14" i="169"/>
  <c r="M12" i="169"/>
  <c r="M11" i="169"/>
  <c r="M9" i="169"/>
  <c r="F7" i="161"/>
  <c r="G7" i="161"/>
  <c r="F10" i="161"/>
  <c r="G10" i="161"/>
  <c r="C25" i="150"/>
  <c r="D25" i="150"/>
  <c r="E25" i="150"/>
  <c r="F25" i="150"/>
  <c r="G25" i="150"/>
  <c r="H25" i="150"/>
  <c r="I25" i="150"/>
  <c r="J25" i="150"/>
  <c r="K25" i="150"/>
  <c r="L25" i="150"/>
  <c r="M25" i="150"/>
  <c r="N25" i="150"/>
  <c r="C26" i="150"/>
  <c r="D26" i="150"/>
  <c r="E26" i="150"/>
  <c r="F26" i="150"/>
  <c r="G26" i="150"/>
  <c r="H26" i="150"/>
  <c r="I26" i="150"/>
  <c r="J26" i="150"/>
  <c r="K26" i="150"/>
  <c r="L26" i="150"/>
  <c r="M26" i="150"/>
  <c r="N26" i="150"/>
  <c r="C27" i="150"/>
  <c r="D27" i="150"/>
  <c r="E27" i="150"/>
  <c r="F27" i="150"/>
  <c r="G27" i="150"/>
  <c r="H27" i="150"/>
  <c r="I27" i="150"/>
  <c r="J27" i="150"/>
  <c r="K27" i="150"/>
  <c r="L27" i="150"/>
  <c r="M27" i="150"/>
  <c r="N27" i="150"/>
  <c r="X4" i="127"/>
  <c r="C9" i="127"/>
  <c r="D9" i="127"/>
  <c r="E9" i="127"/>
  <c r="F9" i="127"/>
  <c r="G9" i="127"/>
  <c r="H9" i="127"/>
  <c r="I9" i="127"/>
  <c r="J9" i="127"/>
  <c r="K9" i="127"/>
  <c r="L9" i="127"/>
  <c r="M9" i="127"/>
  <c r="N9" i="127"/>
  <c r="O9" i="127"/>
  <c r="P9" i="127"/>
  <c r="Q9" i="127"/>
  <c r="R9" i="127"/>
  <c r="S9" i="127"/>
  <c r="T9" i="127"/>
  <c r="U9" i="127"/>
  <c r="V9" i="127"/>
  <c r="W9" i="127"/>
  <c r="C9" i="128"/>
  <c r="D9" i="128"/>
  <c r="E9" i="128"/>
  <c r="F9" i="128"/>
  <c r="G9" i="128"/>
  <c r="H9" i="128"/>
  <c r="I9" i="128"/>
  <c r="J9" i="128"/>
  <c r="K9" i="128"/>
  <c r="L9" i="128"/>
  <c r="M9" i="128"/>
  <c r="N9" i="128"/>
  <c r="O9" i="128"/>
  <c r="P9" i="128"/>
  <c r="Q9" i="128"/>
  <c r="R9" i="128"/>
  <c r="S9" i="128"/>
  <c r="T9" i="128"/>
  <c r="U9" i="128"/>
  <c r="V9" i="128"/>
  <c r="W9" i="128"/>
  <c r="C11" i="129"/>
  <c r="D11" i="129"/>
  <c r="E11" i="129"/>
  <c r="F11" i="129"/>
  <c r="G11" i="129"/>
  <c r="H11" i="129"/>
  <c r="I11" i="129"/>
  <c r="J11" i="129"/>
  <c r="K11" i="129"/>
  <c r="L11" i="129"/>
  <c r="M11" i="129"/>
  <c r="N11" i="129"/>
  <c r="O11" i="129"/>
  <c r="P11" i="129"/>
  <c r="Q11" i="129"/>
  <c r="R11" i="129"/>
  <c r="S11" i="129"/>
  <c r="T11" i="129"/>
  <c r="U11" i="129"/>
  <c r="V11" i="129"/>
  <c r="W11" i="129"/>
  <c r="C15" i="131"/>
  <c r="D15" i="131"/>
  <c r="E15" i="131"/>
  <c r="E17" i="131" s="1"/>
  <c r="F15" i="131"/>
  <c r="G15" i="131"/>
  <c r="H15" i="131"/>
  <c r="I15" i="131"/>
  <c r="I17" i="131" s="1"/>
  <c r="J15" i="131"/>
  <c r="K15" i="131"/>
  <c r="L15" i="131"/>
  <c r="M15" i="131"/>
  <c r="M17" i="131" s="1"/>
  <c r="N15" i="131"/>
  <c r="O15" i="131"/>
  <c r="P15" i="131"/>
  <c r="Q15" i="131"/>
  <c r="Q17" i="131" s="1"/>
  <c r="R15" i="131"/>
  <c r="S15" i="131"/>
  <c r="T15" i="131"/>
  <c r="U15" i="131"/>
  <c r="U17" i="131" s="1"/>
  <c r="V15" i="131"/>
  <c r="W15" i="131"/>
  <c r="C17" i="131"/>
  <c r="D17" i="131"/>
  <c r="F17" i="131"/>
  <c r="G17" i="131"/>
  <c r="H17" i="131"/>
  <c r="J17" i="131"/>
  <c r="K17" i="131"/>
  <c r="L17" i="131"/>
  <c r="N17" i="131"/>
  <c r="O17" i="131"/>
  <c r="P17" i="131"/>
  <c r="R17" i="131"/>
  <c r="S17" i="131"/>
  <c r="T17" i="131"/>
  <c r="V17" i="131"/>
  <c r="W17" i="131"/>
  <c r="P20" i="131"/>
  <c r="C10" i="134"/>
  <c r="D10" i="134"/>
  <c r="E10" i="134"/>
  <c r="F10" i="134"/>
  <c r="G10" i="134"/>
  <c r="H10" i="134"/>
  <c r="I10" i="134"/>
  <c r="J10" i="134"/>
  <c r="K10" i="134"/>
  <c r="L10" i="134"/>
  <c r="M10" i="134"/>
  <c r="N10" i="134"/>
  <c r="O10" i="134"/>
  <c r="P10" i="134"/>
  <c r="Q10" i="134"/>
  <c r="R10" i="134"/>
  <c r="S10" i="134"/>
  <c r="T10" i="134"/>
  <c r="U10" i="134"/>
  <c r="V10" i="134"/>
  <c r="W10" i="134"/>
  <c r="C10" i="126"/>
  <c r="D10" i="126"/>
  <c r="E10" i="126"/>
  <c r="F10" i="126"/>
  <c r="G10" i="126"/>
  <c r="H10" i="126"/>
  <c r="I10" i="126"/>
  <c r="J10" i="126"/>
  <c r="K10" i="126"/>
  <c r="L10" i="126"/>
  <c r="M10" i="126"/>
  <c r="N10" i="126"/>
  <c r="O10" i="126"/>
  <c r="C11" i="126"/>
  <c r="D11" i="126"/>
  <c r="E11" i="126"/>
  <c r="F11" i="126"/>
  <c r="G11" i="126"/>
  <c r="H11" i="126"/>
  <c r="I11" i="126"/>
  <c r="J11" i="126"/>
  <c r="K11" i="126"/>
  <c r="L11" i="126"/>
  <c r="M11" i="126"/>
  <c r="N11" i="126"/>
  <c r="O11" i="126"/>
  <c r="C8" i="125"/>
  <c r="C13" i="125" s="1"/>
  <c r="D8" i="125"/>
  <c r="E8" i="125"/>
  <c r="E12" i="125" s="1"/>
  <c r="J9" i="125"/>
  <c r="K9" i="125"/>
  <c r="J11" i="125"/>
  <c r="K11" i="125"/>
  <c r="D12" i="125"/>
  <c r="D13" i="125"/>
  <c r="E13" i="125"/>
  <c r="C11" i="123"/>
  <c r="D11" i="123"/>
  <c r="E11" i="123"/>
  <c r="F11" i="123"/>
  <c r="G11" i="123"/>
  <c r="H11" i="123"/>
  <c r="I11" i="123"/>
  <c r="J11" i="123"/>
  <c r="K11" i="123"/>
  <c r="L11" i="123"/>
  <c r="M11" i="123"/>
  <c r="N11" i="123"/>
  <c r="O11" i="123"/>
  <c r="P11" i="123"/>
  <c r="Q11" i="123"/>
  <c r="R11" i="123"/>
  <c r="S11" i="123"/>
  <c r="T11" i="123"/>
  <c r="U11" i="123"/>
  <c r="V11" i="123"/>
  <c r="W11" i="123"/>
  <c r="D6" i="119"/>
  <c r="F6" i="119"/>
  <c r="G6" i="119"/>
  <c r="H6" i="119" s="1"/>
  <c r="D7" i="119"/>
  <c r="F7" i="119"/>
  <c r="G7" i="119"/>
  <c r="H7" i="119" s="1"/>
  <c r="D8" i="119"/>
  <c r="F8" i="119"/>
  <c r="G8" i="119"/>
  <c r="H8" i="119" s="1"/>
  <c r="D9" i="119"/>
  <c r="F9" i="119"/>
  <c r="G9" i="119"/>
  <c r="H9" i="119" s="1"/>
  <c r="D10" i="119"/>
  <c r="F10" i="119"/>
  <c r="G10" i="119"/>
  <c r="H10" i="119" s="1"/>
  <c r="D11" i="119"/>
  <c r="F11" i="119"/>
  <c r="G11" i="119"/>
  <c r="H11" i="119" s="1"/>
  <c r="D12" i="119"/>
  <c r="F12" i="119"/>
  <c r="G12" i="119"/>
  <c r="H12" i="119" s="1"/>
  <c r="D13" i="119"/>
  <c r="F13" i="119"/>
  <c r="G13" i="119"/>
  <c r="H13" i="119" s="1"/>
  <c r="G14" i="119"/>
  <c r="H14" i="119" s="1"/>
  <c r="C5" i="103"/>
  <c r="D5" i="103"/>
  <c r="C6" i="103"/>
  <c r="D6" i="103"/>
  <c r="C5" i="101"/>
  <c r="D5" i="101"/>
  <c r="C6" i="101"/>
  <c r="D6" i="101"/>
  <c r="C7" i="101"/>
  <c r="D7" i="101"/>
  <c r="E7" i="101"/>
  <c r="F7" i="101"/>
  <c r="G7" i="101"/>
  <c r="F7" i="98"/>
  <c r="G7" i="98"/>
  <c r="F9" i="98"/>
  <c r="G9" i="98"/>
  <c r="E5" i="74"/>
  <c r="E6" i="74"/>
  <c r="E7" i="74"/>
  <c r="E8" i="74"/>
  <c r="E9" i="74"/>
  <c r="E10" i="74"/>
  <c r="E11" i="74"/>
  <c r="E12" i="74"/>
  <c r="E13" i="74"/>
  <c r="E14" i="74"/>
  <c r="E15" i="74"/>
  <c r="E16" i="74"/>
  <c r="D10" i="28"/>
  <c r="E10" i="28"/>
  <c r="F10" i="28"/>
  <c r="K525" i="23"/>
  <c r="K590" i="23"/>
  <c r="K655" i="23"/>
  <c r="A267" i="22"/>
  <c r="A268" i="22"/>
  <c r="A269" i="22"/>
  <c r="A270" i="22"/>
  <c r="A271" i="22"/>
  <c r="A272" i="22"/>
  <c r="A273" i="22"/>
  <c r="A274" i="22"/>
  <c r="A275" i="22"/>
  <c r="A276" i="22"/>
  <c r="A277" i="22"/>
  <c r="A278" i="22"/>
  <c r="A279" i="22"/>
  <c r="A280" i="22"/>
  <c r="A281" i="22"/>
  <c r="A282" i="22"/>
  <c r="A283" i="22"/>
  <c r="A284" i="22"/>
  <c r="A285" i="22"/>
  <c r="A286" i="22"/>
  <c r="A287" i="22"/>
  <c r="A288" i="22"/>
  <c r="A289" i="22"/>
  <c r="A290" i="22"/>
  <c r="A291" i="22"/>
  <c r="A292" i="22"/>
  <c r="A293" i="22"/>
  <c r="A294" i="22"/>
  <c r="A295" i="22"/>
  <c r="A296" i="22"/>
  <c r="A297" i="22"/>
  <c r="A298" i="22"/>
  <c r="A299" i="22"/>
  <c r="A300" i="22"/>
  <c r="A301" i="22"/>
  <c r="A302" i="22"/>
  <c r="A303" i="22"/>
  <c r="A304" i="22"/>
  <c r="A305" i="22"/>
  <c r="A306" i="22"/>
  <c r="A307" i="22"/>
  <c r="A308" i="22"/>
  <c r="A309" i="22"/>
  <c r="A310" i="22"/>
  <c r="A311" i="22"/>
  <c r="A312" i="22"/>
  <c r="A313" i="22"/>
  <c r="A314" i="22"/>
  <c r="A315" i="22"/>
  <c r="A316" i="22"/>
  <c r="A317" i="22"/>
  <c r="A318" i="22"/>
  <c r="A319" i="22"/>
  <c r="A320" i="22"/>
  <c r="A321" i="22"/>
  <c r="A322" i="22"/>
  <c r="A323" i="22"/>
  <c r="A324" i="22"/>
  <c r="A325" i="22"/>
  <c r="A326" i="22"/>
  <c r="A327" i="22"/>
  <c r="A328" i="22"/>
  <c r="A329" i="22"/>
  <c r="A330" i="22"/>
  <c r="A331" i="22"/>
  <c r="A332" i="22"/>
  <c r="A333" i="22"/>
  <c r="A334" i="22"/>
  <c r="A335" i="22"/>
  <c r="A336" i="22"/>
  <c r="A337" i="22"/>
  <c r="A338" i="22"/>
  <c r="A339" i="22"/>
  <c r="A340" i="22"/>
  <c r="A341" i="22"/>
  <c r="A342" i="22"/>
  <c r="A343" i="22"/>
  <c r="A344" i="22"/>
  <c r="A345" i="22"/>
  <c r="A346" i="22"/>
  <c r="A347" i="22"/>
  <c r="A348" i="22"/>
  <c r="A349" i="22"/>
  <c r="A350" i="22"/>
  <c r="A351" i="22"/>
  <c r="A352" i="22"/>
  <c r="A353" i="22"/>
  <c r="A354" i="22"/>
  <c r="A355" i="22"/>
  <c r="A356" i="22"/>
  <c r="A357" i="22"/>
  <c r="A358" i="22"/>
  <c r="A359" i="22"/>
  <c r="A360" i="22"/>
  <c r="A361" i="22"/>
  <c r="A362" i="22"/>
  <c r="A363" i="22"/>
  <c r="A364" i="22"/>
  <c r="A365" i="22"/>
  <c r="A366" i="22"/>
  <c r="A367" i="22"/>
  <c r="A368" i="22"/>
  <c r="A369" i="22"/>
  <c r="A370" i="22"/>
  <c r="A371" i="22"/>
  <c r="A372" i="22"/>
  <c r="A373" i="22"/>
  <c r="A374" i="22"/>
  <c r="A375" i="22"/>
  <c r="A376" i="22"/>
  <c r="A377" i="22"/>
  <c r="A378" i="22"/>
  <c r="A379" i="22"/>
  <c r="A380" i="22"/>
  <c r="A381" i="22"/>
  <c r="A382" i="22"/>
  <c r="A383" i="22"/>
  <c r="A384" i="22"/>
  <c r="A385" i="22"/>
  <c r="A386" i="22"/>
  <c r="A387" i="22"/>
  <c r="A388" i="22"/>
  <c r="A389" i="22"/>
  <c r="A390" i="22"/>
  <c r="A391" i="22"/>
  <c r="A392" i="22"/>
  <c r="A393" i="22"/>
  <c r="A394" i="22"/>
  <c r="A395" i="22"/>
  <c r="A396" i="22"/>
  <c r="A397" i="22"/>
  <c r="A398" i="22"/>
  <c r="A399" i="22"/>
  <c r="A400" i="22"/>
  <c r="A401" i="22"/>
  <c r="A402" i="22"/>
  <c r="A403" i="22"/>
  <c r="A404" i="22"/>
  <c r="A405" i="22"/>
  <c r="A406" i="22"/>
  <c r="A407" i="22"/>
  <c r="A408" i="22"/>
  <c r="A409" i="22"/>
  <c r="A410" i="22"/>
  <c r="A411" i="22"/>
  <c r="A412" i="22"/>
  <c r="A413" i="22"/>
  <c r="A414" i="22"/>
  <c r="A415" i="22"/>
  <c r="A416" i="22"/>
  <c r="A417" i="22"/>
  <c r="A418" i="22"/>
  <c r="A419" i="22"/>
  <c r="A420" i="22"/>
  <c r="A421" i="22"/>
  <c r="A422" i="22"/>
  <c r="A423" i="22"/>
  <c r="A424" i="22"/>
  <c r="A425" i="22"/>
  <c r="A426" i="22"/>
  <c r="A427" i="22"/>
  <c r="A428" i="22"/>
  <c r="A429" i="22"/>
  <c r="A430" i="22"/>
  <c r="A431" i="22"/>
  <c r="A432" i="22"/>
  <c r="A433" i="22"/>
  <c r="A434" i="22"/>
  <c r="A435" i="22"/>
  <c r="A436" i="22"/>
  <c r="A437" i="22"/>
  <c r="A438" i="22"/>
  <c r="A439" i="22"/>
  <c r="A440" i="22"/>
  <c r="A441" i="22"/>
  <c r="A442" i="22"/>
  <c r="A443" i="22"/>
  <c r="A444" i="22"/>
  <c r="A445" i="22"/>
  <c r="A446" i="22"/>
  <c r="A447" i="22"/>
  <c r="A448" i="22"/>
  <c r="A449" i="22"/>
  <c r="A450" i="22"/>
  <c r="A451" i="22"/>
  <c r="A452" i="22"/>
  <c r="A453" i="22"/>
  <c r="A454" i="22"/>
  <c r="A455" i="22"/>
  <c r="A456" i="22"/>
  <c r="A457" i="22"/>
  <c r="A458" i="22"/>
  <c r="A459" i="22"/>
  <c r="A460" i="22"/>
  <c r="A461" i="22"/>
  <c r="A462" i="22"/>
  <c r="A463" i="22"/>
  <c r="A464" i="22"/>
  <c r="A465" i="22"/>
  <c r="A466" i="22"/>
  <c r="A467" i="22"/>
  <c r="A468" i="22"/>
  <c r="A469" i="22"/>
  <c r="A470" i="22"/>
  <c r="A471" i="22"/>
  <c r="A472" i="22"/>
  <c r="A473" i="22"/>
  <c r="A474" i="22"/>
  <c r="A475" i="22"/>
  <c r="A476" i="22"/>
  <c r="A477" i="22"/>
  <c r="A478" i="22"/>
  <c r="A479" i="22"/>
  <c r="A480" i="22"/>
  <c r="A481" i="22"/>
  <c r="A482" i="22"/>
  <c r="A483" i="22"/>
  <c r="A484" i="22"/>
  <c r="A485" i="22"/>
  <c r="A486" i="22"/>
  <c r="A487" i="22"/>
  <c r="A488" i="22"/>
  <c r="A489" i="22"/>
  <c r="A490" i="22"/>
  <c r="A491" i="22"/>
  <c r="A492" i="22"/>
  <c r="A493" i="22"/>
  <c r="A494" i="22"/>
  <c r="A495" i="22"/>
  <c r="A496" i="22"/>
  <c r="A497" i="22"/>
  <c r="A498" i="22"/>
  <c r="A499" i="22"/>
  <c r="A500" i="22"/>
  <c r="A501" i="22"/>
  <c r="A502" i="22"/>
  <c r="A503" i="22"/>
  <c r="A504" i="22"/>
  <c r="A505" i="22"/>
  <c r="A506" i="22"/>
  <c r="A507" i="22"/>
  <c r="A508" i="22"/>
  <c r="A509" i="22"/>
  <c r="A510" i="22"/>
  <c r="A511" i="22"/>
  <c r="A512" i="22"/>
  <c r="A513" i="22"/>
  <c r="A514" i="22"/>
  <c r="A515" i="22"/>
  <c r="A516" i="22"/>
  <c r="A517" i="22"/>
  <c r="A518" i="22"/>
  <c r="A519" i="22"/>
  <c r="A520" i="22"/>
  <c r="A521" i="22"/>
  <c r="A522" i="22"/>
  <c r="A523" i="22"/>
  <c r="A524" i="22"/>
  <c r="A525" i="22"/>
  <c r="A526" i="22"/>
  <c r="A527" i="22"/>
  <c r="A528" i="22"/>
  <c r="A529" i="22"/>
  <c r="I529" i="22"/>
  <c r="J529" i="22"/>
  <c r="K529" i="22"/>
  <c r="L529" i="22"/>
  <c r="M529" i="22"/>
  <c r="N529" i="22"/>
  <c r="A530" i="22"/>
  <c r="I530" i="22"/>
  <c r="J530" i="22"/>
  <c r="K530" i="22"/>
  <c r="L530" i="22"/>
  <c r="M530" i="22"/>
  <c r="N530" i="22"/>
  <c r="O530" i="22"/>
  <c r="P530" i="22"/>
  <c r="A531" i="22"/>
  <c r="I531" i="22"/>
  <c r="J531" i="22"/>
  <c r="K531" i="22"/>
  <c r="L531" i="22"/>
  <c r="M531" i="22"/>
  <c r="N531" i="22"/>
  <c r="O531" i="22"/>
  <c r="P531" i="22"/>
  <c r="A532" i="22"/>
  <c r="I532" i="22"/>
  <c r="J532" i="22"/>
  <c r="K532" i="22"/>
  <c r="L532" i="22"/>
  <c r="M532" i="22"/>
  <c r="N532" i="22"/>
  <c r="O532" i="22"/>
  <c r="P532" i="22"/>
  <c r="A533" i="22"/>
  <c r="I533" i="22"/>
  <c r="J533" i="22"/>
  <c r="K533" i="22"/>
  <c r="L533" i="22"/>
  <c r="M533" i="22"/>
  <c r="N533" i="22"/>
  <c r="O533" i="22"/>
  <c r="P533" i="22"/>
  <c r="A534" i="22"/>
  <c r="I534" i="22"/>
  <c r="J534" i="22"/>
  <c r="K534" i="22"/>
  <c r="L534" i="22"/>
  <c r="M534" i="22"/>
  <c r="N534" i="22"/>
  <c r="O534" i="22"/>
  <c r="P534" i="22"/>
  <c r="A535" i="22"/>
  <c r="I535" i="22"/>
  <c r="J535" i="22"/>
  <c r="K535" i="22"/>
  <c r="L535" i="22"/>
  <c r="M535" i="22"/>
  <c r="N535" i="22"/>
  <c r="O535" i="22"/>
  <c r="P535" i="22"/>
  <c r="A536" i="22"/>
  <c r="I536" i="22"/>
  <c r="J536" i="22"/>
  <c r="K536" i="22"/>
  <c r="L536" i="22"/>
  <c r="M536" i="22"/>
  <c r="N536" i="22"/>
  <c r="O536" i="22"/>
  <c r="P536" i="22"/>
  <c r="A537" i="22"/>
  <c r="I537" i="22"/>
  <c r="J537" i="22"/>
  <c r="K537" i="22"/>
  <c r="L537" i="22"/>
  <c r="M537" i="22"/>
  <c r="N537" i="22"/>
  <c r="O537" i="22"/>
  <c r="P537" i="22"/>
  <c r="A538" i="22"/>
  <c r="I538" i="22"/>
  <c r="J538" i="22"/>
  <c r="K538" i="22"/>
  <c r="L538" i="22"/>
  <c r="M538" i="22"/>
  <c r="N538" i="22"/>
  <c r="O538" i="22"/>
  <c r="P538" i="22"/>
  <c r="A539" i="22"/>
  <c r="I539" i="22"/>
  <c r="J539" i="22"/>
  <c r="K539" i="22"/>
  <c r="L539" i="22"/>
  <c r="M539" i="22"/>
  <c r="N539" i="22"/>
  <c r="O539" i="22"/>
  <c r="P539" i="22"/>
  <c r="A540" i="22"/>
  <c r="I540" i="22"/>
  <c r="J540" i="22"/>
  <c r="K540" i="22"/>
  <c r="L540" i="22"/>
  <c r="M540" i="22"/>
  <c r="N540" i="22"/>
  <c r="O540" i="22"/>
  <c r="P540" i="22"/>
  <c r="A541" i="22"/>
  <c r="I541" i="22"/>
  <c r="J541" i="22"/>
  <c r="K541" i="22"/>
  <c r="L541" i="22"/>
  <c r="M541" i="22"/>
  <c r="N541" i="22"/>
  <c r="O541" i="22"/>
  <c r="P541" i="22"/>
  <c r="A542" i="22"/>
  <c r="I542" i="22"/>
  <c r="J542" i="22"/>
  <c r="K542" i="22"/>
  <c r="L542" i="22"/>
  <c r="M542" i="22"/>
  <c r="N542" i="22"/>
  <c r="O542" i="22"/>
  <c r="P542" i="22"/>
  <c r="A543" i="22"/>
  <c r="I543" i="22"/>
  <c r="J543" i="22"/>
  <c r="K543" i="22"/>
  <c r="L543" i="22"/>
  <c r="M543" i="22"/>
  <c r="N543" i="22"/>
  <c r="O543" i="22"/>
  <c r="P543" i="22"/>
  <c r="A544" i="22"/>
  <c r="I544" i="22"/>
  <c r="J544" i="22"/>
  <c r="K544" i="22"/>
  <c r="L544" i="22"/>
  <c r="M544" i="22"/>
  <c r="N544" i="22"/>
  <c r="O544" i="22"/>
  <c r="P544" i="22"/>
  <c r="A545" i="22"/>
  <c r="I545" i="22"/>
  <c r="J545" i="22"/>
  <c r="K545" i="22"/>
  <c r="L545" i="22"/>
  <c r="M545" i="22"/>
  <c r="N545" i="22"/>
  <c r="O545" i="22"/>
  <c r="P545" i="22"/>
  <c r="A546" i="22"/>
  <c r="I546" i="22"/>
  <c r="J546" i="22"/>
  <c r="K546" i="22"/>
  <c r="L546" i="22"/>
  <c r="M546" i="22"/>
  <c r="N546" i="22"/>
  <c r="O546" i="22"/>
  <c r="P546" i="22"/>
  <c r="A547" i="22"/>
  <c r="I547" i="22"/>
  <c r="J547" i="22"/>
  <c r="K547" i="22"/>
  <c r="L547" i="22"/>
  <c r="M547" i="22"/>
  <c r="N547" i="22"/>
  <c r="O547" i="22"/>
  <c r="P547" i="22"/>
  <c r="A548" i="22"/>
  <c r="I548" i="22"/>
  <c r="J548" i="22"/>
  <c r="K548" i="22"/>
  <c r="L548" i="22"/>
  <c r="M548" i="22"/>
  <c r="N548" i="22"/>
  <c r="O548" i="22"/>
  <c r="P548" i="22"/>
  <c r="A549" i="22"/>
  <c r="I549" i="22"/>
  <c r="J549" i="22"/>
  <c r="K549" i="22"/>
  <c r="L549" i="22"/>
  <c r="M549" i="22"/>
  <c r="N549" i="22"/>
  <c r="O549" i="22"/>
  <c r="P549" i="22"/>
  <c r="A550" i="22"/>
  <c r="I550" i="22"/>
  <c r="J550" i="22"/>
  <c r="K550" i="22"/>
  <c r="L550" i="22"/>
  <c r="M550" i="22"/>
  <c r="N550" i="22"/>
  <c r="O550" i="22"/>
  <c r="P550" i="22"/>
  <c r="A551" i="22"/>
  <c r="I551" i="22"/>
  <c r="J551" i="22"/>
  <c r="K551" i="22"/>
  <c r="L551" i="22"/>
  <c r="M551" i="22"/>
  <c r="N551" i="22"/>
  <c r="O551" i="22"/>
  <c r="P551" i="22"/>
  <c r="A552" i="22"/>
  <c r="I552" i="22"/>
  <c r="J552" i="22"/>
  <c r="K552" i="22"/>
  <c r="L552" i="22"/>
  <c r="M552" i="22"/>
  <c r="N552" i="22"/>
  <c r="O552" i="22"/>
  <c r="P552" i="22"/>
  <c r="A553" i="22"/>
  <c r="I553" i="22"/>
  <c r="J553" i="22"/>
  <c r="K553" i="22"/>
  <c r="L553" i="22"/>
  <c r="M553" i="22"/>
  <c r="N553" i="22"/>
  <c r="O553" i="22"/>
  <c r="P553" i="22"/>
  <c r="A554" i="22"/>
  <c r="I554" i="22"/>
  <c r="J554" i="22"/>
  <c r="K554" i="22"/>
  <c r="L554" i="22"/>
  <c r="M554" i="22"/>
  <c r="N554" i="22"/>
  <c r="O554" i="22"/>
  <c r="P554" i="22"/>
  <c r="A555" i="22"/>
  <c r="I555" i="22"/>
  <c r="J555" i="22"/>
  <c r="K555" i="22"/>
  <c r="L555" i="22"/>
  <c r="M555" i="22"/>
  <c r="N555" i="22"/>
  <c r="O555" i="22"/>
  <c r="P555" i="22"/>
  <c r="A556" i="22"/>
  <c r="I556" i="22"/>
  <c r="J556" i="22"/>
  <c r="K556" i="22"/>
  <c r="L556" i="22"/>
  <c r="M556" i="22"/>
  <c r="N556" i="22"/>
  <c r="O556" i="22"/>
  <c r="P556" i="22"/>
  <c r="A557" i="22"/>
  <c r="I557" i="22"/>
  <c r="J557" i="22"/>
  <c r="K557" i="22"/>
  <c r="L557" i="22"/>
  <c r="M557" i="22"/>
  <c r="N557" i="22"/>
  <c r="O557" i="22"/>
  <c r="P557" i="22"/>
  <c r="A558" i="22"/>
  <c r="I558" i="22"/>
  <c r="J558" i="22"/>
  <c r="K558" i="22"/>
  <c r="L558" i="22"/>
  <c r="M558" i="22"/>
  <c r="N558" i="22"/>
  <c r="O558" i="22"/>
  <c r="P558" i="22"/>
  <c r="A559" i="22"/>
  <c r="I559" i="22"/>
  <c r="J559" i="22"/>
  <c r="K559" i="22"/>
  <c r="L559" i="22"/>
  <c r="M559" i="22"/>
  <c r="N559" i="22"/>
  <c r="O559" i="22"/>
  <c r="P559" i="22"/>
  <c r="A560" i="22"/>
  <c r="I560" i="22"/>
  <c r="J560" i="22"/>
  <c r="K560" i="22"/>
  <c r="L560" i="22"/>
  <c r="M560" i="22"/>
  <c r="N560" i="22"/>
  <c r="O560" i="22"/>
  <c r="P560" i="22"/>
  <c r="A561" i="22"/>
  <c r="I561" i="22"/>
  <c r="J561" i="22"/>
  <c r="K561" i="22"/>
  <c r="L561" i="22"/>
  <c r="M561" i="22"/>
  <c r="N561" i="22"/>
  <c r="O561" i="22"/>
  <c r="P561" i="22"/>
  <c r="A562" i="22"/>
  <c r="I562" i="22"/>
  <c r="J562" i="22"/>
  <c r="K562" i="22"/>
  <c r="L562" i="22"/>
  <c r="M562" i="22"/>
  <c r="N562" i="22"/>
  <c r="O562" i="22"/>
  <c r="Q562" i="22" s="1"/>
  <c r="P562" i="22"/>
  <c r="A563" i="22"/>
  <c r="I563" i="22"/>
  <c r="J563" i="22"/>
  <c r="K563" i="22"/>
  <c r="L563" i="22"/>
  <c r="M563" i="22"/>
  <c r="N563" i="22"/>
  <c r="O563" i="22"/>
  <c r="P563" i="22"/>
  <c r="Q563" i="22" s="1"/>
  <c r="A564" i="22"/>
  <c r="I564" i="22"/>
  <c r="J564" i="22"/>
  <c r="K564" i="22"/>
  <c r="L564" i="22"/>
  <c r="M564" i="22"/>
  <c r="N564" i="22"/>
  <c r="O564" i="22"/>
  <c r="Q564" i="22" s="1"/>
  <c r="P564" i="22"/>
  <c r="A565" i="22"/>
  <c r="I565" i="22"/>
  <c r="J565" i="22"/>
  <c r="K565" i="22"/>
  <c r="L565" i="22"/>
  <c r="M565" i="22"/>
  <c r="N565" i="22"/>
  <c r="O565" i="22"/>
  <c r="P565" i="22"/>
  <c r="Q565" i="22" s="1"/>
  <c r="A566" i="22"/>
  <c r="I566" i="22"/>
  <c r="J566" i="22"/>
  <c r="K566" i="22"/>
  <c r="L566" i="22"/>
  <c r="M566" i="22"/>
  <c r="N566" i="22"/>
  <c r="O566" i="22"/>
  <c r="Q566" i="22" s="1"/>
  <c r="P566" i="22"/>
  <c r="A567" i="22"/>
  <c r="I567" i="22"/>
  <c r="J567" i="22"/>
  <c r="K567" i="22"/>
  <c r="L567" i="22"/>
  <c r="M567" i="22"/>
  <c r="N567" i="22"/>
  <c r="O567" i="22"/>
  <c r="P567" i="22"/>
  <c r="Q567" i="22" s="1"/>
  <c r="A568" i="22"/>
  <c r="I568" i="22"/>
  <c r="J568" i="22"/>
  <c r="K568" i="22"/>
  <c r="L568" i="22"/>
  <c r="M568" i="22"/>
  <c r="N568" i="22"/>
  <c r="O568" i="22"/>
  <c r="Q568" i="22" s="1"/>
  <c r="P568" i="22"/>
  <c r="A569" i="22"/>
  <c r="I569" i="22"/>
  <c r="J569" i="22"/>
  <c r="K569" i="22"/>
  <c r="L569" i="22"/>
  <c r="M569" i="22"/>
  <c r="N569" i="22"/>
  <c r="O569" i="22"/>
  <c r="P569" i="22"/>
  <c r="Q569" i="22" s="1"/>
  <c r="A570" i="22"/>
  <c r="I570" i="22"/>
  <c r="J570" i="22"/>
  <c r="K570" i="22"/>
  <c r="L570" i="22"/>
  <c r="M570" i="22"/>
  <c r="N570" i="22"/>
  <c r="O570" i="22"/>
  <c r="Q570" i="22" s="1"/>
  <c r="P570" i="22"/>
  <c r="A571" i="22"/>
  <c r="I571" i="22"/>
  <c r="J571" i="22"/>
  <c r="K571" i="22"/>
  <c r="L571" i="22"/>
  <c r="M571" i="22"/>
  <c r="N571" i="22"/>
  <c r="O571" i="22"/>
  <c r="P571" i="22"/>
  <c r="Q571" i="22" s="1"/>
  <c r="A572" i="22"/>
  <c r="I572" i="22"/>
  <c r="J572" i="22"/>
  <c r="K572" i="22"/>
  <c r="L572" i="22"/>
  <c r="M572" i="22"/>
  <c r="N572" i="22"/>
  <c r="O572" i="22"/>
  <c r="Q572" i="22" s="1"/>
  <c r="P572" i="22"/>
  <c r="A573" i="22"/>
  <c r="I573" i="22"/>
  <c r="J573" i="22"/>
  <c r="K573" i="22"/>
  <c r="L573" i="22"/>
  <c r="M573" i="22"/>
  <c r="N573" i="22"/>
  <c r="O573" i="22"/>
  <c r="P573" i="22"/>
  <c r="Q573" i="22" s="1"/>
  <c r="A574" i="22"/>
  <c r="I574" i="22"/>
  <c r="J574" i="22"/>
  <c r="K574" i="22"/>
  <c r="L574" i="22"/>
  <c r="M574" i="22"/>
  <c r="N574" i="22"/>
  <c r="O574" i="22"/>
  <c r="Q574" i="22" s="1"/>
  <c r="P574" i="22"/>
  <c r="A575" i="22"/>
  <c r="I575" i="22"/>
  <c r="J575" i="22"/>
  <c r="K575" i="22"/>
  <c r="L575" i="22"/>
  <c r="M575" i="22"/>
  <c r="N575" i="22"/>
  <c r="O575" i="22"/>
  <c r="P575" i="22"/>
  <c r="Q575" i="22" s="1"/>
  <c r="A576" i="22"/>
  <c r="I576" i="22"/>
  <c r="J576" i="22"/>
  <c r="K576" i="22"/>
  <c r="L576" i="22"/>
  <c r="M576" i="22"/>
  <c r="N576" i="22"/>
  <c r="O576" i="22"/>
  <c r="Q576" i="22" s="1"/>
  <c r="P576" i="22"/>
  <c r="A577" i="22"/>
  <c r="I577" i="22"/>
  <c r="J577" i="22"/>
  <c r="K577" i="22"/>
  <c r="L577" i="22"/>
  <c r="M577" i="22"/>
  <c r="N577" i="22"/>
  <c r="O577" i="22"/>
  <c r="P577" i="22"/>
  <c r="Q577" i="22" s="1"/>
  <c r="A578" i="22"/>
  <c r="I578" i="22"/>
  <c r="J578" i="22"/>
  <c r="K578" i="22"/>
  <c r="L578" i="22"/>
  <c r="M578" i="22"/>
  <c r="N578" i="22"/>
  <c r="O578" i="22"/>
  <c r="Q578" i="22" s="1"/>
  <c r="P578" i="22"/>
  <c r="A579" i="22"/>
  <c r="I579" i="22"/>
  <c r="J579" i="22"/>
  <c r="K579" i="22"/>
  <c r="L579" i="22"/>
  <c r="M579" i="22"/>
  <c r="N579" i="22"/>
  <c r="O579" i="22"/>
  <c r="P579" i="22"/>
  <c r="Q579" i="22" s="1"/>
  <c r="A580" i="22"/>
  <c r="I580" i="22"/>
  <c r="J580" i="22"/>
  <c r="K580" i="22"/>
  <c r="L580" i="22"/>
  <c r="M580" i="22"/>
  <c r="N580" i="22"/>
  <c r="O580" i="22"/>
  <c r="Q580" i="22" s="1"/>
  <c r="P580" i="22"/>
  <c r="A581" i="22"/>
  <c r="I581" i="22"/>
  <c r="J581" i="22"/>
  <c r="K581" i="22"/>
  <c r="L581" i="22"/>
  <c r="M581" i="22"/>
  <c r="N581" i="22"/>
  <c r="O581" i="22"/>
  <c r="P581" i="22"/>
  <c r="Q581" i="22" s="1"/>
  <c r="A582" i="22"/>
  <c r="I582" i="22"/>
  <c r="J582" i="22"/>
  <c r="K582" i="22"/>
  <c r="L582" i="22"/>
  <c r="M582" i="22"/>
  <c r="N582" i="22"/>
  <c r="O582" i="22"/>
  <c r="Q582" i="22" s="1"/>
  <c r="P582" i="22"/>
  <c r="A583" i="22"/>
  <c r="I583" i="22"/>
  <c r="J583" i="22"/>
  <c r="K583" i="22"/>
  <c r="L583" i="22"/>
  <c r="M583" i="22"/>
  <c r="N583" i="22"/>
  <c r="O583" i="22"/>
  <c r="P583" i="22"/>
  <c r="Q583" i="22" s="1"/>
  <c r="A584" i="22"/>
  <c r="I584" i="22"/>
  <c r="J584" i="22"/>
  <c r="K584" i="22"/>
  <c r="L584" i="22"/>
  <c r="M584" i="22"/>
  <c r="N584" i="22"/>
  <c r="O584" i="22"/>
  <c r="Q584" i="22" s="1"/>
  <c r="P584" i="22"/>
  <c r="A585" i="22"/>
  <c r="I585" i="22"/>
  <c r="J585" i="22"/>
  <c r="K585" i="22"/>
  <c r="L585" i="22"/>
  <c r="M585" i="22"/>
  <c r="N585" i="22"/>
  <c r="O585" i="22"/>
  <c r="P585" i="22"/>
  <c r="Q585" i="22" s="1"/>
  <c r="A586" i="22"/>
  <c r="I586" i="22"/>
  <c r="J586" i="22"/>
  <c r="K586" i="22"/>
  <c r="L586" i="22"/>
  <c r="M586" i="22"/>
  <c r="N586" i="22"/>
  <c r="O586" i="22"/>
  <c r="P586" i="22"/>
  <c r="A587" i="22"/>
  <c r="I587" i="22"/>
  <c r="J587" i="22"/>
  <c r="K587" i="22"/>
  <c r="L587" i="22"/>
  <c r="M587" i="22"/>
  <c r="N587" i="22"/>
  <c r="O587" i="22"/>
  <c r="P587" i="22"/>
  <c r="A588" i="22"/>
  <c r="I588" i="22"/>
  <c r="J588" i="22"/>
  <c r="K588" i="22"/>
  <c r="L588" i="22"/>
  <c r="M588" i="22"/>
  <c r="N588" i="22"/>
  <c r="O588" i="22"/>
  <c r="P588" i="22"/>
  <c r="A589" i="22"/>
  <c r="I589" i="22"/>
  <c r="J589" i="22"/>
  <c r="K589" i="22"/>
  <c r="L589" i="22"/>
  <c r="M589" i="22"/>
  <c r="N589" i="22"/>
  <c r="O589" i="22"/>
  <c r="P589" i="22"/>
  <c r="A590" i="22"/>
  <c r="I590" i="22"/>
  <c r="J590" i="22"/>
  <c r="K590" i="22"/>
  <c r="L590" i="22"/>
  <c r="M590" i="22"/>
  <c r="N590" i="22"/>
  <c r="O590" i="22"/>
  <c r="P590" i="22"/>
  <c r="A591" i="22"/>
  <c r="I591" i="22"/>
  <c r="J591" i="22"/>
  <c r="K591" i="22"/>
  <c r="L591" i="22"/>
  <c r="M591" i="22"/>
  <c r="N591" i="22"/>
  <c r="O591" i="22"/>
  <c r="P591" i="22"/>
  <c r="A592" i="22"/>
  <c r="I592" i="22"/>
  <c r="J592" i="22"/>
  <c r="K592" i="22"/>
  <c r="L592" i="22"/>
  <c r="M592" i="22"/>
  <c r="N592" i="22"/>
  <c r="O592" i="22"/>
  <c r="P592" i="22"/>
  <c r="A593" i="22"/>
  <c r="I593" i="22"/>
  <c r="J593" i="22"/>
  <c r="K593" i="22"/>
  <c r="L593" i="22"/>
  <c r="M593" i="22"/>
  <c r="N593" i="22"/>
  <c r="O593" i="22"/>
  <c r="P593" i="22"/>
  <c r="A594" i="22"/>
  <c r="I594" i="22"/>
  <c r="J594" i="22"/>
  <c r="K594" i="22"/>
  <c r="L594" i="22"/>
  <c r="M594" i="22"/>
  <c r="N594" i="22"/>
  <c r="O594" i="22"/>
  <c r="P594" i="22"/>
  <c r="A595" i="22"/>
  <c r="I595" i="22"/>
  <c r="J595" i="22"/>
  <c r="K595" i="22"/>
  <c r="L595" i="22"/>
  <c r="M595" i="22"/>
  <c r="N595" i="22"/>
  <c r="O595" i="22"/>
  <c r="P595" i="22"/>
  <c r="A596" i="22"/>
  <c r="I596" i="22"/>
  <c r="J596" i="22"/>
  <c r="K596" i="22"/>
  <c r="L596" i="22"/>
  <c r="M596" i="22"/>
  <c r="N596" i="22"/>
  <c r="O596" i="22"/>
  <c r="P596" i="22"/>
  <c r="A597" i="22"/>
  <c r="I597" i="22"/>
  <c r="J597" i="22"/>
  <c r="K597" i="22"/>
  <c r="L597" i="22"/>
  <c r="M597" i="22"/>
  <c r="N597" i="22"/>
  <c r="O597" i="22"/>
  <c r="P597" i="22"/>
  <c r="A598" i="22"/>
  <c r="I598" i="22"/>
  <c r="J598" i="22"/>
  <c r="K598" i="22"/>
  <c r="L598" i="22"/>
  <c r="M598" i="22"/>
  <c r="N598" i="22"/>
  <c r="O598" i="22"/>
  <c r="P598" i="22"/>
  <c r="A599" i="22"/>
  <c r="I599" i="22"/>
  <c r="J599" i="22"/>
  <c r="K599" i="22"/>
  <c r="L599" i="22"/>
  <c r="M599" i="22"/>
  <c r="N599" i="22"/>
  <c r="O599" i="22"/>
  <c r="P599" i="22"/>
  <c r="A600" i="22"/>
  <c r="I600" i="22"/>
  <c r="J600" i="22"/>
  <c r="K600" i="22"/>
  <c r="L600" i="22"/>
  <c r="M600" i="22"/>
  <c r="N600" i="22"/>
  <c r="O600" i="22"/>
  <c r="P600" i="22"/>
  <c r="A601" i="22"/>
  <c r="I601" i="22"/>
  <c r="J601" i="22"/>
  <c r="K601" i="22"/>
  <c r="L601" i="22"/>
  <c r="M601" i="22"/>
  <c r="N601" i="22"/>
  <c r="O601" i="22"/>
  <c r="P601" i="22"/>
  <c r="A602" i="22"/>
  <c r="I602" i="22"/>
  <c r="J602" i="22"/>
  <c r="K602" i="22"/>
  <c r="L602" i="22"/>
  <c r="M602" i="22"/>
  <c r="N602" i="22"/>
  <c r="O602" i="22"/>
  <c r="P602" i="22"/>
  <c r="A603" i="22"/>
  <c r="I603" i="22"/>
  <c r="J603" i="22"/>
  <c r="K603" i="22"/>
  <c r="L603" i="22"/>
  <c r="M603" i="22"/>
  <c r="N603" i="22"/>
  <c r="O603" i="22"/>
  <c r="P603" i="22"/>
  <c r="A604" i="22"/>
  <c r="I604" i="22"/>
  <c r="J604" i="22"/>
  <c r="K604" i="22"/>
  <c r="L604" i="22"/>
  <c r="M604" i="22"/>
  <c r="N604" i="22"/>
  <c r="O604" i="22"/>
  <c r="P604" i="22"/>
  <c r="A605" i="22"/>
  <c r="I605" i="22"/>
  <c r="J605" i="22"/>
  <c r="K605" i="22"/>
  <c r="L605" i="22"/>
  <c r="M605" i="22"/>
  <c r="N605" i="22"/>
  <c r="O605" i="22"/>
  <c r="P605" i="22"/>
  <c r="A606" i="22"/>
  <c r="I606" i="22"/>
  <c r="J606" i="22"/>
  <c r="K606" i="22"/>
  <c r="L606" i="22"/>
  <c r="M606" i="22"/>
  <c r="N606" i="22"/>
  <c r="O606" i="22"/>
  <c r="P606" i="22"/>
  <c r="A607" i="22"/>
  <c r="I607" i="22"/>
  <c r="J607" i="22"/>
  <c r="K607" i="22"/>
  <c r="L607" i="22"/>
  <c r="M607" i="22"/>
  <c r="N607" i="22"/>
  <c r="O607" i="22"/>
  <c r="P607" i="22"/>
  <c r="A608" i="22"/>
  <c r="I608" i="22"/>
  <c r="J608" i="22"/>
  <c r="K608" i="22"/>
  <c r="L608" i="22"/>
  <c r="M608" i="22"/>
  <c r="N608" i="22"/>
  <c r="O608" i="22"/>
  <c r="P608" i="22"/>
  <c r="A609" i="22"/>
  <c r="I609" i="22"/>
  <c r="J609" i="22"/>
  <c r="K609" i="22"/>
  <c r="L609" i="22"/>
  <c r="M609" i="22"/>
  <c r="N609" i="22"/>
  <c r="O609" i="22"/>
  <c r="P609" i="22"/>
  <c r="A610" i="22"/>
  <c r="I610" i="22"/>
  <c r="J610" i="22"/>
  <c r="K610" i="22"/>
  <c r="L610" i="22"/>
  <c r="M610" i="22"/>
  <c r="N610" i="22"/>
  <c r="O610" i="22"/>
  <c r="P610" i="22"/>
  <c r="A611" i="22"/>
  <c r="I611" i="22"/>
  <c r="J611" i="22"/>
  <c r="K611" i="22"/>
  <c r="L611" i="22"/>
  <c r="M611" i="22"/>
  <c r="N611" i="22"/>
  <c r="O611" i="22"/>
  <c r="P611" i="22"/>
  <c r="A612" i="22"/>
  <c r="I612" i="22"/>
  <c r="J612" i="22"/>
  <c r="K612" i="22"/>
  <c r="L612" i="22"/>
  <c r="M612" i="22"/>
  <c r="N612" i="22"/>
  <c r="O612" i="22"/>
  <c r="P612" i="22"/>
  <c r="A613" i="22"/>
  <c r="I613" i="22"/>
  <c r="J613" i="22"/>
  <c r="K613" i="22"/>
  <c r="L613" i="22"/>
  <c r="M613" i="22"/>
  <c r="N613" i="22"/>
  <c r="O613" i="22"/>
  <c r="P613" i="22"/>
  <c r="A614" i="22"/>
  <c r="I614" i="22"/>
  <c r="J614" i="22"/>
  <c r="K614" i="22"/>
  <c r="L614" i="22"/>
  <c r="M614" i="22"/>
  <c r="N614" i="22"/>
  <c r="O614" i="22"/>
  <c r="P614" i="22"/>
  <c r="A615" i="22"/>
  <c r="I615" i="22"/>
  <c r="J615" i="22"/>
  <c r="K615" i="22"/>
  <c r="L615" i="22"/>
  <c r="M615" i="22"/>
  <c r="N615" i="22"/>
  <c r="O615" i="22"/>
  <c r="P615" i="22"/>
  <c r="A616" i="22"/>
  <c r="I616" i="22"/>
  <c r="J616" i="22"/>
  <c r="K616" i="22"/>
  <c r="L616" i="22"/>
  <c r="M616" i="22"/>
  <c r="N616" i="22"/>
  <c r="O616" i="22"/>
  <c r="P616" i="22"/>
  <c r="A617" i="22"/>
  <c r="I617" i="22"/>
  <c r="J617" i="22"/>
  <c r="K617" i="22"/>
  <c r="L617" i="22"/>
  <c r="M617" i="22"/>
  <c r="N617" i="22"/>
  <c r="O617" i="22"/>
  <c r="P617" i="22"/>
  <c r="A618" i="22"/>
  <c r="I618" i="22"/>
  <c r="J618" i="22"/>
  <c r="K618" i="22"/>
  <c r="L618" i="22"/>
  <c r="M618" i="22"/>
  <c r="N618" i="22"/>
  <c r="O618" i="22"/>
  <c r="P618" i="22"/>
  <c r="A619" i="22"/>
  <c r="I619" i="22"/>
  <c r="J619" i="22"/>
  <c r="K619" i="22"/>
  <c r="L619" i="22"/>
  <c r="M619" i="22"/>
  <c r="N619" i="22"/>
  <c r="O619" i="22"/>
  <c r="P619" i="22"/>
  <c r="A620" i="22"/>
  <c r="I620" i="22"/>
  <c r="J620" i="22"/>
  <c r="K620" i="22"/>
  <c r="L620" i="22"/>
  <c r="M620" i="22"/>
  <c r="N620" i="22"/>
  <c r="O620" i="22"/>
  <c r="P620" i="22"/>
  <c r="A621" i="22"/>
  <c r="I621" i="22"/>
  <c r="J621" i="22"/>
  <c r="K621" i="22"/>
  <c r="L621" i="22"/>
  <c r="M621" i="22"/>
  <c r="N621" i="22"/>
  <c r="O621" i="22"/>
  <c r="P621" i="22"/>
  <c r="A622" i="22"/>
  <c r="I622" i="22"/>
  <c r="J622" i="22"/>
  <c r="K622" i="22"/>
  <c r="L622" i="22"/>
  <c r="M622" i="22"/>
  <c r="N622" i="22"/>
  <c r="O622" i="22"/>
  <c r="P622" i="22"/>
  <c r="A623" i="22"/>
  <c r="I623" i="22"/>
  <c r="J623" i="22"/>
  <c r="K623" i="22"/>
  <c r="L623" i="22"/>
  <c r="M623" i="22"/>
  <c r="N623" i="22"/>
  <c r="O623" i="22"/>
  <c r="P623" i="22"/>
  <c r="A624" i="22"/>
  <c r="I624" i="22"/>
  <c r="J624" i="22"/>
  <c r="K624" i="22"/>
  <c r="L624" i="22"/>
  <c r="M624" i="22"/>
  <c r="N624" i="22"/>
  <c r="O624" i="22"/>
  <c r="P624" i="22"/>
  <c r="A625" i="22"/>
  <c r="I625" i="22"/>
  <c r="J625" i="22"/>
  <c r="K625" i="22"/>
  <c r="L625" i="22"/>
  <c r="M625" i="22"/>
  <c r="N625" i="22"/>
  <c r="O625" i="22"/>
  <c r="P625" i="22"/>
  <c r="A626" i="22"/>
  <c r="I626" i="22"/>
  <c r="J626" i="22"/>
  <c r="K626" i="22"/>
  <c r="L626" i="22"/>
  <c r="M626" i="22"/>
  <c r="N626" i="22"/>
  <c r="O626" i="22"/>
  <c r="P626" i="22"/>
  <c r="A627" i="22"/>
  <c r="I627" i="22"/>
  <c r="J627" i="22"/>
  <c r="K627" i="22"/>
  <c r="L627" i="22"/>
  <c r="M627" i="22"/>
  <c r="N627" i="22"/>
  <c r="O627" i="22"/>
  <c r="P627" i="22"/>
  <c r="A628" i="22"/>
  <c r="I628" i="22"/>
  <c r="J628" i="22"/>
  <c r="K628" i="22"/>
  <c r="L628" i="22"/>
  <c r="M628" i="22"/>
  <c r="N628" i="22"/>
  <c r="O628" i="22"/>
  <c r="P628" i="22"/>
  <c r="A629" i="22"/>
  <c r="I629" i="22"/>
  <c r="J629" i="22"/>
  <c r="K629" i="22"/>
  <c r="L629" i="22"/>
  <c r="M629" i="22"/>
  <c r="N629" i="22"/>
  <c r="O629" i="22"/>
  <c r="P629" i="22"/>
  <c r="A630" i="22"/>
  <c r="I630" i="22"/>
  <c r="J630" i="22"/>
  <c r="K630" i="22"/>
  <c r="L630" i="22"/>
  <c r="M630" i="22"/>
  <c r="N630" i="22"/>
  <c r="O630" i="22"/>
  <c r="P630" i="22"/>
  <c r="A631" i="22"/>
  <c r="I631" i="22"/>
  <c r="J631" i="22"/>
  <c r="K631" i="22"/>
  <c r="L631" i="22"/>
  <c r="M631" i="22"/>
  <c r="N631" i="22"/>
  <c r="O631" i="22"/>
  <c r="P631" i="22"/>
  <c r="A632" i="22"/>
  <c r="I632" i="22"/>
  <c r="J632" i="22"/>
  <c r="K632" i="22"/>
  <c r="L632" i="22"/>
  <c r="M632" i="22"/>
  <c r="N632" i="22"/>
  <c r="O632" i="22"/>
  <c r="P632" i="22"/>
  <c r="A633" i="22"/>
  <c r="I633" i="22"/>
  <c r="J633" i="22"/>
  <c r="K633" i="22"/>
  <c r="L633" i="22"/>
  <c r="M633" i="22"/>
  <c r="N633" i="22"/>
  <c r="O633" i="22"/>
  <c r="P633" i="22"/>
  <c r="A634" i="22"/>
  <c r="I634" i="22"/>
  <c r="J634" i="22"/>
  <c r="K634" i="22"/>
  <c r="L634" i="22"/>
  <c r="M634" i="22"/>
  <c r="N634" i="22"/>
  <c r="O634" i="22"/>
  <c r="P634" i="22"/>
  <c r="A635" i="22"/>
  <c r="I635" i="22"/>
  <c r="J635" i="22"/>
  <c r="K635" i="22"/>
  <c r="L635" i="22"/>
  <c r="M635" i="22"/>
  <c r="N635" i="22"/>
  <c r="O635" i="22"/>
  <c r="P635" i="22"/>
  <c r="A636" i="22"/>
  <c r="I636" i="22"/>
  <c r="J636" i="22"/>
  <c r="K636" i="22"/>
  <c r="L636" i="22"/>
  <c r="M636" i="22"/>
  <c r="N636" i="22"/>
  <c r="O636" i="22"/>
  <c r="P636" i="22"/>
  <c r="A637" i="22"/>
  <c r="I637" i="22"/>
  <c r="J637" i="22"/>
  <c r="K637" i="22"/>
  <c r="L637" i="22"/>
  <c r="M637" i="22"/>
  <c r="N637" i="22"/>
  <c r="O637" i="22"/>
  <c r="P637" i="22"/>
  <c r="A638" i="22"/>
  <c r="I638" i="22"/>
  <c r="J638" i="22"/>
  <c r="K638" i="22"/>
  <c r="L638" i="22"/>
  <c r="M638" i="22"/>
  <c r="N638" i="22"/>
  <c r="O638" i="22"/>
  <c r="P638" i="22"/>
  <c r="A639" i="22"/>
  <c r="I639" i="22"/>
  <c r="J639" i="22"/>
  <c r="K639" i="22"/>
  <c r="L639" i="22"/>
  <c r="M639" i="22"/>
  <c r="N639" i="22"/>
  <c r="O639" i="22"/>
  <c r="P639" i="22"/>
  <c r="A640" i="22"/>
  <c r="I640" i="22"/>
  <c r="J640" i="22"/>
  <c r="K640" i="22"/>
  <c r="L640" i="22"/>
  <c r="M640" i="22"/>
  <c r="N640" i="22"/>
  <c r="O640" i="22"/>
  <c r="P640" i="22"/>
  <c r="A641" i="22"/>
  <c r="I641" i="22"/>
  <c r="J641" i="22"/>
  <c r="K641" i="22"/>
  <c r="L641" i="22"/>
  <c r="M641" i="22"/>
  <c r="N641" i="22"/>
  <c r="O641" i="22"/>
  <c r="P641" i="22"/>
  <c r="A642" i="22"/>
  <c r="I642" i="22"/>
  <c r="J642" i="22"/>
  <c r="K642" i="22"/>
  <c r="L642" i="22"/>
  <c r="M642" i="22"/>
  <c r="N642" i="22"/>
  <c r="O642" i="22"/>
  <c r="P642" i="22"/>
  <c r="A643" i="22"/>
  <c r="I643" i="22"/>
  <c r="J643" i="22"/>
  <c r="K643" i="22"/>
  <c r="L643" i="22"/>
  <c r="M643" i="22"/>
  <c r="N643" i="22"/>
  <c r="O643" i="22"/>
  <c r="P643" i="22"/>
  <c r="A644" i="22"/>
  <c r="I644" i="22"/>
  <c r="J644" i="22"/>
  <c r="K644" i="22"/>
  <c r="L644" i="22"/>
  <c r="M644" i="22"/>
  <c r="N644" i="22"/>
  <c r="O644" i="22"/>
  <c r="P644" i="22"/>
  <c r="A645" i="22"/>
  <c r="I645" i="22"/>
  <c r="J645" i="22"/>
  <c r="K645" i="22"/>
  <c r="L645" i="22"/>
  <c r="M645" i="22"/>
  <c r="N645" i="22"/>
  <c r="O645" i="22"/>
  <c r="P645" i="22"/>
  <c r="A646" i="22"/>
  <c r="I646" i="22"/>
  <c r="J646" i="22"/>
  <c r="K646" i="22"/>
  <c r="L646" i="22"/>
  <c r="M646" i="22"/>
  <c r="N646" i="22"/>
  <c r="O646" i="22"/>
  <c r="P646" i="22"/>
  <c r="A647" i="22"/>
  <c r="I647" i="22"/>
  <c r="J647" i="22"/>
  <c r="K647" i="22"/>
  <c r="L647" i="22"/>
  <c r="M647" i="22"/>
  <c r="N647" i="22"/>
  <c r="O647" i="22"/>
  <c r="P647" i="22"/>
  <c r="A648" i="22"/>
  <c r="I648" i="22"/>
  <c r="J648" i="22"/>
  <c r="K648" i="22"/>
  <c r="L648" i="22"/>
  <c r="M648" i="22"/>
  <c r="N648" i="22"/>
  <c r="O648" i="22"/>
  <c r="P648" i="22"/>
  <c r="A649" i="22"/>
  <c r="I649" i="22"/>
  <c r="J649" i="22"/>
  <c r="K649" i="22"/>
  <c r="L649" i="22"/>
  <c r="M649" i="22"/>
  <c r="N649" i="22"/>
  <c r="O649" i="22"/>
  <c r="P649" i="22"/>
  <c r="A650" i="22"/>
  <c r="I650" i="22"/>
  <c r="J650" i="22"/>
  <c r="K650" i="22"/>
  <c r="L650" i="22"/>
  <c r="M650" i="22"/>
  <c r="N650" i="22"/>
  <c r="O650" i="22"/>
  <c r="P650" i="22"/>
  <c r="A651" i="22"/>
  <c r="I651" i="22"/>
  <c r="J651" i="22"/>
  <c r="K651" i="22"/>
  <c r="L651" i="22"/>
  <c r="M651" i="22"/>
  <c r="N651" i="22"/>
  <c r="O651" i="22"/>
  <c r="P651" i="22"/>
  <c r="A652" i="22"/>
  <c r="I652" i="22"/>
  <c r="J652" i="22"/>
  <c r="K652" i="22"/>
  <c r="L652" i="22"/>
  <c r="M652" i="22"/>
  <c r="N652" i="22"/>
  <c r="O652" i="22"/>
  <c r="P652" i="22"/>
  <c r="A653" i="22"/>
  <c r="I653" i="22"/>
  <c r="J653" i="22"/>
  <c r="K653" i="22"/>
  <c r="L653" i="22"/>
  <c r="M653" i="22"/>
  <c r="N653" i="22"/>
  <c r="O653" i="22"/>
  <c r="P653" i="22"/>
  <c r="A654" i="22"/>
  <c r="I654" i="22"/>
  <c r="J654" i="22"/>
  <c r="K654" i="22"/>
  <c r="L654" i="22"/>
  <c r="M654" i="22"/>
  <c r="N654" i="22"/>
  <c r="O654" i="22"/>
  <c r="P654" i="22"/>
  <c r="A655" i="22"/>
  <c r="I655" i="22"/>
  <c r="J655" i="22"/>
  <c r="K655" i="22"/>
  <c r="L655" i="22"/>
  <c r="M655" i="22"/>
  <c r="N655" i="22"/>
  <c r="O655" i="22"/>
  <c r="P655" i="22"/>
  <c r="A656" i="22"/>
  <c r="I656" i="22"/>
  <c r="J656" i="22"/>
  <c r="K656" i="22"/>
  <c r="L656" i="22"/>
  <c r="M656" i="22"/>
  <c r="N656" i="22"/>
  <c r="O656" i="22"/>
  <c r="P656" i="22"/>
  <c r="A657" i="22"/>
  <c r="I657" i="22"/>
  <c r="J657" i="22"/>
  <c r="K657" i="22"/>
  <c r="L657" i="22"/>
  <c r="M657" i="22"/>
  <c r="N657" i="22"/>
  <c r="O657" i="22"/>
  <c r="P657" i="22"/>
  <c r="A658" i="22"/>
  <c r="I658" i="22"/>
  <c r="J658" i="22"/>
  <c r="K658" i="22"/>
  <c r="L658" i="22"/>
  <c r="M658" i="22"/>
  <c r="N658" i="22"/>
  <c r="O658" i="22"/>
  <c r="P658" i="22"/>
  <c r="A659" i="22"/>
  <c r="I659" i="22"/>
  <c r="J659" i="22"/>
  <c r="K659" i="22"/>
  <c r="L659" i="22"/>
  <c r="M659" i="22"/>
  <c r="N659" i="22"/>
  <c r="O659" i="22"/>
  <c r="P659" i="22"/>
  <c r="A660" i="22"/>
  <c r="I660" i="22"/>
  <c r="J660" i="22"/>
  <c r="K660" i="22"/>
  <c r="L660" i="22"/>
  <c r="M660" i="22"/>
  <c r="N660" i="22"/>
  <c r="O660" i="22"/>
  <c r="P660" i="22"/>
  <c r="A661" i="22"/>
  <c r="I661" i="22"/>
  <c r="J661" i="22"/>
  <c r="K661" i="22"/>
  <c r="L661" i="22"/>
  <c r="M661" i="22"/>
  <c r="N661" i="22"/>
  <c r="O661" i="22"/>
  <c r="P661" i="22"/>
  <c r="A662" i="22"/>
  <c r="I662" i="22"/>
  <c r="J662" i="22"/>
  <c r="K662" i="22"/>
  <c r="L662" i="22"/>
  <c r="M662" i="22"/>
  <c r="N662" i="22"/>
  <c r="O662" i="22"/>
  <c r="P662" i="22"/>
  <c r="A663" i="22"/>
  <c r="I663" i="22"/>
  <c r="J663" i="22"/>
  <c r="K663" i="22"/>
  <c r="L663" i="22"/>
  <c r="M663" i="22"/>
  <c r="N663" i="22"/>
  <c r="O663" i="22"/>
  <c r="P663" i="22"/>
  <c r="A664" i="22"/>
  <c r="I664" i="22"/>
  <c r="J664" i="22"/>
  <c r="K664" i="22"/>
  <c r="L664" i="22"/>
  <c r="M664" i="22"/>
  <c r="N664" i="22"/>
  <c r="O664" i="22"/>
  <c r="P664" i="22"/>
  <c r="A665" i="22"/>
  <c r="I665" i="22"/>
  <c r="J665" i="22"/>
  <c r="K665" i="22"/>
  <c r="L665" i="22"/>
  <c r="M665" i="22"/>
  <c r="N665" i="22"/>
  <c r="O665" i="22"/>
  <c r="P665" i="22"/>
  <c r="A666" i="22"/>
  <c r="I666" i="22"/>
  <c r="J666" i="22"/>
  <c r="K666" i="22"/>
  <c r="L666" i="22"/>
  <c r="M666" i="22"/>
  <c r="N666" i="22"/>
  <c r="O666" i="22"/>
  <c r="P666" i="22"/>
  <c r="A667" i="22"/>
  <c r="I667" i="22"/>
  <c r="J667" i="22"/>
  <c r="K667" i="22"/>
  <c r="L667" i="22"/>
  <c r="M667" i="22"/>
  <c r="N667" i="22"/>
  <c r="O667" i="22"/>
  <c r="P667" i="22"/>
  <c r="A668" i="22"/>
  <c r="I668" i="22"/>
  <c r="J668" i="22"/>
  <c r="K668" i="22"/>
  <c r="L668" i="22"/>
  <c r="M668" i="22"/>
  <c r="N668" i="22"/>
  <c r="O668" i="22"/>
  <c r="P668" i="22"/>
  <c r="A669" i="22"/>
  <c r="I669" i="22"/>
  <c r="J669" i="22"/>
  <c r="K669" i="22"/>
  <c r="L669" i="22"/>
  <c r="M669" i="22"/>
  <c r="N669" i="22"/>
  <c r="O669" i="22"/>
  <c r="P669" i="22"/>
  <c r="A670" i="22"/>
  <c r="I670" i="22"/>
  <c r="J670" i="22"/>
  <c r="K670" i="22"/>
  <c r="L670" i="22"/>
  <c r="M670" i="22"/>
  <c r="N670" i="22"/>
  <c r="O670" i="22"/>
  <c r="P670" i="22"/>
  <c r="A671" i="22"/>
  <c r="I671" i="22"/>
  <c r="J671" i="22"/>
  <c r="K671" i="22"/>
  <c r="L671" i="22"/>
  <c r="M671" i="22"/>
  <c r="N671" i="22"/>
  <c r="O671" i="22"/>
  <c r="P671" i="22"/>
  <c r="A672" i="22"/>
  <c r="I672" i="22"/>
  <c r="J672" i="22"/>
  <c r="K672" i="22"/>
  <c r="L672" i="22"/>
  <c r="M672" i="22"/>
  <c r="N672" i="22"/>
  <c r="O672" i="22"/>
  <c r="P672" i="22"/>
  <c r="A673" i="22"/>
  <c r="I673" i="22"/>
  <c r="J673" i="22"/>
  <c r="K673" i="22"/>
  <c r="L673" i="22"/>
  <c r="M673" i="22"/>
  <c r="N673" i="22"/>
  <c r="O673" i="22"/>
  <c r="P673" i="22"/>
  <c r="A674" i="22"/>
  <c r="I674" i="22"/>
  <c r="J674" i="22"/>
  <c r="K674" i="22"/>
  <c r="L674" i="22"/>
  <c r="M674" i="22"/>
  <c r="N674" i="22"/>
  <c r="O674" i="22"/>
  <c r="P674" i="22"/>
  <c r="A675" i="22"/>
  <c r="I675" i="22"/>
  <c r="J675" i="22"/>
  <c r="K675" i="22"/>
  <c r="L675" i="22"/>
  <c r="M675" i="22"/>
  <c r="N675" i="22"/>
  <c r="O675" i="22"/>
  <c r="P675" i="22"/>
  <c r="A676" i="22"/>
  <c r="I676" i="22"/>
  <c r="J676" i="22"/>
  <c r="K676" i="22"/>
  <c r="L676" i="22"/>
  <c r="M676" i="22"/>
  <c r="N676" i="22"/>
  <c r="O676" i="22"/>
  <c r="P676" i="22"/>
  <c r="A677" i="22"/>
  <c r="I677" i="22"/>
  <c r="J677" i="22"/>
  <c r="K677" i="22"/>
  <c r="L677" i="22"/>
  <c r="M677" i="22"/>
  <c r="N677" i="22"/>
  <c r="O677" i="22"/>
  <c r="P677" i="22"/>
  <c r="A678" i="22"/>
  <c r="I678" i="22"/>
  <c r="J678" i="22"/>
  <c r="K678" i="22"/>
  <c r="L678" i="22"/>
  <c r="M678" i="22"/>
  <c r="N678" i="22"/>
  <c r="O678" i="22"/>
  <c r="P678" i="22"/>
  <c r="A679" i="22"/>
  <c r="I679" i="22"/>
  <c r="J679" i="22"/>
  <c r="K679" i="22"/>
  <c r="L679" i="22"/>
  <c r="M679" i="22"/>
  <c r="N679" i="22"/>
  <c r="O679" i="22"/>
  <c r="P679" i="22"/>
  <c r="A680" i="22"/>
  <c r="I680" i="22"/>
  <c r="J680" i="22"/>
  <c r="K680" i="22"/>
  <c r="L680" i="22"/>
  <c r="M680" i="22"/>
  <c r="N680" i="22"/>
  <c r="O680" i="22"/>
  <c r="P680" i="22"/>
  <c r="A681" i="22"/>
  <c r="I681" i="22"/>
  <c r="J681" i="22"/>
  <c r="K681" i="22"/>
  <c r="L681" i="22"/>
  <c r="M681" i="22"/>
  <c r="N681" i="22"/>
  <c r="O681" i="22"/>
  <c r="P681" i="22"/>
  <c r="A682" i="22"/>
  <c r="I682" i="22"/>
  <c r="J682" i="22"/>
  <c r="K682" i="22"/>
  <c r="L682" i="22"/>
  <c r="M682" i="22"/>
  <c r="N682" i="22"/>
  <c r="O682" i="22"/>
  <c r="P682" i="22"/>
  <c r="A683" i="22"/>
  <c r="I683" i="22"/>
  <c r="J683" i="22"/>
  <c r="K683" i="22"/>
  <c r="L683" i="22"/>
  <c r="M683" i="22"/>
  <c r="N683" i="22"/>
  <c r="O683" i="22"/>
  <c r="P683" i="22"/>
  <c r="A684" i="22"/>
  <c r="I684" i="22"/>
  <c r="J684" i="22"/>
  <c r="K684" i="22"/>
  <c r="L684" i="22"/>
  <c r="M684" i="22"/>
  <c r="N684" i="22"/>
  <c r="O684" i="22"/>
  <c r="P684" i="22"/>
  <c r="A685" i="22"/>
  <c r="I685" i="22"/>
  <c r="J685" i="22"/>
  <c r="K685" i="22"/>
  <c r="L685" i="22"/>
  <c r="M685" i="22"/>
  <c r="N685" i="22"/>
  <c r="O685" i="22"/>
  <c r="P685" i="22"/>
  <c r="A686" i="22"/>
  <c r="I686" i="22"/>
  <c r="J686" i="22"/>
  <c r="K686" i="22"/>
  <c r="L686" i="22"/>
  <c r="M686" i="22"/>
  <c r="N686" i="22"/>
  <c r="O686" i="22"/>
  <c r="P686" i="22"/>
  <c r="A687" i="22"/>
  <c r="I687" i="22"/>
  <c r="J687" i="22"/>
  <c r="K687" i="22"/>
  <c r="L687" i="22"/>
  <c r="M687" i="22"/>
  <c r="N687" i="22"/>
  <c r="O687" i="22"/>
  <c r="P687" i="22"/>
  <c r="A688" i="22"/>
  <c r="I688" i="22"/>
  <c r="J688" i="22"/>
  <c r="K688" i="22"/>
  <c r="L688" i="22"/>
  <c r="M688" i="22"/>
  <c r="N688" i="22"/>
  <c r="O688" i="22"/>
  <c r="P688" i="22"/>
  <c r="A689" i="22"/>
  <c r="I689" i="22"/>
  <c r="J689" i="22"/>
  <c r="K689" i="22"/>
  <c r="L689" i="22"/>
  <c r="M689" i="22"/>
  <c r="N689" i="22"/>
  <c r="O689" i="22"/>
  <c r="P689" i="22"/>
  <c r="A690" i="22"/>
  <c r="I690" i="22"/>
  <c r="J690" i="22"/>
  <c r="K690" i="22"/>
  <c r="L690" i="22"/>
  <c r="M690" i="22"/>
  <c r="N690" i="22"/>
  <c r="O690" i="22"/>
  <c r="P690" i="22"/>
  <c r="A691" i="22"/>
  <c r="I691" i="22"/>
  <c r="J691" i="22"/>
  <c r="K691" i="22"/>
  <c r="L691" i="22"/>
  <c r="M691" i="22"/>
  <c r="N691" i="22"/>
  <c r="O691" i="22"/>
  <c r="P691" i="22"/>
  <c r="A692" i="22"/>
  <c r="I692" i="22"/>
  <c r="J692" i="22"/>
  <c r="K692" i="22"/>
  <c r="L692" i="22"/>
  <c r="M692" i="22"/>
  <c r="N692" i="22"/>
  <c r="O692" i="22"/>
  <c r="P692" i="22"/>
  <c r="A693" i="22"/>
  <c r="I693" i="22"/>
  <c r="J693" i="22"/>
  <c r="K693" i="22"/>
  <c r="L693" i="22"/>
  <c r="M693" i="22"/>
  <c r="N693" i="22"/>
  <c r="O693" i="22"/>
  <c r="P693" i="22"/>
  <c r="A694" i="22"/>
  <c r="I694" i="22"/>
  <c r="J694" i="22"/>
  <c r="K694" i="22"/>
  <c r="L694" i="22"/>
  <c r="M694" i="22"/>
  <c r="N694" i="22"/>
  <c r="O694" i="22"/>
  <c r="P694" i="22"/>
  <c r="A695" i="22"/>
  <c r="I695" i="22"/>
  <c r="J695" i="22"/>
  <c r="K695" i="22"/>
  <c r="L695" i="22"/>
  <c r="M695" i="22"/>
  <c r="N695" i="22"/>
  <c r="O695" i="22"/>
  <c r="P695" i="22"/>
  <c r="A696" i="22"/>
  <c r="I696" i="22"/>
  <c r="J696" i="22"/>
  <c r="K696" i="22"/>
  <c r="L696" i="22"/>
  <c r="M696" i="22"/>
  <c r="N696" i="22"/>
  <c r="O696" i="22"/>
  <c r="P696" i="22"/>
  <c r="A697" i="22"/>
  <c r="I697" i="22"/>
  <c r="J697" i="22"/>
  <c r="K697" i="22"/>
  <c r="L697" i="22"/>
  <c r="M697" i="22"/>
  <c r="N697" i="22"/>
  <c r="O697" i="22"/>
  <c r="P697" i="22"/>
  <c r="A698" i="22"/>
  <c r="I698" i="22"/>
  <c r="J698" i="22"/>
  <c r="K698" i="22"/>
  <c r="L698" i="22"/>
  <c r="M698" i="22"/>
  <c r="N698" i="22"/>
  <c r="O698" i="22"/>
  <c r="P698" i="22"/>
  <c r="A699" i="22"/>
  <c r="I699" i="22"/>
  <c r="J699" i="22"/>
  <c r="K699" i="22"/>
  <c r="L699" i="22"/>
  <c r="M699" i="22"/>
  <c r="N699" i="22"/>
  <c r="O699" i="22"/>
  <c r="P699" i="22"/>
  <c r="A700" i="22"/>
  <c r="I700" i="22"/>
  <c r="J700" i="22"/>
  <c r="K700" i="22"/>
  <c r="L700" i="22"/>
  <c r="M700" i="22"/>
  <c r="N700" i="22"/>
  <c r="O700" i="22"/>
  <c r="P700" i="22"/>
  <c r="A701" i="22"/>
  <c r="I701" i="22"/>
  <c r="J701" i="22"/>
  <c r="K701" i="22"/>
  <c r="L701" i="22"/>
  <c r="M701" i="22"/>
  <c r="N701" i="22"/>
  <c r="O701" i="22"/>
  <c r="P701" i="22"/>
  <c r="A702" i="22"/>
  <c r="I702" i="22"/>
  <c r="J702" i="22"/>
  <c r="K702" i="22"/>
  <c r="L702" i="22"/>
  <c r="M702" i="22"/>
  <c r="N702" i="22"/>
  <c r="O702" i="22"/>
  <c r="P702" i="22"/>
  <c r="A703" i="22"/>
  <c r="I703" i="22"/>
  <c r="J703" i="22"/>
  <c r="K703" i="22"/>
  <c r="L703" i="22"/>
  <c r="M703" i="22"/>
  <c r="N703" i="22"/>
  <c r="O703" i="22"/>
  <c r="P703" i="22"/>
  <c r="A704" i="22"/>
  <c r="I704" i="22"/>
  <c r="J704" i="22"/>
  <c r="K704" i="22"/>
  <c r="L704" i="22"/>
  <c r="M704" i="22"/>
  <c r="N704" i="22"/>
  <c r="O704" i="22"/>
  <c r="P704" i="22"/>
  <c r="A705" i="22"/>
  <c r="I705" i="22"/>
  <c r="J705" i="22"/>
  <c r="K705" i="22"/>
  <c r="L705" i="22"/>
  <c r="M705" i="22"/>
  <c r="N705" i="22"/>
  <c r="O705" i="22"/>
  <c r="P705" i="22"/>
  <c r="A706" i="22"/>
  <c r="I706" i="22"/>
  <c r="J706" i="22"/>
  <c r="K706" i="22"/>
  <c r="L706" i="22"/>
  <c r="M706" i="22"/>
  <c r="N706" i="22"/>
  <c r="O706" i="22"/>
  <c r="P706" i="22"/>
  <c r="A707" i="22"/>
  <c r="I707" i="22"/>
  <c r="J707" i="22"/>
  <c r="K707" i="22"/>
  <c r="L707" i="22"/>
  <c r="M707" i="22"/>
  <c r="N707" i="22"/>
  <c r="O707" i="22"/>
  <c r="P707" i="22"/>
  <c r="A708" i="22"/>
  <c r="I708" i="22"/>
  <c r="J708" i="22"/>
  <c r="K708" i="22"/>
  <c r="L708" i="22"/>
  <c r="M708" i="22"/>
  <c r="N708" i="22"/>
  <c r="O708" i="22"/>
  <c r="P708" i="22"/>
  <c r="A709" i="22"/>
  <c r="I709" i="22"/>
  <c r="J709" i="22"/>
  <c r="K709" i="22"/>
  <c r="L709" i="22"/>
  <c r="M709" i="22"/>
  <c r="N709" i="22"/>
  <c r="O709" i="22"/>
  <c r="P709" i="22"/>
  <c r="A710" i="22"/>
  <c r="I710" i="22"/>
  <c r="J710" i="22"/>
  <c r="K710" i="22"/>
  <c r="L710" i="22"/>
  <c r="M710" i="22"/>
  <c r="N710" i="22"/>
  <c r="O710" i="22"/>
  <c r="P710" i="22"/>
  <c r="A711" i="22"/>
  <c r="I711" i="22"/>
  <c r="J711" i="22"/>
  <c r="K711" i="22"/>
  <c r="L711" i="22"/>
  <c r="M711" i="22"/>
  <c r="N711" i="22"/>
  <c r="O711" i="22"/>
  <c r="P711" i="22"/>
  <c r="A712" i="22"/>
  <c r="I712" i="22"/>
  <c r="J712" i="22"/>
  <c r="K712" i="22"/>
  <c r="L712" i="22"/>
  <c r="M712" i="22"/>
  <c r="N712" i="22"/>
  <c r="O712" i="22"/>
  <c r="P712" i="22"/>
  <c r="A713" i="22"/>
  <c r="I713" i="22"/>
  <c r="J713" i="22"/>
  <c r="K713" i="22"/>
  <c r="L713" i="22"/>
  <c r="M713" i="22"/>
  <c r="N713" i="22"/>
  <c r="O713" i="22"/>
  <c r="P713" i="22"/>
  <c r="A714" i="22"/>
  <c r="I714" i="22"/>
  <c r="J714" i="22"/>
  <c r="K714" i="22"/>
  <c r="L714" i="22"/>
  <c r="M714" i="22"/>
  <c r="N714" i="22"/>
  <c r="O714" i="22"/>
  <c r="P714" i="22"/>
  <c r="A715" i="22"/>
  <c r="I715" i="22"/>
  <c r="J715" i="22"/>
  <c r="K715" i="22"/>
  <c r="L715" i="22"/>
  <c r="M715" i="22"/>
  <c r="N715" i="22"/>
  <c r="O715" i="22"/>
  <c r="P715" i="22"/>
  <c r="A716" i="22"/>
  <c r="I716" i="22"/>
  <c r="J716" i="22"/>
  <c r="K716" i="22"/>
  <c r="L716" i="22"/>
  <c r="M716" i="22"/>
  <c r="N716" i="22"/>
  <c r="O716" i="22"/>
  <c r="P716" i="22"/>
  <c r="A717" i="22"/>
  <c r="I717" i="22"/>
  <c r="J717" i="22"/>
  <c r="K717" i="22"/>
  <c r="L717" i="22"/>
  <c r="M717" i="22"/>
  <c r="N717" i="22"/>
  <c r="O717" i="22"/>
  <c r="P717" i="22"/>
  <c r="A718" i="22"/>
  <c r="I718" i="22"/>
  <c r="J718" i="22"/>
  <c r="K718" i="22"/>
  <c r="L718" i="22"/>
  <c r="M718" i="22"/>
  <c r="N718" i="22"/>
  <c r="O718" i="22"/>
  <c r="P718" i="22"/>
  <c r="A719" i="22"/>
  <c r="I719" i="22"/>
  <c r="J719" i="22"/>
  <c r="K719" i="22"/>
  <c r="L719" i="22"/>
  <c r="M719" i="22"/>
  <c r="N719" i="22"/>
  <c r="O719" i="22"/>
  <c r="P719" i="22"/>
  <c r="A720" i="22"/>
  <c r="I720" i="22"/>
  <c r="J720" i="22"/>
  <c r="K720" i="22"/>
  <c r="L720" i="22"/>
  <c r="M720" i="22"/>
  <c r="N720" i="22"/>
  <c r="O720" i="22"/>
  <c r="P720" i="22"/>
  <c r="A721" i="22"/>
  <c r="I721" i="22"/>
  <c r="J721" i="22"/>
  <c r="K721" i="22"/>
  <c r="L721" i="22"/>
  <c r="M721" i="22"/>
  <c r="N721" i="22"/>
  <c r="O721" i="22"/>
  <c r="P721" i="22"/>
  <c r="A722" i="22"/>
  <c r="I722" i="22"/>
  <c r="J722" i="22"/>
  <c r="K722" i="22"/>
  <c r="L722" i="22"/>
  <c r="M722" i="22"/>
  <c r="N722" i="22"/>
  <c r="O722" i="22"/>
  <c r="P722" i="22"/>
  <c r="C723" i="22"/>
  <c r="D723" i="22"/>
  <c r="E723" i="22"/>
  <c r="F723" i="22"/>
  <c r="G723" i="22"/>
  <c r="H723" i="22"/>
  <c r="Q586" i="22" l="1"/>
  <c r="C12" i="125"/>
</calcChain>
</file>

<file path=xl/sharedStrings.xml><?xml version="1.0" encoding="utf-8"?>
<sst xmlns="http://schemas.openxmlformats.org/spreadsheetml/2006/main" count="3509" uniqueCount="1753">
  <si>
    <t>Мемлекеттік бюджеттің орындалуы</t>
  </si>
  <si>
    <t>Үкімет борышының және мемлекет кепілдік берген борыштың тұрақтылық индикаторлары</t>
  </si>
  <si>
    <t>Банктердің және басқа секторлардың сыртқы активтер мен сыртқы міндеттемелердің өсуіндегі үлесі (жылдық көрсетуімен өзгеріс %)</t>
  </si>
  <si>
    <t xml:space="preserve">Қазақстан төлем балансының 2009 – 2010 жылдарға арналған болжамы </t>
  </si>
  <si>
    <t>Негізгі қаржылық көрсеткіштер (2006=100)</t>
  </si>
  <si>
    <t>Кәсіпорындардың іскерлік белсенділігі</t>
  </si>
  <si>
    <t>Жылдық және тоқсандық негіздегі ROA, ROE</t>
  </si>
  <si>
    <t>Дефолт тәуекелінің көрсеткіштері</t>
  </si>
  <si>
    <t>Тәуекелдерді салалар бойынша бөлу (2009_2-тоқ.)</t>
  </si>
  <si>
    <t>Ақша қаражатының ағындары (тоқсандағы), барлығы</t>
  </si>
  <si>
    <t xml:space="preserve">Ақша қаражатының ағындары (тоқсандағы), шетел валютасындағы </t>
  </si>
  <si>
    <t>Шетел валютасындағы қызмет көрсеткіштері</t>
  </si>
  <si>
    <t>Үй шаруашылықтарының қаржылық деңгейін бағалау</t>
  </si>
  <si>
    <t>2008 жылы тұтыну үшін пайдаланылған, жан басына шаққандағы айлық табыс бойынша борыш жүктемесі</t>
  </si>
  <si>
    <t>Жылжымайтын мүлік сатып алу және жалдау бағаларының динамикасы</t>
  </si>
  <si>
    <t>Үй шаруашылықтарының қаржы тұрақтылығының көрсеткіштері, %</t>
  </si>
  <si>
    <t>Жылжымайтын мүлік нарығының баға динамикасын елдер бойынша салыстыру</t>
  </si>
  <si>
    <t>Берілген кредиттердің көлемі және жылжымайтын мүлік нарығына байланысты бағыттар бойынша кредиттеу ставкалары</t>
  </si>
  <si>
    <t>4 тоқ. 2007</t>
  </si>
  <si>
    <t>Дерек көзі: ҚРСА,  ҚРҰБ</t>
  </si>
  <si>
    <t>Мемлекеттік шығыстар және нақты ЖІӨ *</t>
  </si>
  <si>
    <t>Шығыстар, млрд.теңге</t>
  </si>
  <si>
    <t>Ағымдағы шығындар</t>
  </si>
  <si>
    <t>Күрделі шығындар</t>
  </si>
  <si>
    <t>ЖІӨ, %-бен (сол жақ шкала)</t>
  </si>
  <si>
    <t xml:space="preserve">Ескерту: * Кезеңдегі мемлекеттік шығыстар;
ЖІӨ, жыл басынан бастап жинақталған жиынтықпен өткен жылдың тиісті кезеңіне %-бен. </t>
  </si>
  <si>
    <t>саланың 2008 жылғы 9 айдағы күрделі шығындардағы үлесі (%-бен)</t>
  </si>
  <si>
    <t>саланың 2008 жылғы 9 айдағы ағымдағы шығындардағы үлесі (%-бен)</t>
  </si>
  <si>
    <t>2008 жылғы 9 айдағы өткен жылдың тиісті кезеңіне өзгеру %-ы (оң жақ ось)</t>
  </si>
  <si>
    <t>2009 жылғы 9 айдағы өткен жылдың тиісті кезеңіне өзгеру %-ы (оң жақ ось)</t>
  </si>
  <si>
    <t>Мемлекеттік қызмет көрсету</t>
  </si>
  <si>
    <t>Қорғаныс</t>
  </si>
  <si>
    <t>Қоғамдық тәртіп</t>
  </si>
  <si>
    <t>Білім беру</t>
  </si>
  <si>
    <t>Денсаулық сақтау</t>
  </si>
  <si>
    <t>ТКШ</t>
  </si>
  <si>
    <t>ЖЭК</t>
  </si>
  <si>
    <t xml:space="preserve">Көлік және коммуникация </t>
  </si>
  <si>
    <t>Басқасы</t>
  </si>
  <si>
    <t>Дерек көзі: Қаржымині</t>
  </si>
  <si>
    <t>Дерек көзі: Қаржымині, ҚРСА</t>
  </si>
  <si>
    <t>1 тоқ.2008</t>
  </si>
  <si>
    <t>2 тоқ.2008</t>
  </si>
  <si>
    <t>3 тоқ.2008</t>
  </si>
  <si>
    <t>4 тоқ.2008</t>
  </si>
  <si>
    <t>1 тоқ.2009</t>
  </si>
  <si>
    <t>2 тоқ.2009</t>
  </si>
  <si>
    <t>3 тоқ.2009</t>
  </si>
  <si>
    <t>Ұлттық қордың активтері (сол жақ шкала)</t>
  </si>
  <si>
    <t>Ұлттық қордан кепілдік берілген трансферттер</t>
  </si>
  <si>
    <t>Дағдарысқа қарсы бағлдарламаға арналған мақсатты трансферттер</t>
  </si>
  <si>
    <t>"Самұрық-Қазына" ҰӘҚ" АҚ және "Қазагро" ҰХ" АҚ облигацияларын сатып алуға арналған мақсатты трансферт</t>
  </si>
  <si>
    <t>Дерек көзі: ҚРҰБ</t>
  </si>
  <si>
    <t>9 ай.2008</t>
  </si>
  <si>
    <t>9 ай.2009</t>
  </si>
  <si>
    <t>1_тоқ.2008</t>
  </si>
  <si>
    <t>2_тоқ.2008</t>
  </si>
  <si>
    <t>3_тоқ.2008</t>
  </si>
  <si>
    <t>4_тоқ.2008</t>
  </si>
  <si>
    <t>1_тоқ.2009</t>
  </si>
  <si>
    <t>2_тоқ.2009</t>
  </si>
  <si>
    <t>3_тоқ.2009</t>
  </si>
  <si>
    <t>Түсім</t>
  </si>
  <si>
    <t xml:space="preserve">Шығыстар </t>
  </si>
  <si>
    <t>Бюджеттің дефициті (профициті) (оң жақ шкала)</t>
  </si>
  <si>
    <t>Мұнайға жатпайтын түсім</t>
  </si>
  <si>
    <t>*2009 жылғы 9 айдағы деректер деректердің қолжетімділігіне қарай 30.06.2009ж. немесе 30.09.2009ж. жағдай бойынша берілді. 2008 жылғы кредиттік тәуекел бойынша көрсеткіштер бір жыл үшін, 2009 жылғы – соңғы маңызды күнгі жағдай бойынша берілді.</t>
  </si>
  <si>
    <t>Ескерту:Dollar Index доллар құнының алты әлемдік негізгі валюта корзинасына индексін білдіреді.</t>
  </si>
  <si>
    <t>Ескерту: спрэдтер валютаның үш түрі бойынша overnight пайыздық ставкалар бойынша 3 айлық LIBOR және 3 айлық своптар арасындағы айырма ретінде есептелді.</t>
  </si>
  <si>
    <t>Дерек көзі: Thomson Reuters (Datastream), ҚРҰБ есептері</t>
  </si>
  <si>
    <t>15-30%</t>
  </si>
  <si>
    <t>31-50%</t>
  </si>
  <si>
    <t>01.10.2008</t>
  </si>
  <si>
    <r>
      <t xml:space="preserve">-36,8 </t>
    </r>
    <r>
      <rPr>
        <vertAlign val="superscript"/>
        <sz val="10"/>
        <rFont val="Times New Roman"/>
        <family val="1"/>
        <charset val="204"/>
      </rPr>
      <t>8</t>
    </r>
  </si>
  <si>
    <r>
      <t xml:space="preserve">-17,5 </t>
    </r>
    <r>
      <rPr>
        <vertAlign val="superscript"/>
        <sz val="10"/>
        <rFont val="Times New Roman"/>
        <family val="1"/>
        <charset val="204"/>
      </rPr>
      <t>8</t>
    </r>
  </si>
  <si>
    <r>
      <t xml:space="preserve">-14,1 </t>
    </r>
    <r>
      <rPr>
        <vertAlign val="superscript"/>
        <sz val="10"/>
        <rFont val="Times New Roman"/>
        <family val="1"/>
        <charset val="204"/>
      </rPr>
      <t>8</t>
    </r>
  </si>
  <si>
    <r>
      <t xml:space="preserve">-10,9 </t>
    </r>
    <r>
      <rPr>
        <vertAlign val="superscript"/>
        <sz val="10"/>
        <rFont val="Times New Roman"/>
        <family val="1"/>
        <charset val="204"/>
      </rPr>
      <t>8</t>
    </r>
  </si>
  <si>
    <r>
      <t xml:space="preserve">-17,8 </t>
    </r>
    <r>
      <rPr>
        <vertAlign val="superscript"/>
        <sz val="10"/>
        <rFont val="Times New Roman"/>
        <family val="1"/>
        <charset val="204"/>
      </rPr>
      <t>8</t>
    </r>
  </si>
  <si>
    <r>
      <t xml:space="preserve">-18,7 </t>
    </r>
    <r>
      <rPr>
        <vertAlign val="superscript"/>
        <sz val="10"/>
        <rFont val="Times New Roman"/>
        <family val="1"/>
        <charset val="204"/>
      </rPr>
      <t>8</t>
    </r>
  </si>
  <si>
    <r>
      <t xml:space="preserve">-7,5 </t>
    </r>
    <r>
      <rPr>
        <vertAlign val="superscript"/>
        <sz val="10"/>
        <rFont val="Times New Roman"/>
        <family val="1"/>
        <charset val="204"/>
      </rPr>
      <t>8</t>
    </r>
  </si>
  <si>
    <r>
      <t xml:space="preserve">-12,9 </t>
    </r>
    <r>
      <rPr>
        <vertAlign val="superscript"/>
        <sz val="10"/>
        <rFont val="Times New Roman"/>
        <family val="1"/>
        <charset val="204"/>
      </rPr>
      <t>8</t>
    </r>
  </si>
  <si>
    <r>
      <t xml:space="preserve">-23,6 </t>
    </r>
    <r>
      <rPr>
        <vertAlign val="superscript"/>
        <sz val="10"/>
        <rFont val="Times New Roman"/>
        <family val="1"/>
        <charset val="204"/>
      </rPr>
      <t>8</t>
    </r>
  </si>
  <si>
    <r>
      <t xml:space="preserve">-18,2 </t>
    </r>
    <r>
      <rPr>
        <vertAlign val="superscript"/>
        <sz val="10"/>
        <rFont val="Times New Roman"/>
        <family val="1"/>
        <charset val="204"/>
      </rPr>
      <t>8</t>
    </r>
  </si>
  <si>
    <r>
      <t xml:space="preserve">-27,4 </t>
    </r>
    <r>
      <rPr>
        <vertAlign val="superscript"/>
        <sz val="10"/>
        <rFont val="Times New Roman"/>
        <family val="1"/>
        <charset val="204"/>
      </rPr>
      <t>8</t>
    </r>
  </si>
  <si>
    <r>
      <t xml:space="preserve">-26,2 </t>
    </r>
    <r>
      <rPr>
        <vertAlign val="superscript"/>
        <sz val="10"/>
        <rFont val="Times New Roman"/>
        <family val="1"/>
        <charset val="204"/>
      </rPr>
      <t>8</t>
    </r>
  </si>
  <si>
    <r>
      <t xml:space="preserve">13,3 </t>
    </r>
    <r>
      <rPr>
        <vertAlign val="superscript"/>
        <sz val="10"/>
        <rFont val="Times New Roman"/>
        <family val="1"/>
        <charset val="204"/>
      </rPr>
      <t>6</t>
    </r>
  </si>
  <si>
    <t>LTV</t>
  </si>
  <si>
    <t>1 квартиль</t>
  </si>
  <si>
    <t>2 квартиль</t>
  </si>
  <si>
    <t>3 квартиль</t>
  </si>
  <si>
    <t>4 квартиль</t>
  </si>
  <si>
    <t>Спрэд</t>
  </si>
  <si>
    <t>Медиана</t>
  </si>
  <si>
    <t>Квартиль 1</t>
  </si>
  <si>
    <t>Квартиль 2</t>
  </si>
  <si>
    <t>Квартиль 3</t>
  </si>
  <si>
    <t>Квартиль 4</t>
  </si>
  <si>
    <t>Банк 33</t>
  </si>
  <si>
    <t>Цесна Банк</t>
  </si>
  <si>
    <t>WEO-07.2008</t>
  </si>
  <si>
    <t>WEO-10.2008</t>
  </si>
  <si>
    <t>WEO-11. 2008</t>
  </si>
  <si>
    <t>WEO-01. 2009</t>
  </si>
  <si>
    <t>WEO-04.2009</t>
  </si>
  <si>
    <t>WEO-07.2009</t>
  </si>
  <si>
    <t>WEO-10.2009</t>
  </si>
  <si>
    <t>2010(WEO-10.2009)</t>
  </si>
  <si>
    <t>Россия</t>
  </si>
  <si>
    <t>-</t>
  </si>
  <si>
    <t>LIBOR 3 month</t>
  </si>
  <si>
    <t>EURIBOR</t>
  </si>
  <si>
    <t>GBP</t>
  </si>
  <si>
    <t>EUR</t>
  </si>
  <si>
    <t>USD</t>
  </si>
  <si>
    <t>Dollar index</t>
  </si>
  <si>
    <t>MOVE index</t>
  </si>
  <si>
    <t>(85-102)</t>
  </si>
  <si>
    <t>(80-108)</t>
  </si>
  <si>
    <t>(84-112)</t>
  </si>
  <si>
    <t>(84-115)</t>
  </si>
  <si>
    <t>URALS</t>
  </si>
  <si>
    <t>WTI</t>
  </si>
  <si>
    <t>BRENT</t>
  </si>
  <si>
    <t>(1,26-1,39)</t>
  </si>
  <si>
    <t>(1,37-1,52)</t>
  </si>
  <si>
    <t>(1,29-1,43)</t>
  </si>
  <si>
    <t>(1,44-1,66)</t>
  </si>
  <si>
    <t>(1,39-1,48)</t>
  </si>
  <si>
    <t>(1,59-1,69)</t>
  </si>
  <si>
    <t>(87,63-99,40)</t>
  </si>
  <si>
    <t>(94,57-100,81)</t>
  </si>
  <si>
    <t>(89,47-97,435)</t>
  </si>
  <si>
    <t>(1,35-1,55)</t>
  </si>
  <si>
    <t>(1,52-1,85)</t>
  </si>
  <si>
    <t>(1,32-1,58)</t>
  </si>
  <si>
    <t>(1,45-1,85)</t>
  </si>
  <si>
    <t>(1,23-1,65)</t>
  </si>
  <si>
    <t>(1,42-1,83)</t>
  </si>
  <si>
    <t>(1,23-1,6)</t>
  </si>
  <si>
    <t>(1,4-1,88)</t>
  </si>
  <si>
    <r>
      <t>Dollar index</t>
    </r>
    <r>
      <rPr>
        <b/>
        <vertAlign val="superscript"/>
        <sz val="10"/>
        <rFont val="Times New Roman"/>
        <family val="1"/>
        <charset val="204"/>
      </rPr>
      <t>1</t>
    </r>
  </si>
  <si>
    <t>MSCI World</t>
  </si>
  <si>
    <t>MSCI G7</t>
  </si>
  <si>
    <t>MSCI EM BRIC</t>
  </si>
  <si>
    <t>MSCI EFM Central and Eastern Europe + CIS</t>
  </si>
  <si>
    <t xml:space="preserve">MSCI Kazakhstan </t>
  </si>
  <si>
    <t>Nikkei 225</t>
  </si>
  <si>
    <t xml:space="preserve">Dax 30 </t>
  </si>
  <si>
    <t>Hang seng</t>
  </si>
  <si>
    <t>FTSE 100</t>
  </si>
  <si>
    <t>Германия</t>
  </si>
  <si>
    <t>Dow Jones Industrial</t>
  </si>
  <si>
    <t>EMBI+ спрэд Азия</t>
  </si>
  <si>
    <t>EMBI+ спрэд  Украина</t>
  </si>
  <si>
    <t>ROA</t>
  </si>
  <si>
    <t>ROE</t>
  </si>
  <si>
    <t>Левередж</t>
  </si>
  <si>
    <t>к содержанию</t>
  </si>
  <si>
    <t>қаң.2004</t>
  </si>
  <si>
    <t>ақп.2004</t>
  </si>
  <si>
    <t>наур.2004</t>
  </si>
  <si>
    <t>сәу.2004</t>
  </si>
  <si>
    <t>мам.2004</t>
  </si>
  <si>
    <t>мау.2004</t>
  </si>
  <si>
    <t>шіл.2004</t>
  </si>
  <si>
    <t>там.2004</t>
  </si>
  <si>
    <t>қырк.2004</t>
  </si>
  <si>
    <t>қазан.2004</t>
  </si>
  <si>
    <t>қараш.2004</t>
  </si>
  <si>
    <t>желт.2004</t>
  </si>
  <si>
    <t>наур.2005</t>
  </si>
  <si>
    <t>қырк.2005</t>
  </si>
  <si>
    <t>қазан.2005</t>
  </si>
  <si>
    <t>қараш.2005</t>
  </si>
  <si>
    <t>желт.2005</t>
  </si>
  <si>
    <t>наур.2006</t>
  </si>
  <si>
    <t>қырк.2006</t>
  </si>
  <si>
    <t>қазан.2006</t>
  </si>
  <si>
    <t>қараш.2006</t>
  </si>
  <si>
    <t>желт.2006</t>
  </si>
  <si>
    <t>наур.2007</t>
  </si>
  <si>
    <t>қырк.2007</t>
  </si>
  <si>
    <t>қазан.2007</t>
  </si>
  <si>
    <t>қараш.2007</t>
  </si>
  <si>
    <t>желт.2007</t>
  </si>
  <si>
    <t>наур.2008</t>
  </si>
  <si>
    <t>қырк.2008</t>
  </si>
  <si>
    <t>қазан.2008</t>
  </si>
  <si>
    <t>қараш.2008</t>
  </si>
  <si>
    <t>желт.2008</t>
  </si>
  <si>
    <t>наур.2009</t>
  </si>
  <si>
    <t xml:space="preserve">Өнеркәсіптік өндіріс, инвестициялар және банктердің кредиттері </t>
  </si>
  <si>
    <t>Өнеркәсіптік өндіріс (кезеңдегі өзгеріс)</t>
  </si>
  <si>
    <t>Өнеркәсіптің негізгі капиталына инвестициялары (кезеңге, алғашқы кезеңге)</t>
  </si>
  <si>
    <t>Банктердің өнеркәсіпке кредиттері (кезеңге, алғашқы кезеңге)</t>
  </si>
  <si>
    <t>Өнеркәсіптік өндіріс, банктердің экономика секторлары бойынша инвестициялары және кредиттері*(%)</t>
  </si>
  <si>
    <t xml:space="preserve">Ескерту: * Өнеркәсіптік өндіріс бойынша- кезеңдегі өзгеру; инвестиция және кредит бойынша - кезеңдегі өзгеру, алғашқы кезеңге қарсы </t>
  </si>
  <si>
    <t>Ескерту: * жылдық көрсетумен алғашқы тоқсанмен қоса алғанда</t>
  </si>
  <si>
    <t>Ұлттық қордың активтерін пайдалану, млрд.теңге</t>
  </si>
  <si>
    <t>Мемлекеттік бюджеттің орындалуы *, млрд теңге</t>
  </si>
  <si>
    <t>3 тоқсан - алдын ала бағалауы</t>
  </si>
  <si>
    <r>
      <t>3</t>
    </r>
    <r>
      <rPr>
        <i/>
        <sz val="9"/>
        <rFont val="Times New Roman"/>
        <family val="1"/>
        <charset val="204"/>
      </rPr>
      <t xml:space="preserve"> 2009 ж. 6 айы ішінде (2009ж. 9 айы аралығында Қазақстан бойынша) Өткен кезеңнің тиісті кезеңімен салыстырғанда </t>
    </r>
  </si>
  <si>
    <t>01.01.2009*</t>
  </si>
  <si>
    <t>01.10.08</t>
  </si>
  <si>
    <t>01.01.09</t>
  </si>
  <si>
    <t>01.04.09</t>
  </si>
  <si>
    <t>01.07.09</t>
  </si>
  <si>
    <t>01.10.09</t>
  </si>
  <si>
    <t>Капитал</t>
  </si>
  <si>
    <t>* включают пенсионные платежи и пособия, специфические переводы, платежи в бюджет и выплаты из бюджета.</t>
  </si>
  <si>
    <t xml:space="preserve"> </t>
  </si>
  <si>
    <t xml:space="preserve">k1 </t>
  </si>
  <si>
    <t>k2</t>
  </si>
  <si>
    <t>k1-1</t>
  </si>
  <si>
    <t>k1-2</t>
  </si>
  <si>
    <t>k-2</t>
  </si>
  <si>
    <t xml:space="preserve"> 01.01.2008</t>
  </si>
  <si>
    <t>ROA, %</t>
  </si>
  <si>
    <t>ROE, %</t>
  </si>
  <si>
    <t xml:space="preserve"> 01.01.2009</t>
  </si>
  <si>
    <t xml:space="preserve"> 01.04.2009</t>
  </si>
  <si>
    <t xml:space="preserve">1-бокс_1-график </t>
  </si>
  <si>
    <t xml:space="preserve">2.1.4-график </t>
  </si>
  <si>
    <t xml:space="preserve">2.1.5-график </t>
  </si>
  <si>
    <t xml:space="preserve">2.1.6-график </t>
  </si>
  <si>
    <t xml:space="preserve">2.1.7-график </t>
  </si>
  <si>
    <t xml:space="preserve">2.1.8-график </t>
  </si>
  <si>
    <t>2.1.2-кесте</t>
  </si>
  <si>
    <t xml:space="preserve">2.1.9-график </t>
  </si>
  <si>
    <t>2.1.3-кесте</t>
  </si>
  <si>
    <t>2.1.4-кесте</t>
  </si>
  <si>
    <t>2-бокс_1-кесте</t>
  </si>
  <si>
    <t xml:space="preserve">2.2.1-график </t>
  </si>
  <si>
    <t xml:space="preserve">2.2.2-график </t>
  </si>
  <si>
    <t>2.2.1-кесте</t>
  </si>
  <si>
    <t xml:space="preserve">2.2.3-график </t>
  </si>
  <si>
    <t xml:space="preserve">3-бокс_1-график </t>
  </si>
  <si>
    <t xml:space="preserve">3-бокс_ 2-график </t>
  </si>
  <si>
    <t xml:space="preserve">2.2.4-график </t>
  </si>
  <si>
    <t xml:space="preserve">2.2.5-график </t>
  </si>
  <si>
    <t xml:space="preserve">2.2.6-график </t>
  </si>
  <si>
    <t xml:space="preserve">2.2.7-график </t>
  </si>
  <si>
    <t xml:space="preserve">2.3.1-график </t>
  </si>
  <si>
    <t xml:space="preserve">2.3.2-график </t>
  </si>
  <si>
    <t>4-бокс_1-кесте</t>
  </si>
  <si>
    <t xml:space="preserve">2.4.1-график </t>
  </si>
  <si>
    <t xml:space="preserve">2.4.2-график </t>
  </si>
  <si>
    <t xml:space="preserve">2.4.3-график </t>
  </si>
  <si>
    <t xml:space="preserve">2.4.4-график </t>
  </si>
  <si>
    <t xml:space="preserve">2.4.5-график </t>
  </si>
  <si>
    <t xml:space="preserve">2.4.6-график </t>
  </si>
  <si>
    <t xml:space="preserve">2.4.7-график </t>
  </si>
  <si>
    <t xml:space="preserve">2.4.8-график </t>
  </si>
  <si>
    <t xml:space="preserve">3.1.1-график </t>
  </si>
  <si>
    <t xml:space="preserve">3.1.2-график </t>
  </si>
  <si>
    <t xml:space="preserve">3.1.3-график </t>
  </si>
  <si>
    <t xml:space="preserve">3.1.4-график </t>
  </si>
  <si>
    <t xml:space="preserve">3.1.5-3.1.6-график </t>
  </si>
  <si>
    <t xml:space="preserve">3.1.7-график </t>
  </si>
  <si>
    <t xml:space="preserve">3.1.8-график </t>
  </si>
  <si>
    <t xml:space="preserve">3.1.9-график </t>
  </si>
  <si>
    <t xml:space="preserve">3.1.10-график </t>
  </si>
  <si>
    <t xml:space="preserve">3.1.11-график </t>
  </si>
  <si>
    <t xml:space="preserve">3.1.12-график </t>
  </si>
  <si>
    <t xml:space="preserve">3.1.13-график </t>
  </si>
  <si>
    <t xml:space="preserve">3.2.1-график </t>
  </si>
  <si>
    <t xml:space="preserve">3.2.2-график </t>
  </si>
  <si>
    <t xml:space="preserve">3.2.3-график </t>
  </si>
  <si>
    <t xml:space="preserve">3.2.4-график </t>
  </si>
  <si>
    <t xml:space="preserve">3.2.5-график </t>
  </si>
  <si>
    <t xml:space="preserve">4.1.1-график </t>
  </si>
  <si>
    <t xml:space="preserve">4.2.1-график </t>
  </si>
  <si>
    <t>4.2.2-кесте</t>
  </si>
  <si>
    <t>4.2.3-кесте</t>
  </si>
  <si>
    <t xml:space="preserve">5.1.1-график </t>
  </si>
  <si>
    <t xml:space="preserve">5.1.2-график </t>
  </si>
  <si>
    <t xml:space="preserve">5.1.3-график </t>
  </si>
  <si>
    <t xml:space="preserve">5.1.4-график </t>
  </si>
  <si>
    <t>5.1.1-кесте</t>
  </si>
  <si>
    <t xml:space="preserve">5.1.5-график </t>
  </si>
  <si>
    <t xml:space="preserve">_5-бокс 1-график </t>
  </si>
  <si>
    <t xml:space="preserve">_5-бокс 2-график </t>
  </si>
  <si>
    <t xml:space="preserve">5.1.6-график </t>
  </si>
  <si>
    <t xml:space="preserve">6-бокс_1-график </t>
  </si>
  <si>
    <t xml:space="preserve">6-бокс_ 2-график </t>
  </si>
  <si>
    <t xml:space="preserve">6-бокс_ 3-график </t>
  </si>
  <si>
    <t xml:space="preserve">5.1.7-график </t>
  </si>
  <si>
    <t xml:space="preserve">5.1.8-график </t>
  </si>
  <si>
    <t xml:space="preserve">5.1.9-график </t>
  </si>
  <si>
    <t xml:space="preserve">5.1.10-график </t>
  </si>
  <si>
    <t xml:space="preserve">5.2.1-график </t>
  </si>
  <si>
    <t xml:space="preserve">5.2.2-график </t>
  </si>
  <si>
    <t xml:space="preserve">5.2.3-график </t>
  </si>
  <si>
    <t xml:space="preserve">5.3.1-график </t>
  </si>
  <si>
    <t xml:space="preserve">5.3.2-график </t>
  </si>
  <si>
    <t xml:space="preserve">5.3.3-график </t>
  </si>
  <si>
    <t xml:space="preserve">5.3.4-график </t>
  </si>
  <si>
    <t xml:space="preserve">5.3.5-график </t>
  </si>
  <si>
    <t xml:space="preserve">5.3.6-график </t>
  </si>
  <si>
    <t xml:space="preserve">5.3.7-график </t>
  </si>
  <si>
    <t xml:space="preserve">5.3.8-график </t>
  </si>
  <si>
    <t xml:space="preserve">5.3.9-график </t>
  </si>
  <si>
    <t xml:space="preserve">5.4.1-график </t>
  </si>
  <si>
    <t>5.4.1-кесте</t>
  </si>
  <si>
    <t xml:space="preserve">5.4.2-график </t>
  </si>
  <si>
    <t xml:space="preserve">5.4.3-график </t>
  </si>
  <si>
    <t xml:space="preserve">5.4.4-график </t>
  </si>
  <si>
    <t xml:space="preserve">5.4.5-график </t>
  </si>
  <si>
    <t xml:space="preserve">7-бокс_1-график </t>
  </si>
  <si>
    <t xml:space="preserve">8-бокс_ 1-график </t>
  </si>
  <si>
    <t xml:space="preserve">8-бокс_ 2-график </t>
  </si>
  <si>
    <t xml:space="preserve">8-бокс_ 3-график </t>
  </si>
  <si>
    <t xml:space="preserve">6.1.2-график </t>
  </si>
  <si>
    <t xml:space="preserve">6.1.3-график </t>
  </si>
  <si>
    <t xml:space="preserve">6.1.4-график </t>
  </si>
  <si>
    <t xml:space="preserve">6.1.5-график </t>
  </si>
  <si>
    <t>6.1.1-кесте</t>
  </si>
  <si>
    <t xml:space="preserve">6.1.6-график </t>
  </si>
  <si>
    <t xml:space="preserve">6.1.7-график </t>
  </si>
  <si>
    <t xml:space="preserve">6.1.8-график </t>
  </si>
  <si>
    <t xml:space="preserve">6.1.9-график </t>
  </si>
  <si>
    <t xml:space="preserve">6.1.10-график </t>
  </si>
  <si>
    <t xml:space="preserve">6.1.11-график </t>
  </si>
  <si>
    <t xml:space="preserve">6.1.12-график </t>
  </si>
  <si>
    <t xml:space="preserve">6.2.1-график </t>
  </si>
  <si>
    <t xml:space="preserve">6.2.2-график </t>
  </si>
  <si>
    <t xml:space="preserve">6.2.3-график </t>
  </si>
  <si>
    <t xml:space="preserve">6.2.4-график </t>
  </si>
  <si>
    <t xml:space="preserve">6.2.5-график </t>
  </si>
  <si>
    <t xml:space="preserve">6.2.6-график </t>
  </si>
  <si>
    <t xml:space="preserve">6.3.1-график </t>
  </si>
  <si>
    <t xml:space="preserve">6.3.2-график </t>
  </si>
  <si>
    <t xml:space="preserve">6.3.3-график </t>
  </si>
  <si>
    <t xml:space="preserve">6.3.4-график </t>
  </si>
  <si>
    <t xml:space="preserve">6.3.5-график </t>
  </si>
  <si>
    <t xml:space="preserve">6.3.6-график </t>
  </si>
  <si>
    <t xml:space="preserve">6.3.7-график </t>
  </si>
  <si>
    <t xml:space="preserve">6.3.8-график </t>
  </si>
  <si>
    <t xml:space="preserve">7.1.1-7.1.2-график </t>
  </si>
  <si>
    <t>7.1.1-кесте</t>
  </si>
  <si>
    <t xml:space="preserve">7.2.1-график </t>
  </si>
  <si>
    <t xml:space="preserve">7.2.2-график </t>
  </si>
  <si>
    <t xml:space="preserve">7.2.3-график </t>
  </si>
  <si>
    <t xml:space="preserve">8.1.1-график </t>
  </si>
  <si>
    <t xml:space="preserve">8.1.2-график </t>
  </si>
  <si>
    <t xml:space="preserve">8.3.1-график </t>
  </si>
  <si>
    <t xml:space="preserve">8.3.2-график </t>
  </si>
  <si>
    <t>Әлемдік нақты ЖІӨ-нің 2009-2010 жылдарға арналған болжамы, %</t>
  </si>
  <si>
    <t>Кезеңдегі есептер</t>
  </si>
  <si>
    <t>Әлемдік ЖІӨ</t>
  </si>
  <si>
    <t>Дамушы елдер</t>
  </si>
  <si>
    <t xml:space="preserve">2.1.1-кесте </t>
  </si>
  <si>
    <t>Нақты тиімді айырбастау бағамы, нақты айырбастау бағамы және сауда шарттары 
(индекс, 2000 ж.=100)</t>
  </si>
  <si>
    <t>ТМК елдерінің тобына (4 ел) НТАБ</t>
  </si>
  <si>
    <t>Нақты айырбастау бағамы рубль/теңге</t>
  </si>
  <si>
    <t>Сауда шарттары</t>
  </si>
  <si>
    <t xml:space="preserve">Қазақстан төлем балансының 2009 – 2010 жылдарға арналған болжамы, млрд.АҚШдолл. </t>
  </si>
  <si>
    <t>Негізгі қаржылық көрсеткіштер (2006=100)*</t>
  </si>
  <si>
    <t>2006ж</t>
  </si>
  <si>
    <t>2007ж</t>
  </si>
  <si>
    <t>2008 ж.</t>
  </si>
  <si>
    <t>Сату рентабельділігі</t>
  </si>
  <si>
    <t>Ағымдағы өтімділік</t>
  </si>
  <si>
    <t>Активтердің айналымдылығы</t>
  </si>
  <si>
    <t>ТМҚ айналымдылығы</t>
  </si>
  <si>
    <t>Дебиторлық берешектің айналымдылығы</t>
  </si>
  <si>
    <t>Дерек көзі: ХВҚ</t>
  </si>
  <si>
    <t>Дерек көзі: маңызды деректер бойынша - Thomson Reuters (Datastream),  болжамдық деректер бойынша - www.rbc.ru, Bloomberg 2009 жылғы қазан-қарашадағы жағдай бойынша</t>
  </si>
  <si>
    <t>Ескерту: * кезеңдегі</t>
  </si>
  <si>
    <t>Ескерту: жанама иеленуді қоса алғанда</t>
  </si>
  <si>
    <t>Проблемалы заемдардың және қайта құрылымдау көлемдерінің өзара байланысты</t>
  </si>
  <si>
    <t>1-ші ж/жылдық 2008</t>
  </si>
  <si>
    <t>2009 жылғы 9 ай ішінде қайта құрылымдалған заемдардың үлесі</t>
  </si>
  <si>
    <t xml:space="preserve">1-банк </t>
  </si>
  <si>
    <t>2-банк</t>
  </si>
  <si>
    <t>3-банк</t>
  </si>
  <si>
    <t>4-банк</t>
  </si>
  <si>
    <t>5-банк</t>
  </si>
  <si>
    <t>6-банк</t>
  </si>
  <si>
    <t>7-банк</t>
  </si>
  <si>
    <t>8-банк</t>
  </si>
  <si>
    <t>9-банк</t>
  </si>
  <si>
    <t>10-банк</t>
  </si>
  <si>
    <t>Саланың атауы</t>
  </si>
  <si>
    <t>Өткен жылдың осындай кезеңімен салыстырғанда дефолт ықтималдылығы жоғары заемдар үлесінің өзгеруі</t>
  </si>
  <si>
    <t>Қаржылық қызмет</t>
  </si>
  <si>
    <t>Жылжымайтын мүлікпен операциялар</t>
  </si>
  <si>
    <t>Тұтынушылық кредиттеу</t>
  </si>
  <si>
    <t>Жеке тұлғалар бойынша басқалары</t>
  </si>
  <si>
    <t xml:space="preserve">Ескерту: ВП – ірі және орта кәсіпорындар бойынша шетел валютасындағы қаржы активтері мен міндеттемелері арасындағы, шетел валютасындағы операциялық қызметтен ақшалай қаражаттың түсуіне түзетілген айырма, жылдық көрсетумен; 
СК – </t>
  </si>
  <si>
    <t>2008 ж. 1-жартыжылдығы</t>
  </si>
  <si>
    <t>Қаржылық емес ұйымдардың жалпы сұранысы</t>
  </si>
  <si>
    <t>Сұраныс-ірі бизнес</t>
  </si>
  <si>
    <t>Сұраныс-орта бизнес</t>
  </si>
  <si>
    <t>Сұраныс-шағын бизнес</t>
  </si>
  <si>
    <t>Кредиттеу ниеті  - ірі бизнес</t>
  </si>
  <si>
    <t>Кредиттеу ниеті - орта бизнес</t>
  </si>
  <si>
    <t>Кредиттеу ниеті - шағын бизнес</t>
  </si>
  <si>
    <t xml:space="preserve">Тұтастай алғанда кредиттеу ниеті </t>
  </si>
  <si>
    <t>Ескерту: Нәтижелер ұлғаюды / жұмсаруды немесе өзге өлшемді белгілеген респонденттер % және төмендеуді / қатаңдауды немесе өзге өлшемді белгілеген респонденттер % айырмасы ретінде есептеледі.</t>
  </si>
  <si>
    <t>Металдардың бағалары</t>
  </si>
  <si>
    <t>Банктердің резидент еместер алдындағы міндеттемелері, (%-бен)</t>
  </si>
  <si>
    <t>Барлық банктер бойынша 2009 жылғы 1 қазандағы стресс-сынақ (құрылыс, сауда және өнеркәсіп саласындағы заемдар сапасының нашарлауы)</t>
  </si>
  <si>
    <t>Банк операцияларының жекелеген түрлерін жүзеге асыратын ұйымдардың заңды және жеке тұлғаларға берген заемдары (млрд.теңге)</t>
  </si>
  <si>
    <t>ҚРҰБ-нің өтімділік деңгейін реттеуге байланысты операциялары</t>
  </si>
  <si>
    <t>Ипотекалық кредиттеу</t>
  </si>
  <si>
    <t>Кредиттеу ниеті - ипотека</t>
  </si>
  <si>
    <t>Кредиттеу ниеті - тұтынушылық кредиттеу</t>
  </si>
  <si>
    <t>2008 ж. 1-ж/ж</t>
  </si>
  <si>
    <t>Кредиттік саясат, заңды тұлғалар</t>
  </si>
  <si>
    <t>Кредиттік саясат, жеке тұлғалар, ипотека</t>
  </si>
  <si>
    <t>Кредиттік саясат, жеке тұлғалар, тұтынушылық кредиттеу</t>
  </si>
  <si>
    <t>Несие портфелінің сапасы - корпоративтік сектор</t>
  </si>
  <si>
    <t>Несие портфелінің сапасы - ипотекалық заемдар</t>
  </si>
  <si>
    <t>Несие портфелінің сапасы - тұтынушылық кредиттеу</t>
  </si>
  <si>
    <t>(пайыздармен)</t>
  </si>
  <si>
    <t>Орнын толтыру деңгейі</t>
  </si>
  <si>
    <t>Банктердің саны</t>
  </si>
  <si>
    <t>ИПБ</t>
  </si>
  <si>
    <t xml:space="preserve">   Кокс, мұнай өнімдері және
   ядролық материалдар өндірісі</t>
  </si>
  <si>
    <t xml:space="preserve">   Металлургия өнеркәсібі және
   дайын металл бұйымдары өндірісі</t>
  </si>
  <si>
    <t xml:space="preserve">   Машина құрылысы</t>
  </si>
  <si>
    <t>Электр энергиясын, газ және су өндіру және бөлу</t>
  </si>
  <si>
    <t xml:space="preserve">Өндіріс </t>
  </si>
  <si>
    <t>Инвестициялар</t>
  </si>
  <si>
    <t>Кредиттер</t>
  </si>
  <si>
    <t>2008 ж. 9 ай</t>
  </si>
  <si>
    <t>2009 ж. 9 ай</t>
  </si>
  <si>
    <t>Дерек көзі: Қаржымині, ҚРҰБ есептері</t>
  </si>
  <si>
    <t>2 тоқ.
2009</t>
  </si>
  <si>
    <t>Жеке тұлғаларға заемдар портфельге</t>
  </si>
  <si>
    <t>Заңды тұлғаларға заемдар портфельге</t>
  </si>
  <si>
    <t>Сегмент бойынша жеке тұлғаларға заемдар</t>
  </si>
  <si>
    <t>Сегмент бойынша заңды тұлғаларға заемдар</t>
  </si>
  <si>
    <t>Төлеу мерзімі 90 күннен астам кешіктірілген заемдардың несие портфеліндегі үлесі, 3-тоқсан соңындағы</t>
  </si>
  <si>
    <t>Шетел валютасындағы заемдар үлесі</t>
  </si>
  <si>
    <t>ВП/МК</t>
  </si>
  <si>
    <t>Инфляцияның 3 жыл ішіндегі жинақталған деңгейі</t>
  </si>
  <si>
    <t>Инфляцияның 5 жыл ішіндегі жинақталған деңгейі</t>
  </si>
  <si>
    <t>3 жыл ішіндегі номиналдық кірістің орташа алынған коэффициенті</t>
  </si>
  <si>
    <r>
      <t>5 жыл ішіндегі номиналдық кірістің орташа алынған коэффициенті</t>
    </r>
    <r>
      <rPr>
        <b/>
        <sz val="10"/>
        <rFont val="Times New Roman"/>
        <family val="1"/>
        <charset val="204"/>
      </rPr>
      <t/>
    </r>
  </si>
  <si>
    <t>Жалпы пайыздық тәуекел бойынша зейнетақы активтері</t>
  </si>
  <si>
    <t>Ипотекалық ұйымдардың несие портфелінің сапасы (жиынтығына %-бен)</t>
  </si>
  <si>
    <t>Ипотекалық ұйымдардың несие портфелінің сапасы</t>
  </si>
  <si>
    <t>Өз еркімен бойынша жұмыстан шығу</t>
  </si>
  <si>
    <t>Тексерілетін үй шаруашылықтарындағы халықтың үлесі, жалпы тексерілетін халықтың %</t>
  </si>
  <si>
    <t>Борышқа  қызмет көрсету /қолдағы кіріс %**</t>
  </si>
  <si>
    <t>Тұтыну шығыстары /қолдағы кіріс %</t>
  </si>
  <si>
    <t>Ескерту: Борыштың негізгі сомасын өтеу бойынша төлемдерді және пайыздарды қоса алғанда, кірістер мен тұтынушылық шығыстардың арасындағы айырма.</t>
  </si>
  <si>
    <t>** Материалдық айналым құралдары қорларының өзгеруі ағымдағы бағалардағы деректер бойынша өткен жылдың тіисті кезеңіне қатынасы ретінде есептелді.</t>
  </si>
  <si>
    <t>2009 1-тоқ.</t>
  </si>
  <si>
    <t>2009 2-тоқ.</t>
  </si>
  <si>
    <t>2009 3-тоқ.</t>
  </si>
  <si>
    <t>Банктік емес заңды тұлғаларға берілген кредиттер</t>
  </si>
  <si>
    <t>Әлеуметтік қамсыздандыру</t>
  </si>
  <si>
    <t>саланың 2009 жылғы 9 айдағы ағымдағы шығындардағы үлесі (%-бен)</t>
  </si>
  <si>
    <t>саланың 2009 жылғы 9 айдағы күрделі шығындардағы үлесі (%-бен)</t>
  </si>
  <si>
    <t>Төлем жасау қабілеттілігінің индикаторлары</t>
  </si>
  <si>
    <t>Үкіметтің, жергілікті атқарушы органдардың борышы, мемлекет кепілдік берген борыш/Мемлекеттік бюджеттің мұнайға жатпайтын түсімдері, %</t>
  </si>
  <si>
    <t>мазмұнға</t>
  </si>
  <si>
    <t xml:space="preserve">     3) Квартильдік топтар: 1 – кемінде 0,44-тен аз; 2 – 0,44-тен 0,55-ке дейін; 3 – 0,55-тен 0,75-ке дейін; 4 – 0,75-тен астам.</t>
  </si>
  <si>
    <t>Кепіл құнына заем сомасы кепіл құнының 50 пайызынан аспайтын ипотекалық тұрғын үй заемдары</t>
  </si>
  <si>
    <t>Кепіл құнына заем сомасы кепіл құнының 60 пайызынан аспайтын ипотекалық тұрғын үй заемдары</t>
  </si>
  <si>
    <t>Ескерту: * өтімділігі жоғары активтердің ЕДБ активтеріндегі үлесі бойынша, пайыздармен</t>
  </si>
  <si>
    <t>ҚРҰБ-ғы корршоттар және салымдар</t>
  </si>
  <si>
    <t>ЕДБ депозиттік базасының құрылымы*</t>
  </si>
  <si>
    <t>ЕДБ-ден алынған заемдардың банктердің ЕДБ алдындағы міндеттемелеріндегі үлесі</t>
  </si>
  <si>
    <t>Банктердің ЕДБ берілген заемдарының банктердің ЕДБ-ге талаптарындағы үлесі</t>
  </si>
  <si>
    <t>Ескерту:  * 2009 жылғы 1 сәуірден бастап деректер сыртқы міндеттемелерді қайта құрылымдау барысында тұрған 2 ЕДБ қоспай берілді</t>
  </si>
  <si>
    <t>Қалыптасып жатқан нарықтық экономикасы бар елдер бойынша пайдалылықты салыстырмалы талдау</t>
  </si>
  <si>
    <t>Провизияларды қалыптастыру бойынша жүктемені бөлу және олардың капиталдандыруға әсер етуі, 01.10.2009ж. жағдай бойынша</t>
  </si>
  <si>
    <t>Ескерту: Банктер активтерге капиталдандыру бойынша былайша бөлінді: 1-топ - 0,10 дейін;  2-топ - 0,10-нан 0,19-ға дейін; 3-топ - 0,19-дан 0,40-қа дейін; 4-топ - 0,40 астам.</t>
  </si>
  <si>
    <t>Капиталдың жеткіліктілік коэффициенттері</t>
  </si>
  <si>
    <t>(2 банкті қоспағанда)</t>
  </si>
  <si>
    <t>Несие портфелі сапасыының индексі</t>
  </si>
  <si>
    <t>Тұрақты</t>
  </si>
  <si>
    <t>қалыпты (тәуекелдің қалыпты деңгейімен)</t>
  </si>
  <si>
    <t>қанағаттанарлық (тәуекелдерді арттыру үрдісімен)</t>
  </si>
  <si>
    <t>қанағаттанарлық (тәуекелдің аса жоғары деңгейімен)</t>
  </si>
  <si>
    <t>Тұрақсыз</t>
  </si>
  <si>
    <r>
      <t> </t>
    </r>
    <r>
      <rPr>
        <b/>
        <sz val="8"/>
        <color indexed="18"/>
        <rFont val="Times New Roman"/>
        <family val="1"/>
        <charset val="204"/>
      </rPr>
      <t>ҚТБИ мәні</t>
    </r>
  </si>
  <si>
    <t>1-ден 1,5-ке дейін</t>
  </si>
  <si>
    <t>1,5-тен 2-ге дейін</t>
  </si>
  <si>
    <t>2-ден 2,5-ке дейін</t>
  </si>
  <si>
    <t xml:space="preserve">2,5-тен 3-ке дейін </t>
  </si>
  <si>
    <t xml:space="preserve"> 3-тен 3,5-ке дейін</t>
  </si>
  <si>
    <t>3,5-тен астам</t>
  </si>
  <si>
    <t xml:space="preserve">Қаржы тұрақтылығының  бағасы </t>
  </si>
  <si>
    <t>Ескерту: ҚТБИ құру әдіснамасын ҚҚА 2008 жылғы Қаржы тұрақтылығы туралы есепте берген; 
*3 ЕДБ қоспағанда (2 – қайта құрылымдау процесінде, 1 ЕДБ – басқа ұйымдық-құқықтық нысанға қайта құрылуына байланысты қайта ұйымдастыру)</t>
  </si>
  <si>
    <t>шиеленіс-кен</t>
  </si>
  <si>
    <t xml:space="preserve">     2) банктің бұрынғы акционерлеріне байланысты оффшорлық компаниялар мен компанияларды кредиттеу нәтижесінде проблемалы заемдар үлесінің жоғары болуының  LTV рөлінің проблемалы заемдардың өсу факторы ретінде оқшаулауға мүмкіндік бермеуіне байланысты БТА Банк іріктеуден алып тасталды; </t>
  </si>
  <si>
    <t>Басқа да ипотекалық тұрғын үй заемдары</t>
  </si>
  <si>
    <t>Баланстан тыс есептен шығарылған кредиттер</t>
  </si>
  <si>
    <t xml:space="preserve">Баланстан тыс есептен шығарылған кредиттердің жиынтық несие портфеліне қатынасы (%) </t>
  </si>
  <si>
    <t>Шетел валютасындағы активтердің жиынтық активтерге қатынасы (%)</t>
  </si>
  <si>
    <t>Шетел валютасындағы міндеттемелердің жиынтық міндеттемелерге қатынасы (%)</t>
  </si>
  <si>
    <t>Активтер мен міндеттемелердің валюталық құрамдас бөлігіндегі арақатынастардағы п.т. айырма</t>
  </si>
  <si>
    <t>талап ету бойынша</t>
  </si>
  <si>
    <t>1 айға дейін</t>
  </si>
  <si>
    <t>3 айға дейін</t>
  </si>
  <si>
    <t>6 айға дейін</t>
  </si>
  <si>
    <t>1 жылға дейін</t>
  </si>
  <si>
    <t>Қорландырудың құбылмалылық коэффициенті</t>
  </si>
  <si>
    <t>Өтімділігі жоғары активтердің ЕДБ активтеріне қатынасы</t>
  </si>
  <si>
    <t>Ескерту: Қорландырудың құбылмалылық коэффициенті депозиттік база мен өтімді активтер арасындағы айырманың жиынтық активтер мен өтімді активтер арасындағы айырманың қатынасы ретінде есептеледі.</t>
  </si>
  <si>
    <t>(Екінші деңгейдегі банктердің саны)</t>
  </si>
  <si>
    <t>15% аз</t>
  </si>
  <si>
    <t>50% жоғары</t>
  </si>
  <si>
    <t>(жиынтығына пайызбен)</t>
  </si>
  <si>
    <t>Қолма-қол ақша және тазартылған қымбат металдар</t>
  </si>
  <si>
    <t>МБҚ</t>
  </si>
  <si>
    <t>Басқалары</t>
  </si>
  <si>
    <t xml:space="preserve">Талап ету бойынша міндеттемелерді және қысқа мерзімді міндеттемелерді өтімділігі жоғары активтермен жабу </t>
  </si>
  <si>
    <t>(1 жылға дейін)</t>
  </si>
  <si>
    <t>Жиынтық активтер</t>
  </si>
  <si>
    <t>Өтімділігі жоғары активтер</t>
  </si>
  <si>
    <t>Өтімділігі жоғары активтердің жиынтық активтерге қатынасы</t>
  </si>
  <si>
    <t>Өтімділігі жоғары активтердің талап ету бойынша міндеттемелерге қатынасы</t>
  </si>
  <si>
    <t>Талап ету бойынша міндеттемелер</t>
  </si>
  <si>
    <t>Қысқа мерзімді міндеттемелер</t>
  </si>
  <si>
    <t>Өтімділігі жоғары активтердің қысқа мерзімдіміндеттемелерге қатынасы</t>
  </si>
  <si>
    <t>(кезеңнің аяғындағы, жиынтығына пайызбен)</t>
  </si>
  <si>
    <t>Заңды тұлғалар салымдарының үлесі</t>
  </si>
  <si>
    <t>Жеке тұлғалар салымдарының үлесі</t>
  </si>
  <si>
    <t>Депозиттердің ЕДБ жиынтық міндеттемелеріндегі үлесі</t>
  </si>
  <si>
    <t>Ұлттық валютадағы салымдардың үлесі</t>
  </si>
  <si>
    <t>Ескерту: Резидент еместерді қоспағандағы салымдар</t>
  </si>
  <si>
    <r>
      <t xml:space="preserve">Мемлекеттік басқару  органдарының  таза  сыртқы міндеттемелері </t>
    </r>
    <r>
      <rPr>
        <vertAlign val="superscript"/>
        <sz val="10"/>
        <rFont val="Times New Roman"/>
        <family val="1"/>
        <charset val="204"/>
      </rPr>
      <t>1</t>
    </r>
    <r>
      <rPr>
        <sz val="10"/>
        <rFont val="Times New Roman"/>
        <family val="1"/>
        <charset val="204"/>
      </rPr>
      <t xml:space="preserve"> /Мемлекеттік бюджеттің мұнайға жатпайтын түсімдері, %</t>
    </r>
  </si>
  <si>
    <r>
      <t>Экономикаға</t>
    </r>
    <r>
      <rPr>
        <sz val="10"/>
        <rFont val="Arial Cyr"/>
        <charset val="204"/>
      </rPr>
      <t> </t>
    </r>
    <r>
      <rPr>
        <b/>
        <sz val="8"/>
        <rFont val="Times New Roman"/>
        <family val="1"/>
        <charset val="204"/>
      </rPr>
      <t>кредиттер</t>
    </r>
    <r>
      <rPr>
        <b/>
        <sz val="10"/>
        <rFont val="Times New Roman"/>
        <family val="1"/>
        <charset val="204"/>
      </rPr>
      <t xml:space="preserve"> </t>
    </r>
    <r>
      <rPr>
        <b/>
        <sz val="8"/>
        <rFont val="Times New Roman"/>
        <family val="1"/>
        <charset val="204"/>
      </rPr>
      <t>(өткен жылдың тиісті кезеңіне өзгеріс)</t>
    </r>
  </si>
  <si>
    <t>Альянс банкі</t>
  </si>
  <si>
    <t>АТФ Банкі</t>
  </si>
  <si>
    <t>Еуразиялық Банк</t>
  </si>
  <si>
    <t>Қазкоммерцбанк</t>
  </si>
  <si>
    <t>Халық Банкі</t>
  </si>
  <si>
    <t>Нұрбанк</t>
  </si>
  <si>
    <t>Темірбанк</t>
  </si>
  <si>
    <t>Астана Финанс Банкі</t>
  </si>
  <si>
    <t>Қазақстан Жинақ банкі</t>
  </si>
  <si>
    <t>Активтер  (провизиялар шегерілген)</t>
  </si>
  <si>
    <t>Мемлекеттік қолдау көрсету көлемінің активтерге қатынасы (провизиялар шегерілген)</t>
  </si>
  <si>
    <t>Мемлекеттік қолдау көрсету көлемінің жиынтық кредиттік портфельге қатынасы (провизиялар шегерілгенге дейін)</t>
  </si>
  <si>
    <t>Дерек көзі: ҰӘҚ, ҚҚА,  ҚРҰБ есептері</t>
  </si>
  <si>
    <t>Мемлекеттік қолдау көрсету көлемінің  активтерге қатынасы (провизиялар шегерілген)</t>
  </si>
  <si>
    <t>Анықтама ретінде: Алматы</t>
  </si>
  <si>
    <t>1 тоқ. 2003</t>
  </si>
  <si>
    <t>2 тоқ. 2003</t>
  </si>
  <si>
    <t>3 тоқ. 2003</t>
  </si>
  <si>
    <t>4 тоқ. 2003</t>
  </si>
  <si>
    <t>1 тоқ. 2004</t>
  </si>
  <si>
    <t>2 тоқ. 2004</t>
  </si>
  <si>
    <t>3 тоқ. 2004</t>
  </si>
  <si>
    <t>қаң.2005</t>
  </si>
  <si>
    <t>ақп.2005</t>
  </si>
  <si>
    <t>нау.2005</t>
  </si>
  <si>
    <t>сәу.2005</t>
  </si>
  <si>
    <t>мам.2005</t>
  </si>
  <si>
    <t>мау.2005</t>
  </si>
  <si>
    <t>шіл.2005</t>
  </si>
  <si>
    <t>там.2005</t>
  </si>
  <si>
    <t>қыр.2005</t>
  </si>
  <si>
    <t>қыр.2006</t>
  </si>
  <si>
    <t>қыр.2007</t>
  </si>
  <si>
    <t>қыр.2008</t>
  </si>
  <si>
    <t>қаз.2005</t>
  </si>
  <si>
    <t>қаз.2006</t>
  </si>
  <si>
    <t>қаз.2007</t>
  </si>
  <si>
    <t>қаз.2008</t>
  </si>
  <si>
    <t>қар.2005</t>
  </si>
  <si>
    <t>қар.2006</t>
  </si>
  <si>
    <t>қар.2007</t>
  </si>
  <si>
    <t>қар.2008</t>
  </si>
  <si>
    <t>жел.2005</t>
  </si>
  <si>
    <t>жел.2006</t>
  </si>
  <si>
    <t>жел.2007</t>
  </si>
  <si>
    <t>жел.2008</t>
  </si>
  <si>
    <t>қаң.2006</t>
  </si>
  <si>
    <t>қаң.2007</t>
  </si>
  <si>
    <t>қаң.2008</t>
  </si>
  <si>
    <t>қаң.2009</t>
  </si>
  <si>
    <t>ақп.2006</t>
  </si>
  <si>
    <t>ақп.2007</t>
  </si>
  <si>
    <t>ақп.2008</t>
  </si>
  <si>
    <t>ақп.2009</t>
  </si>
  <si>
    <t>нау.2006</t>
  </si>
  <si>
    <t>нау.2007</t>
  </si>
  <si>
    <t>нау.2008</t>
  </si>
  <si>
    <t>нау.2009</t>
  </si>
  <si>
    <t>сәу.2006</t>
  </si>
  <si>
    <t>сәу.2007</t>
  </si>
  <si>
    <t>сәу.2008</t>
  </si>
  <si>
    <t>сәу.2009</t>
  </si>
  <si>
    <t>мам.2006</t>
  </si>
  <si>
    <t>мам.2007</t>
  </si>
  <si>
    <t>мам.2008</t>
  </si>
  <si>
    <r>
      <t>*Негізгі қаржылық көрсеткіштер</t>
    </r>
    <r>
      <rPr>
        <i/>
        <sz val="10"/>
        <rFont val="Times New Roman"/>
        <family val="1"/>
        <charset val="204"/>
      </rPr>
      <t xml:space="preserve">:                                                                                                                                                                                                                                                   ROA – Активтердің рентабельділігі - салық салғанға дейінгі кірістің орта активтерге қатынасы;
ROE – Капиталдың рентабельділігі - салық салғанға дейінгі кірістің меншікті капиталға қатынасы;
Сату рентабельділігі – салық салғанға дейінгі кірістің өнім сатудан және қызмет көрсетуден түскен кіріске қатынасы;
Левередж – жалпы міндеттемелердің меншікті капиталға қатынасы;
Ағымдағы өтімділік – қысқа мерзімді активтердің қысқа мерзімді міндеттемелерге қатынасы;
Активтердің айналымдылығы – дайын өнімді сатудан түскен кірістің орта активтерге қатынасы;
Тауар материалдық қорлардың (ТМҚ) – сатылған өнімнің өзіндік құнының орта тауар материалдық қорларға қатынасы;
Дебиторлық берешектің айналымдылығы –  дайын өнімді сатудан түскен кірістің орта дебиторлық берешектің қорларына қатынасы.
</t>
    </r>
  </si>
  <si>
    <t>Кәсіпорындардың іскерлік белсенділігі*</t>
  </si>
  <si>
    <t>1тоқ.2007</t>
  </si>
  <si>
    <t>2тоқ.2007</t>
  </si>
  <si>
    <t>3тоқ.2007</t>
  </si>
  <si>
    <t>4тоқ.2007</t>
  </si>
  <si>
    <t>1тоқ.2008</t>
  </si>
  <si>
    <t>2тоқ.2008</t>
  </si>
  <si>
    <t>3тоқ.2008</t>
  </si>
  <si>
    <t>4тоқ.2008</t>
  </si>
  <si>
    <t>1тоқ.2009</t>
  </si>
  <si>
    <t>2тоқ.2009</t>
  </si>
  <si>
    <t>Жаңа кәсіпорындар</t>
  </si>
  <si>
    <t>Жаңадан құрылғандар</t>
  </si>
  <si>
    <t>Жұмыс істеп тұрған кәсіпорындар</t>
  </si>
  <si>
    <t>Уақытша жұмыс істемей тұрған кәсіпорындар</t>
  </si>
  <si>
    <t>Таратылғандары</t>
  </si>
  <si>
    <t>Белгісіз кәсіпорындар</t>
  </si>
  <si>
    <t>Банкроттар</t>
  </si>
  <si>
    <t>Таза өзгеріс</t>
  </si>
  <si>
    <t>Таратылғандардың және банкроттардың жұмыс істеп тұрған кәсіпорындардағы үлесі (оң жақ шкала)</t>
  </si>
  <si>
    <r>
      <t>*Іскерлік белсенділік көрсеткіштері</t>
    </r>
    <r>
      <rPr>
        <sz val="10"/>
        <rFont val="Times New Roman"/>
        <family val="1"/>
        <charset val="204"/>
      </rPr>
      <t>:</t>
    </r>
  </si>
  <si>
    <r>
      <t>Уақытша жұмыс істемей тұрған кәсіпорындар</t>
    </r>
    <r>
      <rPr>
        <sz val="10"/>
        <rFont val="Times New Roman"/>
        <family val="1"/>
        <charset val="204"/>
      </rPr>
      <t xml:space="preserve"> - бір айдан астам бос тұрған</t>
    </r>
  </si>
  <si>
    <r>
      <t>Белгісіз кәсіпорындар</t>
    </r>
    <r>
      <rPr>
        <sz val="10"/>
        <rFont val="Times New Roman"/>
        <family val="1"/>
        <charset val="204"/>
      </rPr>
      <t xml:space="preserve"> - екі жылдан астам ешқандай ақпарат жоқ және кәсіпорын табылмаған жағдайда; </t>
    </r>
  </si>
  <si>
    <t>Таратылған кәсіпорындар және банкроттар</t>
  </si>
  <si>
    <r>
      <t>Таза өзгеріс</t>
    </r>
    <r>
      <rPr>
        <sz val="10"/>
        <rFont val="Times New Roman"/>
        <family val="1"/>
        <charset val="204"/>
      </rPr>
      <t xml:space="preserve">, жаңадан құрылған кәсіпорындар және таратылған кәсіпорындар және банкроттар жиынтығы арасындағы айырма. </t>
    </r>
  </si>
  <si>
    <t>1тоқ.</t>
  </si>
  <si>
    <t>2тоқ.</t>
  </si>
  <si>
    <t>3тоқ.</t>
  </si>
  <si>
    <t>4тоқ.</t>
  </si>
  <si>
    <t>ROA (тоқ.)</t>
  </si>
  <si>
    <t>ROE (тоқ.)</t>
  </si>
  <si>
    <t>2006 ж.</t>
  </si>
  <si>
    <t>2007 ж.</t>
  </si>
  <si>
    <t>2009 ж.</t>
  </si>
  <si>
    <t>ROA (жыл)</t>
  </si>
  <si>
    <t>ROE (жыл)</t>
  </si>
  <si>
    <t>Осы талдау шеңберінде жылдық көрсетудегі (өткен 4 тоқсандағы) ROA және ROE есептері және тоқсандық көрсеткіштерді экстраполяциялау әдісімен алынған нәтижелер салыстырылды.</t>
  </si>
  <si>
    <t>Дефолт тәуекелінің көрсеткіштері *</t>
  </si>
  <si>
    <t>Дефолт тәуекелінің көрсеткіштері **</t>
  </si>
  <si>
    <t>Міндеттемелер бойынша</t>
  </si>
  <si>
    <t>_Өтімділік+ROE+Левередж тобы бойынша банктер алдындағы берешек</t>
  </si>
  <si>
    <t>_(Өтімділік+ROE)+(ROE+Левередж)+(Өтімділік+Левередж) тобы бойынша берешек</t>
  </si>
  <si>
    <t>Саны бойынша</t>
  </si>
  <si>
    <t>_Өтімділік+ROE+Левередж тобы бойынша кәсіпорындар саны</t>
  </si>
  <si>
    <t>_(Өтімділік+ROE)+(ROE+Левередж)+(Өтімділік+Левередж) тобы бойынша кәсіпорындар саны</t>
  </si>
  <si>
    <t>1 кәсіпорынға шаққандағы банктер алдындағы орта берешек, мың тг. (оң жақ шкала)</t>
  </si>
  <si>
    <t>* Кәсіпорындар дефолты тәуекелінің көрсеткіші:</t>
  </si>
  <si>
    <t xml:space="preserve">     Өтімділік+ROE+Левередж – дефолттың ең жоғары тәуекелі аймағы, өтімділігі төмен**, капитал рентабельділігі төмен ** және берешек деңгейі жоғары кәсіпорынмен үйлесетін;</t>
  </si>
  <si>
    <t xml:space="preserve">    Неғұрлым нашар мәндері  бар екі көрсеткішпен үйлесетін, мысалы Өтімділік+ROE, еі факторлы тәуекелдің көрсеткіші болып табылады, яғни кәсіпорын Өтімділіктің төмен көрсеткішімен және  бір мезгілде капитал рентабельділігінің төмен көрсеткішімен үйлеседі; </t>
  </si>
  <si>
    <t>Қазақстан Республикасы сақтандыру нарығының негізгі көрсеткіштері (млн. теңге)</t>
  </si>
  <si>
    <t>Ірі қатысушылары ЕДБ болып табылатын сақтандыру (қайта сақтандыру) ұйымдары активтерінің сақтандыру секторының жиынтық активтеріндегі үлесі , %</t>
  </si>
  <si>
    <t>Ірі қатысушылары ЕДБ болып табылатын сақтандыру (қайта сақтандыру) ұйымдары сыйлықақыларының жиынтық сақтандыру сыйлықақыларындағы үлесі , %</t>
  </si>
  <si>
    <t>Қайта сақтандыруға берілген сыйлықақылардың құрылымы</t>
  </si>
  <si>
    <t>«Рейтингісі жоқ» сыртқы қайта сақтандыру (млрд. теңге)</t>
  </si>
  <si>
    <t>«В+» төмен рейтингілік бағасы бар не рейтингілік бағасы жоқ, ҚР резидент еместері - қайта сақтандыру ұйымдарына қайта сақтандыруға берілген сақтандыру сыйлықақылары (оң жақ шкала)</t>
  </si>
  <si>
    <t>ӨЖА-ның ЕДБ активтеріне үлесі</t>
  </si>
  <si>
    <t xml:space="preserve">Ескерту: Мемлекет тарапынан қорландыру көлемі ҰӘҚ алдындағы, дағдарысқа қарсы бағдарлама шеңберінде қаражат ұсыну нәтижесінде, кезең аяғында туындаған міндеттемелердің және банктер капиталына кіру кезінде ҰӘҚ ұсынған қаражат көлемінің сомасы ретінде бағаланады.  </t>
  </si>
  <si>
    <t>Дерек көзі: ҰӘҚ, ҚҚА, ҚРҰБ есептері</t>
  </si>
  <si>
    <t>Каспий Банкі</t>
  </si>
  <si>
    <t>Центр Кредит Банкі</t>
  </si>
  <si>
    <t>БТА Банкі</t>
  </si>
  <si>
    <t>Сыртқы сектордың тұрақтылық көрсеткіштері</t>
  </si>
  <si>
    <t xml:space="preserve">Нақты тиімді айырбастау бағамы, нақты айырбастау бағамы және сауда шарттары 
(индекс, 2000 ж.=100) 
</t>
  </si>
  <si>
    <t>Өтімділік индикаторлары</t>
  </si>
  <si>
    <t>Үкіметтің қысқа мерзімді  борышы/ Мемлекеттік бюджеттің мұнайға жатпайтын түсімдері, %</t>
  </si>
  <si>
    <t>Үкіметтің борышын өтеу және қызмет көрсету/Мемлекеттік бюджеттің кірістері, %</t>
  </si>
  <si>
    <t xml:space="preserve">Мемлекеттік басқару секторының және  ақша-кредиттік реттеу органдарының сыртқы  позициясы (сыртқы активтер - сыртқы міндеттемелер), млрд.АҚШ долл. </t>
  </si>
  <si>
    <t>Ағымдағы шот, ЖІӨ-ге %</t>
  </si>
  <si>
    <t>Сауда балансы, ЖІӨ-ге %</t>
  </si>
  <si>
    <t>ШТИ  ағымдағы шотының орнын толтыру, ЖІӨ-ге %</t>
  </si>
  <si>
    <t>Қысқа мерзімді капитал, ЖІӨ-ге %</t>
  </si>
  <si>
    <t>Сауда талаптарын өзгерту,   жылдық көрсетуде %</t>
  </si>
  <si>
    <t>дж</t>
  </si>
  <si>
    <t>ТМД және АШ елдерінің тобына (24 ел) НТАБ</t>
  </si>
  <si>
    <t>АШ елдерінің тобына (20 ел) НТАБ</t>
  </si>
  <si>
    <t>Банктердің және басқа секторлардың сыртқы активтер мен сыртқы міндеттемелердің өсуіне қосқан үлесі (жылдық көрсетуімен өзгеріс %)</t>
  </si>
  <si>
    <t>Өнеркәсіптік өндіріс ( талданып отырған кезеңде өзгеруі %)</t>
  </si>
  <si>
    <r>
      <t xml:space="preserve">Экспорт </t>
    </r>
    <r>
      <rPr>
        <vertAlign val="superscript"/>
        <sz val="10"/>
        <rFont val="Times New Roman"/>
        <family val="1"/>
        <charset val="204"/>
      </rPr>
      <t>4</t>
    </r>
    <r>
      <rPr>
        <sz val="10"/>
        <rFont val="Times New Roman"/>
        <family val="1"/>
        <charset val="204"/>
      </rPr>
      <t xml:space="preserve"> </t>
    </r>
    <r>
      <rPr>
        <i/>
        <sz val="10"/>
        <rFont val="Times New Roman"/>
        <family val="1"/>
        <charset val="204"/>
      </rPr>
      <t xml:space="preserve">(өзгеруі %) </t>
    </r>
  </si>
  <si>
    <t>1-ші санат</t>
  </si>
  <si>
    <t>2-ші санат</t>
  </si>
  <si>
    <t>3-ші санат</t>
  </si>
  <si>
    <t>Листингке жатпайтын БҚ (2008 жылғы қыркүйекке дейін)</t>
  </si>
  <si>
    <t>KASE Shares индексінің ай соңындағы мәні (оң жақ ось)</t>
  </si>
  <si>
    <t>Ескерту: KASE сатылатын БҚ жіктеу, 2008 жылғы қыркүйекте өзгереді</t>
  </si>
  <si>
    <t>А листингі (2008 жылғы қыркүйекке дейін)</t>
  </si>
  <si>
    <t>Күні</t>
  </si>
  <si>
    <t>USD_TOD нарығының өтімділік индексі</t>
  </si>
  <si>
    <t>Орташа бағам</t>
  </si>
  <si>
    <t>Сауда-саттық күні</t>
  </si>
  <si>
    <t>Биржаның орташа бағамы</t>
  </si>
  <si>
    <t>Асимметрияның түрлендірілген индексі</t>
  </si>
  <si>
    <t>Асимметрия индексі</t>
  </si>
  <si>
    <t>Орташа алынған өтімділік индексі</t>
  </si>
  <si>
    <t>Акция тереңдігі</t>
  </si>
  <si>
    <t>акциялар нарығының асимметриясы</t>
  </si>
  <si>
    <t>облигация тереңдігі</t>
  </si>
  <si>
    <t>облигация нарығының ассиметриясы</t>
  </si>
  <si>
    <t>МБҚ тереңдігі</t>
  </si>
  <si>
    <t>МБҚ нарығының асимметриясы</t>
  </si>
  <si>
    <t>Айырбастау бағамы бойынша қозғалыс диапазоны және болжамдары</t>
  </si>
  <si>
    <t>EMBI+ елдер және аймақтар бойынша спрэд</t>
  </si>
  <si>
    <t>Дамыған және дамушы елдердің банктері бойынша 5 жылдық кредиттік-дефолт своптары бойынша спрэдтер</t>
  </si>
  <si>
    <t>Макроэкономикалық орта және Қазақстандағы экономикалық жағдайлар</t>
  </si>
  <si>
    <t xml:space="preserve"> Сақтандыру төлемдерінің құрылымы</t>
  </si>
  <si>
    <t>Келіп түскен сақтандыру сыйлықақыларының құрылымы</t>
  </si>
  <si>
    <t>Банктік тәуекелдерді сақтандыру шарттары бойынша сақтандыру сыйлықақыларын сақтандыру кластары бойынша бөлу</t>
  </si>
  <si>
    <t xml:space="preserve">Елдердің негізгі макроэкономикалық көрсеткіштерінің девальвациядан кейінгі өзгерісі (2008 ж. 3-ток. салыстырғанда өзгеріс %) </t>
  </si>
  <si>
    <t>Салалар бойынша валюталық тәуекелді бағалау</t>
  </si>
  <si>
    <t>Тұрғын үй нарығындағы баға белгілеу тепе-теңсіздігін бағалау</t>
  </si>
  <si>
    <t>Қаржы секторының экономикадағы рөлі</t>
  </si>
  <si>
    <t>90 күннен астам мерзімі өткен берешегі бар заемдардың несие портфеліндегі үлесі бойынша өту матрицасы</t>
  </si>
  <si>
    <t>Барлық банктер бойынша 2009 жылғы 1 қазандағы стресс-сынақ (АҚШ доллары бойынша айырбастау бағамының ұлғаюы)</t>
  </si>
  <si>
    <t>Барлық банктер бойынша 2009 жылғы 1 қазандағы стресс-сынақ (жылжымайтын мүліктің құнсыздануы)</t>
  </si>
  <si>
    <t>Өзге қаржы институттары</t>
  </si>
  <si>
    <t>Сақтандыру сыйлықақыларын сақтандыру салалары бойынша бөлу</t>
  </si>
  <si>
    <t>Банктік емес ұйымдардың төлем жасау қабілеттілігінің тәуекелдері</t>
  </si>
  <si>
    <t>Қаржы жүйесін және тәуекелдерді басқаруды реттеу</t>
  </si>
  <si>
    <t>Талап ету бойынша міндеттемелерді және қысқа мерзімді міндеттемелерді өтімділігі жоғары активтермен жабу 
(1 жылға дейін)</t>
  </si>
  <si>
    <t>4тоқ.2009*</t>
  </si>
  <si>
    <t>1тоқ.2010   *</t>
  </si>
  <si>
    <t>2тоқ.2010*</t>
  </si>
  <si>
    <t>3тоқ.2010*</t>
  </si>
  <si>
    <t>4тоқ.2010*</t>
  </si>
  <si>
    <t>1тоқ.2010*</t>
  </si>
  <si>
    <t xml:space="preserve">                                                                                                                                                                                           </t>
  </si>
  <si>
    <t>Мұнай бағаларының болжамы (АҚШ долл./бір баррель)*</t>
  </si>
  <si>
    <t>(2008 жылғы 9 айдағы және 2009 жылғы 9 айдағы жағдай бойынша)</t>
  </si>
  <si>
    <t xml:space="preserve">Айырбастау бағамы бойынша қозғалыс диапазоны және болжамдары </t>
  </si>
  <si>
    <t>кезең</t>
  </si>
  <si>
    <t>EMBI+ спрэд Ресей</t>
  </si>
  <si>
    <t>EMBI+ спрэд Еуропа</t>
  </si>
  <si>
    <t>EMBI+ спрэд Латын Америкасы</t>
  </si>
  <si>
    <t>Ескерту: CDS бойынша спрэдтер әр түрлі елдердің CDS банктері бойынша орта мән ретінде есептелді</t>
  </si>
  <si>
    <t>Дерек көзі: Thomson Reuters (Datastream), Bloomberg, ҚРҰБ есептері</t>
  </si>
  <si>
    <t>Нақты ЖІӨ және салалар бойынша бөлу*</t>
  </si>
  <si>
    <t>1тоқ. 
2008</t>
  </si>
  <si>
    <t>6 ай.
2008</t>
  </si>
  <si>
    <t>9 ай.
2008</t>
  </si>
  <si>
    <t>1 тоқ. 2009</t>
  </si>
  <si>
    <t>6 ай.
2009</t>
  </si>
  <si>
    <t>9 ай.
2009</t>
  </si>
  <si>
    <t>ЖІӨ өндіру әдісімен (сол жақ шкала)</t>
  </si>
  <si>
    <t>Тауар өндіру (сол жақ шкала)</t>
  </si>
  <si>
    <t>Өнеркәсіп</t>
  </si>
  <si>
    <t>Ауылшаруашылығы</t>
  </si>
  <si>
    <t>Құрылыс</t>
  </si>
  <si>
    <t>Қызмет көрсету өндірісі (сол жақ шкала)</t>
  </si>
  <si>
    <t>Сауда және жөндеу</t>
  </si>
  <si>
    <t>Көлік</t>
  </si>
  <si>
    <t>Байланыс</t>
  </si>
  <si>
    <t>Қаржы қызметі</t>
  </si>
  <si>
    <t xml:space="preserve"> Жылжымайтын мүлікпен операциялар</t>
  </si>
  <si>
    <t xml:space="preserve">Ескерту: *  жыл басынан бастап жинақталған жиынтықпен өткен жылдың тиісті кезеңіне %-бен; </t>
  </si>
  <si>
    <t>** ЭБЖМ болжамы</t>
  </si>
  <si>
    <t>Дерек көзі: ҚРСА</t>
  </si>
  <si>
    <t>Түпкілікті пайдалану әдісімен нақты ЖІӨ*</t>
  </si>
  <si>
    <t>1 тоқ.
 2008</t>
  </si>
  <si>
    <t>1 ж/ж.
2008</t>
  </si>
  <si>
    <t>1 тоқ.
 2009</t>
  </si>
  <si>
    <t>1 ж/ж.
2009</t>
  </si>
  <si>
    <t>ЖІӨ пайдалану әдісімен</t>
  </si>
  <si>
    <t>Үй шаруашылықтарының тұтынуы</t>
  </si>
  <si>
    <t>Мемлекеттік басқару органдарының тұтынуы</t>
  </si>
  <si>
    <t>Негізгі капиталдың жалпы жинақталуы</t>
  </si>
  <si>
    <t>Материалдық айналым құралдары қорларының өзгеруі (сол жақ шкала)</t>
  </si>
  <si>
    <t>Тауарлар мен қызмет көрсету экспорты</t>
  </si>
  <si>
    <t>Тауарлар мен қызмет көрсету импорты</t>
  </si>
  <si>
    <t xml:space="preserve">Ескерту: * жыл басынан бастап жинақталған жиынтықпен өткен жылдың тиісті кезеңіне %-бен; </t>
  </si>
  <si>
    <t>Экономика дамуының композиттік басым индексі</t>
  </si>
  <si>
    <t>Композиттік сәйкес келетін  (coincident) индикатор</t>
  </si>
  <si>
    <t>Композиттік басым (leading) индикатор</t>
  </si>
  <si>
    <t>Композиттік басым (leading) индикатор 5 индекс базасында құрылды: мұнай бағасының индексі, АҚШ іскерлік белсенділік композиттік индексі, IFO World Economic Survey, М2 ақша массасының индексі, активтер бағаларының индексі.</t>
  </si>
  <si>
    <t xml:space="preserve"> **Көрсеткіштердің «неғұрлым нашар» мәні – 25 процентильге дейінгі топқа кіретін Өтімділік және ROE-ның төмен көрсеткіштері және 75 процентильден жоғары топқа кіретін левередждердің жоғары көсреткіштері.</t>
  </si>
  <si>
    <t>Өтімділік</t>
  </si>
  <si>
    <t>Барлығы</t>
  </si>
  <si>
    <t>Кен өндіру өнеркәсібі</t>
  </si>
  <si>
    <t>Өңдеуші өнеркәсіп</t>
  </si>
  <si>
    <t>Сауда</t>
  </si>
  <si>
    <t>Көлік және байланыс</t>
  </si>
  <si>
    <t>Ескерту: Нүктенің мөлшері ағымдағы өтімділік деңгейіне сәйкес келеді</t>
  </si>
  <si>
    <t>Қонақүйлер және мейрамханалар</t>
  </si>
  <si>
    <t>Жылжымайтын мүлікпен операциялар, жалдау және тұтынушыларға қызмет көрсету</t>
  </si>
  <si>
    <t>Қаржылық қызмет бойынша нетто-позиция</t>
  </si>
  <si>
    <t>Ағымдағы өтімділік (оң жақ шкала)</t>
  </si>
  <si>
    <t>Абсолюттік өтімділік (оң жақ шкала)</t>
  </si>
  <si>
    <t>Банктердің ҚРҰБ алдындағы міндеттемелері және өтімділік беру операцияларының көлемі</t>
  </si>
  <si>
    <t>Мерзімі 30 күннен аз банкаралық салымдар</t>
  </si>
  <si>
    <t>Мерзімі 30 күннен көп банкаралық салымдар</t>
  </si>
  <si>
    <t>МБҚ нарығының жиынтық айналымының динамикасы</t>
  </si>
  <si>
    <t>МЕБҚ нарығының жиынтық айналымының динамикасы</t>
  </si>
  <si>
    <t>Мемлекеттік емес борыштық бағалы қағаздар нарығын капиталдандыру және кірістілігі</t>
  </si>
  <si>
    <t>Баланстық валюталық позиция/шетел валютасымен опреациядан түскен түсім</t>
  </si>
  <si>
    <t xml:space="preserve">
Кесте бойынша ескертулер: (1) – Көрсеткіштер алдыңғы үш тоқсан ескеріле отырып жылдық көрсетумен есептелді; (2) – Қазақстан бойынша көрсеткіш өтеуге дейін қалған қысқа мерзімді борыштың және болашақ 12 ай ішінде өтелуі тиіс сыртқы борышқа қызмет көрсету бойынша пайыздық төлемдер сомаларының алтынды қоса алғанда халықаралық резервтерге қатынасы ретінде есептелді; (3) – Индекстердің ұлғаюы ұлттық валютаның қымбаттағанын, ал төмендеуі – арзандағанын көрсетеді; (4) – Қазақстан бойынша көрсеткіш – төлемдерінің мерзімі 90 күннен асатын заемдар;
</t>
  </si>
  <si>
    <t>Дерек көзі: орталық банктер, ұлттық статистикалық агенттіктер, қаржы министрліктері, 
ХВҚ статистикасы (IFS), «Global Financial Stability Report», Eurostat, Thomson  Reuters (Datastream)</t>
  </si>
  <si>
    <t>Резервтік активтер және ең төменгі резервтік талаптар</t>
  </si>
  <si>
    <t>Банктердің резервтік активтері</t>
  </si>
  <si>
    <t>Ең төменгі резервтік талаптар</t>
  </si>
  <si>
    <t>Резервтік активтердің ең төменгі резервтік талаптардан асуы</t>
  </si>
  <si>
    <t>Резервтік активтер/ЕТРТ (оң ось)</t>
  </si>
  <si>
    <t xml:space="preserve"> оңтайлы деңгей</t>
  </si>
  <si>
    <t>MSCI EM (оң ось)</t>
  </si>
  <si>
    <t>S&amp;P 500 Composite (оң ось)</t>
  </si>
  <si>
    <t>RTS Index (оң ось)</t>
  </si>
  <si>
    <t>NASDAQ (оң ось)</t>
  </si>
  <si>
    <t>Дерек көзі: Thomson Reuters (Datastream), ҚРҰБ есептері, түрлі елдер банктерінің CDS бойынша орта мәні ретінде есептелген</t>
  </si>
  <si>
    <t>Ескерту: Индекс мынадай көрсеткіштер бойынша есептелген бірінші басты компонентті білдіреді: VIX, MOVE, JPM EMBI+ COMPOSITE, Risk Appetite Investable Index, trade-weighted Swiss franc, 3 month FX implied volatility (USD/JPY, EUR/USD), US swap, алтынның USD-ғы бағасы.</t>
  </si>
  <si>
    <t>Салалар бойынша</t>
  </si>
  <si>
    <t xml:space="preserve">ROA* </t>
  </si>
  <si>
    <t>ROE *</t>
  </si>
  <si>
    <t>Сату рента-бельділігі*</t>
  </si>
  <si>
    <t>Дебитор айналымдылығы</t>
  </si>
  <si>
    <t>Сала активтерінің жалпы активтердегі үлесі</t>
  </si>
  <si>
    <t>лердегі үлесі)</t>
  </si>
  <si>
    <t>Банктер алдындағы берешек (міндеттеме-</t>
  </si>
  <si>
    <t>Қазақстан бойынша барлығы, оның ішінде.</t>
  </si>
  <si>
    <t>Өнеркәсіп,оның ішінде:</t>
  </si>
  <si>
    <t>- Тау-кен өндіру өнеркәсібі</t>
  </si>
  <si>
    <t>- Өңдеу өнеркәсібі</t>
  </si>
  <si>
    <t>11.77%</t>
  </si>
  <si>
    <t>29.42%</t>
  </si>
  <si>
    <t>19.36%</t>
  </si>
  <si>
    <t>0.61</t>
  </si>
  <si>
    <t>0.20</t>
  </si>
  <si>
    <t>2.71%</t>
  </si>
  <si>
    <t>8.20%</t>
  </si>
  <si>
    <t>5.78%</t>
  </si>
  <si>
    <t>0.47</t>
  </si>
  <si>
    <t>0.23</t>
  </si>
  <si>
    <t>19.54%</t>
  </si>
  <si>
    <t>34.87%</t>
  </si>
  <si>
    <t>29.93%</t>
  </si>
  <si>
    <t>0.65</t>
  </si>
  <si>
    <t>0.19</t>
  </si>
  <si>
    <t>27.52%</t>
  </si>
  <si>
    <t>47.82%</t>
  </si>
  <si>
    <t>41.07%</t>
  </si>
  <si>
    <t>1.77</t>
  </si>
  <si>
    <t>4.31</t>
  </si>
  <si>
    <t>0.67</t>
  </si>
  <si>
    <t>28%</t>
  </si>
  <si>
    <t>0.14</t>
  </si>
  <si>
    <t>9.96%</t>
  </si>
  <si>
    <t>18.82%</t>
  </si>
  <si>
    <t>15.78%</t>
  </si>
  <si>
    <t>1.92</t>
  </si>
  <si>
    <t>2.52</t>
  </si>
  <si>
    <t>0.63</t>
  </si>
  <si>
    <t>16%</t>
  </si>
  <si>
    <t>0.25</t>
  </si>
  <si>
    <t>4.72%</t>
  </si>
  <si>
    <t>49.69%</t>
  </si>
  <si>
    <t>6.06%</t>
  </si>
  <si>
    <t>11.36</t>
  </si>
  <si>
    <t>2.49</t>
  </si>
  <si>
    <t>0.78</t>
  </si>
  <si>
    <t>7%</t>
  </si>
  <si>
    <t>13.01%</t>
  </si>
  <si>
    <t>61.54%</t>
  </si>
  <si>
    <t>9.69%</t>
  </si>
  <si>
    <t>4.53</t>
  </si>
  <si>
    <t>4.12</t>
  </si>
  <si>
    <t>1.34</t>
  </si>
  <si>
    <t>0.29</t>
  </si>
  <si>
    <t>Тау-кен өндіру өнеркәсібі</t>
  </si>
  <si>
    <t>Ақша қаражатының таза ағыны</t>
  </si>
  <si>
    <t>Банктердің шетел валютасындағы берешегінің банктер алдындағы жалпы берешектегі (жалпы міндеттемелердегі) үлесі-(оң жақ шкала)</t>
  </si>
  <si>
    <t>Шетел валютасындағы ақша қаражатының жалпы ақша қаражатындағы үлесі (оң жақ шкала)</t>
  </si>
  <si>
    <t>9 ай 2009*</t>
  </si>
  <si>
    <t xml:space="preserve">*2009 жылғы 9 айы өткен жылдың осындай кезеңімен салыстырғанда </t>
  </si>
  <si>
    <t>2008 жылдың 9 айы</t>
  </si>
  <si>
    <t>2009 жылдың 9 айы</t>
  </si>
  <si>
    <t>Өзгеріс</t>
  </si>
  <si>
    <t>млрд. теңгемен</t>
  </si>
  <si>
    <t>Жалпы көлемге %-бен</t>
  </si>
  <si>
    <t xml:space="preserve"> %-бен</t>
  </si>
  <si>
    <t>Шетел валютасымен және қымбат металдармен операциялар</t>
  </si>
  <si>
    <t>Депозиттер</t>
  </si>
  <si>
    <t>Заемдар</t>
  </si>
  <si>
    <t>ҚР резидент еместері шығарған бағалы қағаздар, вексельдер және депозиттік сертификаттар</t>
  </si>
  <si>
    <t>ҚР резиденттері шығарған бағалы қағаздар және вексельдер</t>
  </si>
  <si>
    <t>Тауарлар және материалдық емес активтер</t>
  </si>
  <si>
    <t>Қызмет көрсетулер</t>
  </si>
  <si>
    <t>Басқа да төлемдер</t>
  </si>
  <si>
    <t>Пайдаланушылардың таза позициясының орташа сомасы (ПТҰС), млрд. теңге</t>
  </si>
  <si>
    <t>Жаңа үлгідегі тұрғын үйлер сату және жайлы тұрғын үйлерді қайта сату бағаларының қатынасы</t>
  </si>
  <si>
    <t>Жаңа үлгідегі тұрғын үйлер сату және жайлы тұрғын үйлерді қайта сату бағаларының қатынасы, Қазақстан (оң жақ ось)</t>
  </si>
  <si>
    <t>Жаңа үлгідегі тұрғын үйлер сату және жайлы тұрғын үйлерді қайта сату бағаларының қатынасы, Астана (оң жақ ось)</t>
  </si>
  <si>
    <t>Жаңа үлгідегі тұрғын үйлер сату және жайлы тұрғын үйлерді қайта сату бағаларының қатынасы, Алматы (правая ось)</t>
  </si>
  <si>
    <t>Тұрғын үйге қол жетімділік индексі, Қазақстан Республикасы</t>
  </si>
  <si>
    <t>Тұрғын үйге қол жетімділік индексі, Астана</t>
  </si>
  <si>
    <t>қыр.2009</t>
  </si>
  <si>
    <t>Тұрғын үйге қол жетімділік индексі, Алматы</t>
  </si>
  <si>
    <t>Доллар сатып алу</t>
  </si>
  <si>
    <t>Еуро сатып алу</t>
  </si>
  <si>
    <t>Рубль сатып алу</t>
  </si>
  <si>
    <t>ҚРҰБ-ның  сатып алуы</t>
  </si>
  <si>
    <t>ҚҚБ-да шетел валютасын сатып алу үлесі</t>
  </si>
  <si>
    <t>Ұлттық Банк басымдықтарының үлесі (ҚҚБ-ғы және банкаралық нарықтағы операцияларды қоса алғанда)</t>
  </si>
  <si>
    <t>Доллар сату</t>
  </si>
  <si>
    <t>Еуро сату</t>
  </si>
  <si>
    <t>Рубль сату</t>
  </si>
  <si>
    <t>ҚҚБ-да шетел валютасын сату үлесі</t>
  </si>
  <si>
    <t>ҚРҰБ-ның  сатуы</t>
  </si>
  <si>
    <t>Долларды таза сатып алу</t>
  </si>
  <si>
    <t>ҚҚБ-да долларды таза сатып алу</t>
  </si>
  <si>
    <t>Шетел валютасын таза сатып алу</t>
  </si>
  <si>
    <t>ҚҚБ-да шетел валютасын таза сатып алу</t>
  </si>
  <si>
    <t>Доллардың орташа айлық бағамы</t>
  </si>
  <si>
    <t>ҚРҰБ-ның сатуы</t>
  </si>
  <si>
    <t>ҚРҰБ-ның сатып алуы</t>
  </si>
  <si>
    <t>ҚРҰБ-ның таза сатып алу</t>
  </si>
  <si>
    <t>Индикаторды есептеу күні</t>
  </si>
  <si>
    <t>KazPrime индикаторы</t>
  </si>
  <si>
    <t>TONIA индикаторы</t>
  </si>
  <si>
    <t>KIBOR3M индикаторы</t>
  </si>
  <si>
    <t>KIBID3M индикаторы</t>
  </si>
  <si>
    <t>жылдық %</t>
  </si>
  <si>
    <t>ҚРҰБ-ның биржалық репо нарығының айналымына қатысуы</t>
  </si>
  <si>
    <t>қаз.2009</t>
  </si>
  <si>
    <t>Мәмілелер саны</t>
  </si>
  <si>
    <t>Тікелей репо (МЕБҚ), мәмілелер саны</t>
  </si>
  <si>
    <t>Тікелей репо (МБҚ), мәмілелер саны</t>
  </si>
  <si>
    <t>Автоматты репо (МЕБҚ), мәмілелер саны</t>
  </si>
  <si>
    <t>Мәмілелердің жиынтық саны</t>
  </si>
  <si>
    <t>Тікелей репо (МЕБҚ), мәмілелердің жиынтық саны</t>
  </si>
  <si>
    <t>Автоматты репо (МЕБҚ), мәмілелердің жиынтық саны</t>
  </si>
  <si>
    <t>Тікелей репо (МБҚ), мәмілелердің жиынтық саны</t>
  </si>
  <si>
    <t>Автоматты репо (МБҚ), мәмілелердің жиынтық саны</t>
  </si>
  <si>
    <t>Ұлттық Банктің "кері репо" мәмілелерінің жиынтық көлемі</t>
  </si>
  <si>
    <t>Дерек көзі: KASE, ҚРҰБ</t>
  </si>
  <si>
    <t>Банктер алдындағы міндеттемелер, барлығы</t>
  </si>
  <si>
    <t>Резервтік депозиттер</t>
  </si>
  <si>
    <t>Теңгедегі корреспонденттік шоттар</t>
  </si>
  <si>
    <t>Ескерту: меншікті капиталдың теріс мәнінің болуына байланысты БТА Банк, Темірбанк және Альянс Банк іріктеуден алып тасталды.</t>
  </si>
  <si>
    <t>*ROE (капиталдың рентабельділігі) – салық салынғанға дейінгі таза кірістің (шығынның) меншікті капиталға қатынасы</t>
  </si>
  <si>
    <t>9 ай. 2009</t>
  </si>
  <si>
    <t>Биржалық және биржадан тыс операцияларды қоса алғанда, кезеңде ҚРҰБ жүргізген кері репо операцияларының сомасы</t>
  </si>
  <si>
    <t>Альянс Банкпен кері репо операциялары</t>
  </si>
  <si>
    <t>БТА Банкпен кері репо операциялары</t>
  </si>
  <si>
    <t>ҚРҰБ айналыстағы ноталарының көлемі</t>
  </si>
  <si>
    <t>2009 жыл</t>
  </si>
  <si>
    <t>2010 жыл</t>
  </si>
  <si>
    <t>4 тоқ.2009</t>
  </si>
  <si>
    <t>1 тоқ.2010</t>
  </si>
  <si>
    <t>2 тоқ.2010</t>
  </si>
  <si>
    <t>3 тоқ.2010</t>
  </si>
  <si>
    <t>Нақты мәндердің диапазоны</t>
  </si>
  <si>
    <t>Болжамды мәндердің диапазоны</t>
  </si>
  <si>
    <t>Еуро/доллар</t>
  </si>
  <si>
    <t>Фунт стерлинг/
АҚШ доллары</t>
  </si>
  <si>
    <t>АҚШ доллары/
жапон йенасы</t>
  </si>
  <si>
    <t>Өнеркәсіптік өндіріс*, банктердің экономика секторлары бойынша инвестициялары және кредиттері (өткен кезеңмен салыстырғандағы кезеңдегі өзгерістер %)</t>
  </si>
  <si>
    <t>Кен өндіруші өнеркәсіп</t>
  </si>
  <si>
    <t xml:space="preserve">     оның ішінде,  
     мұнай және газ өндіру</t>
  </si>
  <si>
    <t xml:space="preserve">   Тамақ өнімдері өндірісі</t>
  </si>
  <si>
    <t>Ірі қатысушылары екінші деңгейдегі банктер болып табылатын сақтандыру ұйымдарын шоғырландыру (%-бен)</t>
  </si>
  <si>
    <t>Қайта сақтандыруға берілген сақтандыру сыйлықақылары</t>
  </si>
  <si>
    <t>Жүзеге асырылған сақтандыру төлемдерінің көлемі, оның ішінде қайта сақтандыру үшін қабылданған шарттар бойынша (млн. теңге)</t>
  </si>
  <si>
    <t>Сақтандыру нарығы бойынша сақтандыру төлемдерінің сақтандыру сыйлықақыларына қатынасы</t>
  </si>
  <si>
    <t>Активтер мен капиталдың рентабельділігі</t>
  </si>
  <si>
    <t>Сақтандыру және инвестициялық қызметтен түскен кірістер (млрд. теңге)</t>
  </si>
  <si>
    <t xml:space="preserve">Инвестициялық зейнетақы активтерінің және "таза" инвестициялық кірістің өзгеру динамикасы (млрд. теңге) </t>
  </si>
  <si>
    <t>ЖЗҚ жинақталған зейнетақы қаражаты және инвестициялық кірісі (млрд.теңге)</t>
  </si>
  <si>
    <t>ЖЗҚ номиналдық кірісінің орташа алынған коэффициенті және инфляцияның жинақталған деңгейі, (%-бен)</t>
  </si>
  <si>
    <t>ЖЗҚ қызметінің рентабельділік көрсеткіштері (мың теңге)</t>
  </si>
  <si>
    <t>ЖЗҚ тәуекел түрлері бойынша сараланған активтерінің көлемі (млрд. теңге)</t>
  </si>
  <si>
    <t xml:space="preserve">ЖЗҚ инвестициялық портфелінің құрылымы, (%-бен) </t>
  </si>
  <si>
    <t>Банк операцияларының жекелеген түрлерін жүзеге асыратын ұйымдардың несие портфелінің сапасы</t>
  </si>
  <si>
    <t>Банк операцияларының жекелеген түрлерін жүзеге асыратын ұйымдардың кірістілік көрсеткіштері</t>
  </si>
  <si>
    <t>3 тоқ.
2009</t>
  </si>
  <si>
    <t xml:space="preserve">Банктер* </t>
  </si>
  <si>
    <t>Басқа 
секторлар*</t>
  </si>
  <si>
    <t>Мемлекеттік 
сектор*</t>
  </si>
  <si>
    <t xml:space="preserve">Ескерту: * Секторлардың активтер мен міндеттемелердің жалпы өзгерісіне үлесі сектордың ағымдағы және өткен кезеңдердегі активтері (міндеттемелері) айырмасының өткен кезеңдердегі жалпы активтеріне (міндеттемелеріне) қатынасы ретінде есептеледі. </t>
  </si>
  <si>
    <t>3 тоқ. 2009 ж.</t>
  </si>
  <si>
    <t>(2009 жылғы қарашадағы жағдай бойынша)</t>
  </si>
  <si>
    <t>5000 дейін</t>
  </si>
  <si>
    <t>50000 көп</t>
  </si>
  <si>
    <t>Ескерту: берілген лицензиялардың саны</t>
  </si>
  <si>
    <t>Ескерту:   Данные в период март – июнь в зависимости от страны</t>
  </si>
  <si>
    <t>01.01.2006</t>
  </si>
  <si>
    <t>01.01.2007</t>
  </si>
  <si>
    <t>01.01.2008</t>
  </si>
  <si>
    <t>01.01.2009</t>
  </si>
  <si>
    <t>01.02.2009</t>
  </si>
  <si>
    <t>01.03.2009</t>
  </si>
  <si>
    <t>01.04.2009</t>
  </si>
  <si>
    <t>01.05.2009</t>
  </si>
  <si>
    <t>01.06.2009</t>
  </si>
  <si>
    <t>01.07.2009</t>
  </si>
  <si>
    <t>01.08.2009</t>
  </si>
  <si>
    <t>01.09.2009</t>
  </si>
  <si>
    <t>01.10.2009</t>
  </si>
  <si>
    <t>III_2008</t>
  </si>
  <si>
    <t>IV_2008</t>
  </si>
  <si>
    <t>I_2009</t>
  </si>
  <si>
    <t>II_2009</t>
  </si>
  <si>
    <t>III_2009</t>
  </si>
  <si>
    <t xml:space="preserve"> 01.07.2008</t>
  </si>
  <si>
    <t xml:space="preserve"> 01.10.2008</t>
  </si>
  <si>
    <t xml:space="preserve"> 01.07.2009</t>
  </si>
  <si>
    <t xml:space="preserve"> 01.10.2009</t>
  </si>
  <si>
    <t>01..01.2008</t>
  </si>
  <si>
    <t>1.04.2009</t>
  </si>
  <si>
    <t>1.07.2009</t>
  </si>
  <si>
    <t>1.10.2009</t>
  </si>
  <si>
    <t xml:space="preserve">Болгария </t>
  </si>
  <si>
    <t xml:space="preserve">Чехия </t>
  </si>
  <si>
    <t>Венгрия</t>
  </si>
  <si>
    <t>Латвия</t>
  </si>
  <si>
    <t>Литва</t>
  </si>
  <si>
    <t>Украина</t>
  </si>
  <si>
    <t>Польша</t>
  </si>
  <si>
    <t>(%)</t>
  </si>
  <si>
    <t>Банк 11</t>
  </si>
  <si>
    <t>Банк 12</t>
  </si>
  <si>
    <t>Банк 13</t>
  </si>
  <si>
    <t>Банк 14</t>
  </si>
  <si>
    <t>Банк 15</t>
  </si>
  <si>
    <t>Банк 16</t>
  </si>
  <si>
    <t>Банк 17</t>
  </si>
  <si>
    <t>Банк 18</t>
  </si>
  <si>
    <t>Банк 19</t>
  </si>
  <si>
    <t>Банк 20</t>
  </si>
  <si>
    <t>Банк 21</t>
  </si>
  <si>
    <t>Банк 22</t>
  </si>
  <si>
    <t>Банк 23</t>
  </si>
  <si>
    <t>Банк 24</t>
  </si>
  <si>
    <t>Банк 25</t>
  </si>
  <si>
    <t>Банк 26</t>
  </si>
  <si>
    <t>Банк 27</t>
  </si>
  <si>
    <t>Банк 28</t>
  </si>
  <si>
    <t>Банк 29</t>
  </si>
  <si>
    <t>Банк 30</t>
  </si>
  <si>
    <t>Банк 31</t>
  </si>
  <si>
    <t>Банк 32</t>
  </si>
  <si>
    <t>Негізгі капиталға инвестициялар және банктердің банктік емес заңды тұлғаларға кредиттері</t>
  </si>
  <si>
    <t>Мемлекеттік шығыстар және нақты ЖІӨ</t>
  </si>
  <si>
    <t xml:space="preserve"> 2008 және 2009 жылдардың 9 айындағы ағымдағы және күрделі шығындардың салалық құрылымы</t>
  </si>
  <si>
    <t>Ұлттық қордың активтерін пайдалану</t>
  </si>
  <si>
    <t>Банктерді LTV бойынша бөлу және проблемалық заемдардың жиынтық көлеміндегі проблемалық заемдардың үлесі, 01.10.2009 ж.</t>
  </si>
  <si>
    <t xml:space="preserve">Проблемалық заемдардың жиынтық көлеміндегі топ бойынша проблемалық заемдардың үлесі </t>
  </si>
  <si>
    <t>Ескерту: 1) проблемалық заемдар  - төлеу мерзімі 90 күннен астам кешіктірілген заемдар;</t>
  </si>
  <si>
    <r>
      <t>5</t>
    </r>
    <r>
      <rPr>
        <i/>
        <sz val="8"/>
        <color indexed="8"/>
        <rFont val="Times New Roman"/>
        <family val="1"/>
        <charset val="204"/>
      </rPr>
      <t xml:space="preserve"> 2009 жылдың 9 айының деректері деректердің қол жетімділігіне қарай 30.06.2009 жылғы немесе 30.09.2009жылғы жағдай бойынша берілді. 2008 жыл үшін кредиттік тәуекел бойынша көрсеткіштер бір жыл үшін, 2009 жыл үшін – соңғы өзекті күнгі жағдай бойынша берілді.  </t>
    </r>
  </si>
  <si>
    <t>Жаңа тұрғын үйді пайдалануға беру көлемі</t>
  </si>
  <si>
    <t>Көп пәтерлі тұрғын үйлер салу үшін берілген рұқсаттардың саны</t>
  </si>
  <si>
    <t>Тұрғын үй құрылысына инвестициялар</t>
  </si>
  <si>
    <t>Тұрғын үйге қол жетімділік индексі</t>
  </si>
  <si>
    <t>Қаржы нарығының жай-күйі</t>
  </si>
  <si>
    <t>Банктердің шетел валютасын сатып алу көлемі</t>
  </si>
  <si>
    <t>Банктердің шетел валютасын сату көлемі</t>
  </si>
  <si>
    <t>Банктердің шетел валютасын таза сатып алу көлемі</t>
  </si>
  <si>
    <t>Банкаралық ақша нарығының индикаторлары</t>
  </si>
  <si>
    <t>Биржалық репо нарығының құрылымы</t>
  </si>
  <si>
    <t>Ақша қаражатының ағындары (тоқсандағы), шетел валютасындағы</t>
  </si>
  <si>
    <t>операциялық қызмет бойынша нетто-позиция</t>
  </si>
  <si>
    <t>Операциялық қызмет бойынша нетто-позиция</t>
  </si>
  <si>
    <t>Инвестициялық қызмет бойынша нетто-позиция</t>
  </si>
  <si>
    <t>инвестициялық қызмет бойынша нетто-позиция</t>
  </si>
  <si>
    <t>қаржылық қызмет бойынша нетто-позиция</t>
  </si>
  <si>
    <t>(кезеңдегі)</t>
  </si>
  <si>
    <t>Баланстық валюталық позиция/СК</t>
  </si>
  <si>
    <t>Түзетілген валюталық позиция/СК</t>
  </si>
  <si>
    <t>Таза баланстық валюталық позицияны есептеу кезінде ақша қаражаты және олардың баламалары, қаржылық инвестициялар және дебиторлық берешек кіретін қаржы активтері пайдаланылды.</t>
  </si>
  <si>
    <t>Түзетілген валюталық позицияда сондай-ақ операциялық қызметтен жылдық көрсетумен шетел валютасымен түсетін ақшалай қаражат ескеріледі</t>
  </si>
  <si>
    <t>2009_2-тоқсан</t>
  </si>
  <si>
    <t>Валюталық тәуекелге ұшырауы</t>
  </si>
  <si>
    <t>Ағымдағы валюталық өтімділік</t>
  </si>
  <si>
    <t>Автомобильдер, тұрмыстық бұйымдар және жеке пайдалану заттарының саудасы, жөндеу</t>
  </si>
  <si>
    <t>Ескерту: Валюталық тәуекелге ұшырауы – шетел валютасындағы таза позицияның меншікті капиталға қатынасы</t>
  </si>
  <si>
    <t>1тоқ.2006</t>
  </si>
  <si>
    <t>2тоқ.2006</t>
  </si>
  <si>
    <t>3тоқ.2006</t>
  </si>
  <si>
    <t>4тоқ.2006</t>
  </si>
  <si>
    <t>3тоқ.2009</t>
  </si>
  <si>
    <t>Активтер/ЖІӨ</t>
  </si>
  <si>
    <t>Міндеттемелер/ЖІӨ</t>
  </si>
  <si>
    <t>Борыш/Қолда бар кіріс</t>
  </si>
  <si>
    <t>Борыш/ЖІӨ</t>
  </si>
  <si>
    <t>Борыш/Активтер</t>
  </si>
  <si>
    <t>Өтімділік коэф. (оң жақ шкала)</t>
  </si>
  <si>
    <t>Валюталық позиция/Қолда бар кіріс</t>
  </si>
  <si>
    <r>
      <t>Қаржы тұрақтылығының көрсеткіштері</t>
    </r>
    <r>
      <rPr>
        <sz val="10"/>
        <rFont val="Times New Roman"/>
        <family val="1"/>
      </rPr>
      <t>:</t>
    </r>
  </si>
  <si>
    <r>
      <t>ААктивтер/ЖІӨ</t>
    </r>
    <r>
      <rPr>
        <sz val="10"/>
        <rFont val="Times New Roman"/>
        <family val="1"/>
      </rPr>
      <t>, мұндағы активтер - бұл сыртқы активтерді қоса алғанда қаржылық емес (халықтың жылжымайтын мүлкі) және қаржы активтерінің жиынтығы;</t>
    </r>
  </si>
  <si>
    <r>
      <t>Борыш/ЖІӨ</t>
    </r>
    <r>
      <rPr>
        <sz val="10"/>
        <rFont val="Times New Roman"/>
        <family val="1"/>
      </rPr>
      <t>, мұндағы борыш – бұл банктерден және банктік емес ұйымдардан алынған заемдардың сомасы, сондай-ақ сыртқы міндеттемелер;</t>
    </r>
  </si>
  <si>
    <r>
      <t>Борыш/Қолда бар кіріс</t>
    </r>
    <r>
      <rPr>
        <sz val="10"/>
        <rFont val="Times New Roman"/>
        <family val="1"/>
      </rPr>
      <t>, мұндағы қолда бар кіріс – бұл кірістер және көрсетілген материалдық көмек және салықтар арасындағы айырма;</t>
    </r>
  </si>
  <si>
    <r>
      <t>Валюталық позиция/Қолда бар кіріс</t>
    </r>
    <r>
      <rPr>
        <sz val="10"/>
        <rFont val="Times New Roman"/>
        <family val="1"/>
      </rPr>
      <t>, мұндағы валюталық позиция – сыртқы валюталық позицияны қоса алғанда, шетел валютасындағы депозиттер және банктердің шетел валютасындағы кредиттері арасындағы айырма;</t>
    </r>
  </si>
  <si>
    <r>
      <t xml:space="preserve">Өтімділік коэффициенті </t>
    </r>
    <r>
      <rPr>
        <sz val="10"/>
        <rFont val="Times New Roman"/>
        <family val="1"/>
      </rPr>
      <t>– қолма-қол валютаның және депозиттердің кредиттерге қатынасы.</t>
    </r>
  </si>
  <si>
    <t>Дерек көзі: ҚРСА,  Office of Federal Housing Enterprise (US),  Nationwide Anglia Building Society (UK), Ministero de Vivienda (Spain), Федералдық мемлекеттік статистика қызметі (РФ), ҚРҰБ есептері</t>
  </si>
  <si>
    <t>Дерек көзі: KASE, ҚРҰБ есептері</t>
  </si>
  <si>
    <t>Дерек көзі: ҚҚА</t>
  </si>
  <si>
    <t>Дерек көзі: ҚҚА, ҚРҰБ есептері</t>
  </si>
  <si>
    <t>Дерек көзі:ҚҚА, ҚРҰБ есептері</t>
  </si>
  <si>
    <t>Дерек көзі: ЕДБ, ҚРҰБ есептері</t>
  </si>
  <si>
    <t>Дерек көзі: ҚРСА, ҚҚА, ҚРҰБ есептері</t>
  </si>
  <si>
    <t xml:space="preserve">Дерек көзі: ҚҚА. </t>
  </si>
  <si>
    <t>Дерек көзі: ҚҚА деректері негізінде ҚРҰБ</t>
  </si>
  <si>
    <t>Дерек көзі: ҚДКҚ, ҚРҰБ есептері</t>
  </si>
  <si>
    <t xml:space="preserve"> Дерек көзі: ҚҚА</t>
  </si>
  <si>
    <t>Дерек көзі: IMF, GFSR, 2009 ж. қазан</t>
  </si>
  <si>
    <t xml:space="preserve">Дерек көзі: ҚҚА </t>
  </si>
  <si>
    <t>Үй шаруа-на ар-ған ақшалай кірістер (оң жақ шкала)</t>
  </si>
  <si>
    <t>1 үй шаруа-на ар-ған ақшалай шығыстар (оң жақ шкала)</t>
  </si>
  <si>
    <t>Орташа жалақы</t>
  </si>
  <si>
    <t>Қысқартуға байланысты жұмыстан шығу</t>
  </si>
  <si>
    <t>Ескерту: *-04.2009ж. жағдай бойынша болжам, **-10.2009ж. жағдай бойынша болжам</t>
  </si>
  <si>
    <t xml:space="preserve">Ескерту: </t>
  </si>
  <si>
    <t>Ескерту:</t>
  </si>
  <si>
    <t>Дерек көзі:  Bloomberg, www.rbc.ru, EIU, Morgan Stanley, "Даму орталығы", Ұлыбритания Қазынашылығының 2009 жылғы қыркүйек-қарашадағы консенсус болжамдарының деректері</t>
  </si>
  <si>
    <t>Reuters/Jefferies CRB Index (қаң.2007=100)</t>
  </si>
  <si>
    <t xml:space="preserve">Шикі мұнай (Brent)
</t>
  </si>
  <si>
    <t>1 баррель/АҚШдолл.</t>
  </si>
  <si>
    <t>Бидай (Hard (Kansas) сұрыпты) (оң жақ шкала)</t>
  </si>
  <si>
    <t>1 тонна/АҚШдолл.</t>
  </si>
  <si>
    <t>Алтын (тр.унция/АҚШ долл.) (оң жақ шкала)</t>
  </si>
  <si>
    <t>Мұнай сұрпының атауы</t>
  </si>
  <si>
    <t>орташа мән</t>
  </si>
  <si>
    <t>ең жоғары баға</t>
  </si>
  <si>
    <t>ең төменгі баға</t>
  </si>
  <si>
    <t>* бір жылдағы орташа</t>
  </si>
  <si>
    <t>Ескерту: 2009 жылдан бергі деректер - ХВҚ-ның 2009 жылғы қазандағы жағдай бойынша болжамы</t>
  </si>
  <si>
    <t>Көрсеткіштер</t>
  </si>
  <si>
    <t>Елдер бойынша орташа мән</t>
  </si>
  <si>
    <t>Қазақстан</t>
  </si>
  <si>
    <t>Сыртқы сектор</t>
  </si>
  <si>
    <r>
      <t xml:space="preserve">Жалпы сыртқы борыш/ЖІӨ </t>
    </r>
    <r>
      <rPr>
        <b/>
        <i/>
        <sz val="8"/>
        <rFont val="Times New Roman"/>
        <family val="1"/>
        <charset val="204"/>
      </rPr>
      <t>(1)</t>
    </r>
  </si>
  <si>
    <r>
      <t xml:space="preserve">Қысқа мерзімді сыртқы борыш/Халықаралық резервтер (алтынды қоспағанда)  </t>
    </r>
    <r>
      <rPr>
        <b/>
        <i/>
        <sz val="8"/>
        <rFont val="Times New Roman"/>
        <family val="1"/>
        <charset val="204"/>
      </rPr>
      <t>(2)</t>
    </r>
  </si>
  <si>
    <t>Ағымдағы шот/ЖІӨ (1)</t>
  </si>
  <si>
    <t>Мембюджеттің дефициті (профициті) /ЖІӨ (1)</t>
  </si>
  <si>
    <t>Инфляция деңгейі (өткен жылдың тиісті кезеңіне өзгеріс)</t>
  </si>
  <si>
    <r>
      <t>НТАБ (</t>
    </r>
    <r>
      <rPr>
        <b/>
        <i/>
        <sz val="8"/>
        <rFont val="Times New Roman"/>
        <family val="1"/>
        <charset val="204"/>
      </rPr>
      <t>3)</t>
    </r>
    <r>
      <rPr>
        <b/>
        <sz val="8"/>
        <rFont val="Times New Roman"/>
        <family val="1"/>
        <charset val="204"/>
      </rPr>
      <t xml:space="preserve"> (өткен жылдың тиісті кезеңіне өзгеріс)</t>
    </r>
  </si>
  <si>
    <t>Валюталық тәуекел</t>
  </si>
  <si>
    <t>Шетел валютасындағы кредиттердің экономикаға кредиттердің жалпы көлеміндегі үлесі</t>
  </si>
  <si>
    <t>Кредиттік тәуекел</t>
  </si>
  <si>
    <r>
      <t xml:space="preserve">Несие портфелімен салыстырғандағы қызмет көрсетілмейтін заемдар </t>
    </r>
    <r>
      <rPr>
        <b/>
        <i/>
        <sz val="8"/>
        <rFont val="Times New Roman"/>
        <family val="1"/>
        <charset val="204"/>
      </rPr>
      <t>(4)</t>
    </r>
  </si>
  <si>
    <t>Қызмет көрсетілмейтін заемдармен салыстырғандағы қалыптастырылған провизиялар</t>
  </si>
  <si>
    <t>Іскерлік белсенділік</t>
  </si>
  <si>
    <t>Нақты ЖІӨ (өткен жылдың тиісті кезеңіне өзгеріс)</t>
  </si>
  <si>
    <t>N</t>
  </si>
  <si>
    <t>Мультипликатор</t>
  </si>
  <si>
    <t>2008_2</t>
  </si>
  <si>
    <t>2009_2</t>
  </si>
  <si>
    <t>Аты</t>
  </si>
  <si>
    <t xml:space="preserve">Аты: </t>
  </si>
  <si>
    <t>Ел/аймақ</t>
  </si>
  <si>
    <t>орташа</t>
  </si>
  <si>
    <t>ең жоғ.</t>
  </si>
  <si>
    <t>ең төм.</t>
  </si>
  <si>
    <t>Дерек көзі:Thomson Reuters (Datastream)</t>
  </si>
  <si>
    <t>Дерек көзі: Thomson Reuters (Datastream)</t>
  </si>
  <si>
    <t>Дерек көзі: Bloomberg</t>
  </si>
  <si>
    <t>Дерек көзі: Thomson Reuters (Datastream), Bloomberg</t>
  </si>
  <si>
    <t xml:space="preserve">Дерек көзі: Thomson Financial Ltd. (Datastream),             </t>
  </si>
  <si>
    <t>Дерек көзі:  Thomson Reuters (Datastream)</t>
  </si>
  <si>
    <t>Дерек көзі: АРКС</t>
  </si>
  <si>
    <t>Дерек көзі:</t>
  </si>
  <si>
    <t>Дерек көзі: АРКС, расчеты НБРК</t>
  </si>
  <si>
    <t>Дерек көзі: KASE</t>
  </si>
  <si>
    <t xml:space="preserve">2008 жылы тұтыну үшін пайдаланылған, </t>
  </si>
  <si>
    <t xml:space="preserve">жан басына шаққандағы айлық табыс бойынша борыш жүктемесі, </t>
  </si>
  <si>
    <t>теңге</t>
  </si>
  <si>
    <t>4 баға бойынша орташа алғандағы ш. м. бағасы</t>
  </si>
  <si>
    <t>Тұрғын үйдің 1 ш.м орташа бағасы, Астана</t>
  </si>
  <si>
    <t>Тұрғын үйдің 1 ш.м орташа бағасы, Алматы</t>
  </si>
  <si>
    <t>Тұрғын үйдің 1 ш.м орташа бағасы, Қазақстан</t>
  </si>
  <si>
    <t>Тұрғын үйдің 2 баға бойынша орташа алғандағы бағасы, 1 ш. м. үшін теңге</t>
  </si>
  <si>
    <t xml:space="preserve"> 01.05.2009</t>
  </si>
  <si>
    <t>ROА, %</t>
  </si>
  <si>
    <t>Мұнай бағаларының болжамы (АҚШ долл./бір баррель)</t>
  </si>
  <si>
    <t>Атауы</t>
  </si>
  <si>
    <t>АМ/ЖІӨ</t>
  </si>
  <si>
    <t>Ескерту: ЖІӨ бойынша деректер жылдық көрсетумен келтірілді</t>
  </si>
  <si>
    <t>Орта мән</t>
  </si>
  <si>
    <t>25 процентиль</t>
  </si>
  <si>
    <t>75 процентиль</t>
  </si>
  <si>
    <t>2008 жылғы 01.10.</t>
  </si>
  <si>
    <t>Ипотекалық тұрғын үй заемдары</t>
  </si>
  <si>
    <t>Тұтынушылық заемдары</t>
  </si>
  <si>
    <t>Құрылыс секторына заемдар</t>
  </si>
  <si>
    <t>Көрсеткіштің атауы</t>
  </si>
  <si>
    <t>Резидент еместерге талаптардың жиынтық активтердегі үлесі</t>
  </si>
  <si>
    <t>(млрд.теңге)</t>
  </si>
  <si>
    <t>Үмітсіз</t>
  </si>
  <si>
    <t>5-санаттың күмәнділері+Үмітсіз</t>
  </si>
  <si>
    <t xml:space="preserve">Саланың (сегменттің) атауы </t>
  </si>
  <si>
    <t>Қаржылық қызметі</t>
  </si>
  <si>
    <t>Заңды тұлғалар бойынша басқалары</t>
  </si>
  <si>
    <t>1-топ</t>
  </si>
  <si>
    <t>2-топ</t>
  </si>
  <si>
    <t>3-топ</t>
  </si>
  <si>
    <t>Ескерту: 1) ЕДБ 1-тобына БТА Банк, Альянс банк және Темірбанк кіреді, қалған топтар нарықтағы активтердің үлестері негізінде бөлінеді:  2% көп - 2-топ және 2% аз - 3-топ;</t>
  </si>
  <si>
    <r>
      <t xml:space="preserve">                       2) проблемлы заемдар 5-санаттың күмәнді және үмітсіз заемдардан  тұрады</t>
    </r>
    <r>
      <rPr>
        <i/>
        <sz val="9"/>
        <rFont val="Times New Roman"/>
        <family val="1"/>
        <charset val="204"/>
      </rPr>
      <t>.</t>
    </r>
  </si>
  <si>
    <t>Қайта құрылымдалған заемдардың несие портфеліндегі үлесі</t>
  </si>
  <si>
    <t>Қайта құрылымдалған заемдардың сегменттер бойынша несие портфеліндегі үлесі</t>
  </si>
  <si>
    <t>Барлық қайта құрылымдалған заемдар</t>
  </si>
  <si>
    <t>Орташа мән</t>
  </si>
  <si>
    <t>Медианалық мән</t>
  </si>
  <si>
    <t>Ең жоғары</t>
  </si>
  <si>
    <t>Ең төменгі</t>
  </si>
  <si>
    <t>мам.2009</t>
  </si>
  <si>
    <t>мау.2006</t>
  </si>
  <si>
    <t>мау.2007</t>
  </si>
  <si>
    <t>мау.2008</t>
  </si>
  <si>
    <t>мау.2009</t>
  </si>
  <si>
    <t>шіл.2006</t>
  </si>
  <si>
    <t>шіл.2007</t>
  </si>
  <si>
    <t>шіл.2008</t>
  </si>
  <si>
    <t>шіл.2009</t>
  </si>
  <si>
    <t>там.2006</t>
  </si>
  <si>
    <t>там.2007</t>
  </si>
  <si>
    <t>там.2008</t>
  </si>
  <si>
    <t>там.2009</t>
  </si>
  <si>
    <t>Құрылыс саласының кредиттері</t>
  </si>
  <si>
    <t>Азаматтарға тұрғын үй салу және сатып алу үшін берілген кредиттер</t>
  </si>
  <si>
    <t>Берілген кредиттердің көлемі, кезеңде, млрд. Теңге</t>
  </si>
  <si>
    <t>Берілген кредиттер бойынша орташа пайыздық ставка</t>
  </si>
  <si>
    <t>Құрылыс саласының кредиттері, ставка</t>
  </si>
  <si>
    <t>Жаңа құрылыс және қайта құру үшін берілген кредиттер</t>
  </si>
  <si>
    <t>Жаңа құрылыс және қайта құру үшін берілген кредиттер, ставка</t>
  </si>
  <si>
    <t>Азаматтарға тұрғын үй салу және сатып алу үшін берілген кредиттер, ставка</t>
  </si>
  <si>
    <t>Ескерту: Кезеңдегі деректер</t>
  </si>
  <si>
    <t>Тоқсанда пайдалануға берілген мың шаршы метр пайдалы аудан</t>
  </si>
  <si>
    <t>Пайдалануға енгізілген пәтерлер, Қазақстан</t>
  </si>
  <si>
    <t>Тоқсанда пайдалануға енгізілген пәтерлер</t>
  </si>
  <si>
    <t>Халық салған жеке тұрғын үйлерді қоспағанда тоқсанда пайдалануға енгізілген пәтерлер</t>
  </si>
  <si>
    <t>Жеке тұрғын үйлерді қоспағанда тоқсанда пайдалануға енгізілген пәтерлер, Қазақстан</t>
  </si>
  <si>
    <t>Көп пәтерлі тұрғын үйлер салу үшін тоқсанда берілген рұқсаттардың саны</t>
  </si>
  <si>
    <t xml:space="preserve">Қазақстан Республикасы </t>
  </si>
  <si>
    <t>Көп пәтерлі тұрғын үйлер салу үшін жыл басынан бері берілген рұқсаттардың жинақталған жиынтығы бойынша саны</t>
  </si>
  <si>
    <t>Астана қ.</t>
  </si>
  <si>
    <t>Алматы қ.</t>
  </si>
  <si>
    <t>Алматының және Астананың үлесі</t>
  </si>
  <si>
    <t>Астананың үлесі</t>
  </si>
  <si>
    <t>Алматының үлесі</t>
  </si>
  <si>
    <t>Барлық деректер көзі бойынша тұрғын үй құрылысына инвестициялардың жиынтық көлемі</t>
  </si>
  <si>
    <t>Тұрғын үй құрылысына инвестициялардың жиынтық көлемі, Қазақстан</t>
  </si>
  <si>
    <t>Тұрғын үй құрылысына инвестициялардың жиынтық көлемі, Астана</t>
  </si>
  <si>
    <t>Тұрғын үй құрылысына инвестициялардың жиынтық көлемі, Алматы</t>
  </si>
  <si>
    <t>Заем қаражаты есебінен</t>
  </si>
  <si>
    <t>Заем қаражаты есебінен тұрғын үй құрылысына инвестициялар, Қазақстан</t>
  </si>
  <si>
    <t>Заем қаражаты есебінен тұрғын үй құрылысына инвестициялар, Астана</t>
  </si>
  <si>
    <t>Заем қаражаты есебінен тұрғын үй құрылысына инвестициялар, Алматы</t>
  </si>
  <si>
    <t>Заемдық қаржыландыру үлесі</t>
  </si>
  <si>
    <t>Заемдық қаржыландыру үлесі, Қазақстан</t>
  </si>
  <si>
    <t>Заемдық қаржыландыру үлесі, Астана</t>
  </si>
  <si>
    <t>Заемдық қаржыландыру үлесі, Алматы</t>
  </si>
  <si>
    <t>Жаңа үлгідегі тұрғын үй сату, 1 ш.м үшін мың тенге</t>
  </si>
  <si>
    <t>Жаңа үлгідегі тұрғын үйдің 1 ш.м сату, Қазақстан</t>
  </si>
  <si>
    <t>Жаңа үлгідегі тұрғын үйдің 1 ш.м сату, Астана</t>
  </si>
  <si>
    <t>Жаңа үлгідегі тұрғын үйдің 1 ш.м сату, Алматы</t>
  </si>
  <si>
    <t>Халық салған үйлерді қоспағанда, тұрғын үйдің 1 ш.м пайдалы ауданын салудың орташа құны</t>
  </si>
  <si>
    <t>Құрылыстың өзіндік құнының тұрғын үй сату бағасына қатынасы</t>
  </si>
  <si>
    <t>Құрылыстың өзіндік құнының тұрғын үй сату бағасына қатынасы, Қазақстан</t>
  </si>
  <si>
    <t>Құрылыстың өзіндік құнының тұрғын үй сату бағасына қатынасы, Астана</t>
  </si>
  <si>
    <t>Құрылыстың өзіндік құнының тұрғын үй сату бағасына қатынасы, Алматы</t>
  </si>
  <si>
    <t>Жайлы тұрғын үйді қайта сату, 1 ш.м үшін мың теңге</t>
  </si>
  <si>
    <t>Қаржы  институттары</t>
  </si>
  <si>
    <t>ЕДБ</t>
  </si>
  <si>
    <t>Сақтандыру ұйымдары</t>
  </si>
  <si>
    <t>Сақтандыру актуарийлері</t>
  </si>
  <si>
    <t>БҚН кәсіби қатысушылары *, оның ішінде:</t>
  </si>
  <si>
    <t>Брокерлер-дилерлер</t>
  </si>
  <si>
    <t>Тіркеушілер</t>
  </si>
  <si>
    <t>ЗАИБҰЖ</t>
  </si>
  <si>
    <t>Кастодиандар</t>
  </si>
  <si>
    <t>Трансфер-агенттер</t>
  </si>
  <si>
    <t>Сауда-саттықты ұйымдастырушылар</t>
  </si>
  <si>
    <t>Жинақтаушы зейнетақы қорлары</t>
  </si>
  <si>
    <t>Ипотекалық ұйымдар</t>
  </si>
  <si>
    <t>Банк операцияларының жекелеген түрлерін жүзеге асыратын ұйымдар</t>
  </si>
  <si>
    <t>оның ішінде инвестициялық компаниялар</t>
  </si>
  <si>
    <t>Қаржы ұйымдарының жарғылық капиталындағы шетелдік капиталдың үлесі</t>
  </si>
  <si>
    <t>Шетелдің қатысуы бар қаржы ұйымдары активтерінің жалпы активтердегі үлесі</t>
  </si>
  <si>
    <t>Сақтандыру секторы*</t>
  </si>
  <si>
    <t>Зейнетақы қызметін көрсету секторы*</t>
  </si>
  <si>
    <t>Қаржы секторы сегменттерінің шоғырлануы (әрбір сегменттің 5 аса ірі қаржы институтының үлесі)</t>
  </si>
  <si>
    <t>ЕДБ  кредиттеу бойынша:</t>
  </si>
  <si>
    <t>заңды тұлғалар</t>
  </si>
  <si>
    <t xml:space="preserve">   құрылыс</t>
  </si>
  <si>
    <t xml:space="preserve">   сауда</t>
  </si>
  <si>
    <t>жеке тұлғалар</t>
  </si>
  <si>
    <t xml:space="preserve">   жеке тұлғаларға тұтынушылық кредиттер</t>
  </si>
  <si>
    <t xml:space="preserve">   жеке тұлғалардың тұрғын үй құрылысына және сатып алуға</t>
  </si>
  <si>
    <t xml:space="preserve">   жеке тұлғалардың ипотекалық тұрғын үй заемдары</t>
  </si>
  <si>
    <t>Мынадай салалардағы сақтандыру (қайта сақтандыру) ұйымдары:</t>
  </si>
  <si>
    <t xml:space="preserve">жалпы сақтандыру </t>
  </si>
  <si>
    <t>өмірді сақтандыру</t>
  </si>
  <si>
    <t xml:space="preserve">   тартылған зейнетақы активтері бойынша</t>
  </si>
  <si>
    <t xml:space="preserve">Агент банктер бойынша пайыздық өзгеріс </t>
  </si>
  <si>
    <t xml:space="preserve">Басқа банктер бойынша пайыздық өзгеріс </t>
  </si>
  <si>
    <t>Агент банктердің кредиттеу көлемін өзгеруге үлесі (оң жақ шкала)</t>
  </si>
  <si>
    <t>Басқа банктердің кредиттеу көлемін өзгеруге үлесі (оң жақ шкала)</t>
  </si>
  <si>
    <t>Тұтынушылық заемдар</t>
  </si>
  <si>
    <t xml:space="preserve"> 01.10.2008 ж.</t>
  </si>
  <si>
    <t xml:space="preserve">01.10.2009 ж. </t>
  </si>
  <si>
    <t>Резидент еместерге заемдардың ЕДБ жиынтық несие портфеліндегі үлесі</t>
  </si>
  <si>
    <t>Күмәнді (2-санат+4-санат+5-санат)+Үмітсіз</t>
  </si>
  <si>
    <t>Төлеу мерзімі 90 күннен астам кешіктірілген заемдар сомасы</t>
  </si>
  <si>
    <t>Ескерту: матрицадағы сандық мәндер банктер санын көрсетеді</t>
  </si>
  <si>
    <t>Сала бойынша проблемалық заемдардың банктер топтары бойынша проблемалық заемдардың жалпы көлеміндегі үлесі, 01.10.2009 ж.</t>
  </si>
  <si>
    <t>Сала бойынша проблемалық заемдардың банктер топтары бойынша саладағы жалпы несие портфеліндегі үлесі, 01.10.2009 ж.</t>
  </si>
  <si>
    <t>Жылжымайтын мүлікпен оперциялар</t>
  </si>
  <si>
    <t>Ескерту: *  сақтандыру және қайта сақтандыру шарттары бойынша қабылданған сақтандыру сыйлықақылары; ** сақтандыру және қайта сақтандыру шарттары бойынша жүзеге асырылған төлемдері</t>
  </si>
  <si>
    <t>01.10.2009ж.</t>
  </si>
  <si>
    <t>Сақтандыру қызметінен түскен кірістер</t>
  </si>
  <si>
    <t>1 жыл ішіндегі номиналдық кірістің орташа алынған коэффициенті</t>
  </si>
  <si>
    <t>Инфляцияның 1 жыл ішіндегі жинақталған деңгейі</t>
  </si>
  <si>
    <r>
      <t xml:space="preserve">Импорт </t>
    </r>
    <r>
      <rPr>
        <vertAlign val="superscript"/>
        <sz val="10"/>
        <rFont val="Times New Roman"/>
        <family val="1"/>
        <charset val="204"/>
      </rPr>
      <t>4</t>
    </r>
    <r>
      <rPr>
        <sz val="10"/>
        <rFont val="Times New Roman"/>
        <family val="1"/>
        <charset val="204"/>
      </rPr>
      <t xml:space="preserve"> </t>
    </r>
    <r>
      <rPr>
        <i/>
        <sz val="10"/>
        <rFont val="Times New Roman"/>
        <family val="1"/>
        <charset val="204"/>
      </rPr>
      <t>(өзгеруі %)</t>
    </r>
  </si>
  <si>
    <r>
      <t>Инфляция</t>
    </r>
    <r>
      <rPr>
        <i/>
        <sz val="10"/>
        <rFont val="Times New Roman"/>
        <family val="1"/>
        <charset val="204"/>
      </rPr>
      <t xml:space="preserve"> (өткен жылдық тиісті кезеңіне %)</t>
    </r>
  </si>
  <si>
    <r>
      <t>Бағамның құбылмалылығы</t>
    </r>
    <r>
      <rPr>
        <vertAlign val="superscript"/>
        <sz val="10"/>
        <rFont val="Times New Roman"/>
        <family val="1"/>
        <charset val="204"/>
      </rPr>
      <t>5</t>
    </r>
  </si>
  <si>
    <t>Халықтың депозиттері (өзгеруі %)</t>
  </si>
  <si>
    <t xml:space="preserve">             Халықаралық резервтер / Тауарлар мен қызмет көрсетулер импорты (импорт айларында)</t>
  </si>
  <si>
    <r>
      <t>2</t>
    </r>
    <r>
      <rPr>
        <i/>
        <sz val="9"/>
        <rFont val="Times New Roman"/>
        <family val="1"/>
        <charset val="204"/>
      </rPr>
      <t xml:space="preserve"> Орта тоқсандық мәндерді ескере отырып кезең ішіндегі өзгеруі</t>
    </r>
  </si>
  <si>
    <r>
      <t>4</t>
    </r>
    <r>
      <rPr>
        <i/>
        <sz val="9"/>
        <rFont val="Times New Roman"/>
        <family val="1"/>
        <charset val="204"/>
      </rPr>
      <t xml:space="preserve"> Алдыңғы үш тоқсанды ескере отырып жылдық көрсетуде есептелді. </t>
    </r>
  </si>
  <si>
    <r>
      <t>5</t>
    </r>
    <r>
      <rPr>
        <i/>
        <sz val="9"/>
        <rFont val="Times New Roman"/>
        <family val="1"/>
        <charset val="204"/>
      </rPr>
      <t xml:space="preserve"> Бағамның құбылмалылығы 2009 жылғы  2 және 3-тоқсан үшін  модуль бойынша алынған күн сайынғы номиналды айырбастау бағамдары өзгеруінің стандарттық ауытқуы ретінде  есептелді.</t>
    </r>
  </si>
  <si>
    <r>
      <t>6</t>
    </r>
    <r>
      <rPr>
        <i/>
        <sz val="9"/>
        <rFont val="Times New Roman"/>
        <family val="1"/>
        <charset val="204"/>
      </rPr>
      <t xml:space="preserve"> Өзгерістер 2008 жылғы 01.10.салыстырғанда  2009 жылғы 01.09. жағдай бойынша есептелді. </t>
    </r>
  </si>
  <si>
    <r>
      <t>7</t>
    </r>
    <r>
      <rPr>
        <i/>
        <sz val="9"/>
        <rFont val="Times New Roman"/>
        <family val="1"/>
        <charset val="204"/>
      </rPr>
      <t xml:space="preserve"> Қазақстан бойынша қысқа мерзімді  борыш өтеуге дейін қалған қысқа мерзімді борыш және алдыңғы 12 ай ішінде өтеуге жататын сыртқы борышқа қызмет көрсету жөніндегі пайыздық  төлемдер сомасы ретінде есептелді.   </t>
    </r>
  </si>
  <si>
    <r>
      <t>8</t>
    </r>
    <r>
      <rPr>
        <i/>
        <sz val="9"/>
        <rFont val="Times New Roman"/>
        <family val="1"/>
        <charset val="204"/>
      </rPr>
      <t xml:space="preserve"> Деректер 2009 жылғы 2-тоқсанның аяғындағы жағдай бойынша есептелді.</t>
    </r>
  </si>
  <si>
    <t>Дерек көзі: орталық банктер, ұлттық статистикалық  агенттіктер, ХВҚ статистикасы (IFS), Thomson Reuters (Datastream), ҚРҰБ есептері</t>
  </si>
  <si>
    <t xml:space="preserve">   Кірістер мен трансферттер балансы</t>
  </si>
  <si>
    <t xml:space="preserve">** 2010 жылға арналған ЖІӨ өсу болжамы Қазақстан Республикасы Үкіметінің отырысында 2009 жылғы 27 тамыздағы № 32 хаттамамен мақұлданған Қазақстан Республикасының 2010-2014 жылдарға арналған әлеуметтік экономикалық даму болжамынан ерекшеленеді, өйткені әлемдік тауар нарықтарында бағалардың неғұрлым қолайлы конъюнктурасы бар. </t>
  </si>
  <si>
    <t>Жалдаудың 1 ш.м орташа бағасы, Қазақстан</t>
  </si>
  <si>
    <t>Жалдаудың 1 ш.м орташа бағасы, Астана</t>
  </si>
  <si>
    <t>Жалдаудың 1 ш.м орташа бағасы, Алматы</t>
  </si>
  <si>
    <t>Анықтама ретінде: Мәскеу</t>
  </si>
  <si>
    <t>Ескерту: Өткен жылдың осындай тоқсанына қатысы бойынша өсу қарқынының динамикасы</t>
  </si>
  <si>
    <t>Пайдалануға берілген тұрғын үйдің пайдалы алаңы, Қазақстан</t>
  </si>
  <si>
    <t>Пайдалануға берілген тұрғын үйдің пайдалы алаңы, Астана</t>
  </si>
  <si>
    <t>Пайдалануға берілген тұрғын үйдің пайдалы алаңы, Алматы</t>
  </si>
  <si>
    <t>Барлық секторлар бойынша репо мәмілелерінің жиынтық көлемі</t>
  </si>
  <si>
    <t>ҚРҰБ-нің репо биржалық нарығындағы үлесі (кері репо операциялары)</t>
  </si>
  <si>
    <t>Биржалық және биржадан тыс операцияларды қоса алғанда, ҚРҰБ өткізген кері репо операцияларының сомасы (оң жақ ось)</t>
  </si>
  <si>
    <t>В листингі (2008 жылғы қыркүйекке дейін)</t>
  </si>
  <si>
    <t>Америка долларының биржа нарығының өтімділік индексі (USD_TOD мәмілелері бойынша)</t>
  </si>
  <si>
    <t>Америка долларының биржа нарығының асимметриясы</t>
  </si>
  <si>
    <t>РЕПО-ның МБҚ-бен асимметриясы</t>
  </si>
  <si>
    <t>Қаржылық қатынастардың даму «тереңдігі»</t>
  </si>
  <si>
    <t>Резиденттер депозиттерінің ЖІӨ-ге</t>
  </si>
  <si>
    <t>ЕДБ кредиттері ЖІӨ-ге</t>
  </si>
  <si>
    <t>ҚРҰБ-нің валюта нарығындағы өктемдіктерінің көлемі</t>
  </si>
  <si>
    <t>ҚРҰБ-нің сатуы</t>
  </si>
  <si>
    <t>ҚРҰБ-нің сатып алуы</t>
  </si>
  <si>
    <t>ҚРҰБ-нің таза сатып алуы</t>
  </si>
  <si>
    <t>ҚРҰБ ноталары бойынша ставкалар (оң ось)</t>
  </si>
  <si>
    <t>Мырыш (АҚШ долл./метр.тонна)</t>
  </si>
  <si>
    <t>Мыс (АҚШ долл./метр.тонна)</t>
  </si>
  <si>
    <t>Алюминий (АҚШ долл.метр.тонна)</t>
  </si>
  <si>
    <t>Ескерту: 2009 жылғы 4-тоқсаннан бастап – Bloomberg, www.rbc.ru 2009 жылғы қыркүйек-қарашадағы консенсус болжамдарының деректері</t>
  </si>
  <si>
    <t>Ескерту:  2009 жылғы 4-тоқсаннан бастап – Bloomberg, www.rbc.ru 2009 жылғы қыркүйек-қарашадағы консенсус болжамдарының деректері</t>
  </si>
  <si>
    <t>Ескерту: 2009 жылдан бастап - 2009 жылғы қазандағы жағдай бойынша ХВҚ болжамы</t>
  </si>
  <si>
    <t>Дерек көзі: Bloomberg, www.rbc.ru консенсус болжамдары, 2009ж. қыркүйек-қараша</t>
  </si>
  <si>
    <t>Монетарлық және фискалдық саясат факторлары</t>
  </si>
  <si>
    <t>д.ж</t>
  </si>
  <si>
    <t>д.ж.</t>
  </si>
  <si>
    <r>
      <t xml:space="preserve">Ескерту: </t>
    </r>
    <r>
      <rPr>
        <i/>
        <vertAlign val="superscript"/>
        <sz val="9"/>
        <rFont val="Times New Roman"/>
        <family val="1"/>
        <charset val="204"/>
      </rPr>
      <t>1</t>
    </r>
    <r>
      <rPr>
        <i/>
        <sz val="9"/>
        <rFont val="Times New Roman"/>
        <family val="1"/>
        <charset val="204"/>
      </rPr>
      <t xml:space="preserve"> Борыштық құралдар бойынша міндеттемелер және борыштық құралдар бойынша активтер арасындағы айырма ретінде есептеледі.</t>
    </r>
  </si>
  <si>
    <r>
      <t>2</t>
    </r>
    <r>
      <rPr>
        <i/>
        <sz val="9"/>
        <rFont val="Times New Roman"/>
        <family val="1"/>
        <charset val="204"/>
      </rPr>
      <t xml:space="preserve"> Деректер тиісінше 2008 және 2009 жылғы 1-ж/жылдық жағдайы бойынша есептелді</t>
    </r>
  </si>
  <si>
    <r>
      <t xml:space="preserve">Капиталдың жылыстауы </t>
    </r>
    <r>
      <rPr>
        <vertAlign val="superscript"/>
        <sz val="10"/>
        <rFont val="Times New Roman"/>
        <family val="1"/>
        <charset val="204"/>
      </rPr>
      <t>1</t>
    </r>
    <r>
      <rPr>
        <sz val="10"/>
        <rFont val="Times New Roman"/>
        <family val="1"/>
        <charset val="204"/>
      </rPr>
      <t>, ЖІӨ-ге %</t>
    </r>
  </si>
  <si>
    <r>
      <t xml:space="preserve">Ескерту: </t>
    </r>
    <r>
      <rPr>
        <i/>
        <vertAlign val="superscript"/>
        <sz val="9"/>
        <rFont val="Times New Roman"/>
        <family val="1"/>
        <charset val="204"/>
      </rPr>
      <t xml:space="preserve">1 </t>
    </r>
    <r>
      <rPr>
        <i/>
        <sz val="9"/>
        <rFont val="Times New Roman"/>
        <family val="1"/>
        <charset val="204"/>
      </rPr>
      <t xml:space="preserve"> Капиталдың жылыстауы = қателер және қалып қоюлар  + қысқа мерзімді капитал;</t>
    </r>
  </si>
  <si>
    <t>тоқсандық көрсеткіштер алдыңғы үш тоқсанды ескере отырып жылдық көрсетуде есептелді;</t>
  </si>
  <si>
    <r>
      <t>Халықаралық резервтер</t>
    </r>
    <r>
      <rPr>
        <vertAlign val="superscript"/>
        <sz val="10"/>
        <rFont val="Times New Roman"/>
        <family val="1"/>
        <charset val="204"/>
      </rPr>
      <t xml:space="preserve"> 1</t>
    </r>
    <r>
      <rPr>
        <sz val="10"/>
        <rFont val="Times New Roman"/>
        <family val="1"/>
        <charset val="204"/>
      </rPr>
      <t xml:space="preserve"> (өзгеруі %)</t>
    </r>
  </si>
  <si>
    <r>
      <t xml:space="preserve">НТАБ </t>
    </r>
    <r>
      <rPr>
        <vertAlign val="superscript"/>
        <sz val="10"/>
        <rFont val="Times New Roman"/>
        <family val="1"/>
        <charset val="204"/>
      </rPr>
      <t>2</t>
    </r>
    <r>
      <rPr>
        <sz val="10"/>
        <rFont val="Times New Roman"/>
        <family val="1"/>
        <charset val="204"/>
      </rPr>
      <t xml:space="preserve"> (өткен жылға өзгеруі %)</t>
    </r>
  </si>
  <si>
    <r>
      <t xml:space="preserve">ЖІӨ нақты өсуі </t>
    </r>
    <r>
      <rPr>
        <vertAlign val="superscript"/>
        <sz val="10"/>
        <rFont val="Times New Roman"/>
        <family val="1"/>
        <charset val="204"/>
      </rPr>
      <t>3</t>
    </r>
    <r>
      <rPr>
        <sz val="10"/>
        <rFont val="Times New Roman"/>
        <family val="1"/>
        <charset val="204"/>
      </rPr>
      <t xml:space="preserve"> ( %)</t>
    </r>
  </si>
  <si>
    <r>
      <t xml:space="preserve">Анықтама ретінде </t>
    </r>
    <r>
      <rPr>
        <i/>
        <sz val="10"/>
        <rFont val="Times New Roman"/>
        <family val="1"/>
        <charset val="204"/>
      </rPr>
      <t>(кезең  соңындағы жағдай бойынша):</t>
    </r>
  </si>
  <si>
    <r>
      <t xml:space="preserve">             Халықаралық резервтер /Қысқа мерзімді борыш </t>
    </r>
    <r>
      <rPr>
        <vertAlign val="superscript"/>
        <sz val="10"/>
        <rFont val="Times New Roman"/>
        <family val="1"/>
        <charset val="204"/>
      </rPr>
      <t>7</t>
    </r>
    <r>
      <rPr>
        <sz val="10"/>
        <rFont val="Times New Roman"/>
        <family val="1"/>
        <charset val="204"/>
      </rPr>
      <t xml:space="preserve"> (қатынасы)</t>
    </r>
  </si>
  <si>
    <r>
      <t xml:space="preserve">             Ағымдағы шот/ЖІӨ </t>
    </r>
    <r>
      <rPr>
        <vertAlign val="superscript"/>
        <sz val="10"/>
        <rFont val="Times New Roman"/>
        <family val="1"/>
        <charset val="204"/>
      </rPr>
      <t>4</t>
    </r>
    <r>
      <rPr>
        <sz val="10"/>
        <rFont val="Times New Roman"/>
        <family val="1"/>
        <charset val="204"/>
      </rPr>
      <t xml:space="preserve"> (қатынасы %)</t>
    </r>
  </si>
  <si>
    <r>
      <t xml:space="preserve">             ЖСБ/ЖІӨ </t>
    </r>
    <r>
      <rPr>
        <vertAlign val="superscript"/>
        <sz val="10"/>
        <rFont val="Times New Roman"/>
        <family val="1"/>
        <charset val="204"/>
      </rPr>
      <t>4</t>
    </r>
    <r>
      <rPr>
        <sz val="10"/>
        <rFont val="Times New Roman"/>
        <family val="1"/>
        <charset val="204"/>
      </rPr>
      <t xml:space="preserve"> (қатынасы %)</t>
    </r>
  </si>
  <si>
    <r>
      <t xml:space="preserve">Ескерту: </t>
    </r>
    <r>
      <rPr>
        <i/>
        <vertAlign val="superscript"/>
        <sz val="10"/>
        <rFont val="Times New Roman"/>
        <family val="1"/>
        <charset val="204"/>
      </rPr>
      <t>1</t>
    </r>
    <r>
      <rPr>
        <i/>
        <sz val="9"/>
        <rFont val="Times New Roman"/>
        <family val="1"/>
        <charset val="204"/>
      </rPr>
      <t xml:space="preserve"> Жалпы халықаралық резервтер, алтынды қоса; </t>
    </r>
  </si>
  <si>
    <t>Жеке тұлғалардың теңгедегі және шетел валютасындағы барлық депозиттері, мың теңге</t>
  </si>
  <si>
    <t>Депозиттердің жалпы өсуі</t>
  </si>
  <si>
    <t>Депозиттердің жалпы әкетілуі</t>
  </si>
  <si>
    <t>Депозиттердің таза өзгеруі</t>
  </si>
  <si>
    <t>Депозиттерді қайта бөлу</t>
  </si>
  <si>
    <t>Ескерту: банктер арасындағы кредиттер мен депозиттер, РЕПО және SPV салымдары алып тасталды.</t>
  </si>
  <si>
    <t>ҚР резидент еместері алдындағы міндеттемелер, млрд. теңге</t>
  </si>
  <si>
    <t>ҚР резидент еместері алдындағы міндеттемелердің жиынтық міндеттемелердегі үлесі, %</t>
  </si>
  <si>
    <t>Банктердің ЕДБ алдындағы міндеттемелерінің жиынтық міндеттемелердегі үлесі</t>
  </si>
  <si>
    <t>Банктердің ЕДБ-ге талаптарының жиынтық активтердегі үлесі</t>
  </si>
  <si>
    <t>Банктердің банктер алдындағы қысқа мерзімді міндеттемелерінің банктердің ЕДБ алдындағы міндеттемелеріндегі үлесі</t>
  </si>
  <si>
    <t>ROA (сол жақ шкала)</t>
  </si>
  <si>
    <t>ROE (оң жақ шкала)</t>
  </si>
  <si>
    <t xml:space="preserve">Пайыздық маржа </t>
  </si>
  <si>
    <t>Пайыздық спрэд</t>
  </si>
  <si>
    <t>(жылдық көрсетумен 2009 ж. 3-тоқсанға)</t>
  </si>
  <si>
    <t>Банктер</t>
  </si>
  <si>
    <t>Операциялық шығыстардың жалпы кірістердегі үлесі</t>
  </si>
  <si>
    <t xml:space="preserve">     2) спрэд кредиттер және депозиттер бойынша ставкалар арасындағы айырма ретінде есептелді. Кредиттер бойынша ставка кезеңдегі кредиттер бойынша пайыздық кірістерді осы кезеңдегі кредиттер бойынша орташа позицияға бөлу арқылы есептеледі. Депозиттер бойынша ставка берілген кезеңдегі депозиттер бойынша пайыздық шығыстардың есептелген сомасын осы кезеңдегі депозиттер бойынша орташа позицияға бөлу арқылы есептеледі. Банктер арасындағы кредиттер және депозиттер алып тасталады.</t>
  </si>
  <si>
    <t>Ескерту: 1) іріктеуді экономиканың қандай да бір жекелеген сегменттерімен шектелмейтін банктері ұсынды;</t>
  </si>
  <si>
    <t>Квартильдер</t>
  </si>
  <si>
    <t>ЕДБ саны</t>
  </si>
  <si>
    <t>Провизиялардың несие портфеліндегі үлесі</t>
  </si>
  <si>
    <t>k1-2 (1.07.09 бастап енгізілді)</t>
  </si>
  <si>
    <t>Қаржы тұрақтылығының біріктірілген индексі (ҚТБИ) базасында банк жүйесінің қаржы тұрақтылығын бағалау*</t>
  </si>
  <si>
    <t>Қаржы тұрақтылығының индексі</t>
  </si>
  <si>
    <t>Кредиттік тәуекел индексі</t>
  </si>
  <si>
    <t>Нарықтық тәуекел индексі</t>
  </si>
  <si>
    <t>Қызмет тиімділігінің индексі</t>
  </si>
  <si>
    <t>Өтімділік индексі</t>
  </si>
  <si>
    <t>Несие портфелінің индексі</t>
  </si>
  <si>
    <t>Капиталдандыру индексі</t>
  </si>
  <si>
    <t>оңтайлы деңгей</t>
  </si>
  <si>
    <t xml:space="preserve">оңтайлы деңгей </t>
  </si>
  <si>
    <t>8.1.3-график</t>
  </si>
  <si>
    <t>Ескерту:ҚТБИ құру әдіснамасын ҚҚА 2008 жылғы Қаржы тұрақтылығы туралы есепте ұсынды; 
** Деректер сыртқы міндеттемелері қайта құрылымдау барысында тұрған 2 ЕДБ қоспай берілді.</t>
  </si>
  <si>
    <t>3 банкті қоспағанда, 2009 жылғы 1 қазандағы стресс-сынақ (АҚШ доллары бойынша айырбастау бағамының ұлғаюы)</t>
  </si>
  <si>
    <t>Нақты деректер</t>
  </si>
  <si>
    <t>Меншікті капитал, млрд.теңге</t>
  </si>
  <si>
    <t>k1-1 жеткіліктілік коэффициенті (min норм. мәні = 0,06;0,05)</t>
  </si>
  <si>
    <t>k2 жеткіліктілік коэффициенті (min норм. мәні = 0,12;0,10)</t>
  </si>
  <si>
    <t>3 банкті қоспағанда, 2009 жылғы 1 қазандағы стресс-сынақ (жылжымайтын мүліктің құнсыздануы)</t>
  </si>
  <si>
    <t>3 банкті қоспағанда, 2009 жылғы 1 қазандағы стресс-сынақ (құрылыс, сауда және өнеркәсіп саласындағы заемдар сапасының нашарлауы)</t>
  </si>
  <si>
    <t>(млн. теңге)</t>
  </si>
  <si>
    <t>Активтер</t>
  </si>
  <si>
    <t>Меншікті капитал</t>
  </si>
  <si>
    <t>Сақтандыру сыйлықақылары*</t>
  </si>
  <si>
    <t>Сақтандыру резервтері</t>
  </si>
  <si>
    <t>ЖІӨ, млрд. теңге</t>
  </si>
  <si>
    <t>Жалпы сақтандыру</t>
  </si>
  <si>
    <t>Өмірді сақтандыру (оң жақ шкала)</t>
  </si>
  <si>
    <t>Келіп түскен сақтандыру сыйлықақыларының құрылымы*</t>
  </si>
  <si>
    <t>Міндетті сақтандыру</t>
  </si>
  <si>
    <t>Ерікті жеке сақтандыру</t>
  </si>
  <si>
    <t>Ерікті мүліктік сақтандыру</t>
  </si>
  <si>
    <t>Ескерту: * - Сақтандыру және қайта сақтандыру шарттары бойынша сақтандыру сыйлықақылары</t>
  </si>
  <si>
    <t>Ескерту: * сақтандыру және қайта сақтандыру шарттары бойынша сақтандыру сыйлықақылары</t>
  </si>
  <si>
    <t xml:space="preserve">   Сақтандыру төлемдерінің құрылымы</t>
  </si>
  <si>
    <t>басқа да қаржылық шығындар</t>
  </si>
  <si>
    <t>мүлік</t>
  </si>
  <si>
    <t>жазатайым жағдайлардан сақтандыру</t>
  </si>
  <si>
    <t>автокөлік</t>
  </si>
  <si>
    <t>заемдарды сақтандыру</t>
  </si>
  <si>
    <t>сақтандырудың басқа кластары</t>
  </si>
  <si>
    <t>(млрд. теңге)</t>
  </si>
  <si>
    <t>Жиналған және қайта сақтандыруға берілген сақтандыру сыйлықақыларының көлемі</t>
  </si>
  <si>
    <t>сақтандыру сыйлықақылары*</t>
  </si>
  <si>
    <t>(мың теңге)</t>
  </si>
  <si>
    <t>Қайта сақтандыруға берілген сақтандыру сыйлықақылары, оның ішінде:</t>
  </si>
  <si>
    <t>резидент емеске</t>
  </si>
  <si>
    <t>резидентке</t>
  </si>
  <si>
    <t>Қайта сақтандыру үшін резидент еместерге берілген сыйлықақылардың қайта сақтандыруға берілген жалпы сыйлықақылардағы үлесі,%</t>
  </si>
  <si>
    <t>Қайта сақтандыру үшін резиденттерге берілген сыйлықақылардың қайта сақтандыруға берілген жалпы сыйлықақылардағы үлесі,%</t>
  </si>
  <si>
    <t>ҚР резидент еместеріне қайта сақтандыруға берілген сақтандыру сыйлықақылары</t>
  </si>
  <si>
    <t>Сақтандыру төлемдері</t>
  </si>
  <si>
    <t>Қайта сақтандыру үшін қабылданған шарттар бойынша сақтандыру төлемдерін жүзеге асыру бойынша шығыстар (оң жақ шкала)</t>
  </si>
  <si>
    <t>Сақтандыру төлемдері**</t>
  </si>
  <si>
    <t>Сақтандыру төлемдерінің сақтандыру сыйлықақыларына қатынасы</t>
  </si>
  <si>
    <t>Инвестициялық қызметтен түскен кірістер</t>
  </si>
  <si>
    <t>Инвестициялық зейнетақы активтерінің және "таза" инвестициялық кірістің өзгеру динамикасы (млрд. теңге)</t>
  </si>
  <si>
    <t>Көрсеткштің атауы</t>
  </si>
  <si>
    <t>Зейнетақы активтері</t>
  </si>
  <si>
    <t>"Таза" инвестициялық кіріс</t>
  </si>
  <si>
    <t>Инвестициялық зейнетақы активтерінің және "таза" инвестициялық кірістің өзгеру динамикасы</t>
  </si>
  <si>
    <t xml:space="preserve">ЖЗҚ жинақталған зейнетақы қаражаты және инвестициялық кірісі </t>
  </si>
  <si>
    <t>Инвестициялық кіріс (үдеумен)</t>
  </si>
  <si>
    <t>Жинақталған зейнетақы қаражаты (оң жақ шкала)</t>
  </si>
  <si>
    <t>ЖЗҚ номиналдық кірісінің орташа алынған коэффициенті және инфляцияның жинақталған деңгейі</t>
  </si>
  <si>
    <t>ЖЗҚ қызметінің рентабельділік көрсеткіштері* (мың теңге)</t>
  </si>
  <si>
    <t>ЖЗҚ қызметінің рентабельділік көрсеткіштері (мың теңге)*</t>
  </si>
  <si>
    <t>*ROA (активтердің рентабельділігі) - салық салынғанға дейінгі таза кірістің (шығынның) меншікті активтерге қатынасы</t>
  </si>
  <si>
    <t>ЖЗҚ меншікті активтері</t>
  </si>
  <si>
    <t>ЖЗҚ меншікті капиталы</t>
  </si>
  <si>
    <t>ЖЗҚ міндеттемелері</t>
  </si>
  <si>
    <t>ЗАИБЖҰ/ЖЗҚ</t>
  </si>
  <si>
    <t>Қор тәуекелі бойынша зейнетақы активтері</t>
  </si>
  <si>
    <t>Кредит тәуекелі бойынша зейнетақы активтері (оң жақ шкала)</t>
  </si>
  <si>
    <t>Қаржы құралдары</t>
  </si>
  <si>
    <t>ҚР мемлекеттік бағалы қағаздары</t>
  </si>
  <si>
    <t>Шетелдік эмитенттердің мемлекеттік емес бағалы қағаздары</t>
  </si>
  <si>
    <t>Халықаралық қаржы ұйымдарының бағалы қағзадары</t>
  </si>
  <si>
    <t>Шетелдік эмитенттердің мемлекеттік бағалы қағаздары</t>
  </si>
  <si>
    <t>Тазартылған алтын</t>
  </si>
  <si>
    <t>ҚР эмитенттерінің мемлекеттік емес бағалы қағаздары</t>
  </si>
  <si>
    <t>Екінші деңгейдегі банктердегі салымдар</t>
  </si>
  <si>
    <t>Туынды бағалы қағаздар</t>
  </si>
  <si>
    <t>млрд. теңге</t>
  </si>
  <si>
    <t>Стандартты заемдар</t>
  </si>
  <si>
    <t>Күмәнді заемдар</t>
  </si>
  <si>
    <t>Үмітсіз заемдар</t>
  </si>
  <si>
    <t>ROE коэффициенті</t>
  </si>
  <si>
    <t>ROA коэффициенті</t>
  </si>
  <si>
    <t>Меншікті капиталдың міндеттемелерге қатынасы</t>
  </si>
  <si>
    <t>Міндеттемелер</t>
  </si>
  <si>
    <t xml:space="preserve">ROE коэффициенті </t>
  </si>
  <si>
    <t>Стандартты</t>
  </si>
  <si>
    <t>Күмәнді</t>
  </si>
  <si>
    <t>Кқрсеткіштің атауы</t>
  </si>
  <si>
    <t>Төлемдер көлемі, трлн. теңге</t>
  </si>
  <si>
    <t>Төлемдер саны, млн.транзакция</t>
  </si>
  <si>
    <t>Төлемдер көлемінің өзгеруі, %-бен.</t>
  </si>
  <si>
    <t>Төлемдер санының өзгеруі, %-бен.</t>
  </si>
  <si>
    <t>Орташа алғанда бір күнгі айналымдар, млрд. теңге</t>
  </si>
  <si>
    <t>Орташа алғанда кезеңдегі кіріс қалдығы, млрд. теңге</t>
  </si>
  <si>
    <t>Орташа алғанда кезеңдегі АӨК</t>
  </si>
  <si>
    <t>Орташа алғанда кезеңдегі ААК</t>
  </si>
  <si>
    <r>
      <t>2</t>
    </r>
    <r>
      <rPr>
        <sz val="8"/>
        <rFont val="Times New Roman"/>
        <family val="1"/>
        <charset val="204"/>
      </rPr>
      <t xml:space="preserve"> АӨК (ақша өтімділігінің коэффициенті) жүйе өтімділігінің (барлық пайдаланушылардың кіріс қалдығы) БААЖ-ғы дебеттік айналым және БААЖ-ғы орындалмаған (кері қайтарылған) төлемдердің сомасына қатынасына тең                                           </t>
    </r>
  </si>
  <si>
    <r>
      <t>3</t>
    </r>
    <r>
      <rPr>
        <sz val="8"/>
        <rFont val="Times New Roman"/>
        <family val="1"/>
        <charset val="204"/>
      </rPr>
      <t xml:space="preserve"> ААК (ақша айналымдылығының коэффициенті) БААЖ-ғы дебеттік айналымның жүйе өтімділігіндегі қатынасына тең</t>
    </r>
  </si>
  <si>
    <r>
      <t>1</t>
    </r>
    <r>
      <rPr>
        <sz val="8"/>
        <rFont val="Times New Roman"/>
        <family val="1"/>
        <charset val="204"/>
      </rPr>
      <t>Пайдаланушының кіріс қалдығы - пайдаланушы корреспонденттік шоттан жүйедегі позицияға аударған ақша сомасы</t>
    </r>
  </si>
  <si>
    <t xml:space="preserve"> 2009 ж. 9 ай</t>
  </si>
  <si>
    <t>Саны, бірлікпен</t>
  </si>
  <si>
    <t>Сомасы,  млрд. теңге</t>
  </si>
  <si>
    <t>2009 9 ай</t>
  </si>
  <si>
    <t>Пайдаланушылардың орташа алғанда бір күнгі айналымдары, млрд.теңге</t>
  </si>
  <si>
    <t>Орташа алғанда кезеңдегі БАКЖ-ғы ақша айналымының коэффициенті</t>
  </si>
  <si>
    <t>Капиталға қатысу (жай акциялар)</t>
  </si>
  <si>
    <t>Капиталға қатысу (артықшылықты акциялар)</t>
  </si>
  <si>
    <t>Негізделген депозиттерді банк акцияларының кепілімен орналастыру</t>
  </si>
  <si>
    <t>Экономиканың басым салаларын қолдау бойынша кешенді шаралар шеңберінде қаражат орналастыру</t>
  </si>
  <si>
    <t>Қолдаудың жиынтық көлемі</t>
  </si>
  <si>
    <t>Тұрақтандыру шараларын жүзеге асыруға қатысатын банктердің баланстық активтері</t>
  </si>
  <si>
    <t>Банк жүйесінің баланстық активтері</t>
  </si>
  <si>
    <t>Несие портфелі (провизиялар шегерілгенге дейін)</t>
  </si>
  <si>
    <t>Мемлекеттік қолдау көрсету көлемінің тұрақтандыру шараларын жүзеге асыруға қатысатын банктердің активтеріне қатынасы</t>
  </si>
  <si>
    <t>Шетел валютасындағы корреспонденттік шоттар</t>
  </si>
  <si>
    <t>Теңгедегі мерзімді депозиттер</t>
  </si>
  <si>
    <t>Теңгедегі банкаралық салымдар</t>
  </si>
  <si>
    <t>Доллардағы банкаралық салымдар</t>
  </si>
  <si>
    <t>Еуродағы банкаралық салымдар</t>
  </si>
  <si>
    <t>Рубльдегі банкаралық салымдар</t>
  </si>
  <si>
    <t>Резидент банктердегі салымдар</t>
  </si>
  <si>
    <t>Резидент банктердегі салымдардың үлесі</t>
  </si>
  <si>
    <t>Ескерту: ЕДБ-ның ҚРҰБ-ғы салымдарын қоспағандағы сома</t>
  </si>
  <si>
    <t>шіл..2008</t>
  </si>
  <si>
    <t>шіл..2009</t>
  </si>
  <si>
    <t>Қаржы министрлігінің МБҚ, мәмілелер саны</t>
  </si>
  <si>
    <t>Ұлттық Банктің ноталары, мәмілелер саны</t>
  </si>
  <si>
    <t>Қаржы министрлігінің МБҚ, сауда-саттықтардың жиынтық көлемі</t>
  </si>
  <si>
    <t>Ұлттық Банктің ноталары, сауда-саттықтардың жиынтық көлемі</t>
  </si>
  <si>
    <t>Үлестік БҚ нарығы, мәмілелер саны</t>
  </si>
  <si>
    <t>Борыштық МЕБҚ нарығы, мәмілелер саны</t>
  </si>
  <si>
    <t>Үлестік БҚ нарығы, сауда-саттық көлемі</t>
  </si>
  <si>
    <t>Борыштық МЕБҚ нарығы, сауда-саттық көлемі</t>
  </si>
  <si>
    <t>Ипотекалық ұйымдардың активтері, міндеттемелері және капиталы туралы мәліметтер (млрд. теңге)</t>
  </si>
  <si>
    <t>Ипотекалық ұйымдардың несие портфелінің динамикасы (млрд. теңге)</t>
  </si>
  <si>
    <t>Ипотекалық ұйымдар кірістілігінің көрсеткіштері</t>
  </si>
  <si>
    <t>Төлем жүйелері</t>
  </si>
  <si>
    <t>Қазақстан төлем жүйелеріндегі төлемдер ағындары</t>
  </si>
  <si>
    <t>Төлемдер мақсатының түрлері бойынша төлемдер көлемі</t>
  </si>
  <si>
    <t>БААЖ-ғы орындалмаған төлемдер</t>
  </si>
  <si>
    <t>БААЖ-ғы өтімділік көрсеткіштері</t>
  </si>
  <si>
    <t>ҚРҰБ валюта нарығындағы өктемдік көлемі</t>
  </si>
  <si>
    <t>Банк жүйесін қорландыру дефицитін мемлекеттің жабуы</t>
  </si>
  <si>
    <t>2009 жылғы 3-тоқсанның аяғындағы жағдай бойынша банктер бойынша банк жүйесін қорландыру</t>
  </si>
  <si>
    <t>БКЖ-ғы өтімділік көрсеткіштері</t>
  </si>
  <si>
    <t>5001  - 10000</t>
  </si>
  <si>
    <t>10001 - 15000</t>
  </si>
  <si>
    <t>15001 - 20000</t>
  </si>
  <si>
    <t>20001 - 25000</t>
  </si>
  <si>
    <t>25001 - 30000</t>
  </si>
  <si>
    <t>30001 - 35000</t>
  </si>
  <si>
    <t>35001 - 40000</t>
  </si>
  <si>
    <t>40001 - 45000</t>
  </si>
  <si>
    <t>104,0% **</t>
  </si>
  <si>
    <t>(в процентах)</t>
  </si>
  <si>
    <t xml:space="preserve"> 01.01.2007</t>
  </si>
  <si>
    <t>01.10.2007</t>
  </si>
  <si>
    <t>01.07.2008</t>
  </si>
  <si>
    <t>01.04.2008</t>
  </si>
  <si>
    <t>01.04.2007</t>
  </si>
  <si>
    <t>01.07.2007</t>
  </si>
  <si>
    <r>
      <t>9,6</t>
    </r>
    <r>
      <rPr>
        <i/>
        <vertAlign val="superscript"/>
        <sz val="10"/>
        <rFont val="Times New Roman"/>
        <family val="1"/>
        <charset val="204"/>
      </rPr>
      <t>2</t>
    </r>
  </si>
  <si>
    <r>
      <t>9,5</t>
    </r>
    <r>
      <rPr>
        <i/>
        <vertAlign val="superscript"/>
        <sz val="10"/>
        <rFont val="Times New Roman"/>
        <family val="1"/>
        <charset val="204"/>
      </rPr>
      <t>2</t>
    </r>
  </si>
  <si>
    <r>
      <t xml:space="preserve">21,5 </t>
    </r>
    <r>
      <rPr>
        <i/>
        <vertAlign val="superscript"/>
        <sz val="10"/>
        <rFont val="Times New Roman"/>
        <family val="1"/>
        <charset val="204"/>
      </rPr>
      <t>2</t>
    </r>
  </si>
  <si>
    <r>
      <t xml:space="preserve">40,9 </t>
    </r>
    <r>
      <rPr>
        <i/>
        <vertAlign val="superscript"/>
        <sz val="10"/>
        <rFont val="Times New Roman"/>
        <family val="1"/>
        <charset val="204"/>
      </rPr>
      <t>2</t>
    </r>
  </si>
  <si>
    <t xml:space="preserve"> 01.04.2007</t>
  </si>
  <si>
    <t>Чехия</t>
  </si>
  <si>
    <t>Румыния</t>
  </si>
  <si>
    <t>Болгария</t>
  </si>
  <si>
    <t xml:space="preserve"> Украина</t>
  </si>
  <si>
    <t>Эстония</t>
  </si>
  <si>
    <t>Банк 1</t>
  </si>
  <si>
    <t>Банк 2</t>
  </si>
  <si>
    <t>Банк 3</t>
  </si>
  <si>
    <t>Банк 4</t>
  </si>
  <si>
    <t>Банк 5</t>
  </si>
  <si>
    <t>Банк 6</t>
  </si>
  <si>
    <t>Банк 7</t>
  </si>
  <si>
    <t>Банк 8</t>
  </si>
  <si>
    <t>Банк 9</t>
  </si>
  <si>
    <t>Банк 10</t>
  </si>
  <si>
    <t>на 01.10.2009 года</t>
  </si>
  <si>
    <t xml:space="preserve">           </t>
  </si>
  <si>
    <t>2009 (9 ай)</t>
  </si>
  <si>
    <t>2009 бағалау</t>
  </si>
  <si>
    <t>2010 (болжам)</t>
  </si>
  <si>
    <t>1 нұсқа</t>
  </si>
  <si>
    <t>2 нұсқа</t>
  </si>
  <si>
    <t>А. Ағымдағы шот</t>
  </si>
  <si>
    <t xml:space="preserve">          ЖІӨ-ге %-бен</t>
  </si>
  <si>
    <t xml:space="preserve">   Сауда балансы</t>
  </si>
  <si>
    <t xml:space="preserve">   Қызмет көрсету балансы</t>
  </si>
  <si>
    <t>B. Капиталмен және қаржымен операциялар шоты</t>
  </si>
  <si>
    <t xml:space="preserve">   Тікелей инвестициялар (нетто)</t>
  </si>
  <si>
    <t xml:space="preserve">   Портфельдік инвестициялар </t>
  </si>
  <si>
    <t xml:space="preserve">  Басқа да ұзақ мерзімді инвестициялар (нетто)   </t>
  </si>
  <si>
    <t>B-2. Қысқа мерзімді капитал*</t>
  </si>
  <si>
    <t>C. Жалпы баланс</t>
  </si>
  <si>
    <t xml:space="preserve">   ҚҰБ резервтік активтері</t>
  </si>
  <si>
    <r>
      <t>Анықтама ретінде</t>
    </r>
    <r>
      <rPr>
        <i/>
        <sz val="10"/>
        <rFont val="Times New Roman"/>
        <family val="1"/>
        <charset val="204"/>
      </rPr>
      <t>:</t>
    </r>
  </si>
  <si>
    <t xml:space="preserve">    Орташа жылдық айырбастау бағамы</t>
  </si>
  <si>
    <t xml:space="preserve">    ЖІӨ (нақты өсу, %-бен)</t>
  </si>
  <si>
    <t xml:space="preserve">   ЖІӨ (млрд.АҚШ долл.)</t>
  </si>
  <si>
    <t xml:space="preserve">    Мұнай бағаларының болжамы(АҚШ долл./баррель)</t>
  </si>
  <si>
    <t>Ескерту: * қателер мен қалып қоюларды қоса алғанда</t>
  </si>
  <si>
    <t xml:space="preserve">Экономика дамуының ағымдағы динамикасын сипаттайтын композиттік сәйкес келетін (coincident) индекс 4 индекс базасында құрылған: өндіріс индексі, жұмыспен қамту индексі, нақты жалақы индексі, сауда көлемінің индексі (Дерек көзі: Ұлттық талдамалық орталығы).   </t>
  </si>
  <si>
    <t>ҰТО</t>
  </si>
  <si>
    <t>Өнеркәсіптік өндіріс*, инвестициялар және банктердің кредиттері (кезеңдегі өткен кезеңге өзгеру %)</t>
  </si>
  <si>
    <t>Дерек көзі: ҚРСА, ҚРҰБ есептері</t>
  </si>
  <si>
    <t>1 тоқ. 2008</t>
  </si>
  <si>
    <t>2 тоқ. 2008</t>
  </si>
  <si>
    <t>3 тоқ. 2008</t>
  </si>
  <si>
    <t>4 тоқ. 2008</t>
  </si>
  <si>
    <t>2 тоқ. 2009</t>
  </si>
  <si>
    <t>3 тоқ. 2009</t>
  </si>
  <si>
    <t xml:space="preserve">Негізгі капиталға инвестициялар және банктердің банктік емес заңды тұлғаларға кредиттері* (млрд. теңге) </t>
  </si>
  <si>
    <t>Республикалық бюджеттен инвестициялар</t>
  </si>
  <si>
    <t>Жергілікті бюджеттен инвестициялар</t>
  </si>
  <si>
    <t>Шетелдік инвестициялар</t>
  </si>
  <si>
    <t>Кәсіпорындардың меншікті және заемдық қаражаттарынан инвестициялар</t>
  </si>
  <si>
    <t>4 тоқ. 2004</t>
  </si>
  <si>
    <t>1 тоқ. 2005</t>
  </si>
  <si>
    <t>2 тоқ. 2005</t>
  </si>
  <si>
    <t>3 тоқ. 2005</t>
  </si>
  <si>
    <t>4 тоқ. 2005</t>
  </si>
  <si>
    <t>1 тоқ. 2006</t>
  </si>
  <si>
    <t>2 тоқ. 2006</t>
  </si>
  <si>
    <t>3 тоқ. 2006</t>
  </si>
  <si>
    <t>4 тоқ. 2006</t>
  </si>
  <si>
    <t>1 тоқ. 2007</t>
  </si>
  <si>
    <t>2 тоқ. 2007</t>
  </si>
  <si>
    <t>3 тоқ. 2007</t>
  </si>
  <si>
    <t>Үлестік бағалы қағаздар нарығын капиталдандыру және кірістілігі</t>
  </si>
  <si>
    <t>Америка долларының биржалық нарығының өтімділік индексі (USD_TOD мәмілелері бойынша)</t>
  </si>
  <si>
    <t>Америка долларының биржалық нарығының асимметриясы</t>
  </si>
  <si>
    <t>Репо биржалық нарығының өтімділік және асимметрия индекстері</t>
  </si>
  <si>
    <t>Борыштық БҚ биржалық нарығының тереңдік және асимметрия индекстері</t>
  </si>
  <si>
    <t>Үлестік БҚ биржалық нарығының тереңдік және асимметрия индекстері</t>
  </si>
  <si>
    <t>Қаржы секторының институционалдық құрылымы (қаржы институттарының саны)</t>
  </si>
  <si>
    <t>Қаржылық қызмет көрсету секторларындағы шетелдік қатысу, %-бен</t>
  </si>
  <si>
    <t>Қаржы секторы сегменттерінің шоғырлануы (әрбір сегменттің 5 ірі қаржы институтының үлесі)</t>
  </si>
  <si>
    <t>Банк секторы</t>
  </si>
  <si>
    <t>Несие портфелінің өзгеруі, кезеңде %-бен</t>
  </si>
  <si>
    <t>Өткен жылдың осындай кезеңімен салыстырғанда несие портфелінің сегменттер бойынша өзгерісі</t>
  </si>
  <si>
    <t>ҚР резидент еместерін кредиттеу көрсеткіштері</t>
  </si>
  <si>
    <t>Несие портфелінің сапасы (проблемалы заемдар, несие портфеліне %-бен)</t>
  </si>
  <si>
    <t>Қайта құрылымдалған заемдардың үлесі</t>
  </si>
  <si>
    <t>Заемшылардың несие портфелі сапасының факторы ретіндегі валюталық позициясы (01.10.2009 ж. жағдай бойынша)</t>
  </si>
  <si>
    <t>Кредит ресурстарына сұраныстың өзгеруі, респонденттер % (корпоративтік сектор)</t>
  </si>
  <si>
    <t>Кредит ресурстарына сұраныстың өзгеруі  (жеке тұлғаларға заемдар нарығы), респонденттер %</t>
  </si>
  <si>
    <t>Кредит саясатының өзгеруі және кредиттік портфельдің сапасы</t>
  </si>
  <si>
    <t>Қамтамасыз ету құнымен және провизиялармен несие портфелінің орнын толтыру</t>
  </si>
  <si>
    <t>Ипотекалық тұрғын үй заемдарының заемдар құнының кепіл құнына қатысы бойынша құрылымы</t>
  </si>
  <si>
    <t>Баланстан тыс есептен шығарылған кредиттердің жиынтық несие портфеліне қатынасы</t>
  </si>
  <si>
    <t>Жиынтық активтер мен міндеттемелердегі валюталық активтер және міндеттемелер</t>
  </si>
  <si>
    <t>АҚШ доллары бойынша валюталық нетто-позицияның банктердің меншікті капиталына қатынасы</t>
  </si>
  <si>
    <t>Бюджеттің мұнайға жатпайтын дефициті (профициті) (оң жақ шкала)</t>
  </si>
  <si>
    <t>Мемлекеттік және мемлекет кепілдік бермеген борыш (оң жақ шкала)</t>
  </si>
  <si>
    <t>Дамыған елдер</t>
  </si>
  <si>
    <t>Дерек көзі: МВФ, World Economic Outlook</t>
  </si>
  <si>
    <t>Әлемнің аймақтары және елдері бойынша нақты ЖІӨ,  (%)</t>
  </si>
  <si>
    <t>Кезең</t>
  </si>
  <si>
    <t>АҚШ</t>
  </si>
  <si>
    <t>Еуроаймақ</t>
  </si>
  <si>
    <t>Ұлыбритания</t>
  </si>
  <si>
    <t>Шығыс және Орталық Еуропа</t>
  </si>
  <si>
    <t>Жапония</t>
  </si>
  <si>
    <t>Қытай</t>
  </si>
  <si>
    <t>Үндістан</t>
  </si>
  <si>
    <t>Ресей</t>
  </si>
  <si>
    <t>Нақты ЖІӨ бойынша болжам, %</t>
  </si>
  <si>
    <t>Шикізат тауарлары бағаларының индексі</t>
  </si>
  <si>
    <t>Әлемнің әр түрлі елдеріндегі инфляция деңгейі</t>
  </si>
  <si>
    <t>Дамушы елдер осалдығының салыстырмалы өлшемдері, %</t>
  </si>
  <si>
    <t>Банкаралық пайыздық ставкалар, (%)</t>
  </si>
  <si>
    <t>Ақша нарығының спрэдтері</t>
  </si>
  <si>
    <t>Құбылмалылық индекстері</t>
  </si>
  <si>
    <t>MSCI және оның аймақтық субиндекстері</t>
  </si>
  <si>
    <t xml:space="preserve">Әлемдік қор индекстері </t>
  </si>
  <si>
    <t xml:space="preserve"> "Тәуекелге тәбеттің" композиттік индикаторы</t>
  </si>
  <si>
    <t>Нақты ЖІӨ және салалар бойынша бөлу</t>
  </si>
  <si>
    <t>Түпкілікті пайдалану әдісімен нақты ЖІӨ</t>
  </si>
  <si>
    <t>Өнеркәсіптік өндіріс, инвестициялар және банктердің кредиттері</t>
  </si>
  <si>
    <t xml:space="preserve">         Экспорт (fob)</t>
  </si>
  <si>
    <t xml:space="preserve">         Импорт (fob)</t>
  </si>
  <si>
    <r>
      <t xml:space="preserve">6,4 </t>
    </r>
    <r>
      <rPr>
        <vertAlign val="superscript"/>
        <sz val="10"/>
        <rFont val="Times New Roman"/>
        <family val="1"/>
        <charset val="204"/>
      </rPr>
      <t>8</t>
    </r>
  </si>
  <si>
    <r>
      <t xml:space="preserve">1,4 </t>
    </r>
    <r>
      <rPr>
        <vertAlign val="superscript"/>
        <sz val="10"/>
        <rFont val="Times New Roman"/>
        <family val="1"/>
        <charset val="204"/>
      </rPr>
      <t>8</t>
    </r>
  </si>
  <si>
    <r>
      <t xml:space="preserve">0,4 </t>
    </r>
    <r>
      <rPr>
        <vertAlign val="superscript"/>
        <sz val="10"/>
        <rFont val="Times New Roman"/>
        <family val="1"/>
        <charset val="204"/>
      </rPr>
      <t>8</t>
    </r>
  </si>
  <si>
    <r>
      <t xml:space="preserve">1,2 </t>
    </r>
    <r>
      <rPr>
        <vertAlign val="superscript"/>
        <sz val="10"/>
        <rFont val="Times New Roman"/>
        <family val="1"/>
        <charset val="204"/>
      </rPr>
      <t>8</t>
    </r>
  </si>
  <si>
    <r>
      <t xml:space="preserve">0,68 </t>
    </r>
    <r>
      <rPr>
        <vertAlign val="superscript"/>
        <sz val="10"/>
        <rFont val="Times New Roman"/>
        <family val="1"/>
        <charset val="204"/>
      </rPr>
      <t>8</t>
    </r>
  </si>
  <si>
    <r>
      <t xml:space="preserve">4 </t>
    </r>
    <r>
      <rPr>
        <vertAlign val="superscript"/>
        <sz val="10"/>
        <rFont val="Times New Roman"/>
        <family val="1"/>
        <charset val="204"/>
      </rPr>
      <t>8</t>
    </r>
  </si>
  <si>
    <r>
      <t xml:space="preserve">3,3 </t>
    </r>
    <r>
      <rPr>
        <vertAlign val="superscript"/>
        <sz val="10"/>
        <rFont val="Times New Roman"/>
        <family val="1"/>
        <charset val="204"/>
      </rPr>
      <t>8</t>
    </r>
  </si>
  <si>
    <r>
      <t xml:space="preserve">4,4 </t>
    </r>
    <r>
      <rPr>
        <vertAlign val="superscript"/>
        <sz val="10"/>
        <rFont val="Times New Roman"/>
        <family val="1"/>
        <charset val="204"/>
      </rPr>
      <t>8</t>
    </r>
  </si>
  <si>
    <r>
      <t xml:space="preserve">3,7 </t>
    </r>
    <r>
      <rPr>
        <vertAlign val="superscript"/>
        <sz val="10"/>
        <rFont val="Times New Roman"/>
        <family val="1"/>
        <charset val="204"/>
      </rPr>
      <t>8</t>
    </r>
  </si>
  <si>
    <r>
      <t xml:space="preserve">-3,8 </t>
    </r>
    <r>
      <rPr>
        <vertAlign val="superscript"/>
        <sz val="10"/>
        <rFont val="Times New Roman"/>
        <family val="1"/>
        <charset val="204"/>
      </rPr>
      <t>8</t>
    </r>
  </si>
  <si>
    <r>
      <t xml:space="preserve">-2,8 </t>
    </r>
    <r>
      <rPr>
        <vertAlign val="superscript"/>
        <sz val="10"/>
        <rFont val="Times New Roman"/>
        <family val="1"/>
        <charset val="204"/>
      </rPr>
      <t>8</t>
    </r>
  </si>
  <si>
    <r>
      <t xml:space="preserve">-4,5 </t>
    </r>
    <r>
      <rPr>
        <vertAlign val="superscript"/>
        <sz val="10"/>
        <rFont val="Times New Roman"/>
        <family val="1"/>
        <charset val="204"/>
      </rPr>
      <t>8</t>
    </r>
  </si>
  <si>
    <t>Ескерту: Индекс VIX – Chicago Board Options Exchange (CBOE) құбылмалылығының индексі. S&amp;P500 колл және пут индексі опциондарының түсінілетін құбылмалылығы негізінде есептеледі және келесі нарықтың 30 күндегі өзгермелілігін күтуді көрсетеді. MOVE индексі – опциондарының түсінілетін қалыптастырылған құбылмалылығы кірістілік қисығының 1 ай мерзімі бар қазынашылық бағалы қағаздарға салыстырылған индексі.</t>
  </si>
  <si>
    <t xml:space="preserve">1.1-кесте </t>
  </si>
  <si>
    <t xml:space="preserve">1.2-кесте </t>
  </si>
  <si>
    <t xml:space="preserve">1.3-кесте </t>
  </si>
  <si>
    <t xml:space="preserve">1.4-кесте </t>
  </si>
  <si>
    <t>1-бокс_1-кесте</t>
  </si>
  <si>
    <t>7-бокс_ 1-кесте</t>
  </si>
  <si>
    <t xml:space="preserve">6.1.1-график </t>
  </si>
  <si>
    <t>01.10.2009**</t>
  </si>
  <si>
    <t>График</t>
  </si>
  <si>
    <t>Дамушы елдер осалдығының салыстырмалы өлшемдері, %5</t>
  </si>
  <si>
    <t>MIBOR (оң шкала)</t>
  </si>
  <si>
    <t>VIX index (оң шкала)</t>
  </si>
  <si>
    <t>Қаржы активтеріне шоғырландырылған ГЭП, %-бен</t>
  </si>
  <si>
    <t>Екінші деңгейдегі банктерді өтімділік деңгейінің аралықтары* бойынша бөлу</t>
  </si>
  <si>
    <t>Өтімділігі жоғары активтердің құрылымы</t>
  </si>
  <si>
    <t>Өтімділігі жоғары активтердің үлесі және қорландырудың құбылмалылық коэффициенті</t>
  </si>
  <si>
    <t>Екінші деңгейдегі банктердің депозиттік базасының құрылымы</t>
  </si>
  <si>
    <t>Банк жүйесіндегі депозиттерді қайта бөлу ауқымы</t>
  </si>
  <si>
    <t>Кредиттердің депозиттерге арақатысы (кезең басындағы)</t>
  </si>
  <si>
    <t>Банкаралық қатынастардың даму динамикасы (пайызбен)</t>
  </si>
  <si>
    <t>ROA, ROE жылдық көрсетудегі динамикасы* (%-бен)</t>
  </si>
  <si>
    <t>Пайыздық маржа және пайыздық спрэд</t>
  </si>
  <si>
    <t>Банктер қызметінің кірістілігі және тиімділігі</t>
  </si>
  <si>
    <t>Банк жүйесі тәуекелдерінің картасы</t>
  </si>
  <si>
    <t>ЕДБ бойынша қаржы тұрақтылығының біріктірілген индексі</t>
  </si>
  <si>
    <t>Қазақстан Республикасы сақтандыру нарығының негізгі көрсеткіштері</t>
  </si>
  <si>
    <r>
      <t xml:space="preserve">32 </t>
    </r>
    <r>
      <rPr>
        <vertAlign val="superscript"/>
        <sz val="10"/>
        <rFont val="Times New Roman"/>
        <family val="1"/>
        <charset val="204"/>
      </rPr>
      <t>8</t>
    </r>
  </si>
  <si>
    <r>
      <t xml:space="preserve">64,1 </t>
    </r>
    <r>
      <rPr>
        <vertAlign val="superscript"/>
        <sz val="10"/>
        <rFont val="Times New Roman"/>
        <family val="1"/>
        <charset val="204"/>
      </rPr>
      <t>8</t>
    </r>
  </si>
  <si>
    <r>
      <t xml:space="preserve">134,1 </t>
    </r>
    <r>
      <rPr>
        <vertAlign val="superscript"/>
        <sz val="10"/>
        <rFont val="Times New Roman"/>
        <family val="1"/>
        <charset val="204"/>
      </rPr>
      <t>8</t>
    </r>
  </si>
  <si>
    <r>
      <t xml:space="preserve">163,2 </t>
    </r>
    <r>
      <rPr>
        <vertAlign val="superscript"/>
        <sz val="10"/>
        <rFont val="Times New Roman"/>
        <family val="1"/>
        <charset val="204"/>
      </rPr>
      <t>8</t>
    </r>
  </si>
  <si>
    <r>
      <t xml:space="preserve">90,9 </t>
    </r>
    <r>
      <rPr>
        <vertAlign val="superscript"/>
        <sz val="10"/>
        <rFont val="Times New Roman"/>
        <family val="1"/>
        <charset val="204"/>
      </rPr>
      <t>8</t>
    </r>
  </si>
  <si>
    <t>1 кв. 2009</t>
  </si>
  <si>
    <t>2 кв. 2009</t>
  </si>
  <si>
    <t>Испания</t>
  </si>
  <si>
    <t>n/a</t>
  </si>
  <si>
    <t>01.10.2009*</t>
  </si>
  <si>
    <t>2009**</t>
  </si>
  <si>
    <t>нд</t>
  </si>
  <si>
    <t>01.01.06</t>
  </si>
  <si>
    <t>01.01.07</t>
  </si>
  <si>
    <t>01.01.08</t>
  </si>
  <si>
    <t>01.04.08</t>
  </si>
  <si>
    <t>01.07.08</t>
  </si>
  <si>
    <t>Мазмұны</t>
  </si>
  <si>
    <t>Қаржы тұрақтылығын айқындайтын сыртқы жағдайлар</t>
  </si>
  <si>
    <t>Аты:</t>
  </si>
  <si>
    <t xml:space="preserve">1.1-график </t>
  </si>
  <si>
    <t xml:space="preserve">1.2-график </t>
  </si>
  <si>
    <t xml:space="preserve">1.3-график </t>
  </si>
  <si>
    <t xml:space="preserve">1.4-график </t>
  </si>
  <si>
    <t xml:space="preserve">1.5-график </t>
  </si>
  <si>
    <t xml:space="preserve">1.6-график </t>
  </si>
  <si>
    <t xml:space="preserve">1.7-график </t>
  </si>
  <si>
    <t xml:space="preserve">1.8-график </t>
  </si>
  <si>
    <t xml:space="preserve">1.9-график </t>
  </si>
  <si>
    <t xml:space="preserve">1.10-график </t>
  </si>
  <si>
    <t xml:space="preserve">1.11-график </t>
  </si>
  <si>
    <t xml:space="preserve">1.12-график </t>
  </si>
  <si>
    <t xml:space="preserve">1.13-график </t>
  </si>
  <si>
    <t xml:space="preserve">1.14-график </t>
  </si>
  <si>
    <t xml:space="preserve">2.1.1-график </t>
  </si>
  <si>
    <t xml:space="preserve">2.1.2-график </t>
  </si>
  <si>
    <t xml:space="preserve">2.1.3-график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</si>
</sst>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3">
    <numFmt numFmtId="165" formatCode="_-* #,##0.00_р_._-;\-* #,##0.00_р_._-;_-* &quot;-&quot;??_р_._-;_-@_-"/>
    <numFmt numFmtId="166" formatCode="_(&quot;$&quot;* #,##0_);_(&quot;$&quot;* \(#,##0\);_(&quot;$&quot;* &quot;-&quot;_);_(@_)"/>
    <numFmt numFmtId="167" formatCode="_(* #,##0.00_);_(* \(#,##0.00\);_(* &quot;-&quot;??_);_(@_)"/>
    <numFmt numFmtId="168" formatCode="#,##0_);[Blue]\(\-\)\ #,##0_)"/>
    <numFmt numFmtId="169" formatCode="d/mm"/>
    <numFmt numFmtId="170" formatCode="0.0"/>
    <numFmt numFmtId="171" formatCode="#,##0.0"/>
    <numFmt numFmtId="172" formatCode="0.000"/>
    <numFmt numFmtId="173" formatCode="0.0000"/>
    <numFmt numFmtId="174" formatCode="0.0%"/>
    <numFmt numFmtId="175" formatCode="###\ ###\ ###\ ###\ ##0.0"/>
    <numFmt numFmtId="176" formatCode="###\ ###\ ###\ ###\ ##0"/>
    <numFmt numFmtId="177" formatCode="0.000%"/>
    <numFmt numFmtId="178" formatCode="_([$€]* #,##0.00_);_([$€]* \(#,##0.00\);_([$€]* &quot;-&quot;??_);_(@_)"/>
    <numFmt numFmtId="179" formatCode="dd/mm/yy;@"/>
    <numFmt numFmtId="180" formatCode="_(* #,##0.0_);_(* \(#,##0.0\);_(* &quot;-&quot;??_);_(@_)"/>
    <numFmt numFmtId="181" formatCode="_-* #,##0.0_р_._-;\-* #,##0.0_р_._-;_-* &quot;-&quot;?_р_._-;_-@_-"/>
    <numFmt numFmtId="182" formatCode="_-* #,##0.0_р_._-;\-* #,##0.0_р_._-;_-* &quot;-&quot;??_р_._-;_-@_-"/>
    <numFmt numFmtId="183" formatCode="#,##0.000"/>
    <numFmt numFmtId="184" formatCode="_-* #,##0_р_._-;\-* #,##0_р_._-;_-* &quot;-&quot;??_р_._-;_-@_-"/>
    <numFmt numFmtId="185" formatCode="_(* #,##0_);_(* \(#,##0\);_(* &quot;-&quot;??_);_(@_)"/>
    <numFmt numFmtId="220" formatCode="#,##0.0;;\–"/>
    <numFmt numFmtId="226" formatCode="#,##0.0_);[Blue]\(\-\)\ #,##0.0_)"/>
  </numFmts>
  <fonts count="113">
    <font>
      <sz val="10"/>
      <name val="Arial Cyr"/>
      <charset val="204"/>
    </font>
    <font>
      <sz val="10"/>
      <name val="Arial Cyr"/>
      <charset val="204"/>
    </font>
    <font>
      <sz val="11"/>
      <color indexed="8"/>
      <name val="Calibri"/>
      <family val="2"/>
    </font>
    <font>
      <sz val="11"/>
      <color indexed="9"/>
      <name val="Calibri"/>
      <family val="2"/>
    </font>
    <font>
      <sz val="16"/>
      <name val="Angsana New"/>
    </font>
    <font>
      <sz val="10"/>
      <name val="Arial Cyr"/>
    </font>
    <font>
      <sz val="10"/>
      <name val="Arial"/>
      <charset val="238"/>
    </font>
    <font>
      <sz val="10"/>
      <name val="Arial"/>
    </font>
    <font>
      <sz val="10"/>
      <name val="Arial CE"/>
      <charset val="238"/>
    </font>
    <font>
      <sz val="11"/>
      <color indexed="62"/>
      <name val="Calibri"/>
      <family val="2"/>
    </font>
    <font>
      <sz val="10"/>
      <name val="Times New Roman"/>
      <family val="1"/>
      <charset val="204"/>
    </font>
    <font>
      <b/>
      <sz val="11"/>
      <color indexed="63"/>
      <name val="Calibri"/>
      <family val="2"/>
    </font>
    <font>
      <b/>
      <sz val="11"/>
      <color indexed="52"/>
      <name val="Calibri"/>
      <family val="2"/>
    </font>
    <font>
      <u/>
      <sz val="10"/>
      <color indexed="12"/>
      <name val="Arial Cyr"/>
      <charset val="204"/>
    </font>
    <font>
      <b/>
      <sz val="15"/>
      <color indexed="56"/>
      <name val="Calibri"/>
      <family val="2"/>
    </font>
    <font>
      <b/>
      <sz val="13"/>
      <color indexed="56"/>
      <name val="Calibri"/>
      <family val="2"/>
    </font>
    <font>
      <b/>
      <sz val="11"/>
      <color indexed="56"/>
      <name val="Calibri"/>
      <family val="2"/>
    </font>
    <font>
      <b/>
      <sz val="11"/>
      <color indexed="8"/>
      <name val="Calibri"/>
      <family val="2"/>
    </font>
    <font>
      <b/>
      <sz val="11"/>
      <color indexed="9"/>
      <name val="Calibri"/>
      <family val="2"/>
    </font>
    <font>
      <b/>
      <sz val="18"/>
      <color indexed="56"/>
      <name val="Cambria"/>
      <family val="2"/>
    </font>
    <font>
      <sz val="11"/>
      <color indexed="60"/>
      <name val="Calibri"/>
      <family val="2"/>
    </font>
    <font>
      <sz val="10"/>
      <name val="Times New Roman"/>
      <charset val="204"/>
    </font>
    <font>
      <sz val="11"/>
      <color indexed="20"/>
      <name val="Calibri"/>
      <family val="2"/>
    </font>
    <font>
      <i/>
      <sz val="11"/>
      <color indexed="23"/>
      <name val="Calibri"/>
      <family val="2"/>
    </font>
    <font>
      <sz val="11"/>
      <color indexed="52"/>
      <name val="Calibri"/>
      <family val="2"/>
    </font>
    <font>
      <sz val="10"/>
      <name val="Courier"/>
      <charset val="238"/>
    </font>
    <font>
      <sz val="11"/>
      <color indexed="10"/>
      <name val="Calibri"/>
      <family val="2"/>
    </font>
    <font>
      <sz val="11"/>
      <color indexed="17"/>
      <name val="Calibri"/>
      <family val="2"/>
    </font>
    <font>
      <sz val="11"/>
      <name val="ＭＳ Ｐゴシック"/>
      <family val="3"/>
      <charset val="128"/>
    </font>
    <font>
      <sz val="8"/>
      <name val="Times New Roman"/>
      <family val="1"/>
      <charset val="204"/>
    </font>
    <font>
      <b/>
      <sz val="10"/>
      <name val="Times New Roman"/>
      <family val="1"/>
      <charset val="204"/>
    </font>
    <font>
      <b/>
      <u/>
      <sz val="10"/>
      <name val="Times New Roman"/>
      <family val="1"/>
      <charset val="204"/>
    </font>
    <font>
      <b/>
      <i/>
      <sz val="10"/>
      <name val="Times New Roman"/>
      <family val="1"/>
      <charset val="204"/>
    </font>
    <font>
      <sz val="11"/>
      <color indexed="8"/>
      <name val="Calibri"/>
      <family val="2"/>
      <charset val="204"/>
    </font>
    <font>
      <b/>
      <sz val="10"/>
      <name val="Arial"/>
    </font>
    <font>
      <b/>
      <sz val="10"/>
      <name val="Arial"/>
      <family val="2"/>
    </font>
    <font>
      <sz val="10"/>
      <name val="Arial"/>
      <family val="2"/>
    </font>
    <font>
      <i/>
      <sz val="10"/>
      <name val="Helv"/>
    </font>
    <font>
      <sz val="8"/>
      <name val="Times New Roman"/>
      <charset val="204"/>
    </font>
    <font>
      <sz val="10"/>
      <color indexed="8"/>
      <name val="Times New Roman"/>
      <family val="1"/>
      <charset val="204"/>
    </font>
    <font>
      <b/>
      <sz val="10"/>
      <color indexed="8"/>
      <name val="Times New Roman"/>
      <family val="1"/>
      <charset val="204"/>
    </font>
    <font>
      <i/>
      <sz val="9"/>
      <color indexed="8"/>
      <name val="Times New Roman"/>
      <family val="1"/>
      <charset val="204"/>
    </font>
    <font>
      <b/>
      <i/>
      <sz val="8"/>
      <name val="Times New Roman"/>
      <family val="1"/>
      <charset val="204"/>
    </font>
    <font>
      <b/>
      <sz val="8"/>
      <name val="Times New Roman"/>
      <family val="1"/>
      <charset val="204"/>
    </font>
    <font>
      <i/>
      <sz val="9"/>
      <name val="Times New Roman"/>
      <family val="1"/>
      <charset val="204"/>
    </font>
    <font>
      <sz val="10"/>
      <color indexed="9"/>
      <name val="Times New Roman"/>
      <family val="1"/>
      <charset val="204"/>
    </font>
    <font>
      <b/>
      <sz val="10"/>
      <color indexed="18"/>
      <name val="Times New Roman"/>
      <family val="1"/>
      <charset val="204"/>
    </font>
    <font>
      <sz val="10"/>
      <color indexed="8"/>
      <name val="Times New Roman"/>
      <family val="2"/>
      <charset val="204"/>
    </font>
    <font>
      <sz val="10"/>
      <name val="Arial"/>
      <family val="2"/>
      <charset val="204"/>
    </font>
    <font>
      <b/>
      <vertAlign val="superscript"/>
      <sz val="10"/>
      <name val="Times New Roman"/>
      <family val="1"/>
      <charset val="204"/>
    </font>
    <font>
      <b/>
      <i/>
      <sz val="10"/>
      <color indexed="8"/>
      <name val="Times New Roman"/>
      <family val="1"/>
      <charset val="204"/>
    </font>
    <font>
      <sz val="10"/>
      <name val="Times New Roman"/>
      <family val="1"/>
    </font>
    <font>
      <i/>
      <sz val="10"/>
      <name val="Times New Roman"/>
      <family val="1"/>
      <charset val="204"/>
    </font>
    <font>
      <sz val="8"/>
      <name val="Times New Roman"/>
      <family val="2"/>
      <charset val="204"/>
    </font>
    <font>
      <i/>
      <sz val="8"/>
      <name val="Arial"/>
      <family val="2"/>
    </font>
    <font>
      <sz val="8"/>
      <name val="Arial"/>
      <family val="2"/>
    </font>
    <font>
      <b/>
      <sz val="10"/>
      <name val="Arial"/>
      <family val="2"/>
      <charset val="204"/>
    </font>
    <font>
      <i/>
      <sz val="8"/>
      <name val="Arial"/>
      <family val="2"/>
      <charset val="204"/>
    </font>
    <font>
      <i/>
      <u/>
      <sz val="10"/>
      <name val="Times New Roman"/>
      <family val="1"/>
      <charset val="204"/>
    </font>
    <font>
      <i/>
      <u/>
      <sz val="10"/>
      <name val="Times New Roman"/>
      <family val="1"/>
    </font>
    <font>
      <i/>
      <sz val="10"/>
      <name val="Times New Roman"/>
      <family val="1"/>
    </font>
    <font>
      <b/>
      <sz val="8"/>
      <name val="Arial"/>
      <family val="2"/>
      <charset val="204"/>
    </font>
    <font>
      <b/>
      <i/>
      <sz val="8"/>
      <name val="Arial"/>
      <family val="2"/>
      <charset val="204"/>
    </font>
    <font>
      <b/>
      <sz val="8"/>
      <name val="Arial Cyr"/>
      <charset val="204"/>
    </font>
    <font>
      <sz val="8"/>
      <name val="Arial Cyr"/>
      <charset val="204"/>
    </font>
    <font>
      <b/>
      <sz val="10"/>
      <color indexed="62"/>
      <name val="Times New Roman"/>
      <family val="1"/>
    </font>
    <font>
      <b/>
      <sz val="10"/>
      <name val="Times New Roman"/>
      <family val="1"/>
    </font>
    <font>
      <sz val="10"/>
      <color indexed="12"/>
      <name val="Times New Roman"/>
      <family val="1"/>
      <charset val="204"/>
    </font>
    <font>
      <sz val="8"/>
      <color indexed="62"/>
      <name val="Times New Roman"/>
      <family val="1"/>
    </font>
    <font>
      <sz val="8"/>
      <name val="Times New Roman"/>
      <family val="1"/>
    </font>
    <font>
      <sz val="10"/>
      <name val="MS Sans Serif"/>
    </font>
    <font>
      <sz val="8"/>
      <name val="Arial"/>
    </font>
    <font>
      <i/>
      <sz val="8"/>
      <name val="Times New Roman"/>
      <family val="1"/>
      <charset val="204"/>
    </font>
    <font>
      <sz val="10"/>
      <name val="Arial"/>
      <charset val="204"/>
    </font>
    <font>
      <sz val="9"/>
      <name val="Times New Roman"/>
      <family val="1"/>
      <charset val="204"/>
    </font>
    <font>
      <b/>
      <sz val="8"/>
      <color indexed="8"/>
      <name val="Times New Roman"/>
      <family val="1"/>
      <charset val="204"/>
    </font>
    <font>
      <sz val="10"/>
      <name val="Times New Roman Cyr"/>
      <charset val="204"/>
    </font>
    <font>
      <b/>
      <sz val="9"/>
      <name val="Times New Roman"/>
      <family val="1"/>
      <charset val="204"/>
    </font>
    <font>
      <i/>
      <sz val="10"/>
      <color indexed="8"/>
      <name val="Times New Roman"/>
      <family val="1"/>
      <charset val="204"/>
    </font>
    <font>
      <b/>
      <i/>
      <u/>
      <sz val="12"/>
      <name val="Arial"/>
      <family val="2"/>
      <charset val="204"/>
    </font>
    <font>
      <b/>
      <sz val="12"/>
      <name val="Times New Roman"/>
      <family val="1"/>
      <charset val="204"/>
    </font>
    <font>
      <sz val="6"/>
      <name val="Times New Roman"/>
      <family val="1"/>
      <charset val="204"/>
    </font>
    <font>
      <sz val="12"/>
      <color indexed="8"/>
      <name val="Times New Roman"/>
      <family val="1"/>
      <charset val="204"/>
    </font>
    <font>
      <sz val="12"/>
      <name val="Times New Roman"/>
      <charset val="204"/>
    </font>
    <font>
      <sz val="11"/>
      <name val="Times New Roman"/>
      <family val="1"/>
      <charset val="204"/>
    </font>
    <font>
      <sz val="10"/>
      <name val="Times New Roman CE"/>
      <family val="1"/>
      <charset val="238"/>
    </font>
    <font>
      <b/>
      <sz val="10"/>
      <name val="Times New Roman CE"/>
      <charset val="204"/>
    </font>
    <font>
      <sz val="12"/>
      <name val="Times New Roman"/>
      <family val="1"/>
      <charset val="204"/>
    </font>
    <font>
      <i/>
      <sz val="12"/>
      <name val="Times New Roman"/>
      <family val="1"/>
      <charset val="204"/>
    </font>
    <font>
      <b/>
      <sz val="10"/>
      <name val="Times New Roman"/>
      <charset val="204"/>
    </font>
    <font>
      <vertAlign val="superscript"/>
      <sz val="8"/>
      <name val="Times New Roman"/>
      <family val="1"/>
      <charset val="204"/>
    </font>
    <font>
      <sz val="8"/>
      <name val="Arial"/>
      <family val="2"/>
      <charset val="204"/>
    </font>
    <font>
      <sz val="10"/>
      <color indexed="8"/>
      <name val="Arial"/>
      <charset val="204"/>
    </font>
    <font>
      <sz val="10"/>
      <color indexed="8"/>
      <name val="MS Sans Serif"/>
      <charset val="204"/>
    </font>
    <font>
      <sz val="8"/>
      <color indexed="8"/>
      <name val="Arial"/>
      <charset val="204"/>
    </font>
    <font>
      <sz val="8"/>
      <name val="Arial"/>
      <charset val="204"/>
    </font>
    <font>
      <b/>
      <i/>
      <sz val="10"/>
      <color indexed="61"/>
      <name val="Times New Roman"/>
      <family val="1"/>
      <charset val="204"/>
    </font>
    <font>
      <sz val="10"/>
      <color indexed="18"/>
      <name val="Arial"/>
      <family val="2"/>
    </font>
    <font>
      <sz val="10"/>
      <color indexed="14"/>
      <name val="Times New Roman"/>
      <family val="1"/>
      <charset val="204"/>
    </font>
    <font>
      <b/>
      <i/>
      <sz val="8"/>
      <color indexed="12"/>
      <name val="Times New Roman"/>
      <family val="1"/>
      <charset val="204"/>
    </font>
    <font>
      <b/>
      <sz val="10"/>
      <color indexed="53"/>
      <name val="Times New Roman"/>
      <family val="1"/>
      <charset val="204"/>
    </font>
    <font>
      <sz val="10"/>
      <color indexed="16"/>
      <name val="Times New Roman"/>
      <family val="1"/>
      <charset val="204"/>
    </font>
    <font>
      <sz val="9"/>
      <name val="Arial"/>
    </font>
    <font>
      <b/>
      <sz val="8"/>
      <color indexed="63"/>
      <name val="Verdana"/>
      <family val="2"/>
      <charset val="204"/>
    </font>
    <font>
      <vertAlign val="superscript"/>
      <sz val="10"/>
      <name val="Times New Roman"/>
      <family val="1"/>
      <charset val="204"/>
    </font>
    <font>
      <i/>
      <vertAlign val="superscript"/>
      <sz val="10"/>
      <name val="Times New Roman"/>
      <family val="1"/>
      <charset val="204"/>
    </font>
    <font>
      <i/>
      <sz val="10"/>
      <name val="Arial"/>
    </font>
    <font>
      <i/>
      <vertAlign val="superscript"/>
      <sz val="8"/>
      <color indexed="8"/>
      <name val="Times New Roman"/>
      <family val="1"/>
      <charset val="204"/>
    </font>
    <font>
      <i/>
      <sz val="8"/>
      <color indexed="8"/>
      <name val="Times New Roman"/>
      <family val="1"/>
      <charset val="204"/>
    </font>
    <font>
      <b/>
      <sz val="7.5"/>
      <name val="Times New Roman"/>
      <family val="1"/>
      <charset val="204"/>
    </font>
    <font>
      <b/>
      <sz val="8"/>
      <color indexed="18"/>
      <name val="Times New Roman"/>
      <family val="1"/>
      <charset val="204"/>
    </font>
    <font>
      <i/>
      <vertAlign val="superscript"/>
      <sz val="9"/>
      <name val="Times New Roman"/>
      <family val="1"/>
      <charset val="204"/>
    </font>
    <font>
      <sz val="10"/>
      <name val="Arial Cyr"/>
      <charset val="204"/>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0"/>
        <bgColor indexed="64"/>
      </patternFill>
    </fill>
    <fill>
      <patternFill patternType="solid">
        <fgColor indexed="41"/>
        <bgColor indexed="64"/>
      </patternFill>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13"/>
        <bgColor indexed="64"/>
      </patternFill>
    </fill>
    <fill>
      <patternFill patternType="solid">
        <fgColor indexed="45"/>
        <bgColor indexed="64"/>
      </patternFill>
    </fill>
    <fill>
      <patternFill patternType="solid">
        <fgColor indexed="49"/>
        <bgColor indexed="64"/>
      </patternFill>
    </fill>
    <fill>
      <patternFill patternType="solid">
        <fgColor indexed="46"/>
        <bgColor indexed="64"/>
      </patternFill>
    </fill>
    <fill>
      <patternFill patternType="solid">
        <fgColor indexed="47"/>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52"/>
        <bgColor indexed="64"/>
      </patternFill>
    </fill>
    <fill>
      <patternFill patternType="solid">
        <fgColor indexed="10"/>
        <bgColor indexed="64"/>
      </patternFill>
    </fill>
    <fill>
      <patternFill patternType="lightTrellis">
        <fgColor indexed="44"/>
        <bgColor indexed="27"/>
      </patternFill>
    </fill>
    <fill>
      <patternFill patternType="lightTrellis">
        <fgColor indexed="44"/>
        <bgColor indexed="31"/>
      </patternFill>
    </fill>
  </fills>
  <borders count="7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indexed="64"/>
      </top>
      <bottom/>
      <diagonal/>
    </border>
    <border>
      <left style="thin">
        <color indexed="64"/>
      </left>
      <right/>
      <top/>
      <bottom/>
      <diagonal/>
    </border>
    <border>
      <left style="medium">
        <color indexed="64"/>
      </left>
      <right style="thin">
        <color indexed="64"/>
      </right>
      <top/>
      <bottom/>
      <diagonal/>
    </border>
    <border>
      <left/>
      <right style="thin">
        <color indexed="64"/>
      </right>
      <top/>
      <bottom/>
      <diagonal/>
    </border>
    <border>
      <left style="thin">
        <color indexed="22"/>
      </left>
      <right style="thin">
        <color indexed="22"/>
      </right>
      <top/>
      <bottom style="thin">
        <color indexed="22"/>
      </bottom>
      <diagonal/>
    </border>
    <border>
      <left style="medium">
        <color indexed="64"/>
      </left>
      <right/>
      <top style="medium">
        <color indexed="64"/>
      </top>
      <bottom style="thin">
        <color indexed="64"/>
      </bottom>
      <diagonal/>
    </border>
    <border>
      <left/>
      <right style="medium">
        <color indexed="64"/>
      </right>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8"/>
      </right>
      <top style="medium">
        <color indexed="64"/>
      </top>
      <bottom style="medium">
        <color indexed="64"/>
      </bottom>
      <diagonal/>
    </border>
  </borders>
  <cellStyleXfs count="175">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22" fillId="3" borderId="0" applyNumberFormat="0" applyBorder="0" applyAlignment="0" applyProtection="0"/>
    <xf numFmtId="0" fontId="34" fillId="0" borderId="0">
      <alignment horizontal="center" wrapText="1"/>
    </xf>
    <xf numFmtId="0" fontId="35" fillId="0" borderId="0">
      <alignment horizontal="left"/>
    </xf>
    <xf numFmtId="0" fontId="35" fillId="0" borderId="0">
      <alignment horizontal="right"/>
    </xf>
    <xf numFmtId="0" fontId="12" fillId="20" borderId="1" applyNumberFormat="0" applyAlignment="0" applyProtection="0"/>
    <xf numFmtId="0" fontId="36" fillId="0" borderId="0">
      <alignment horizontal="center" wrapText="1"/>
    </xf>
    <xf numFmtId="0" fontId="18" fillId="21" borderId="2" applyNumberFormat="0" applyAlignment="0" applyProtection="0"/>
    <xf numFmtId="167" fontId="4" fillId="0" borderId="0" applyFont="0" applyFill="0" applyBorder="0" applyAlignment="0" applyProtection="0"/>
    <xf numFmtId="178" fontId="7" fillId="0" borderId="0" applyFont="0" applyFill="0" applyBorder="0" applyAlignment="0" applyProtection="0"/>
    <xf numFmtId="0" fontId="23" fillId="0" borderId="0" applyNumberFormat="0" applyFill="0" applyBorder="0" applyAlignment="0" applyProtection="0"/>
    <xf numFmtId="0" fontId="27" fillId="4" borderId="0" applyNumberFormat="0" applyBorder="0" applyAlignment="0" applyProtection="0"/>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9" fillId="7" borderId="1" applyNumberFormat="0" applyAlignment="0" applyProtection="0"/>
    <xf numFmtId="169" fontId="5" fillId="0" borderId="0"/>
    <xf numFmtId="0" fontId="36" fillId="0" borderId="0">
      <alignment horizontal="left"/>
    </xf>
    <xf numFmtId="0" fontId="24" fillId="0" borderId="6" applyNumberFormat="0" applyFill="0" applyAlignment="0" applyProtection="0"/>
    <xf numFmtId="0" fontId="20" fillId="22" borderId="0" applyNumberFormat="0" applyBorder="0" applyAlignment="0" applyProtection="0"/>
    <xf numFmtId="0" fontId="36" fillId="0" borderId="0"/>
    <xf numFmtId="0" fontId="36" fillId="0" borderId="0"/>
    <xf numFmtId="0" fontId="1" fillId="0" borderId="0"/>
    <xf numFmtId="0" fontId="1" fillId="0" borderId="0"/>
    <xf numFmtId="0" fontId="6" fillId="0" borderId="0"/>
    <xf numFmtId="0" fontId="7" fillId="0" borderId="0"/>
    <xf numFmtId="0" fontId="1" fillId="0" borderId="0"/>
    <xf numFmtId="0" fontId="91" fillId="0" borderId="0"/>
    <xf numFmtId="0" fontId="92" fillId="0" borderId="0"/>
    <xf numFmtId="0" fontId="70" fillId="0" borderId="0"/>
    <xf numFmtId="0" fontId="93" fillId="0" borderId="0"/>
    <xf numFmtId="0" fontId="94" fillId="0" borderId="0"/>
    <xf numFmtId="0" fontId="8" fillId="0" borderId="0"/>
    <xf numFmtId="0" fontId="7" fillId="23" borderId="7" applyNumberFormat="0" applyFont="0" applyAlignment="0" applyProtection="0"/>
    <xf numFmtId="0" fontId="37" fillId="0" borderId="8"/>
    <xf numFmtId="166" fontId="2" fillId="0" borderId="0"/>
    <xf numFmtId="0" fontId="11" fillId="20" borderId="9" applyNumberFormat="0" applyAlignment="0" applyProtection="0"/>
    <xf numFmtId="0" fontId="19" fillId="0" borderId="0" applyNumberFormat="0" applyFill="0" applyBorder="0" applyAlignment="0" applyProtection="0"/>
    <xf numFmtId="0" fontId="17" fillId="0" borderId="10" applyNumberFormat="0" applyFill="0" applyAlignment="0" applyProtection="0"/>
    <xf numFmtId="0" fontId="26" fillId="0" borderId="0" applyNumberForma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9" fillId="7" borderId="1" applyNumberFormat="0" applyAlignment="0" applyProtection="0"/>
    <xf numFmtId="168" fontId="10" fillId="0" borderId="11" applyBorder="0">
      <protection hidden="1"/>
    </xf>
    <xf numFmtId="0" fontId="11" fillId="20" borderId="9" applyNumberFormat="0" applyAlignment="0" applyProtection="0"/>
    <xf numFmtId="0" fontId="12" fillId="20" borderId="1" applyNumberFormat="0" applyAlignment="0" applyProtection="0"/>
    <xf numFmtId="0" fontId="13" fillId="0" borderId="0" applyNumberFormat="0" applyFill="0" applyBorder="0" applyAlignment="0" applyProtection="0">
      <alignment vertical="top"/>
      <protection locked="0"/>
    </xf>
    <xf numFmtId="0" fontId="14" fillId="0" borderId="3"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0" applyNumberFormat="0" applyFill="0" applyBorder="0" applyAlignment="0" applyProtection="0"/>
    <xf numFmtId="0" fontId="17" fillId="0" borderId="10" applyNumberFormat="0" applyFill="0" applyAlignment="0" applyProtection="0"/>
    <xf numFmtId="0" fontId="18" fillId="21" borderId="2" applyNumberFormat="0" applyAlignment="0" applyProtection="0"/>
    <xf numFmtId="0" fontId="19" fillId="0" borderId="0" applyNumberFormat="0" applyFill="0" applyBorder="0" applyAlignment="0" applyProtection="0"/>
    <xf numFmtId="0" fontId="20" fillId="22" borderId="0" applyNumberFormat="0" applyBorder="0" applyAlignment="0" applyProtection="0"/>
    <xf numFmtId="0" fontId="33" fillId="0" borderId="0"/>
    <xf numFmtId="0" fontId="7" fillId="0" borderId="0"/>
    <xf numFmtId="0" fontId="10" fillId="0" borderId="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21" fillId="0" borderId="0"/>
    <xf numFmtId="0" fontId="1" fillId="0" borderId="0"/>
    <xf numFmtId="0" fontId="1" fillId="0" borderId="0"/>
    <xf numFmtId="0" fontId="10" fillId="0" borderId="0"/>
    <xf numFmtId="0" fontId="7" fillId="0" borderId="0"/>
    <xf numFmtId="0" fontId="21" fillId="0" borderId="0"/>
    <xf numFmtId="0" fontId="83" fillId="0" borderId="0"/>
    <xf numFmtId="0" fontId="83" fillId="0" borderId="0"/>
    <xf numFmtId="0" fontId="21" fillId="0" borderId="0"/>
    <xf numFmtId="0" fontId="21" fillId="0" borderId="0"/>
    <xf numFmtId="0" fontId="7" fillId="0" borderId="0"/>
    <xf numFmtId="0" fontId="47" fillId="0" borderId="0"/>
    <xf numFmtId="0" fontId="48" fillId="0" borderId="0"/>
    <xf numFmtId="0" fontId="73" fillId="0" borderId="0"/>
    <xf numFmtId="0" fontId="73" fillId="0" borderId="0"/>
    <xf numFmtId="0" fontId="1" fillId="0" borderId="0"/>
    <xf numFmtId="0" fontId="21" fillId="0" borderId="0"/>
    <xf numFmtId="0" fontId="7" fillId="0" borderId="0"/>
    <xf numFmtId="0" fontId="7" fillId="0" borderId="0"/>
    <xf numFmtId="0" fontId="7" fillId="0" borderId="0"/>
    <xf numFmtId="0" fontId="21" fillId="0" borderId="0"/>
    <xf numFmtId="0" fontId="73" fillId="0" borderId="0"/>
    <xf numFmtId="0" fontId="21" fillId="0" borderId="0"/>
    <xf numFmtId="0" fontId="7" fillId="0" borderId="0"/>
    <xf numFmtId="0" fontId="21" fillId="0" borderId="0"/>
    <xf numFmtId="0" fontId="83" fillId="0" borderId="0"/>
    <xf numFmtId="0" fontId="7" fillId="0" borderId="0"/>
    <xf numFmtId="0" fontId="21" fillId="0" borderId="0"/>
    <xf numFmtId="0" fontId="1" fillId="0" borderId="0"/>
    <xf numFmtId="0" fontId="7"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7" fillId="0" borderId="0"/>
    <xf numFmtId="0" fontId="7" fillId="0" borderId="0"/>
    <xf numFmtId="0" fontId="83" fillId="0" borderId="0"/>
    <xf numFmtId="0" fontId="83" fillId="0" borderId="0"/>
    <xf numFmtId="0" fontId="10" fillId="0" borderId="0"/>
    <xf numFmtId="0" fontId="1" fillId="0" borderId="0"/>
    <xf numFmtId="0" fontId="1" fillId="0" borderId="0"/>
    <xf numFmtId="0" fontId="76" fillId="0" borderId="0"/>
    <xf numFmtId="0" fontId="22" fillId="3" borderId="0" applyNumberFormat="0" applyBorder="0" applyAlignment="0" applyProtection="0"/>
    <xf numFmtId="0" fontId="23" fillId="0" borderId="0" applyNumberFormat="0" applyFill="0" applyBorder="0" applyAlignment="0" applyProtection="0"/>
    <xf numFmtId="0" fontId="1" fillId="23" borderId="7" applyNumberFormat="0" applyFont="0" applyAlignment="0" applyProtection="0"/>
    <xf numFmtId="9" fontId="1" fillId="0" borderId="0" applyFont="0" applyFill="0" applyBorder="0" applyAlignment="0" applyProtection="0"/>
    <xf numFmtId="0" fontId="24" fillId="0" borderId="6" applyNumberFormat="0" applyFill="0" applyAlignment="0" applyProtection="0"/>
    <xf numFmtId="14" fontId="25" fillId="0" borderId="0" applyProtection="0">
      <alignment vertical="center"/>
    </xf>
    <xf numFmtId="0" fontId="26" fillId="0" borderId="0" applyNumberFormat="0" applyFill="0" applyBorder="0" applyAlignment="0" applyProtection="0"/>
    <xf numFmtId="38" fontId="5" fillId="0" borderId="0" applyFont="0" applyFill="0" applyBorder="0" applyAlignment="0" applyProtection="0"/>
    <xf numFmtId="40" fontId="5" fillId="0" borderId="0" applyFont="0" applyFill="0" applyBorder="0" applyAlignment="0" applyProtection="0"/>
    <xf numFmtId="165" fontId="1" fillId="0" borderId="0" applyFont="0" applyFill="0" applyBorder="0" applyAlignment="0" applyProtection="0"/>
    <xf numFmtId="167" fontId="7" fillId="0" borderId="0" applyFont="0" applyFill="0" applyBorder="0" applyAlignment="0" applyProtection="0"/>
    <xf numFmtId="167" fontId="7" fillId="0" borderId="0" applyFont="0" applyFill="0" applyBorder="0" applyAlignment="0" applyProtection="0"/>
    <xf numFmtId="0" fontId="27" fillId="4" borderId="0" applyNumberFormat="0" applyBorder="0" applyAlignment="0" applyProtection="0"/>
    <xf numFmtId="0" fontId="28" fillId="0" borderId="0"/>
  </cellStyleXfs>
  <cellXfs count="1726">
    <xf numFmtId="0" fontId="0" fillId="0" borderId="0" xfId="0"/>
    <xf numFmtId="0" fontId="43" fillId="0" borderId="11" xfId="142" applyFont="1" applyBorder="1" applyAlignment="1">
      <alignment horizontal="center" wrapText="1"/>
    </xf>
    <xf numFmtId="0" fontId="30" fillId="0" borderId="0" xfId="157" applyFont="1" applyFill="1" applyAlignment="1">
      <alignment horizontal="center"/>
    </xf>
    <xf numFmtId="0" fontId="10" fillId="0" borderId="0" xfId="157" applyFill="1" applyBorder="1" applyAlignment="1"/>
    <xf numFmtId="0" fontId="10" fillId="0" borderId="0" xfId="157" applyFill="1"/>
    <xf numFmtId="0" fontId="10" fillId="24" borderId="0" xfId="157" applyFill="1" applyBorder="1" applyAlignment="1"/>
    <xf numFmtId="0" fontId="30" fillId="24" borderId="0" xfId="157" applyFont="1" applyFill="1" applyAlignment="1">
      <alignment horizontal="center"/>
    </xf>
    <xf numFmtId="0" fontId="30" fillId="25" borderId="11" xfId="157" applyFont="1" applyFill="1" applyBorder="1" applyAlignment="1">
      <alignment horizontal="left"/>
    </xf>
    <xf numFmtId="0" fontId="30" fillId="0" borderId="0" xfId="157" applyFont="1" applyFill="1" applyAlignment="1">
      <alignment horizontal="left"/>
    </xf>
    <xf numFmtId="0" fontId="30" fillId="0" borderId="0" xfId="157" applyFont="1" applyFill="1" applyBorder="1" applyAlignment="1">
      <alignment horizontal="center"/>
    </xf>
    <xf numFmtId="0" fontId="30" fillId="25" borderId="11" xfId="157" applyFont="1" applyFill="1" applyBorder="1" applyAlignment="1">
      <alignment horizontal="left" wrapText="1"/>
    </xf>
    <xf numFmtId="0" fontId="30" fillId="0" borderId="0" xfId="157" applyFont="1" applyFill="1" applyBorder="1" applyAlignment="1">
      <alignment horizontal="left"/>
    </xf>
    <xf numFmtId="0" fontId="10" fillId="0" borderId="0" xfId="157" applyFill="1" applyBorder="1"/>
    <xf numFmtId="0" fontId="30" fillId="0" borderId="0" xfId="109" applyFont="1"/>
    <xf numFmtId="0" fontId="30" fillId="24" borderId="11" xfId="157" applyFont="1" applyFill="1" applyBorder="1" applyAlignment="1">
      <alignment horizontal="center"/>
    </xf>
    <xf numFmtId="0" fontId="32" fillId="24" borderId="0" xfId="157" applyFont="1" applyFill="1" applyAlignment="1">
      <alignment horizontal="center"/>
    </xf>
    <xf numFmtId="0" fontId="10" fillId="0" borderId="0" xfId="157" applyFont="1" applyFill="1" applyBorder="1" applyAlignment="1">
      <alignment horizontal="left"/>
    </xf>
    <xf numFmtId="0" fontId="30" fillId="0" borderId="0" xfId="157" applyFont="1" applyFill="1"/>
    <xf numFmtId="0" fontId="10" fillId="0" borderId="0" xfId="0" applyFont="1" applyBorder="1" applyAlignment="1">
      <alignment horizontal="center"/>
    </xf>
    <xf numFmtId="0" fontId="30" fillId="24" borderId="0" xfId="0" applyFont="1" applyFill="1" applyAlignment="1">
      <alignment horizontal="center"/>
    </xf>
    <xf numFmtId="0" fontId="0" fillId="0" borderId="0" xfId="0" applyBorder="1"/>
    <xf numFmtId="0" fontId="10" fillId="0" borderId="0" xfId="0" applyFont="1" applyFill="1" applyBorder="1" applyAlignment="1">
      <alignment horizontal="center"/>
    </xf>
    <xf numFmtId="0" fontId="30" fillId="25" borderId="11" xfId="0" applyFont="1" applyFill="1" applyBorder="1" applyAlignment="1">
      <alignment horizontal="left" wrapText="1"/>
    </xf>
    <xf numFmtId="0" fontId="30" fillId="25" borderId="11" xfId="131" applyFont="1" applyFill="1" applyBorder="1" applyAlignment="1"/>
    <xf numFmtId="0" fontId="30" fillId="25" borderId="12" xfId="131" applyFont="1" applyFill="1" applyBorder="1" applyAlignment="1"/>
    <xf numFmtId="0" fontId="10" fillId="25" borderId="11" xfId="157" applyFill="1" applyBorder="1"/>
    <xf numFmtId="0" fontId="13" fillId="0" borderId="13" xfId="93" applyFill="1" applyBorder="1" applyAlignment="1" applyProtection="1"/>
    <xf numFmtId="0" fontId="13" fillId="24" borderId="11" xfId="93" applyFill="1" applyBorder="1" applyAlignment="1" applyProtection="1"/>
    <xf numFmtId="0" fontId="13" fillId="0" borderId="0" xfId="93" applyFill="1" applyBorder="1" applyAlignment="1" applyProtection="1">
      <alignment horizontal="left"/>
    </xf>
    <xf numFmtId="0" fontId="13" fillId="24" borderId="0" xfId="93" applyFill="1" applyBorder="1" applyAlignment="1" applyProtection="1"/>
    <xf numFmtId="0" fontId="13" fillId="0" borderId="0" xfId="93" applyFill="1" applyBorder="1" applyAlignment="1" applyProtection="1"/>
    <xf numFmtId="0" fontId="39" fillId="0" borderId="0" xfId="102" applyFont="1"/>
    <xf numFmtId="0" fontId="40" fillId="0" borderId="0" xfId="102" applyFont="1"/>
    <xf numFmtId="0" fontId="40" fillId="0" borderId="11" xfId="102" applyFont="1" applyBorder="1"/>
    <xf numFmtId="0" fontId="39" fillId="0" borderId="11" xfId="102" applyFont="1" applyBorder="1"/>
    <xf numFmtId="0" fontId="39" fillId="0" borderId="11" xfId="102" applyFont="1" applyBorder="1" applyAlignment="1">
      <alignment horizontal="left"/>
    </xf>
    <xf numFmtId="0" fontId="21" fillId="0" borderId="0" xfId="142"/>
    <xf numFmtId="0" fontId="30" fillId="0" borderId="0" xfId="142" applyFont="1"/>
    <xf numFmtId="0" fontId="21" fillId="0" borderId="0" xfId="142" applyBorder="1"/>
    <xf numFmtId="0" fontId="21" fillId="0" borderId="11" xfId="142" applyBorder="1"/>
    <xf numFmtId="0" fontId="21" fillId="0" borderId="11" xfId="142" applyBorder="1" applyAlignment="1">
      <alignment horizontal="center"/>
    </xf>
    <xf numFmtId="2" fontId="21" fillId="0" borderId="11" xfId="142" applyNumberFormat="1" applyBorder="1"/>
    <xf numFmtId="0" fontId="44" fillId="0" borderId="0" xfId="142" applyFont="1"/>
    <xf numFmtId="0" fontId="44" fillId="0" borderId="0" xfId="142" applyFont="1" applyAlignment="1"/>
    <xf numFmtId="0" fontId="43" fillId="0" borderId="11" xfId="142" applyFont="1" applyBorder="1" applyAlignment="1">
      <alignment wrapText="1"/>
    </xf>
    <xf numFmtId="0" fontId="29" fillId="0" borderId="11" xfId="142" applyFont="1" applyBorder="1" applyAlignment="1">
      <alignment wrapText="1"/>
    </xf>
    <xf numFmtId="2" fontId="29" fillId="0" borderId="11" xfId="142" applyNumberFormat="1" applyFont="1" applyBorder="1" applyAlignment="1">
      <alignment wrapText="1"/>
    </xf>
    <xf numFmtId="0" fontId="10" fillId="0" borderId="0" xfId="142" applyFont="1"/>
    <xf numFmtId="14" fontId="10" fillId="0" borderId="0" xfId="142" applyNumberFormat="1" applyFont="1" applyAlignment="1">
      <alignment horizontal="center"/>
    </xf>
    <xf numFmtId="2" fontId="10" fillId="0" borderId="0" xfId="142" applyNumberFormat="1" applyFont="1" applyFill="1"/>
    <xf numFmtId="0" fontId="45" fillId="0" borderId="0" xfId="142" applyFont="1"/>
    <xf numFmtId="0" fontId="46" fillId="0" borderId="0" xfId="142" applyFont="1"/>
    <xf numFmtId="2" fontId="30" fillId="0" borderId="11" xfId="142" applyNumberFormat="1" applyFont="1" applyFill="1" applyBorder="1" applyAlignment="1">
      <alignment wrapText="1"/>
    </xf>
    <xf numFmtId="14" fontId="10" fillId="0" borderId="11" xfId="142" applyNumberFormat="1" applyFont="1" applyBorder="1"/>
    <xf numFmtId="2" fontId="10" fillId="0" borderId="11" xfId="142" applyNumberFormat="1" applyFont="1" applyFill="1" applyBorder="1" applyAlignment="1">
      <alignment horizontal="center"/>
    </xf>
    <xf numFmtId="2" fontId="10" fillId="0" borderId="11" xfId="142" applyNumberFormat="1" applyFont="1" applyFill="1" applyBorder="1"/>
    <xf numFmtId="14" fontId="10" fillId="0" borderId="11" xfId="142" applyNumberFormat="1" applyFont="1" applyBorder="1" applyAlignment="1">
      <alignment horizontal="center"/>
    </xf>
    <xf numFmtId="0" fontId="10" fillId="0" borderId="11" xfId="142" applyFont="1" applyBorder="1" applyAlignment="1">
      <alignment horizontal="center"/>
    </xf>
    <xf numFmtId="14" fontId="10" fillId="0" borderId="0" xfId="142" applyNumberFormat="1" applyFont="1" applyBorder="1" applyAlignment="1">
      <alignment horizontal="center"/>
    </xf>
    <xf numFmtId="14" fontId="10" fillId="0" borderId="0" xfId="142" applyNumberFormat="1" applyFont="1"/>
    <xf numFmtId="14" fontId="30" fillId="0" borderId="0" xfId="142" applyNumberFormat="1" applyFont="1"/>
    <xf numFmtId="0" fontId="10" fillId="0" borderId="0" xfId="142" applyFont="1" applyFill="1"/>
    <xf numFmtId="2" fontId="10" fillId="0" borderId="0" xfId="142" applyNumberFormat="1" applyFont="1" applyFill="1" applyAlignment="1">
      <alignment wrapText="1"/>
    </xf>
    <xf numFmtId="14" fontId="30" fillId="0" borderId="11" xfId="142" applyNumberFormat="1" applyFont="1" applyFill="1" applyBorder="1"/>
    <xf numFmtId="0" fontId="44" fillId="0" borderId="0" xfId="142" applyFont="1" applyAlignment="1">
      <alignment wrapText="1"/>
    </xf>
    <xf numFmtId="0" fontId="32" fillId="0" borderId="14" xfId="142" applyFont="1" applyBorder="1" applyAlignment="1">
      <alignment horizontal="center"/>
    </xf>
    <xf numFmtId="0" fontId="31" fillId="0" borderId="13" xfId="142" applyFont="1" applyBorder="1"/>
    <xf numFmtId="0" fontId="10" fillId="0" borderId="13" xfId="142" applyFont="1" applyBorder="1"/>
    <xf numFmtId="0" fontId="10" fillId="0" borderId="11" xfId="142" applyFont="1" applyBorder="1"/>
    <xf numFmtId="2" fontId="10" fillId="0" borderId="11" xfId="142" applyNumberFormat="1" applyFont="1" applyBorder="1"/>
    <xf numFmtId="0" fontId="40" fillId="0" borderId="0" xfId="142" applyFont="1" applyAlignment="1">
      <alignment horizontal="left"/>
    </xf>
    <xf numFmtId="0" fontId="21" fillId="0" borderId="11" xfId="142" applyBorder="1" applyAlignment="1">
      <alignment horizontal="left"/>
    </xf>
    <xf numFmtId="0" fontId="21" fillId="0" borderId="11" xfId="142" applyFont="1" applyBorder="1" applyAlignment="1">
      <alignment horizontal="left"/>
    </xf>
    <xf numFmtId="0" fontId="39" fillId="0" borderId="0" xfId="142" applyFont="1"/>
    <xf numFmtId="0" fontId="44" fillId="0" borderId="0" xfId="142" applyFont="1" applyAlignment="1">
      <alignment horizontal="left" vertical="top"/>
    </xf>
    <xf numFmtId="0" fontId="21" fillId="0" borderId="0" xfId="142" applyFont="1"/>
    <xf numFmtId="0" fontId="30" fillId="0" borderId="11" xfId="142" applyFont="1" applyBorder="1"/>
    <xf numFmtId="14" fontId="21" fillId="0" borderId="11" xfId="142" applyNumberFormat="1" applyFont="1" applyBorder="1"/>
    <xf numFmtId="0" fontId="21" fillId="0" borderId="11" xfId="142" applyFont="1" applyBorder="1"/>
    <xf numFmtId="174" fontId="21" fillId="0" borderId="0" xfId="164" applyNumberFormat="1" applyFont="1"/>
    <xf numFmtId="14" fontId="21" fillId="0" borderId="0" xfId="142" applyNumberFormat="1" applyFont="1"/>
    <xf numFmtId="0" fontId="40" fillId="0" borderId="11" xfId="142" applyFont="1" applyBorder="1"/>
    <xf numFmtId="0" fontId="40" fillId="0" borderId="11" xfId="142" applyFont="1" applyBorder="1" applyAlignment="1">
      <alignment horizontal="center"/>
    </xf>
    <xf numFmtId="0" fontId="40" fillId="0" borderId="11" xfId="142" applyFont="1" applyBorder="1" applyAlignment="1">
      <alignment horizontal="center" wrapText="1"/>
    </xf>
    <xf numFmtId="0" fontId="39" fillId="0" borderId="11" xfId="142" applyFont="1" applyBorder="1"/>
    <xf numFmtId="0" fontId="39" fillId="0" borderId="11" xfId="142" applyFont="1" applyBorder="1" applyAlignment="1">
      <alignment horizontal="center"/>
    </xf>
    <xf numFmtId="0" fontId="50" fillId="0" borderId="11" xfId="142" applyFont="1" applyBorder="1"/>
    <xf numFmtId="0" fontId="39" fillId="0" borderId="11" xfId="142" applyFont="1" applyFill="1" applyBorder="1"/>
    <xf numFmtId="0" fontId="21" fillId="0" borderId="0" xfId="142" applyAlignment="1">
      <alignment horizontal="center"/>
    </xf>
    <xf numFmtId="0" fontId="51" fillId="0" borderId="0" xfId="142" applyFont="1"/>
    <xf numFmtId="0" fontId="30" fillId="0" borderId="11" xfId="142" applyFont="1" applyBorder="1" applyAlignment="1">
      <alignment horizontal="center"/>
    </xf>
    <xf numFmtId="14" fontId="21" fillId="0" borderId="11" xfId="142" applyNumberFormat="1" applyBorder="1"/>
    <xf numFmtId="2" fontId="21" fillId="0" borderId="11" xfId="142" applyNumberFormat="1" applyBorder="1" applyAlignment="1">
      <alignment horizontal="center"/>
    </xf>
    <xf numFmtId="0" fontId="44" fillId="0" borderId="0" xfId="142" applyFont="1" applyAlignment="1">
      <alignment horizontal="left" vertical="top" indent="1"/>
    </xf>
    <xf numFmtId="14" fontId="21" fillId="0" borderId="11" xfId="142" applyNumberFormat="1" applyFill="1" applyBorder="1"/>
    <xf numFmtId="2" fontId="21" fillId="0" borderId="11" xfId="142" applyNumberFormat="1" applyFill="1" applyBorder="1" applyAlignment="1">
      <alignment horizontal="center"/>
    </xf>
    <xf numFmtId="0" fontId="21" fillId="0" borderId="0" xfId="142" applyFill="1"/>
    <xf numFmtId="0" fontId="30" fillId="0" borderId="11" xfId="142" applyFont="1" applyBorder="1" applyAlignment="1">
      <alignment wrapText="1"/>
    </xf>
    <xf numFmtId="0" fontId="51" fillId="0" borderId="0" xfId="142" applyFont="1" applyFill="1"/>
    <xf numFmtId="0" fontId="30" fillId="0" borderId="0" xfId="142" applyFont="1" applyFill="1"/>
    <xf numFmtId="14" fontId="51" fillId="0" borderId="0" xfId="142" applyNumberFormat="1" applyFont="1" applyFill="1"/>
    <xf numFmtId="14" fontId="21" fillId="0" borderId="0" xfId="142" applyNumberFormat="1" applyFill="1"/>
    <xf numFmtId="14" fontId="40" fillId="0" borderId="11" xfId="142" applyNumberFormat="1" applyFont="1" applyFill="1" applyBorder="1" applyAlignment="1">
      <alignment horizontal="center" wrapText="1"/>
    </xf>
    <xf numFmtId="2" fontId="40" fillId="0" borderId="11" xfId="142" applyNumberFormat="1" applyFont="1" applyFill="1" applyBorder="1" applyAlignment="1">
      <alignment horizontal="center" wrapText="1"/>
    </xf>
    <xf numFmtId="14" fontId="10" fillId="0" borderId="11" xfId="142" applyNumberFormat="1" applyFont="1" applyFill="1" applyBorder="1"/>
    <xf numFmtId="0" fontId="10" fillId="0" borderId="11" xfId="142" applyFont="1" applyFill="1" applyBorder="1"/>
    <xf numFmtId="0" fontId="44" fillId="0" borderId="0" xfId="142" applyFont="1" applyFill="1"/>
    <xf numFmtId="10" fontId="21" fillId="0" borderId="0" xfId="164" applyNumberFormat="1" applyFont="1" applyFill="1"/>
    <xf numFmtId="174" fontId="21" fillId="0" borderId="0" xfId="164" applyNumberFormat="1" applyFont="1" applyFill="1"/>
    <xf numFmtId="174" fontId="21" fillId="0" borderId="0" xfId="142" applyNumberFormat="1" applyFill="1"/>
    <xf numFmtId="9" fontId="21" fillId="0" borderId="0" xfId="164" applyFont="1" applyFill="1"/>
    <xf numFmtId="0" fontId="30" fillId="0" borderId="11" xfId="142" applyFont="1" applyFill="1" applyBorder="1"/>
    <xf numFmtId="2" fontId="30" fillId="0" borderId="11" xfId="142" applyNumberFormat="1" applyFont="1" applyFill="1" applyBorder="1" applyAlignment="1">
      <alignment horizontal="left" wrapText="1"/>
    </xf>
    <xf numFmtId="0" fontId="21" fillId="0" borderId="11" xfId="142" applyFill="1" applyBorder="1"/>
    <xf numFmtId="0" fontId="30" fillId="0" borderId="0" xfId="142" applyFont="1" applyFill="1" applyAlignment="1">
      <alignment horizontal="left"/>
    </xf>
    <xf numFmtId="0" fontId="30" fillId="0" borderId="11" xfId="142" applyFont="1" applyFill="1" applyBorder="1" applyAlignment="1">
      <alignment wrapText="1"/>
    </xf>
    <xf numFmtId="0" fontId="39" fillId="0" borderId="0" xfId="126" applyFont="1" applyFill="1"/>
    <xf numFmtId="0" fontId="40" fillId="0" borderId="11" xfId="126" applyFont="1" applyFill="1" applyBorder="1"/>
    <xf numFmtId="14" fontId="39" fillId="0" borderId="11" xfId="126" applyNumberFormat="1" applyFont="1" applyFill="1" applyBorder="1"/>
    <xf numFmtId="0" fontId="39" fillId="0" borderId="11" xfId="126" applyFont="1" applyFill="1" applyBorder="1"/>
    <xf numFmtId="0" fontId="41" fillId="0" borderId="0" xfId="126" applyFont="1" applyFill="1"/>
    <xf numFmtId="0" fontId="32" fillId="0" borderId="0" xfId="142" applyFont="1" applyFill="1" applyBorder="1" applyAlignment="1"/>
    <xf numFmtId="0" fontId="32" fillId="0" borderId="11" xfId="142" applyFont="1" applyBorder="1"/>
    <xf numFmtId="0" fontId="32" fillId="0" borderId="11" xfId="142" applyFont="1" applyFill="1" applyBorder="1" applyAlignment="1">
      <alignment wrapText="1"/>
    </xf>
    <xf numFmtId="14" fontId="10" fillId="0" borderId="11" xfId="127" applyNumberFormat="1" applyFont="1" applyBorder="1"/>
    <xf numFmtId="14" fontId="10" fillId="0" borderId="0" xfId="127" applyNumberFormat="1" applyFont="1"/>
    <xf numFmtId="0" fontId="10" fillId="0" borderId="0" xfId="144" applyFont="1"/>
    <xf numFmtId="0" fontId="7" fillId="0" borderId="0" xfId="144"/>
    <xf numFmtId="0" fontId="7" fillId="0" borderId="0" xfId="144" applyFill="1" applyBorder="1"/>
    <xf numFmtId="0" fontId="57" fillId="0" borderId="0" xfId="144" applyFont="1" applyFill="1" applyBorder="1"/>
    <xf numFmtId="0" fontId="54" fillId="0" borderId="0" xfId="144" applyFont="1" applyFill="1" applyBorder="1"/>
    <xf numFmtId="0" fontId="56" fillId="0" borderId="0" xfId="144" applyFont="1" applyFill="1" applyBorder="1" applyAlignment="1">
      <alignment horizontal="center"/>
    </xf>
    <xf numFmtId="1" fontId="55" fillId="0" borderId="0" xfId="144" applyNumberFormat="1" applyFont="1" applyFill="1" applyBorder="1"/>
    <xf numFmtId="0" fontId="56" fillId="0" borderId="0" xfId="144" applyFont="1" applyFill="1" applyBorder="1" applyAlignment="1"/>
    <xf numFmtId="0" fontId="56" fillId="0" borderId="0" xfId="144" applyFont="1" applyFill="1" applyBorder="1" applyAlignment="1">
      <alignment horizontal="center" wrapText="1"/>
    </xf>
    <xf numFmtId="0" fontId="52" fillId="0" borderId="0" xfId="144" applyFont="1"/>
    <xf numFmtId="0" fontId="59" fillId="0" borderId="0" xfId="144" applyFont="1"/>
    <xf numFmtId="0" fontId="60" fillId="0" borderId="0" xfId="144" applyFont="1"/>
    <xf numFmtId="0" fontId="55" fillId="0" borderId="0" xfId="63" applyFont="1"/>
    <xf numFmtId="0" fontId="55" fillId="0" borderId="0" xfId="63" applyFont="1" applyFill="1"/>
    <xf numFmtId="0" fontId="36" fillId="0" borderId="0" xfId="63"/>
    <xf numFmtId="0" fontId="65" fillId="0" borderId="0" xfId="144" applyFont="1" applyAlignment="1">
      <alignment horizontal="center"/>
    </xf>
    <xf numFmtId="0" fontId="36" fillId="0" borderId="0" xfId="63" applyFill="1"/>
    <xf numFmtId="0" fontId="36" fillId="0" borderId="0" xfId="64"/>
    <xf numFmtId="0" fontId="61" fillId="0" borderId="0" xfId="64" applyFont="1" applyFill="1" applyBorder="1" applyAlignment="1"/>
    <xf numFmtId="0" fontId="55" fillId="0" borderId="0" xfId="64" applyFont="1"/>
    <xf numFmtId="2" fontId="55" fillId="0" borderId="0" xfId="64" applyNumberFormat="1" applyFont="1" applyFill="1" applyBorder="1"/>
    <xf numFmtId="0" fontId="66" fillId="0" borderId="0" xfId="144" applyFont="1" applyAlignment="1">
      <alignment horizontal="center"/>
    </xf>
    <xf numFmtId="0" fontId="36" fillId="0" borderId="0" xfId="64" applyFill="1" applyBorder="1"/>
    <xf numFmtId="0" fontId="56" fillId="0" borderId="0" xfId="64" applyFont="1" applyBorder="1"/>
    <xf numFmtId="0" fontId="36" fillId="0" borderId="0" xfId="64" applyBorder="1"/>
    <xf numFmtId="0" fontId="36" fillId="0" borderId="0" xfId="64" applyFill="1"/>
    <xf numFmtId="0" fontId="67" fillId="0" borderId="0" xfId="65" applyFont="1"/>
    <xf numFmtId="0" fontId="32" fillId="0" borderId="0" xfId="65" applyFont="1"/>
    <xf numFmtId="0" fontId="10" fillId="0" borderId="0" xfId="65" applyFont="1"/>
    <xf numFmtId="0" fontId="10" fillId="26" borderId="11" xfId="65" applyFont="1" applyFill="1" applyBorder="1"/>
    <xf numFmtId="0" fontId="30" fillId="26" borderId="11" xfId="65" applyFont="1" applyFill="1" applyBorder="1" applyAlignment="1">
      <alignment horizontal="center" vertical="center"/>
    </xf>
    <xf numFmtId="0" fontId="51" fillId="26" borderId="11" xfId="65" applyFont="1" applyFill="1" applyBorder="1"/>
    <xf numFmtId="2" fontId="51" fillId="0" borderId="11" xfId="65" applyNumberFormat="1" applyFont="1" applyBorder="1"/>
    <xf numFmtId="0" fontId="51" fillId="26" borderId="11" xfId="65" applyFont="1" applyFill="1" applyBorder="1" applyAlignment="1">
      <alignment wrapText="1"/>
    </xf>
    <xf numFmtId="0" fontId="51" fillId="0" borderId="11" xfId="65" applyFont="1" applyBorder="1"/>
    <xf numFmtId="0" fontId="1" fillId="0" borderId="0" xfId="65"/>
    <xf numFmtId="0" fontId="69" fillId="0" borderId="15" xfId="144" applyFont="1" applyBorder="1" applyAlignment="1">
      <alignment horizontal="right" wrapText="1"/>
    </xf>
    <xf numFmtId="0" fontId="10" fillId="0" borderId="0" xfId="111" applyFont="1"/>
    <xf numFmtId="0" fontId="30" fillId="0" borderId="0" xfId="111" applyFont="1"/>
    <xf numFmtId="0" fontId="30" fillId="0" borderId="16" xfId="111" applyFont="1" applyBorder="1"/>
    <xf numFmtId="0" fontId="30" fillId="0" borderId="17" xfId="111" applyFont="1" applyBorder="1" applyAlignment="1">
      <alignment horizontal="center" vertical="center"/>
    </xf>
    <xf numFmtId="0" fontId="10" fillId="0" borderId="18" xfId="111" applyFont="1" applyBorder="1"/>
    <xf numFmtId="0" fontId="10" fillId="0" borderId="11" xfId="111" applyFont="1" applyBorder="1" applyAlignment="1">
      <alignment horizontal="center" vertical="center"/>
    </xf>
    <xf numFmtId="2" fontId="10" fillId="0" borderId="11" xfId="111" applyNumberFormat="1" applyFont="1" applyBorder="1" applyAlignment="1">
      <alignment horizontal="center" vertical="center"/>
    </xf>
    <xf numFmtId="0" fontId="10" fillId="0" borderId="19" xfId="111" applyFont="1" applyBorder="1"/>
    <xf numFmtId="0" fontId="10" fillId="0" borderId="20" xfId="111" applyFont="1" applyBorder="1" applyAlignment="1">
      <alignment horizontal="center" vertical="center"/>
    </xf>
    <xf numFmtId="2" fontId="10" fillId="0" borderId="20" xfId="111" applyNumberFormat="1" applyFont="1" applyBorder="1" applyAlignment="1">
      <alignment horizontal="center" vertical="center"/>
    </xf>
    <xf numFmtId="0" fontId="74" fillId="0" borderId="0" xfId="111" applyFont="1"/>
    <xf numFmtId="0" fontId="44" fillId="0" borderId="0" xfId="111" applyFont="1"/>
    <xf numFmtId="0" fontId="13" fillId="0" borderId="0" xfId="93" applyAlignment="1" applyProtection="1"/>
    <xf numFmtId="0" fontId="10" fillId="0" borderId="0" xfId="0" applyFont="1"/>
    <xf numFmtId="0" fontId="30" fillId="0" borderId="0" xfId="0" applyFont="1" applyAlignment="1">
      <alignment horizontal="left"/>
    </xf>
    <xf numFmtId="0" fontId="30" fillId="0" borderId="0" xfId="0" applyFont="1" applyAlignment="1">
      <alignment horizontal="center"/>
    </xf>
    <xf numFmtId="0" fontId="30" fillId="0" borderId="11" xfId="0" applyFont="1" applyBorder="1" applyAlignment="1">
      <alignment horizontal="center"/>
    </xf>
    <xf numFmtId="14" fontId="30" fillId="0" borderId="11" xfId="0" applyNumberFormat="1" applyFont="1" applyBorder="1" applyAlignment="1">
      <alignment horizontal="center"/>
    </xf>
    <xf numFmtId="14" fontId="30" fillId="0" borderId="11" xfId="0" applyNumberFormat="1" applyFont="1" applyBorder="1" applyAlignment="1">
      <alignment horizontal="center" vertical="top" wrapText="1"/>
    </xf>
    <xf numFmtId="14" fontId="30" fillId="0" borderId="11" xfId="0" applyNumberFormat="1" applyFont="1" applyBorder="1" applyAlignment="1">
      <alignment horizontal="center" wrapText="1"/>
    </xf>
    <xf numFmtId="0" fontId="10" fillId="0" borderId="11" xfId="0" applyFont="1" applyBorder="1" applyAlignment="1"/>
    <xf numFmtId="0" fontId="10" fillId="0" borderId="11" xfId="0" applyFont="1" applyBorder="1" applyAlignment="1">
      <alignment horizontal="center"/>
    </xf>
    <xf numFmtId="0" fontId="10" fillId="0" borderId="11" xfId="0" applyFont="1" applyBorder="1" applyAlignment="1">
      <alignment horizontal="center" wrapText="1"/>
    </xf>
    <xf numFmtId="0" fontId="10" fillId="0" borderId="11" xfId="0" applyFont="1" applyBorder="1" applyAlignment="1">
      <alignment vertical="top"/>
    </xf>
    <xf numFmtId="0" fontId="44" fillId="0" borderId="0" xfId="0" applyFont="1"/>
    <xf numFmtId="0" fontId="30" fillId="0" borderId="0" xfId="0" applyFont="1"/>
    <xf numFmtId="0" fontId="10" fillId="0" borderId="11" xfId="0" applyFont="1" applyBorder="1"/>
    <xf numFmtId="0" fontId="10" fillId="0" borderId="11" xfId="0" applyFont="1" applyBorder="1" applyAlignment="1">
      <alignment wrapText="1"/>
    </xf>
    <xf numFmtId="0" fontId="52" fillId="0" borderId="0" xfId="0" applyFont="1"/>
    <xf numFmtId="0" fontId="30" fillId="0" borderId="11" xfId="0" applyFont="1" applyBorder="1"/>
    <xf numFmtId="10" fontId="10" fillId="0" borderId="11" xfId="0" applyNumberFormat="1" applyFont="1" applyBorder="1"/>
    <xf numFmtId="10" fontId="10" fillId="0" borderId="0" xfId="0" applyNumberFormat="1" applyFont="1"/>
    <xf numFmtId="10" fontId="45" fillId="0" borderId="0" xfId="0" applyNumberFormat="1" applyFont="1"/>
    <xf numFmtId="14" fontId="30" fillId="0" borderId="11" xfId="164" applyNumberFormat="1" applyFont="1" applyFill="1" applyBorder="1"/>
    <xf numFmtId="0" fontId="10" fillId="0" borderId="0" xfId="0" applyFont="1" applyFill="1"/>
    <xf numFmtId="10" fontId="10" fillId="0" borderId="0" xfId="0" applyNumberFormat="1" applyFont="1" applyBorder="1"/>
    <xf numFmtId="0" fontId="10" fillId="0" borderId="11" xfId="0" applyFont="1" applyFill="1" applyBorder="1"/>
    <xf numFmtId="10" fontId="10" fillId="0" borderId="11" xfId="0" applyNumberFormat="1" applyFont="1" applyFill="1" applyBorder="1"/>
    <xf numFmtId="14" fontId="30" fillId="0" borderId="0" xfId="164" applyNumberFormat="1" applyFont="1" applyFill="1" applyBorder="1"/>
    <xf numFmtId="0" fontId="10" fillId="0" borderId="0" xfId="138" applyFont="1"/>
    <xf numFmtId="0" fontId="10" fillId="0" borderId="0" xfId="138" applyFont="1" applyAlignment="1">
      <alignment horizontal="center" vertical="center"/>
    </xf>
    <xf numFmtId="0" fontId="30" fillId="0" borderId="11" xfId="138" applyFont="1" applyBorder="1" applyAlignment="1">
      <alignment horizontal="center" vertical="center"/>
    </xf>
    <xf numFmtId="49" fontId="30" fillId="0" borderId="11" xfId="138" applyNumberFormat="1" applyFont="1" applyBorder="1" applyAlignment="1">
      <alignment horizontal="center" vertical="center"/>
    </xf>
    <xf numFmtId="0" fontId="30" fillId="0" borderId="11" xfId="138" applyFont="1" applyBorder="1" applyAlignment="1">
      <alignment wrapText="1"/>
    </xf>
    <xf numFmtId="174" fontId="10" fillId="0" borderId="0" xfId="164" applyNumberFormat="1" applyFont="1"/>
    <xf numFmtId="0" fontId="10" fillId="0" borderId="0" xfId="0" applyFont="1" applyAlignment="1">
      <alignment horizontal="right"/>
    </xf>
    <xf numFmtId="0" fontId="10" fillId="0" borderId="11" xfId="160" applyFont="1" applyFill="1" applyBorder="1" applyAlignment="1" applyProtection="1">
      <alignment horizontal="left" vertical="center"/>
    </xf>
    <xf numFmtId="180" fontId="10" fillId="0" borderId="11" xfId="170" applyNumberFormat="1" applyFont="1" applyBorder="1" applyAlignment="1">
      <alignment horizontal="center"/>
    </xf>
    <xf numFmtId="0" fontId="10" fillId="0" borderId="11" xfId="0" applyFont="1" applyBorder="1" applyAlignment="1">
      <alignment horizontal="left"/>
    </xf>
    <xf numFmtId="171" fontId="10" fillId="0" borderId="11" xfId="0" applyNumberFormat="1" applyFont="1" applyBorder="1" applyAlignment="1">
      <alignment horizontal="center"/>
    </xf>
    <xf numFmtId="174" fontId="10" fillId="0" borderId="11" xfId="164" applyNumberFormat="1" applyFont="1" applyBorder="1" applyAlignment="1">
      <alignment horizontal="center"/>
    </xf>
    <xf numFmtId="0" fontId="10" fillId="0" borderId="0" xfId="0" applyFont="1" applyAlignment="1">
      <alignment wrapText="1"/>
    </xf>
    <xf numFmtId="14" fontId="10" fillId="0" borderId="11" xfId="0" applyNumberFormat="1" applyFont="1" applyBorder="1"/>
    <xf numFmtId="14" fontId="10" fillId="0" borderId="11" xfId="0" applyNumberFormat="1" applyFont="1" applyBorder="1" applyAlignment="1"/>
    <xf numFmtId="170" fontId="10" fillId="0" borderId="0" xfId="0" applyNumberFormat="1" applyFont="1"/>
    <xf numFmtId="1" fontId="10" fillId="27" borderId="11" xfId="0" applyNumberFormat="1" applyFont="1" applyFill="1" applyBorder="1"/>
    <xf numFmtId="1" fontId="10" fillId="0" borderId="11" xfId="0" applyNumberFormat="1" applyFont="1" applyFill="1" applyBorder="1"/>
    <xf numFmtId="1" fontId="10" fillId="0" borderId="0" xfId="0" applyNumberFormat="1" applyFont="1"/>
    <xf numFmtId="177" fontId="10" fillId="0" borderId="11" xfId="0" applyNumberFormat="1" applyFont="1" applyBorder="1"/>
    <xf numFmtId="9" fontId="10" fillId="0" borderId="0" xfId="0" applyNumberFormat="1" applyFont="1" applyFill="1"/>
    <xf numFmtId="9" fontId="10" fillId="0" borderId="0" xfId="0" applyNumberFormat="1" applyFont="1"/>
    <xf numFmtId="0" fontId="10" fillId="0" borderId="0" xfId="141" applyFont="1"/>
    <xf numFmtId="0" fontId="44" fillId="0" borderId="0" xfId="0" applyFont="1" applyAlignment="1"/>
    <xf numFmtId="0" fontId="10" fillId="0" borderId="0" xfId="153" applyFont="1"/>
    <xf numFmtId="0" fontId="30" fillId="0" borderId="0" xfId="153" applyFont="1"/>
    <xf numFmtId="0" fontId="7" fillId="0" borderId="0" xfId="153"/>
    <xf numFmtId="0" fontId="52" fillId="0" borderId="11" xfId="153" applyFont="1" applyFill="1" applyBorder="1" applyAlignment="1">
      <alignment vertical="top"/>
    </xf>
    <xf numFmtId="0" fontId="50" fillId="0" borderId="11" xfId="153" applyFont="1" applyFill="1" applyBorder="1" applyAlignment="1">
      <alignment vertical="top"/>
    </xf>
    <xf numFmtId="0" fontId="10" fillId="0" borderId="11" xfId="153" applyFont="1" applyBorder="1"/>
    <xf numFmtId="10" fontId="10" fillId="0" borderId="11" xfId="153" applyNumberFormat="1" applyFont="1" applyBorder="1"/>
    <xf numFmtId="9" fontId="10" fillId="0" borderId="11" xfId="164" applyFont="1" applyBorder="1"/>
    <xf numFmtId="0" fontId="44" fillId="0" borderId="0" xfId="153" applyFont="1"/>
    <xf numFmtId="0" fontId="0" fillId="0" borderId="0" xfId="0" applyFill="1"/>
    <xf numFmtId="0" fontId="10" fillId="0" borderId="0" xfId="105" applyFont="1"/>
    <xf numFmtId="0" fontId="30" fillId="0" borderId="0" xfId="105" applyFont="1"/>
    <xf numFmtId="0" fontId="7" fillId="0" borderId="0" xfId="105"/>
    <xf numFmtId="0" fontId="10" fillId="0" borderId="11" xfId="105" applyFont="1" applyFill="1" applyBorder="1"/>
    <xf numFmtId="10" fontId="10" fillId="0" borderId="11" xfId="105" applyNumberFormat="1" applyFont="1" applyFill="1" applyBorder="1" applyAlignment="1">
      <alignment vertical="top"/>
    </xf>
    <xf numFmtId="10" fontId="10" fillId="0" borderId="11" xfId="105" applyNumberFormat="1" applyFont="1" applyFill="1" applyBorder="1" applyAlignment="1">
      <alignment horizontal="right" vertical="center"/>
    </xf>
    <xf numFmtId="0" fontId="30" fillId="0" borderId="11" xfId="141" applyFont="1" applyBorder="1"/>
    <xf numFmtId="0" fontId="10" fillId="0" borderId="11" xfId="141" applyFont="1" applyBorder="1"/>
    <xf numFmtId="170" fontId="10" fillId="0" borderId="11" xfId="141" applyNumberFormat="1" applyFont="1" applyBorder="1"/>
    <xf numFmtId="9" fontId="10" fillId="0" borderId="11" xfId="141" applyNumberFormat="1" applyFont="1" applyBorder="1"/>
    <xf numFmtId="174" fontId="10" fillId="0" borderId="11" xfId="141" applyNumberFormat="1" applyFont="1" applyBorder="1"/>
    <xf numFmtId="0" fontId="10" fillId="0" borderId="0" xfId="141" applyFont="1" applyBorder="1"/>
    <xf numFmtId="0" fontId="72" fillId="0" borderId="0" xfId="0" applyFont="1" applyAlignment="1">
      <alignment horizontal="justify" vertical="top"/>
    </xf>
    <xf numFmtId="0" fontId="30" fillId="0" borderId="0" xfId="0" applyFont="1" applyAlignment="1">
      <alignment wrapText="1"/>
    </xf>
    <xf numFmtId="0" fontId="30" fillId="0" borderId="0" xfId="0" applyFont="1" applyAlignment="1"/>
    <xf numFmtId="0" fontId="30" fillId="0" borderId="11" xfId="0" applyFont="1" applyBorder="1" applyAlignment="1">
      <alignment horizontal="center" vertical="center"/>
    </xf>
    <xf numFmtId="0" fontId="30" fillId="0" borderId="11" xfId="0" applyFont="1" applyBorder="1" applyAlignment="1">
      <alignment horizontal="center" vertical="center" wrapText="1"/>
    </xf>
    <xf numFmtId="0" fontId="30" fillId="0" borderId="11" xfId="0" applyFont="1" applyFill="1" applyBorder="1" applyAlignment="1">
      <alignment horizontal="center" vertical="center" wrapText="1"/>
    </xf>
    <xf numFmtId="0" fontId="10" fillId="0" borderId="11" xfId="0" applyFont="1" applyFill="1" applyBorder="1" applyAlignment="1">
      <alignment wrapText="1"/>
    </xf>
    <xf numFmtId="10" fontId="10" fillId="0" borderId="13" xfId="0" applyNumberFormat="1" applyFont="1" applyFill="1" applyBorder="1"/>
    <xf numFmtId="0" fontId="10" fillId="0" borderId="11" xfId="0" applyFont="1" applyFill="1" applyBorder="1" applyAlignment="1">
      <alignment vertical="top" wrapText="1"/>
    </xf>
    <xf numFmtId="0" fontId="44" fillId="0" borderId="0" xfId="0" applyFont="1" applyAlignment="1">
      <alignment wrapText="1"/>
    </xf>
    <xf numFmtId="0" fontId="30" fillId="0" borderId="0" xfId="0" applyFont="1" applyAlignment="1">
      <alignment vertical="center" wrapText="1"/>
    </xf>
    <xf numFmtId="0" fontId="30" fillId="0" borderId="0" xfId="0" applyFont="1" applyFill="1" applyBorder="1" applyAlignment="1"/>
    <xf numFmtId="0" fontId="30" fillId="0" borderId="0" xfId="0" applyFont="1" applyFill="1" applyBorder="1" applyAlignment="1">
      <alignment horizontal="center"/>
    </xf>
    <xf numFmtId="0" fontId="30" fillId="0" borderId="11" xfId="0" applyFont="1" applyBorder="1" applyAlignment="1">
      <alignment horizontal="left" vertical="center"/>
    </xf>
    <xf numFmtId="0" fontId="10" fillId="0" borderId="11" xfId="0" applyFont="1" applyFill="1" applyBorder="1" applyAlignment="1">
      <alignment horizontal="left"/>
    </xf>
    <xf numFmtId="0" fontId="30" fillId="0" borderId="0" xfId="132" applyFont="1"/>
    <xf numFmtId="0" fontId="7" fillId="0" borderId="0" xfId="132"/>
    <xf numFmtId="0" fontId="10" fillId="0" borderId="0" xfId="113" applyFont="1"/>
    <xf numFmtId="0" fontId="7" fillId="0" borderId="11" xfId="132" applyBorder="1"/>
    <xf numFmtId="49" fontId="30" fillId="0" borderId="11" xfId="132" applyNumberFormat="1" applyFont="1" applyBorder="1" applyAlignment="1">
      <alignment horizontal="center"/>
    </xf>
    <xf numFmtId="49" fontId="30" fillId="0" borderId="11" xfId="132" applyNumberFormat="1" applyFont="1" applyBorder="1"/>
    <xf numFmtId="0" fontId="30" fillId="0" borderId="11" xfId="132" applyFont="1" applyBorder="1"/>
    <xf numFmtId="167" fontId="10" fillId="0" borderId="11" xfId="172" applyFont="1" applyBorder="1" applyAlignment="1">
      <alignment horizontal="center"/>
    </xf>
    <xf numFmtId="181" fontId="10" fillId="0" borderId="11" xfId="164" applyNumberFormat="1" applyFont="1" applyBorder="1" applyAlignment="1"/>
    <xf numFmtId="0" fontId="30" fillId="0" borderId="0" xfId="113" applyFont="1"/>
    <xf numFmtId="0" fontId="30" fillId="0" borderId="0" xfId="0" applyFont="1" applyAlignment="1">
      <alignment horizontal="left" vertical="top"/>
    </xf>
    <xf numFmtId="2" fontId="10" fillId="0" borderId="0" xfId="0" applyNumberFormat="1" applyFont="1"/>
    <xf numFmtId="0" fontId="44" fillId="0" borderId="0" xfId="0" applyFont="1" applyAlignment="1">
      <alignment horizontal="left" vertical="top" indent="1"/>
    </xf>
    <xf numFmtId="0" fontId="44" fillId="0" borderId="0" xfId="0" applyFont="1" applyAlignment="1">
      <alignment horizontal="left" vertical="top" wrapText="1" indent="2"/>
    </xf>
    <xf numFmtId="0" fontId="80" fillId="0" borderId="0" xfId="132" applyFont="1" applyAlignment="1">
      <alignment vertical="center" wrapText="1"/>
    </xf>
    <xf numFmtId="0" fontId="10" fillId="0" borderId="0" xfId="132" applyFont="1"/>
    <xf numFmtId="0" fontId="30" fillId="0" borderId="11" xfId="132" applyFont="1" applyBorder="1" applyAlignment="1">
      <alignment horizontal="center" vertical="center" wrapText="1"/>
    </xf>
    <xf numFmtId="14" fontId="10" fillId="0" borderId="11" xfId="132" applyNumberFormat="1" applyFont="1" applyBorder="1" applyAlignment="1">
      <alignment horizontal="center"/>
    </xf>
    <xf numFmtId="170" fontId="10" fillId="0" borderId="11" xfId="132" applyNumberFormat="1" applyFont="1" applyBorder="1" applyAlignment="1">
      <alignment horizontal="center"/>
    </xf>
    <xf numFmtId="181" fontId="10" fillId="0" borderId="0" xfId="132" applyNumberFormat="1" applyFont="1"/>
    <xf numFmtId="170" fontId="10" fillId="0" borderId="0" xfId="132" applyNumberFormat="1" applyFont="1"/>
    <xf numFmtId="0" fontId="10" fillId="0" borderId="0" xfId="132" applyFont="1" applyAlignment="1">
      <alignment horizontal="left"/>
    </xf>
    <xf numFmtId="14" fontId="30" fillId="0" borderId="11" xfId="132" applyNumberFormat="1" applyFont="1" applyBorder="1" applyAlignment="1">
      <alignment horizontal="center"/>
    </xf>
    <xf numFmtId="14" fontId="30" fillId="0" borderId="11" xfId="132" applyNumberFormat="1" applyFont="1" applyBorder="1"/>
    <xf numFmtId="0" fontId="10" fillId="0" borderId="11" xfId="132" applyFont="1" applyBorder="1" applyAlignment="1">
      <alignment horizontal="left"/>
    </xf>
    <xf numFmtId="180" fontId="10" fillId="0" borderId="11" xfId="172" applyNumberFormat="1" applyFont="1" applyBorder="1"/>
    <xf numFmtId="180" fontId="10" fillId="0" borderId="11" xfId="172" applyNumberFormat="1" applyFont="1" applyBorder="1" applyAlignment="1">
      <alignment horizontal="center"/>
    </xf>
    <xf numFmtId="0" fontId="7" fillId="0" borderId="0" xfId="132" applyBorder="1"/>
    <xf numFmtId="0" fontId="30" fillId="0" borderId="0" xfId="132" applyFont="1" applyAlignment="1">
      <alignment horizontal="left"/>
    </xf>
    <xf numFmtId="0" fontId="10" fillId="0" borderId="0" xfId="113" applyFont="1" applyBorder="1"/>
    <xf numFmtId="0" fontId="30" fillId="0" borderId="0" xfId="132" applyFont="1" applyBorder="1" applyAlignment="1">
      <alignment horizontal="left"/>
    </xf>
    <xf numFmtId="0" fontId="7" fillId="0" borderId="0" xfId="132" applyBorder="1" applyAlignment="1">
      <alignment horizontal="left"/>
    </xf>
    <xf numFmtId="49" fontId="7" fillId="0" borderId="0" xfId="132" applyNumberFormat="1" applyBorder="1"/>
    <xf numFmtId="14" fontId="43" fillId="0" borderId="0" xfId="132" applyNumberFormat="1" applyFont="1" applyBorder="1"/>
    <xf numFmtId="182" fontId="29" fillId="0" borderId="0" xfId="172" applyNumberFormat="1" applyFont="1" applyBorder="1" applyAlignment="1">
      <alignment horizontal="right" vertical="center"/>
    </xf>
    <xf numFmtId="170" fontId="7" fillId="0" borderId="0" xfId="132" applyNumberFormat="1" applyBorder="1"/>
    <xf numFmtId="0" fontId="7" fillId="0" borderId="0" xfId="132" applyAlignment="1">
      <alignment horizontal="left"/>
    </xf>
    <xf numFmtId="0" fontId="44" fillId="0" borderId="0" xfId="113" applyFont="1" applyFill="1" applyBorder="1" applyAlignment="1">
      <alignment wrapText="1"/>
    </xf>
    <xf numFmtId="0" fontId="46" fillId="0" borderId="0" xfId="0" applyFont="1"/>
    <xf numFmtId="170" fontId="10" fillId="0" borderId="11" xfId="0" applyNumberFormat="1" applyFont="1" applyBorder="1"/>
    <xf numFmtId="14" fontId="30" fillId="0" borderId="11" xfId="0" applyNumberFormat="1" applyFont="1" applyBorder="1"/>
    <xf numFmtId="174" fontId="10" fillId="0" borderId="11" xfId="164" applyNumberFormat="1" applyFont="1" applyBorder="1"/>
    <xf numFmtId="0" fontId="0" fillId="0" borderId="11" xfId="0" applyBorder="1"/>
    <xf numFmtId="179" fontId="29" fillId="0" borderId="11" xfId="0" applyNumberFormat="1" applyFont="1" applyFill="1" applyBorder="1" applyAlignment="1">
      <alignment horizontal="right"/>
    </xf>
    <xf numFmtId="0" fontId="29" fillId="0" borderId="11" xfId="0" applyFont="1" applyBorder="1"/>
    <xf numFmtId="174" fontId="10" fillId="0" borderId="11" xfId="0" applyNumberFormat="1" applyFont="1" applyBorder="1"/>
    <xf numFmtId="0" fontId="10" fillId="0" borderId="21" xfId="113" applyFont="1" applyBorder="1"/>
    <xf numFmtId="0" fontId="10" fillId="0" borderId="13" xfId="113" applyFont="1" applyBorder="1" applyAlignment="1">
      <alignment wrapText="1"/>
    </xf>
    <xf numFmtId="4" fontId="10" fillId="0" borderId="13" xfId="113" applyNumberFormat="1" applyFont="1" applyBorder="1"/>
    <xf numFmtId="0" fontId="10" fillId="0" borderId="11" xfId="113" applyFont="1" applyBorder="1" applyAlignment="1">
      <alignment wrapText="1"/>
    </xf>
    <xf numFmtId="2" fontId="10" fillId="0" borderId="11" xfId="113" applyNumberFormat="1" applyFont="1" applyBorder="1"/>
    <xf numFmtId="4" fontId="10" fillId="0" borderId="11" xfId="113" applyNumberFormat="1" applyFont="1" applyBorder="1"/>
    <xf numFmtId="0" fontId="10" fillId="0" borderId="0" xfId="113" applyFont="1" applyBorder="1" applyAlignment="1">
      <alignment wrapText="1"/>
    </xf>
    <xf numFmtId="4" fontId="10" fillId="0" borderId="0" xfId="113" applyNumberFormat="1" applyFont="1" applyBorder="1"/>
    <xf numFmtId="4" fontId="29" fillId="0" borderId="0" xfId="113" applyNumberFormat="1" applyFont="1" applyBorder="1"/>
    <xf numFmtId="14" fontId="43" fillId="0" borderId="0" xfId="113" applyNumberFormat="1" applyFont="1" applyBorder="1" applyAlignment="1">
      <alignment horizontal="center"/>
    </xf>
    <xf numFmtId="3" fontId="29" fillId="0" borderId="0" xfId="113" applyNumberFormat="1" applyFont="1" applyBorder="1"/>
    <xf numFmtId="0" fontId="52" fillId="0" borderId="0" xfId="113" applyFont="1"/>
    <xf numFmtId="2" fontId="10" fillId="0" borderId="0" xfId="113" applyNumberFormat="1" applyFont="1"/>
    <xf numFmtId="0" fontId="29" fillId="0" borderId="0" xfId="113" applyFont="1"/>
    <xf numFmtId="0" fontId="10" fillId="0" borderId="0" xfId="113" applyNumberFormat="1" applyFont="1" applyFill="1" applyBorder="1" applyAlignment="1" applyProtection="1"/>
    <xf numFmtId="49" fontId="29" fillId="0" borderId="0" xfId="113" applyNumberFormat="1" applyFont="1"/>
    <xf numFmtId="0" fontId="29" fillId="0" borderId="0" xfId="113" applyNumberFormat="1" applyFont="1" applyFill="1" applyBorder="1" applyAlignment="1" applyProtection="1"/>
    <xf numFmtId="49" fontId="30" fillId="0" borderId="21" xfId="0" applyNumberFormat="1" applyFont="1" applyBorder="1" applyAlignment="1">
      <alignment horizontal="center" vertical="center"/>
    </xf>
    <xf numFmtId="49" fontId="30" fillId="0" borderId="22" xfId="0" applyNumberFormat="1" applyFont="1" applyBorder="1" applyAlignment="1">
      <alignment horizontal="center" vertical="center"/>
    </xf>
    <xf numFmtId="49" fontId="30" fillId="0" borderId="23" xfId="0" applyNumberFormat="1" applyFont="1" applyBorder="1" applyAlignment="1">
      <alignment horizontal="center" vertical="center"/>
    </xf>
    <xf numFmtId="0" fontId="10" fillId="0" borderId="20" xfId="0" applyFont="1" applyBorder="1" applyAlignment="1">
      <alignment horizontal="center"/>
    </xf>
    <xf numFmtId="0" fontId="10" fillId="0" borderId="20" xfId="0" applyFont="1" applyFill="1" applyBorder="1" applyAlignment="1">
      <alignment horizontal="center"/>
    </xf>
    <xf numFmtId="0" fontId="10" fillId="0" borderId="24" xfId="0" applyFont="1" applyBorder="1" applyAlignment="1">
      <alignment horizontal="center"/>
    </xf>
    <xf numFmtId="0" fontId="10" fillId="0" borderId="11" xfId="0" applyFont="1" applyFill="1" applyBorder="1" applyAlignment="1">
      <alignment horizontal="center"/>
    </xf>
    <xf numFmtId="0" fontId="10" fillId="0" borderId="25" xfId="0" applyFont="1" applyBorder="1" applyAlignment="1">
      <alignment horizontal="center"/>
    </xf>
    <xf numFmtId="0" fontId="10" fillId="0" borderId="13" xfId="0" applyFont="1" applyBorder="1" applyAlignment="1">
      <alignment horizontal="center"/>
    </xf>
    <xf numFmtId="0" fontId="10" fillId="0" borderId="13" xfId="0" applyFont="1" applyFill="1" applyBorder="1" applyAlignment="1">
      <alignment horizontal="center"/>
    </xf>
    <xf numFmtId="0" fontId="10" fillId="0" borderId="26" xfId="0" applyFont="1" applyBorder="1" applyAlignment="1">
      <alignment horizontal="center"/>
    </xf>
    <xf numFmtId="0" fontId="29" fillId="0" borderId="0" xfId="113" applyFont="1" applyBorder="1"/>
    <xf numFmtId="49" fontId="44" fillId="0" borderId="0" xfId="113" applyNumberFormat="1" applyFont="1" applyFill="1" applyBorder="1"/>
    <xf numFmtId="0" fontId="64" fillId="0" borderId="0" xfId="0" applyFont="1"/>
    <xf numFmtId="0" fontId="30" fillId="0" borderId="0" xfId="113" applyFont="1" applyAlignment="1"/>
    <xf numFmtId="0" fontId="10" fillId="0" borderId="11" xfId="113" applyFont="1" applyBorder="1"/>
    <xf numFmtId="0" fontId="10" fillId="0" borderId="11" xfId="113" applyFont="1" applyBorder="1" applyAlignment="1">
      <alignment vertical="top" wrapText="1"/>
    </xf>
    <xf numFmtId="170" fontId="10" fillId="0" borderId="11" xfId="113" applyNumberFormat="1" applyFont="1" applyBorder="1"/>
    <xf numFmtId="170" fontId="0" fillId="0" borderId="0" xfId="0" applyNumberFormat="1"/>
    <xf numFmtId="14" fontId="10" fillId="0" borderId="0" xfId="113" applyNumberFormat="1" applyFont="1" applyBorder="1"/>
    <xf numFmtId="0" fontId="10" fillId="0" borderId="0" xfId="113" applyFont="1" applyBorder="1" applyAlignment="1">
      <alignment vertical="top" wrapText="1"/>
    </xf>
    <xf numFmtId="171" fontId="10" fillId="0" borderId="0" xfId="0" applyNumberFormat="1" applyFont="1" applyBorder="1" applyAlignment="1">
      <alignment horizontal="center"/>
    </xf>
    <xf numFmtId="171" fontId="0" fillId="0" borderId="0" xfId="0" applyNumberFormat="1"/>
    <xf numFmtId="0" fontId="30" fillId="0" borderId="21" xfId="0" applyFont="1" applyBorder="1" applyAlignment="1">
      <alignment horizontal="center" vertical="center" wrapText="1"/>
    </xf>
    <xf numFmtId="49" fontId="10" fillId="0" borderId="11" xfId="0" applyNumberFormat="1" applyFont="1" applyBorder="1" applyAlignment="1">
      <alignment horizontal="center" vertical="center"/>
    </xf>
    <xf numFmtId="180" fontId="10" fillId="0" borderId="11" xfId="170" applyNumberFormat="1" applyFont="1" applyFill="1" applyBorder="1" applyAlignment="1">
      <alignment horizontal="center"/>
    </xf>
    <xf numFmtId="171" fontId="10" fillId="0" borderId="11" xfId="0" applyNumberFormat="1" applyFont="1" applyFill="1" applyBorder="1" applyAlignment="1">
      <alignment horizontal="center"/>
    </xf>
    <xf numFmtId="171" fontId="10" fillId="0" borderId="11" xfId="0" applyNumberFormat="1" applyFont="1" applyBorder="1" applyAlignment="1">
      <alignment horizontal="center" vertical="center"/>
    </xf>
    <xf numFmtId="174" fontId="1" fillId="0" borderId="0" xfId="164" applyNumberFormat="1"/>
    <xf numFmtId="171" fontId="10" fillId="0" borderId="27" xfId="113" applyNumberFormat="1" applyFont="1" applyBorder="1"/>
    <xf numFmtId="171" fontId="10" fillId="0" borderId="16" xfId="113" applyNumberFormat="1" applyFont="1" applyBorder="1"/>
    <xf numFmtId="171" fontId="10" fillId="0" borderId="17" xfId="113" applyNumberFormat="1" applyFont="1" applyBorder="1"/>
    <xf numFmtId="0" fontId="10" fillId="0" borderId="17" xfId="113" applyFont="1" applyBorder="1"/>
    <xf numFmtId="171" fontId="10" fillId="0" borderId="17" xfId="0" applyNumberFormat="1" applyFont="1" applyBorder="1"/>
    <xf numFmtId="171" fontId="10" fillId="0" borderId="28" xfId="0" applyNumberFormat="1" applyFont="1" applyBorder="1"/>
    <xf numFmtId="171" fontId="10" fillId="0" borderId="29" xfId="113" applyNumberFormat="1" applyFont="1" applyBorder="1"/>
    <xf numFmtId="171" fontId="10" fillId="0" borderId="18" xfId="113" applyNumberFormat="1" applyFont="1" applyBorder="1"/>
    <xf numFmtId="171" fontId="10" fillId="0" borderId="11" xfId="113" applyNumberFormat="1" applyFont="1" applyBorder="1"/>
    <xf numFmtId="171" fontId="10" fillId="0" borderId="11" xfId="0" applyNumberFormat="1" applyFont="1" applyBorder="1"/>
    <xf numFmtId="171" fontId="10" fillId="0" borderId="25" xfId="0" applyNumberFormat="1" applyFont="1" applyBorder="1"/>
    <xf numFmtId="171" fontId="10" fillId="0" borderId="19" xfId="113" applyNumberFormat="1" applyFont="1" applyBorder="1"/>
    <xf numFmtId="171" fontId="10" fillId="0" borderId="20" xfId="113" applyNumberFormat="1" applyFont="1" applyBorder="1"/>
    <xf numFmtId="0" fontId="10" fillId="0" borderId="20" xfId="113" applyFont="1" applyBorder="1"/>
    <xf numFmtId="171" fontId="10" fillId="0" borderId="20" xfId="0" applyNumberFormat="1" applyFont="1" applyBorder="1"/>
    <xf numFmtId="171" fontId="10" fillId="0" borderId="24" xfId="0" applyNumberFormat="1" applyFont="1" applyBorder="1"/>
    <xf numFmtId="0" fontId="74" fillId="0" borderId="0" xfId="113" applyFont="1"/>
    <xf numFmtId="0" fontId="39" fillId="0" borderId="0" xfId="0" applyFont="1" applyBorder="1"/>
    <xf numFmtId="0" fontId="39" fillId="0" borderId="0" xfId="0" applyFont="1" applyFill="1" applyBorder="1"/>
    <xf numFmtId="0" fontId="82" fillId="0" borderId="0" xfId="0" applyFont="1"/>
    <xf numFmtId="0" fontId="75" fillId="0" borderId="11" xfId="0" applyFont="1" applyFill="1" applyBorder="1" applyAlignment="1">
      <alignment horizontal="center"/>
    </xf>
    <xf numFmtId="10" fontId="39" fillId="0" borderId="11" xfId="0" applyNumberFormat="1" applyFont="1" applyFill="1" applyBorder="1"/>
    <xf numFmtId="10" fontId="39" fillId="0" borderId="11" xfId="164" applyNumberFormat="1" applyFont="1" applyFill="1" applyBorder="1"/>
    <xf numFmtId="2" fontId="10" fillId="0" borderId="11" xfId="0" applyNumberFormat="1" applyFont="1" applyBorder="1"/>
    <xf numFmtId="0" fontId="10" fillId="0" borderId="30" xfId="0" applyFont="1" applyBorder="1" applyAlignment="1">
      <alignment horizontal="center"/>
    </xf>
    <xf numFmtId="49" fontId="30" fillId="0" borderId="17" xfId="0" applyNumberFormat="1" applyFont="1" applyBorder="1"/>
    <xf numFmtId="49" fontId="30" fillId="0" borderId="28" xfId="0" applyNumberFormat="1" applyFont="1" applyBorder="1"/>
    <xf numFmtId="0" fontId="10" fillId="0" borderId="31" xfId="0" applyFont="1" applyBorder="1" applyAlignment="1">
      <alignment wrapText="1"/>
    </xf>
    <xf numFmtId="171" fontId="10" fillId="0" borderId="0" xfId="0" applyNumberFormat="1" applyFont="1" applyBorder="1" applyAlignment="1">
      <alignment horizontal="right" wrapText="1"/>
    </xf>
    <xf numFmtId="0" fontId="30" fillId="0" borderId="0" xfId="113" applyNumberFormat="1" applyFont="1" applyFill="1" applyBorder="1" applyAlignment="1" applyProtection="1"/>
    <xf numFmtId="0" fontId="10" fillId="0" borderId="32" xfId="113" applyFont="1" applyBorder="1" applyAlignment="1">
      <alignment horizontal="center" vertical="center"/>
    </xf>
    <xf numFmtId="0" fontId="10" fillId="0" borderId="33" xfId="113" applyFont="1" applyBorder="1" applyAlignment="1">
      <alignment horizontal="center" vertical="center" wrapText="1"/>
    </xf>
    <xf numFmtId="14" fontId="10" fillId="0" borderId="0" xfId="113" applyNumberFormat="1" applyFont="1" applyBorder="1" applyAlignment="1">
      <alignment horizontal="center" vertical="center"/>
    </xf>
    <xf numFmtId="49" fontId="10" fillId="0" borderId="17" xfId="113" applyNumberFormat="1" applyFont="1" applyBorder="1" applyAlignment="1">
      <alignment horizontal="center" vertical="center"/>
    </xf>
    <xf numFmtId="170" fontId="10" fillId="0" borderId="17" xfId="113" applyNumberFormat="1" applyFont="1" applyFill="1" applyBorder="1" applyAlignment="1">
      <alignment horizontal="center"/>
    </xf>
    <xf numFmtId="170" fontId="10" fillId="0" borderId="28" xfId="113" applyNumberFormat="1" applyFont="1" applyFill="1" applyBorder="1" applyAlignment="1">
      <alignment horizontal="center"/>
    </xf>
    <xf numFmtId="49" fontId="10" fillId="0" borderId="11" xfId="113" applyNumberFormat="1" applyFont="1" applyBorder="1" applyAlignment="1">
      <alignment horizontal="center" vertical="center"/>
    </xf>
    <xf numFmtId="170" fontId="10" fillId="0" borderId="11" xfId="113" applyNumberFormat="1" applyFont="1" applyBorder="1" applyAlignment="1">
      <alignment horizontal="center"/>
    </xf>
    <xf numFmtId="170" fontId="10" fillId="0" borderId="25" xfId="113" applyNumberFormat="1" applyFont="1" applyBorder="1" applyAlignment="1">
      <alignment horizontal="center"/>
    </xf>
    <xf numFmtId="49" fontId="10" fillId="0" borderId="18" xfId="113" applyNumberFormat="1" applyFont="1" applyBorder="1" applyAlignment="1">
      <alignment horizontal="center" vertical="center"/>
    </xf>
    <xf numFmtId="170" fontId="10" fillId="0" borderId="34" xfId="113" applyNumberFormat="1" applyFont="1" applyBorder="1" applyAlignment="1">
      <alignment horizontal="center"/>
    </xf>
    <xf numFmtId="170" fontId="10" fillId="0" borderId="35" xfId="113" applyNumberFormat="1" applyFont="1" applyBorder="1" applyAlignment="1">
      <alignment horizontal="center"/>
    </xf>
    <xf numFmtId="170" fontId="10" fillId="0" borderId="20" xfId="113" applyNumberFormat="1" applyFont="1" applyBorder="1" applyAlignment="1">
      <alignment horizontal="center"/>
    </xf>
    <xf numFmtId="170" fontId="10" fillId="0" borderId="24" xfId="113" applyNumberFormat="1" applyFont="1" applyBorder="1" applyAlignment="1">
      <alignment horizontal="center"/>
    </xf>
    <xf numFmtId="0" fontId="1" fillId="0" borderId="0" xfId="112"/>
    <xf numFmtId="49" fontId="30" fillId="0" borderId="11" xfId="134" applyNumberFormat="1" applyFont="1" applyFill="1" applyBorder="1"/>
    <xf numFmtId="4" fontId="10" fillId="0" borderId="11" xfId="134" applyNumberFormat="1" applyFont="1" applyFill="1" applyBorder="1" applyAlignment="1">
      <alignment horizontal="center" wrapText="1"/>
    </xf>
    <xf numFmtId="0" fontId="44" fillId="0" borderId="0" xfId="113" applyFont="1"/>
    <xf numFmtId="0" fontId="30" fillId="0" borderId="0" xfId="134" applyFont="1"/>
    <xf numFmtId="0" fontId="7" fillId="0" borderId="0" xfId="134"/>
    <xf numFmtId="0" fontId="10" fillId="0" borderId="11" xfId="134" applyFont="1" applyBorder="1" applyAlignment="1">
      <alignment horizontal="center"/>
    </xf>
    <xf numFmtId="49" fontId="30" fillId="0" borderId="11" xfId="134" applyNumberFormat="1" applyFont="1" applyBorder="1" applyAlignment="1">
      <alignment horizontal="center"/>
    </xf>
    <xf numFmtId="2" fontId="74" fillId="0" borderId="11" xfId="113" applyNumberFormat="1" applyFont="1" applyBorder="1" applyAlignment="1">
      <alignment horizontal="center"/>
    </xf>
    <xf numFmtId="2" fontId="10" fillId="0" borderId="11" xfId="134" applyNumberFormat="1" applyFont="1" applyBorder="1" applyAlignment="1">
      <alignment horizontal="center"/>
    </xf>
    <xf numFmtId="2" fontId="10" fillId="0" borderId="11" xfId="113" applyNumberFormat="1" applyFont="1" applyBorder="1" applyAlignment="1">
      <alignment horizontal="center"/>
    </xf>
    <xf numFmtId="0" fontId="30" fillId="0" borderId="11" xfId="0" applyFont="1" applyFill="1" applyBorder="1"/>
    <xf numFmtId="173" fontId="10" fillId="0" borderId="11" xfId="0" applyNumberFormat="1" applyFont="1" applyFill="1" applyBorder="1"/>
    <xf numFmtId="2" fontId="10" fillId="0" borderId="11" xfId="0" applyNumberFormat="1" applyFont="1" applyFill="1" applyBorder="1"/>
    <xf numFmtId="0" fontId="44" fillId="0" borderId="0" xfId="0" applyFont="1" applyAlignment="1">
      <alignment vertical="top"/>
    </xf>
    <xf numFmtId="0" fontId="44" fillId="0" borderId="0" xfId="0" applyFont="1" applyAlignment="1">
      <alignment horizontal="left" vertical="top" wrapText="1" indent="1"/>
    </xf>
    <xf numFmtId="0" fontId="30" fillId="0" borderId="0" xfId="104" applyFont="1" applyAlignment="1">
      <alignment horizontal="left"/>
    </xf>
    <xf numFmtId="172" fontId="10" fillId="0" borderId="11" xfId="113" applyNumberFormat="1" applyFont="1" applyBorder="1"/>
    <xf numFmtId="183" fontId="10" fillId="0" borderId="11" xfId="134" applyNumberFormat="1" applyFont="1" applyFill="1" applyBorder="1" applyAlignment="1">
      <alignment horizontal="center"/>
    </xf>
    <xf numFmtId="183" fontId="10" fillId="0" borderId="11" xfId="134" applyNumberFormat="1" applyFont="1" applyBorder="1" applyAlignment="1">
      <alignment horizontal="center"/>
    </xf>
    <xf numFmtId="183" fontId="10" fillId="0" borderId="11" xfId="134" applyNumberFormat="1" applyFont="1" applyBorder="1" applyAlignment="1">
      <alignment horizontal="center" vertical="center"/>
    </xf>
    <xf numFmtId="183" fontId="10" fillId="0" borderId="11" xfId="134" applyNumberFormat="1" applyFont="1" applyFill="1" applyBorder="1" applyAlignment="1">
      <alignment horizontal="center" vertical="center"/>
    </xf>
    <xf numFmtId="0" fontId="44" fillId="0" borderId="0" xfId="113" applyFont="1" applyFill="1" applyBorder="1" applyAlignment="1">
      <alignment horizontal="left"/>
    </xf>
    <xf numFmtId="0" fontId="44" fillId="0" borderId="0" xfId="0" applyFont="1" applyAlignment="1">
      <alignment horizontal="justify"/>
    </xf>
    <xf numFmtId="0" fontId="10" fillId="0" borderId="31" xfId="0" applyFont="1" applyBorder="1" applyAlignment="1">
      <alignment horizontal="center"/>
    </xf>
    <xf numFmtId="14" fontId="30" fillId="0" borderId="31" xfId="0" applyNumberFormat="1" applyFont="1" applyBorder="1" applyAlignment="1">
      <alignment horizontal="center"/>
    </xf>
    <xf numFmtId="0" fontId="30" fillId="0" borderId="31" xfId="0" applyFont="1" applyBorder="1" applyAlignment="1">
      <alignment horizontal="center"/>
    </xf>
    <xf numFmtId="0" fontId="81" fillId="0" borderId="0" xfId="0" applyFont="1"/>
    <xf numFmtId="0" fontId="38" fillId="0" borderId="0" xfId="139" applyFont="1"/>
    <xf numFmtId="0" fontId="21" fillId="0" borderId="11" xfId="139" applyFont="1" applyBorder="1"/>
    <xf numFmtId="9" fontId="21" fillId="0" borderId="11" xfId="139" applyNumberFormat="1" applyFont="1" applyBorder="1"/>
    <xf numFmtId="4" fontId="21" fillId="0" borderId="11" xfId="139" applyNumberFormat="1" applyFont="1" applyBorder="1"/>
    <xf numFmtId="0" fontId="38" fillId="0" borderId="0" xfId="135" applyFont="1"/>
    <xf numFmtId="0" fontId="21" fillId="0" borderId="11" xfId="135" applyFont="1" applyBorder="1"/>
    <xf numFmtId="9" fontId="21" fillId="0" borderId="11" xfId="135" applyNumberFormat="1" applyFont="1" applyBorder="1"/>
    <xf numFmtId="4" fontId="21" fillId="0" borderId="11" xfId="135" applyNumberFormat="1" applyFont="1" applyBorder="1"/>
    <xf numFmtId="0" fontId="38" fillId="0" borderId="0" xfId="139" applyFont="1" applyAlignment="1">
      <alignment wrapText="1" shrinkToFit="1"/>
    </xf>
    <xf numFmtId="0" fontId="29" fillId="0" borderId="0" xfId="135" applyFont="1"/>
    <xf numFmtId="0" fontId="29" fillId="0" borderId="0" xfId="135" applyFont="1" applyAlignment="1">
      <alignment wrapText="1" shrinkToFit="1"/>
    </xf>
    <xf numFmtId="0" fontId="38" fillId="0" borderId="0" xfId="135" applyFont="1" applyAlignment="1">
      <alignment wrapText="1" shrinkToFit="1"/>
    </xf>
    <xf numFmtId="0" fontId="10" fillId="0" borderId="0" xfId="114" applyFont="1"/>
    <xf numFmtId="0" fontId="10" fillId="0" borderId="0" xfId="114" applyFont="1" applyAlignment="1"/>
    <xf numFmtId="0" fontId="10" fillId="0" borderId="0" xfId="114" applyFont="1" applyAlignment="1">
      <alignment horizontal="right"/>
    </xf>
    <xf numFmtId="0" fontId="30" fillId="0" borderId="30" xfId="114" applyFont="1" applyBorder="1" applyAlignment="1">
      <alignment wrapText="1"/>
    </xf>
    <xf numFmtId="14" fontId="30" fillId="0" borderId="30" xfId="114" applyNumberFormat="1" applyFont="1" applyFill="1" applyBorder="1" applyAlignment="1">
      <alignment horizontal="center"/>
    </xf>
    <xf numFmtId="14" fontId="30" fillId="0" borderId="30" xfId="114" applyNumberFormat="1" applyFont="1" applyBorder="1" applyAlignment="1">
      <alignment horizontal="center"/>
    </xf>
    <xf numFmtId="14" fontId="30" fillId="0" borderId="36" xfId="114" applyNumberFormat="1" applyFont="1" applyBorder="1" applyAlignment="1">
      <alignment horizontal="center"/>
    </xf>
    <xf numFmtId="14" fontId="66" fillId="0" borderId="30" xfId="0" applyNumberFormat="1" applyFont="1" applyBorder="1" applyAlignment="1">
      <alignment horizontal="center"/>
    </xf>
    <xf numFmtId="0" fontId="30" fillId="0" borderId="37" xfId="114" applyFont="1" applyBorder="1"/>
    <xf numFmtId="171" fontId="10" fillId="0" borderId="37" xfId="170" applyNumberFormat="1" applyFont="1" applyFill="1" applyBorder="1" applyAlignment="1">
      <alignment horizontal="center"/>
    </xf>
    <xf numFmtId="171" fontId="10" fillId="0" borderId="38" xfId="170" applyNumberFormat="1" applyFont="1" applyFill="1" applyBorder="1" applyAlignment="1">
      <alignment horizontal="center"/>
    </xf>
    <xf numFmtId="171" fontId="0" fillId="0" borderId="13" xfId="0" applyNumberFormat="1" applyBorder="1" applyAlignment="1">
      <alignment horizontal="right"/>
    </xf>
    <xf numFmtId="180" fontId="10" fillId="0" borderId="39" xfId="170" applyNumberFormat="1" applyFont="1" applyBorder="1" applyAlignment="1">
      <alignment horizontal="right" vertical="center"/>
    </xf>
    <xf numFmtId="171" fontId="10" fillId="0" borderId="25" xfId="158" applyNumberFormat="1" applyFont="1" applyBorder="1" applyAlignment="1">
      <alignment horizontal="right" vertical="center"/>
    </xf>
    <xf numFmtId="0" fontId="30" fillId="0" borderId="40" xfId="114" applyFont="1" applyBorder="1"/>
    <xf numFmtId="171" fontId="10" fillId="0" borderId="40" xfId="170" applyNumberFormat="1" applyFont="1" applyFill="1" applyBorder="1" applyAlignment="1">
      <alignment horizontal="center"/>
    </xf>
    <xf numFmtId="171" fontId="10" fillId="0" borderId="41" xfId="170" applyNumberFormat="1" applyFont="1" applyFill="1" applyBorder="1" applyAlignment="1">
      <alignment horizontal="center"/>
    </xf>
    <xf numFmtId="171" fontId="39" fillId="0" borderId="11" xfId="0" applyNumberFormat="1" applyFont="1" applyBorder="1" applyAlignment="1">
      <alignment horizontal="right"/>
    </xf>
    <xf numFmtId="180" fontId="10" fillId="0" borderId="42" xfId="170" applyNumberFormat="1" applyFont="1" applyBorder="1" applyAlignment="1">
      <alignment horizontal="right" vertical="center"/>
    </xf>
    <xf numFmtId="171" fontId="10" fillId="0" borderId="25" xfId="0" applyNumberFormat="1" applyFont="1" applyBorder="1" applyAlignment="1">
      <alignment horizontal="right" vertical="center"/>
    </xf>
    <xf numFmtId="0" fontId="30" fillId="0" borderId="40" xfId="114" applyFont="1" applyFill="1" applyBorder="1"/>
    <xf numFmtId="171" fontId="10" fillId="0" borderId="11" xfId="170" applyNumberFormat="1" applyFont="1" applyBorder="1" applyAlignment="1">
      <alignment horizontal="right"/>
    </xf>
    <xf numFmtId="180" fontId="51" fillId="0" borderId="11" xfId="170" applyNumberFormat="1" applyFont="1" applyBorder="1" applyAlignment="1">
      <alignment horizontal="right" vertical="center"/>
    </xf>
    <xf numFmtId="171" fontId="10" fillId="0" borderId="41" xfId="170" applyNumberFormat="1" applyFont="1" applyBorder="1"/>
    <xf numFmtId="0" fontId="30" fillId="0" borderId="43" xfId="114" applyFont="1" applyBorder="1"/>
    <xf numFmtId="180" fontId="10" fillId="0" borderId="43" xfId="170" applyNumberFormat="1" applyFont="1" applyBorder="1"/>
    <xf numFmtId="180" fontId="10" fillId="0" borderId="44" xfId="170" applyNumberFormat="1" applyFont="1" applyBorder="1"/>
    <xf numFmtId="0" fontId="10" fillId="0" borderId="0" xfId="114" applyFont="1" applyFill="1" applyBorder="1"/>
    <xf numFmtId="0" fontId="30" fillId="0" borderId="0" xfId="114" applyFont="1" applyAlignment="1"/>
    <xf numFmtId="0" fontId="30" fillId="0" borderId="30" xfId="114" applyFont="1" applyBorder="1"/>
    <xf numFmtId="0" fontId="30" fillId="0" borderId="36" xfId="114" applyFont="1" applyBorder="1" applyAlignment="1">
      <alignment horizontal="center"/>
    </xf>
    <xf numFmtId="0" fontId="30" fillId="0" borderId="45" xfId="114" applyFont="1" applyBorder="1" applyAlignment="1">
      <alignment horizontal="center"/>
    </xf>
    <xf numFmtId="14" fontId="30" fillId="0" borderId="22" xfId="115" applyNumberFormat="1" applyFont="1" applyFill="1" applyBorder="1" applyAlignment="1">
      <alignment horizontal="center"/>
    </xf>
    <xf numFmtId="14" fontId="30" fillId="0" borderId="23" xfId="115" applyNumberFormat="1" applyFont="1" applyFill="1" applyBorder="1" applyAlignment="1">
      <alignment horizontal="center"/>
    </xf>
    <xf numFmtId="0" fontId="10" fillId="0" borderId="37" xfId="114" applyFont="1" applyBorder="1"/>
    <xf numFmtId="174" fontId="10" fillId="0" borderId="16" xfId="114" applyNumberFormat="1" applyFont="1" applyBorder="1"/>
    <xf numFmtId="174" fontId="10" fillId="0" borderId="17" xfId="114" applyNumberFormat="1" applyFont="1" applyBorder="1"/>
    <xf numFmtId="174" fontId="10" fillId="0" borderId="28" xfId="114" applyNumberFormat="1" applyFont="1" applyBorder="1"/>
    <xf numFmtId="174" fontId="10" fillId="0" borderId="19" xfId="114" applyNumberFormat="1" applyFont="1" applyBorder="1"/>
    <xf numFmtId="174" fontId="10" fillId="0" borderId="20" xfId="114" applyNumberFormat="1" applyFont="1" applyBorder="1"/>
    <xf numFmtId="174" fontId="10" fillId="0" borderId="24" xfId="114" applyNumberFormat="1" applyFont="1" applyBorder="1"/>
    <xf numFmtId="0" fontId="30" fillId="0" borderId="30" xfId="114" applyFont="1" applyBorder="1" applyAlignment="1">
      <alignment horizontal="center" vertical="center"/>
    </xf>
    <xf numFmtId="14" fontId="30" fillId="0" borderId="30" xfId="114" applyNumberFormat="1" applyFont="1" applyFill="1" applyBorder="1" applyAlignment="1">
      <alignment horizontal="center" vertical="center" wrapText="1"/>
    </xf>
    <xf numFmtId="14" fontId="30" fillId="0" borderId="45" xfId="114" applyNumberFormat="1" applyFont="1" applyBorder="1" applyAlignment="1">
      <alignment horizontal="center" vertical="center" wrapText="1"/>
    </xf>
    <xf numFmtId="171" fontId="10" fillId="0" borderId="11" xfId="116" applyNumberFormat="1" applyFont="1" applyFill="1" applyBorder="1" applyAlignment="1">
      <alignment wrapText="1"/>
    </xf>
    <xf numFmtId="171" fontId="10" fillId="0" borderId="11" xfId="116" applyNumberFormat="1" applyFont="1" applyFill="1" applyBorder="1" applyAlignment="1">
      <alignment horizontal="right" vertical="center"/>
    </xf>
    <xf numFmtId="171" fontId="10" fillId="0" borderId="46" xfId="116" applyNumberFormat="1" applyFont="1" applyFill="1" applyBorder="1" applyAlignment="1">
      <alignment horizontal="right" vertical="center"/>
    </xf>
    <xf numFmtId="171" fontId="10" fillId="0" borderId="47" xfId="116" applyNumberFormat="1" applyFont="1" applyFill="1" applyBorder="1" applyAlignment="1">
      <alignment horizontal="right" vertical="center"/>
    </xf>
    <xf numFmtId="0" fontId="10" fillId="0" borderId="40" xfId="114" applyFont="1" applyBorder="1"/>
    <xf numFmtId="171" fontId="10" fillId="0" borderId="20" xfId="116" applyNumberFormat="1" applyFont="1" applyFill="1" applyBorder="1" applyAlignment="1">
      <alignment horizontal="right" vertical="center"/>
    </xf>
    <xf numFmtId="171" fontId="10" fillId="0" borderId="48" xfId="116" applyNumberFormat="1" applyFont="1" applyFill="1" applyBorder="1" applyAlignment="1">
      <alignment horizontal="right" vertical="center"/>
    </xf>
    <xf numFmtId="171" fontId="10" fillId="0" borderId="15" xfId="116" applyNumberFormat="1" applyFont="1" applyFill="1" applyBorder="1" applyAlignment="1">
      <alignment horizontal="right" vertical="center"/>
    </xf>
    <xf numFmtId="0" fontId="44" fillId="0" borderId="0" xfId="114" applyFont="1"/>
    <xf numFmtId="0" fontId="30" fillId="0" borderId="0" xfId="150" applyFont="1" applyBorder="1" applyAlignment="1">
      <alignment vertical="center"/>
    </xf>
    <xf numFmtId="0" fontId="10" fillId="0" borderId="0" xfId="117" applyFont="1"/>
    <xf numFmtId="49" fontId="30" fillId="0" borderId="0" xfId="117" applyNumberFormat="1" applyFont="1" applyAlignment="1">
      <alignment vertical="top" wrapText="1"/>
    </xf>
    <xf numFmtId="0" fontId="30" fillId="0" borderId="49" xfId="114" applyFont="1" applyBorder="1" applyAlignment="1">
      <alignment horizontal="center" vertical="center"/>
    </xf>
    <xf numFmtId="14" fontId="30" fillId="0" borderId="50" xfId="150" applyNumberFormat="1" applyFont="1" applyBorder="1" applyAlignment="1">
      <alignment horizontal="center"/>
    </xf>
    <xf numFmtId="14" fontId="30" fillId="0" borderId="32" xfId="117" applyNumberFormat="1" applyFont="1" applyBorder="1" applyAlignment="1">
      <alignment horizontal="center"/>
    </xf>
    <xf numFmtId="14" fontId="30" fillId="0" borderId="0" xfId="114" applyNumberFormat="1" applyFont="1" applyBorder="1" applyAlignment="1">
      <alignment horizontal="center" vertical="center" wrapText="1"/>
    </xf>
    <xf numFmtId="171" fontId="10" fillId="0" borderId="17" xfId="150" applyNumberFormat="1" applyFont="1" applyBorder="1" applyAlignment="1">
      <alignment horizontal="right" vertical="center" wrapText="1"/>
    </xf>
    <xf numFmtId="171" fontId="10" fillId="0" borderId="17" xfId="117" applyNumberFormat="1" applyFont="1" applyBorder="1" applyAlignment="1">
      <alignment horizontal="right" vertical="center"/>
    </xf>
    <xf numFmtId="171" fontId="10" fillId="0" borderId="28" xfId="149" applyNumberFormat="1" applyFont="1" applyBorder="1" applyAlignment="1">
      <alignment horizontal="right" vertical="center"/>
    </xf>
    <xf numFmtId="3" fontId="10" fillId="0" borderId="0" xfId="114" applyNumberFormat="1" applyFont="1" applyBorder="1"/>
    <xf numFmtId="171" fontId="10" fillId="0" borderId="11" xfId="150" applyNumberFormat="1" applyFont="1" applyBorder="1" applyAlignment="1">
      <alignment horizontal="right" vertical="center" wrapText="1"/>
    </xf>
    <xf numFmtId="171" fontId="10" fillId="0" borderId="11" xfId="117" applyNumberFormat="1" applyFont="1" applyBorder="1" applyAlignment="1">
      <alignment horizontal="right" vertical="center"/>
    </xf>
    <xf numFmtId="171" fontId="10" fillId="0" borderId="25" xfId="149" applyNumberFormat="1" applyFont="1" applyBorder="1" applyAlignment="1">
      <alignment horizontal="right" vertical="center"/>
    </xf>
    <xf numFmtId="171" fontId="10" fillId="0" borderId="20" xfId="150" applyNumberFormat="1" applyFont="1" applyBorder="1" applyAlignment="1">
      <alignment horizontal="right" vertical="center" wrapText="1"/>
    </xf>
    <xf numFmtId="171" fontId="10" fillId="0" borderId="20" xfId="117" applyNumberFormat="1" applyFont="1" applyBorder="1" applyAlignment="1">
      <alignment horizontal="right" vertical="center"/>
    </xf>
    <xf numFmtId="171" fontId="10" fillId="0" borderId="24" xfId="149" applyNumberFormat="1" applyFont="1" applyBorder="1" applyAlignment="1">
      <alignment horizontal="right" vertical="center"/>
    </xf>
    <xf numFmtId="0" fontId="10" fillId="0" borderId="0" xfId="114" applyFont="1" applyBorder="1"/>
    <xf numFmtId="0" fontId="30" fillId="0" borderId="0" xfId="114" applyFont="1" applyAlignment="1">
      <alignment horizontal="left"/>
    </xf>
    <xf numFmtId="0" fontId="10" fillId="0" borderId="0" xfId="114" applyFont="1" applyAlignment="1">
      <alignment horizontal="left"/>
    </xf>
    <xf numFmtId="0" fontId="52" fillId="0" borderId="0" xfId="114" applyFont="1"/>
    <xf numFmtId="0" fontId="84" fillId="0" borderId="0" xfId="117" applyFont="1"/>
    <xf numFmtId="0" fontId="10" fillId="0" borderId="0" xfId="136" applyFont="1" applyAlignment="1">
      <alignment wrapText="1"/>
    </xf>
    <xf numFmtId="0" fontId="10" fillId="0" borderId="0" xfId="136" applyFont="1"/>
    <xf numFmtId="0" fontId="30" fillId="0" borderId="11" xfId="136" applyFont="1" applyBorder="1" applyAlignment="1">
      <alignment vertical="center" wrapText="1"/>
    </xf>
    <xf numFmtId="184" fontId="30" fillId="0" borderId="11" xfId="136" applyNumberFormat="1" applyFont="1" applyBorder="1"/>
    <xf numFmtId="0" fontId="10" fillId="0" borderId="11" xfId="136" applyFont="1" applyBorder="1" applyAlignment="1">
      <alignment vertical="center" wrapText="1"/>
    </xf>
    <xf numFmtId="184" fontId="10" fillId="0" borderId="11" xfId="136" applyNumberFormat="1" applyFont="1" applyBorder="1"/>
    <xf numFmtId="184" fontId="10" fillId="0" borderId="0" xfId="136" applyNumberFormat="1" applyFont="1"/>
    <xf numFmtId="0" fontId="10" fillId="0" borderId="11" xfId="136" applyFont="1" applyBorder="1" applyAlignment="1">
      <alignment wrapText="1"/>
    </xf>
    <xf numFmtId="184" fontId="10" fillId="0" borderId="11" xfId="136" applyNumberFormat="1" applyFont="1" applyBorder="1" applyAlignment="1">
      <alignment wrapText="1"/>
    </xf>
    <xf numFmtId="0" fontId="46" fillId="0" borderId="0" xfId="0" applyFont="1" applyAlignment="1">
      <alignment horizontal="left"/>
    </xf>
    <xf numFmtId="0" fontId="39" fillId="0" borderId="30" xfId="0" applyFont="1" applyBorder="1" applyAlignment="1">
      <alignment horizontal="center"/>
    </xf>
    <xf numFmtId="0" fontId="39" fillId="0" borderId="51" xfId="0" applyFont="1" applyBorder="1" applyAlignment="1">
      <alignment horizontal="center" wrapText="1"/>
    </xf>
    <xf numFmtId="14" fontId="39" fillId="0" borderId="31" xfId="0" applyNumberFormat="1" applyFont="1" applyBorder="1" applyAlignment="1">
      <alignment horizontal="center"/>
    </xf>
    <xf numFmtId="0" fontId="39" fillId="0" borderId="15" xfId="0" applyFont="1" applyBorder="1" applyAlignment="1">
      <alignment horizontal="center"/>
    </xf>
    <xf numFmtId="0" fontId="30" fillId="0" borderId="30" xfId="114" applyFont="1" applyBorder="1" applyAlignment="1">
      <alignment vertical="center" wrapText="1"/>
    </xf>
    <xf numFmtId="14" fontId="30" fillId="0" borderId="36" xfId="114" applyNumberFormat="1" applyFont="1" applyFill="1" applyBorder="1" applyAlignment="1">
      <alignment horizontal="center" vertical="center" wrapText="1"/>
    </xf>
    <xf numFmtId="14" fontId="30" fillId="0" borderId="51" xfId="114" applyNumberFormat="1" applyFont="1" applyBorder="1" applyAlignment="1">
      <alignment horizontal="center" vertical="center" wrapText="1"/>
    </xf>
    <xf numFmtId="14" fontId="30" fillId="0" borderId="22" xfId="0" applyNumberFormat="1" applyFont="1" applyBorder="1" applyAlignment="1">
      <alignment horizontal="center" vertical="center"/>
    </xf>
    <xf numFmtId="14" fontId="30" fillId="0" borderId="23" xfId="0" applyNumberFormat="1" applyFont="1" applyBorder="1" applyAlignment="1">
      <alignment horizontal="center" vertical="center"/>
    </xf>
    <xf numFmtId="0" fontId="10" fillId="0" borderId="37" xfId="114" applyFont="1" applyBorder="1" applyAlignment="1">
      <alignment vertical="center"/>
    </xf>
    <xf numFmtId="171" fontId="10" fillId="0" borderId="38" xfId="170" applyNumberFormat="1" applyFont="1" applyFill="1" applyBorder="1" applyAlignment="1">
      <alignment horizontal="right"/>
    </xf>
    <xf numFmtId="171" fontId="10" fillId="0" borderId="37" xfId="170" applyNumberFormat="1" applyFont="1" applyFill="1" applyBorder="1" applyAlignment="1">
      <alignment horizontal="right"/>
    </xf>
    <xf numFmtId="171" fontId="10" fillId="0" borderId="47" xfId="170" applyNumberFormat="1" applyFont="1" applyFill="1" applyBorder="1" applyAlignment="1">
      <alignment horizontal="right"/>
    </xf>
    <xf numFmtId="171" fontId="10" fillId="0" borderId="13" xfId="0" applyNumberFormat="1" applyFont="1" applyBorder="1" applyAlignment="1">
      <alignment horizontal="center" vertical="center"/>
    </xf>
    <xf numFmtId="171" fontId="10" fillId="0" borderId="26" xfId="0" applyNumberFormat="1" applyFont="1" applyBorder="1" applyAlignment="1">
      <alignment horizontal="center" vertical="center"/>
    </xf>
    <xf numFmtId="0" fontId="10" fillId="0" borderId="43" xfId="114" applyFont="1" applyBorder="1" applyAlignment="1">
      <alignment vertical="center" wrapText="1"/>
    </xf>
    <xf numFmtId="171" fontId="10" fillId="0" borderId="44" xfId="114" applyNumberFormat="1" applyFont="1" applyBorder="1" applyAlignment="1">
      <alignment horizontal="right" vertical="center" wrapText="1"/>
    </xf>
    <xf numFmtId="171" fontId="10" fillId="0" borderId="43" xfId="114" applyNumberFormat="1" applyFont="1" applyBorder="1" applyAlignment="1">
      <alignment horizontal="right" vertical="center"/>
    </xf>
    <xf numFmtId="171" fontId="10" fillId="0" borderId="52" xfId="114" applyNumberFormat="1" applyFont="1" applyBorder="1" applyAlignment="1">
      <alignment horizontal="right" vertical="center"/>
    </xf>
    <xf numFmtId="171" fontId="10" fillId="0" borderId="53" xfId="0" applyNumberFormat="1" applyFont="1" applyBorder="1" applyAlignment="1">
      <alignment horizontal="center" vertical="center"/>
    </xf>
    <xf numFmtId="171" fontId="10" fillId="0" borderId="54" xfId="0" applyNumberFormat="1" applyFont="1" applyBorder="1" applyAlignment="1">
      <alignment horizontal="center" vertical="center"/>
    </xf>
    <xf numFmtId="0" fontId="1" fillId="0" borderId="0" xfId="0" applyFont="1"/>
    <xf numFmtId="14" fontId="30" fillId="0" borderId="22" xfId="114" applyNumberFormat="1" applyFont="1" applyFill="1" applyBorder="1" applyAlignment="1">
      <alignment horizontal="center"/>
    </xf>
    <xf numFmtId="14" fontId="30" fillId="0" borderId="23" xfId="114" applyNumberFormat="1" applyFont="1" applyFill="1" applyBorder="1" applyAlignment="1">
      <alignment horizontal="center"/>
    </xf>
    <xf numFmtId="0" fontId="30" fillId="0" borderId="55" xfId="0" applyFont="1" applyBorder="1" applyAlignment="1">
      <alignment wrapText="1"/>
    </xf>
    <xf numFmtId="3" fontId="30" fillId="0" borderId="47" xfId="0" applyNumberFormat="1" applyFont="1" applyFill="1" applyBorder="1" applyAlignment="1">
      <alignment horizontal="center" vertical="center"/>
    </xf>
    <xf numFmtId="0" fontId="10" fillId="0" borderId="18" xfId="150" applyFont="1" applyBorder="1" applyAlignment="1">
      <alignment horizontal="center" vertical="center" wrapText="1"/>
    </xf>
    <xf numFmtId="3" fontId="51" fillId="0" borderId="46" xfId="0" applyNumberFormat="1" applyFont="1" applyBorder="1" applyAlignment="1">
      <alignment horizontal="center" vertical="center" wrapText="1"/>
    </xf>
    <xf numFmtId="3" fontId="85" fillId="0" borderId="46" xfId="0" applyNumberFormat="1" applyFont="1" applyBorder="1" applyAlignment="1">
      <alignment horizontal="center" vertical="center"/>
    </xf>
    <xf numFmtId="3" fontId="86" fillId="0" borderId="46" xfId="0" applyNumberFormat="1" applyFont="1" applyFill="1" applyBorder="1" applyAlignment="1">
      <alignment horizontal="center" vertical="center"/>
    </xf>
    <xf numFmtId="0" fontId="10" fillId="0" borderId="18" xfId="0" applyFont="1" applyFill="1" applyBorder="1" applyAlignment="1">
      <alignment wrapText="1"/>
    </xf>
    <xf numFmtId="170" fontId="10" fillId="0" borderId="11" xfId="0" applyNumberFormat="1" applyFont="1" applyFill="1" applyBorder="1" applyAlignment="1">
      <alignment horizontal="center" vertical="center"/>
    </xf>
    <xf numFmtId="170" fontId="10" fillId="0" borderId="11" xfId="114" applyNumberFormat="1" applyFont="1" applyFill="1" applyBorder="1" applyAlignment="1">
      <alignment horizontal="center" vertical="center"/>
    </xf>
    <xf numFmtId="170" fontId="10" fillId="0" borderId="25" xfId="114" applyNumberFormat="1" applyFont="1" applyFill="1" applyBorder="1" applyAlignment="1">
      <alignment horizontal="center" vertical="center"/>
    </xf>
    <xf numFmtId="0" fontId="10" fillId="0" borderId="19" xfId="0" applyFont="1" applyFill="1" applyBorder="1" applyAlignment="1">
      <alignment wrapText="1"/>
    </xf>
    <xf numFmtId="170" fontId="10" fillId="0" borderId="20" xfId="0" applyNumberFormat="1" applyFont="1" applyFill="1" applyBorder="1" applyAlignment="1">
      <alignment horizontal="center" vertical="center"/>
    </xf>
    <xf numFmtId="170" fontId="10" fillId="0" borderId="20" xfId="114" applyNumberFormat="1" applyFont="1" applyFill="1" applyBorder="1" applyAlignment="1">
      <alignment horizontal="center" vertical="center"/>
    </xf>
    <xf numFmtId="170" fontId="10" fillId="0" borderId="24" xfId="114" applyNumberFormat="1" applyFont="1" applyFill="1" applyBorder="1" applyAlignment="1">
      <alignment horizontal="center" vertical="center"/>
    </xf>
    <xf numFmtId="0" fontId="21" fillId="0" borderId="0" xfId="137"/>
    <xf numFmtId="0" fontId="10" fillId="0" borderId="11" xfId="137" applyFont="1" applyFill="1" applyBorder="1" applyAlignment="1">
      <alignment horizontal="left" vertical="center" wrapText="1"/>
    </xf>
    <xf numFmtId="170" fontId="10" fillId="0" borderId="11" xfId="137" applyNumberFormat="1" applyFont="1" applyBorder="1"/>
    <xf numFmtId="0" fontId="87" fillId="0" borderId="0" xfId="137" applyFont="1" applyFill="1" applyBorder="1" applyAlignment="1">
      <alignment horizontal="center" vertical="center"/>
    </xf>
    <xf numFmtId="0" fontId="88" fillId="0" borderId="0" xfId="137" applyFont="1" applyFill="1" applyBorder="1" applyAlignment="1">
      <alignment horizontal="left" vertical="center" wrapText="1"/>
    </xf>
    <xf numFmtId="0" fontId="87" fillId="0" borderId="0" xfId="137" applyFont="1" applyFill="1" applyBorder="1" applyAlignment="1">
      <alignment horizontal="center" wrapText="1"/>
    </xf>
    <xf numFmtId="4" fontId="87" fillId="0" borderId="0" xfId="137" applyNumberFormat="1" applyFont="1" applyFill="1" applyBorder="1" applyAlignment="1">
      <alignment horizontal="right" vertical="center" wrapText="1"/>
    </xf>
    <xf numFmtId="0" fontId="87" fillId="0" borderId="0" xfId="137" applyFont="1" applyFill="1"/>
    <xf numFmtId="0" fontId="87" fillId="0" borderId="0" xfId="137" applyFont="1"/>
    <xf numFmtId="0" fontId="10" fillId="0" borderId="11" xfId="137" applyFont="1" applyBorder="1"/>
    <xf numFmtId="14" fontId="30" fillId="0" borderId="11" xfId="137" applyNumberFormat="1" applyFont="1" applyBorder="1" applyAlignment="1">
      <alignment horizontal="center" wrapText="1"/>
    </xf>
    <xf numFmtId="0" fontId="10" fillId="0" borderId="11" xfId="137" applyFont="1" applyBorder="1" applyAlignment="1">
      <alignment horizontal="left" vertical="center" wrapText="1"/>
    </xf>
    <xf numFmtId="1" fontId="10" fillId="0" borderId="11" xfId="137" applyNumberFormat="1" applyFont="1" applyBorder="1"/>
    <xf numFmtId="0" fontId="30" fillId="0" borderId="30" xfId="114" applyFont="1" applyBorder="1" applyAlignment="1">
      <alignment horizontal="left" vertical="center"/>
    </xf>
    <xf numFmtId="14" fontId="30" fillId="0" borderId="36" xfId="114" applyNumberFormat="1" applyFont="1" applyBorder="1" applyAlignment="1">
      <alignment horizontal="center" vertical="center" wrapText="1"/>
    </xf>
    <xf numFmtId="0" fontId="30" fillId="0" borderId="45" xfId="114" applyNumberFormat="1" applyFont="1" applyBorder="1" applyAlignment="1">
      <alignment horizontal="center" vertical="center" wrapText="1"/>
    </xf>
    <xf numFmtId="14" fontId="30" fillId="0" borderId="30" xfId="114" applyNumberFormat="1" applyFont="1" applyBorder="1" applyAlignment="1">
      <alignment horizontal="center" vertical="center" wrapText="1"/>
    </xf>
    <xf numFmtId="3" fontId="10" fillId="0" borderId="37" xfId="114" applyNumberFormat="1" applyFont="1" applyBorder="1"/>
    <xf numFmtId="3" fontId="10" fillId="0" borderId="38" xfId="114" applyNumberFormat="1" applyFont="1" applyBorder="1"/>
    <xf numFmtId="3" fontId="10" fillId="0" borderId="27" xfId="114" applyNumberFormat="1" applyFont="1" applyBorder="1"/>
    <xf numFmtId="3" fontId="10" fillId="0" borderId="13" xfId="114" applyNumberFormat="1" applyFont="1" applyBorder="1"/>
    <xf numFmtId="185" fontId="10" fillId="0" borderId="26" xfId="118" applyNumberFormat="1" applyFont="1" applyBorder="1" applyAlignment="1">
      <alignment horizontal="right" vertical="center"/>
    </xf>
    <xf numFmtId="185" fontId="0" fillId="0" borderId="0" xfId="0" applyNumberFormat="1"/>
    <xf numFmtId="3" fontId="10" fillId="0" borderId="40" xfId="114" applyNumberFormat="1" applyFont="1" applyBorder="1"/>
    <xf numFmtId="3" fontId="10" fillId="0" borderId="41" xfId="114" applyNumberFormat="1" applyFont="1" applyBorder="1"/>
    <xf numFmtId="3" fontId="10" fillId="0" borderId="29" xfId="114" applyNumberFormat="1" applyFont="1" applyBorder="1"/>
    <xf numFmtId="3" fontId="10" fillId="0" borderId="11" xfId="114" applyNumberFormat="1" applyFont="1" applyBorder="1"/>
    <xf numFmtId="3" fontId="10" fillId="0" borderId="25" xfId="114" applyNumberFormat="1" applyFont="1" applyBorder="1"/>
    <xf numFmtId="3" fontId="0" fillId="0" borderId="0" xfId="0" applyNumberFormat="1"/>
    <xf numFmtId="174" fontId="10" fillId="0" borderId="43" xfId="114" applyNumberFormat="1" applyFont="1" applyBorder="1"/>
    <xf numFmtId="174" fontId="10" fillId="0" borderId="44" xfId="114" applyNumberFormat="1" applyFont="1" applyBorder="1"/>
    <xf numFmtId="174" fontId="10" fillId="0" borderId="56" xfId="114" applyNumberFormat="1" applyFont="1" applyBorder="1"/>
    <xf numFmtId="174" fontId="10" fillId="0" borderId="0" xfId="114" applyNumberFormat="1" applyFont="1" applyFill="1" applyBorder="1"/>
    <xf numFmtId="0" fontId="30" fillId="0" borderId="30" xfId="114" applyFont="1" applyBorder="1" applyAlignment="1">
      <alignment horizontal="center" vertical="center" wrapText="1"/>
    </xf>
    <xf numFmtId="14" fontId="30" fillId="0" borderId="57" xfId="114" applyNumberFormat="1" applyFont="1" applyFill="1" applyBorder="1" applyAlignment="1">
      <alignment horizontal="center" vertical="center" wrapText="1"/>
    </xf>
    <xf numFmtId="0" fontId="30" fillId="0" borderId="33" xfId="114" applyNumberFormat="1" applyFont="1" applyBorder="1" applyAlignment="1">
      <alignment horizontal="center" vertical="center" wrapText="1"/>
    </xf>
    <xf numFmtId="0" fontId="30" fillId="0" borderId="58" xfId="114" applyFont="1" applyBorder="1" applyAlignment="1">
      <alignment vertical="center"/>
    </xf>
    <xf numFmtId="170" fontId="10" fillId="0" borderId="59" xfId="114" applyNumberFormat="1" applyFont="1" applyBorder="1"/>
    <xf numFmtId="170" fontId="10" fillId="0" borderId="58" xfId="114" applyNumberFormat="1" applyFont="1" applyBorder="1"/>
    <xf numFmtId="170" fontId="10" fillId="0" borderId="58" xfId="0" applyNumberFormat="1" applyFont="1" applyBorder="1"/>
    <xf numFmtId="170" fontId="10" fillId="0" borderId="27" xfId="0" applyNumberFormat="1" applyFont="1" applyBorder="1"/>
    <xf numFmtId="170" fontId="10" fillId="0" borderId="26" xfId="0" applyNumberFormat="1" applyFont="1" applyBorder="1"/>
    <xf numFmtId="0" fontId="30" fillId="0" borderId="43" xfId="114" applyFont="1" applyBorder="1" applyAlignment="1">
      <alignment vertical="center"/>
    </xf>
    <xf numFmtId="170" fontId="10" fillId="0" borderId="44" xfId="114" applyNumberFormat="1" applyFont="1" applyBorder="1"/>
    <xf numFmtId="170" fontId="10" fillId="0" borderId="43" xfId="114" applyNumberFormat="1" applyFont="1" applyBorder="1"/>
    <xf numFmtId="170" fontId="10" fillId="0" borderId="43" xfId="0" applyNumberFormat="1" applyFont="1" applyBorder="1"/>
    <xf numFmtId="170" fontId="10" fillId="0" borderId="56" xfId="0" applyNumberFormat="1" applyFont="1" applyBorder="1"/>
    <xf numFmtId="170" fontId="10" fillId="0" borderId="24" xfId="0" applyNumberFormat="1" applyFont="1" applyBorder="1"/>
    <xf numFmtId="0" fontId="10" fillId="0" borderId="0" xfId="119" applyFont="1"/>
    <xf numFmtId="0" fontId="30" fillId="0" borderId="0" xfId="152" applyFont="1" applyAlignment="1">
      <alignment horizontal="left"/>
    </xf>
    <xf numFmtId="0" fontId="10" fillId="0" borderId="0" xfId="121" applyFont="1" applyFill="1" applyAlignment="1"/>
    <xf numFmtId="0" fontId="21" fillId="0" borderId="0" xfId="121" applyFont="1" applyFill="1" applyAlignment="1"/>
    <xf numFmtId="0" fontId="21" fillId="0" borderId="0" xfId="121" applyFont="1"/>
    <xf numFmtId="0" fontId="83" fillId="0" borderId="0" xfId="121"/>
    <xf numFmtId="0" fontId="10" fillId="0" borderId="0" xfId="121" applyFont="1"/>
    <xf numFmtId="0" fontId="10" fillId="0" borderId="0" xfId="121" applyFont="1" applyFill="1"/>
    <xf numFmtId="0" fontId="83" fillId="0" borderId="0" xfId="121" applyFill="1"/>
    <xf numFmtId="0" fontId="21" fillId="0" borderId="0" xfId="121" applyFont="1" applyFill="1" applyAlignment="1">
      <alignment horizontal="right"/>
    </xf>
    <xf numFmtId="0" fontId="87" fillId="0" borderId="0" xfId="121" applyFont="1"/>
    <xf numFmtId="0" fontId="30" fillId="0" borderId="16" xfId="151" applyFont="1" applyFill="1" applyBorder="1" applyAlignment="1" applyProtection="1">
      <alignment vertical="center" wrapText="1"/>
    </xf>
    <xf numFmtId="14" fontId="30" fillId="0" borderId="60" xfId="121" applyNumberFormat="1" applyFont="1" applyBorder="1" applyAlignment="1">
      <alignment horizontal="center" wrapText="1"/>
    </xf>
    <xf numFmtId="0" fontId="30" fillId="0" borderId="60" xfId="121" applyFont="1" applyBorder="1" applyAlignment="1">
      <alignment horizontal="center" wrapText="1"/>
    </xf>
    <xf numFmtId="14" fontId="43" fillId="0" borderId="60" xfId="121" applyNumberFormat="1" applyFont="1" applyBorder="1" applyAlignment="1">
      <alignment horizontal="center" wrapText="1"/>
    </xf>
    <xf numFmtId="14" fontId="43" fillId="0" borderId="28" xfId="121" applyNumberFormat="1" applyFont="1" applyBorder="1" applyAlignment="1">
      <alignment horizontal="center" wrapText="1"/>
    </xf>
    <xf numFmtId="0" fontId="10" fillId="0" borderId="18" xfId="151" applyFont="1" applyFill="1" applyBorder="1" applyAlignment="1" applyProtection="1">
      <alignment vertical="center" wrapText="1"/>
    </xf>
    <xf numFmtId="4" fontId="10" fillId="0" borderId="11" xfId="121" applyNumberFormat="1" applyFont="1" applyBorder="1" applyAlignment="1">
      <alignment horizontal="center" wrapText="1"/>
    </xf>
    <xf numFmtId="170" fontId="29" fillId="0" borderId="11" xfId="121" applyNumberFormat="1" applyFont="1" applyBorder="1" applyAlignment="1">
      <alignment horizontal="center" wrapText="1"/>
    </xf>
    <xf numFmtId="4" fontId="29" fillId="0" borderId="25" xfId="121" applyNumberFormat="1" applyFont="1" applyBorder="1" applyAlignment="1">
      <alignment horizontal="center" wrapText="1"/>
    </xf>
    <xf numFmtId="0" fontId="10" fillId="0" borderId="19" xfId="121" applyFont="1" applyBorder="1" applyAlignment="1">
      <alignment horizontal="left" vertical="center" wrapText="1"/>
    </xf>
    <xf numFmtId="171" fontId="10" fillId="0" borderId="20" xfId="130" applyNumberFormat="1" applyFont="1" applyFill="1" applyBorder="1" applyAlignment="1">
      <alignment horizontal="center" vertical="center"/>
    </xf>
    <xf numFmtId="171" fontId="29" fillId="0" borderId="20" xfId="130" applyNumberFormat="1" applyFont="1" applyFill="1" applyBorder="1" applyAlignment="1">
      <alignment horizontal="center" vertical="center"/>
    </xf>
    <xf numFmtId="171" fontId="29" fillId="0" borderId="24" xfId="130" applyNumberFormat="1" applyFont="1" applyFill="1" applyBorder="1" applyAlignment="1">
      <alignment horizontal="center" vertical="center"/>
    </xf>
    <xf numFmtId="0" fontId="52" fillId="0" borderId="0" xfId="119" applyFont="1"/>
    <xf numFmtId="0" fontId="83" fillId="0" borderId="0" xfId="121" applyBorder="1"/>
    <xf numFmtId="3" fontId="10" fillId="0" borderId="0" xfId="130" applyNumberFormat="1" applyFont="1" applyFill="1" applyBorder="1"/>
    <xf numFmtId="0" fontId="10" fillId="0" borderId="0" xfId="121" applyFont="1" applyFill="1" applyBorder="1"/>
    <xf numFmtId="0" fontId="83" fillId="0" borderId="0" xfId="121" applyFill="1" applyBorder="1"/>
    <xf numFmtId="0" fontId="44" fillId="0" borderId="0" xfId="119" applyFont="1"/>
    <xf numFmtId="0" fontId="21" fillId="0" borderId="0" xfId="155" applyFont="1"/>
    <xf numFmtId="0" fontId="10" fillId="0" borderId="0" xfId="155" applyFont="1" applyAlignment="1">
      <alignment wrapText="1"/>
    </xf>
    <xf numFmtId="0" fontId="10" fillId="0" borderId="0" xfId="155" applyFont="1"/>
    <xf numFmtId="0" fontId="30" fillId="0" borderId="0" xfId="155" applyFont="1" applyAlignment="1"/>
    <xf numFmtId="0" fontId="10" fillId="0" borderId="0" xfId="155" applyFont="1" applyAlignment="1">
      <alignment horizontal="right"/>
    </xf>
    <xf numFmtId="0" fontId="21" fillId="0" borderId="0" xfId="155" applyFont="1" applyAlignment="1">
      <alignment vertical="center"/>
    </xf>
    <xf numFmtId="0" fontId="30" fillId="0" borderId="11" xfId="155" applyFont="1" applyBorder="1" applyAlignment="1">
      <alignment horizontal="center" vertical="center" wrapText="1"/>
    </xf>
    <xf numFmtId="14" fontId="30" fillId="0" borderId="11" xfId="155" applyNumberFormat="1" applyFont="1" applyBorder="1" applyAlignment="1">
      <alignment horizontal="center" vertical="center"/>
    </xf>
    <xf numFmtId="14" fontId="30" fillId="0" borderId="11" xfId="155" applyNumberFormat="1" applyFont="1" applyBorder="1" applyAlignment="1">
      <alignment horizontal="center" vertical="center" wrapText="1"/>
    </xf>
    <xf numFmtId="0" fontId="30" fillId="0" borderId="11" xfId="155" applyFont="1" applyBorder="1" applyAlignment="1">
      <alignment horizontal="center" vertical="center"/>
    </xf>
    <xf numFmtId="0" fontId="10" fillId="0" borderId="11" xfId="151" applyFont="1" applyFill="1" applyBorder="1" applyAlignment="1" applyProtection="1">
      <alignment horizontal="center" vertical="center" wrapText="1"/>
    </xf>
    <xf numFmtId="170" fontId="10" fillId="0" borderId="11" xfId="155" applyNumberFormat="1" applyFont="1" applyBorder="1" applyAlignment="1">
      <alignment wrapText="1"/>
    </xf>
    <xf numFmtId="0" fontId="83" fillId="0" borderId="0" xfId="155"/>
    <xf numFmtId="0" fontId="87" fillId="0" borderId="0" xfId="155" applyFont="1" applyAlignment="1">
      <alignment wrapText="1"/>
    </xf>
    <xf numFmtId="0" fontId="87" fillId="0" borderId="0" xfId="155" applyFont="1"/>
    <xf numFmtId="0" fontId="30" fillId="0" borderId="0" xfId="120" applyFont="1"/>
    <xf numFmtId="0" fontId="21" fillId="0" borderId="0" xfId="120"/>
    <xf numFmtId="0" fontId="21" fillId="0" borderId="0" xfId="140" applyFont="1" applyFill="1"/>
    <xf numFmtId="0" fontId="10" fillId="0" borderId="0" xfId="140" applyFont="1" applyFill="1"/>
    <xf numFmtId="0" fontId="10" fillId="0" borderId="0" xfId="140" applyFont="1"/>
    <xf numFmtId="0" fontId="83" fillId="0" borderId="0" xfId="156"/>
    <xf numFmtId="0" fontId="21" fillId="0" borderId="0" xfId="156" applyFont="1" applyAlignment="1">
      <alignment horizontal="left"/>
    </xf>
    <xf numFmtId="0" fontId="21" fillId="0" borderId="0" xfId="156" applyFont="1"/>
    <xf numFmtId="0" fontId="83" fillId="0" borderId="0" xfId="156" applyAlignment="1">
      <alignment wrapText="1"/>
    </xf>
    <xf numFmtId="0" fontId="30" fillId="0" borderId="0" xfId="152" applyFont="1"/>
    <xf numFmtId="0" fontId="21" fillId="0" borderId="0" xfId="122" applyFont="1"/>
    <xf numFmtId="0" fontId="83" fillId="0" borderId="0" xfId="122"/>
    <xf numFmtId="0" fontId="1" fillId="0" borderId="0" xfId="146"/>
    <xf numFmtId="0" fontId="1" fillId="0" borderId="0" xfId="146" applyFont="1"/>
    <xf numFmtId="0" fontId="10" fillId="0" borderId="0" xfId="152" applyFont="1" applyAlignment="1">
      <alignment horizontal="center"/>
    </xf>
    <xf numFmtId="14" fontId="30" fillId="0" borderId="11" xfId="151" applyNumberFormat="1" applyFont="1" applyFill="1" applyBorder="1" applyAlignment="1" applyProtection="1">
      <alignment horizontal="center" vertical="center" wrapText="1"/>
    </xf>
    <xf numFmtId="0" fontId="83" fillId="0" borderId="0" xfId="122" applyAlignment="1">
      <alignment horizontal="center"/>
    </xf>
    <xf numFmtId="0" fontId="10" fillId="0" borderId="0" xfId="152" applyFont="1"/>
    <xf numFmtId="0" fontId="10" fillId="0" borderId="11" xfId="151" applyFont="1" applyFill="1" applyBorder="1" applyAlignment="1" applyProtection="1">
      <alignment horizontal="left" vertical="center" wrapText="1"/>
    </xf>
    <xf numFmtId="171" fontId="10" fillId="0" borderId="11" xfId="151" applyNumberFormat="1" applyFont="1" applyFill="1" applyBorder="1" applyAlignment="1" applyProtection="1">
      <alignment horizontal="center" vertical="center" wrapText="1"/>
    </xf>
    <xf numFmtId="14" fontId="10" fillId="0" borderId="11" xfId="151" applyNumberFormat="1" applyFont="1" applyFill="1" applyBorder="1" applyAlignment="1" applyProtection="1">
      <alignment horizontal="left" vertical="center" wrapText="1"/>
    </xf>
    <xf numFmtId="0" fontId="30" fillId="0" borderId="0" xfId="123" applyFont="1" applyFill="1" applyAlignment="1">
      <alignment horizontal="left"/>
    </xf>
    <xf numFmtId="0" fontId="10" fillId="0" borderId="0" xfId="123" applyFont="1" applyFill="1"/>
    <xf numFmtId="0" fontId="80" fillId="0" borderId="0" xfId="123" applyFont="1" applyFill="1" applyAlignment="1">
      <alignment horizontal="center"/>
    </xf>
    <xf numFmtId="0" fontId="10" fillId="0" borderId="0" xfId="123" applyFont="1" applyFill="1" applyAlignment="1">
      <alignment horizontal="center" vertical="center"/>
    </xf>
    <xf numFmtId="171" fontId="10" fillId="0" borderId="0" xfId="123" applyNumberFormat="1" applyFont="1" applyFill="1"/>
    <xf numFmtId="2" fontId="30" fillId="0" borderId="0" xfId="123" applyNumberFormat="1" applyFont="1" applyFill="1" applyAlignment="1">
      <alignment horizontal="center" wrapText="1"/>
    </xf>
    <xf numFmtId="0" fontId="10" fillId="0" borderId="0" xfId="123" applyFont="1" applyFill="1" applyAlignment="1">
      <alignment horizontal="left"/>
    </xf>
    <xf numFmtId="0" fontId="44" fillId="0" borderId="0" xfId="123" applyFont="1" applyFill="1"/>
    <xf numFmtId="0" fontId="30" fillId="0" borderId="0" xfId="0" applyFont="1" applyBorder="1" applyAlignment="1"/>
    <xf numFmtId="0" fontId="30" fillId="0" borderId="0" xfId="0" applyFont="1" applyBorder="1" applyAlignment="1">
      <alignment wrapText="1" shrinkToFit="1"/>
    </xf>
    <xf numFmtId="0" fontId="30" fillId="0" borderId="38" xfId="0" applyFont="1" applyBorder="1" applyAlignment="1">
      <alignment horizontal="center" wrapText="1" shrinkToFit="1"/>
    </xf>
    <xf numFmtId="0" fontId="30" fillId="0" borderId="0" xfId="0" applyFont="1" applyBorder="1" applyAlignment="1">
      <alignment horizontal="center" wrapText="1" shrinkToFit="1"/>
    </xf>
    <xf numFmtId="49" fontId="30" fillId="0" borderId="11" xfId="143" applyNumberFormat="1" applyFont="1" applyBorder="1" applyAlignment="1">
      <alignment horizontal="center"/>
    </xf>
    <xf numFmtId="170" fontId="10" fillId="0" borderId="11" xfId="143" applyNumberFormat="1" applyFont="1" applyBorder="1" applyAlignment="1">
      <alignment horizontal="center" vertical="center"/>
    </xf>
    <xf numFmtId="0" fontId="10" fillId="0" borderId="0" xfId="143" applyFont="1"/>
    <xf numFmtId="0" fontId="10" fillId="0" borderId="0" xfId="143" applyFont="1" applyAlignment="1">
      <alignment horizontal="right"/>
    </xf>
    <xf numFmtId="0" fontId="10" fillId="0" borderId="11" xfId="119" applyFont="1" applyBorder="1" applyAlignment="1">
      <alignment horizontal="center"/>
    </xf>
    <xf numFmtId="14" fontId="30" fillId="0" borderId="11" xfId="143" applyNumberFormat="1" applyFont="1" applyBorder="1" applyAlignment="1">
      <alignment horizontal="center"/>
    </xf>
    <xf numFmtId="0" fontId="10" fillId="0" borderId="11" xfId="143" applyFont="1" applyBorder="1" applyAlignment="1">
      <alignment wrapText="1"/>
    </xf>
    <xf numFmtId="171" fontId="10" fillId="0" borderId="11" xfId="143" applyNumberFormat="1" applyFont="1" applyBorder="1"/>
    <xf numFmtId="0" fontId="30" fillId="0" borderId="11" xfId="143" applyFont="1" applyFill="1" applyBorder="1" applyAlignment="1">
      <alignment wrapText="1"/>
    </xf>
    <xf numFmtId="171" fontId="30" fillId="0" borderId="11" xfId="143" applyNumberFormat="1" applyFont="1" applyBorder="1"/>
    <xf numFmtId="0" fontId="10" fillId="0" borderId="11" xfId="143" applyFont="1" applyBorder="1" applyAlignment="1">
      <alignment vertical="center"/>
    </xf>
    <xf numFmtId="49" fontId="30" fillId="0" borderId="11" xfId="0" applyNumberFormat="1" applyFont="1" applyBorder="1"/>
    <xf numFmtId="0" fontId="30" fillId="0" borderId="11" xfId="143" applyFont="1" applyBorder="1" applyAlignment="1">
      <alignment vertical="center"/>
    </xf>
    <xf numFmtId="172" fontId="10" fillId="0" borderId="11" xfId="143" applyNumberFormat="1" applyFont="1" applyBorder="1" applyAlignment="1">
      <alignment vertical="center"/>
    </xf>
    <xf numFmtId="0" fontId="63" fillId="0" borderId="0" xfId="0" applyFont="1"/>
    <xf numFmtId="0" fontId="1" fillId="0" borderId="0" xfId="143" applyAlignment="1">
      <alignment wrapText="1" shrinkToFit="1"/>
    </xf>
    <xf numFmtId="14" fontId="30" fillId="0" borderId="0" xfId="0" applyNumberFormat="1" applyFont="1" applyBorder="1"/>
    <xf numFmtId="4" fontId="10" fillId="0" borderId="11" xfId="143" applyNumberFormat="1" applyFont="1" applyBorder="1" applyAlignment="1">
      <alignment horizontal="right"/>
    </xf>
    <xf numFmtId="0" fontId="29" fillId="0" borderId="0" xfId="0" applyFont="1"/>
    <xf numFmtId="0" fontId="10" fillId="0" borderId="0" xfId="152"/>
    <xf numFmtId="0" fontId="10" fillId="0" borderId="0" xfId="152" applyAlignment="1">
      <alignment horizontal="center"/>
    </xf>
    <xf numFmtId="0" fontId="10" fillId="0" borderId="11" xfId="152" applyFont="1" applyBorder="1"/>
    <xf numFmtId="49" fontId="30" fillId="0" borderId="11" xfId="152" applyNumberFormat="1" applyFont="1" applyBorder="1" applyAlignment="1">
      <alignment horizontal="center"/>
    </xf>
    <xf numFmtId="0" fontId="30" fillId="0" borderId="11" xfId="152" applyFont="1" applyBorder="1" applyAlignment="1">
      <alignment wrapText="1"/>
    </xf>
    <xf numFmtId="171" fontId="10" fillId="0" borderId="11" xfId="152" applyNumberFormat="1" applyFont="1" applyFill="1" applyBorder="1" applyAlignment="1">
      <alignment horizontal="right" vertical="top" wrapText="1"/>
    </xf>
    <xf numFmtId="171" fontId="10" fillId="0" borderId="11" xfId="143" applyNumberFormat="1" applyFont="1" applyFill="1" applyBorder="1" applyAlignment="1">
      <alignment horizontal="center" vertical="center" wrapText="1"/>
    </xf>
    <xf numFmtId="171" fontId="10" fillId="0" borderId="11" xfId="0" applyNumberFormat="1" applyFont="1" applyFill="1" applyBorder="1" applyAlignment="1">
      <alignment horizontal="right" vertical="top" wrapText="1"/>
    </xf>
    <xf numFmtId="174" fontId="64" fillId="0" borderId="0" xfId="164" applyNumberFormat="1" applyFont="1"/>
    <xf numFmtId="0" fontId="30" fillId="0" borderId="11" xfId="152" applyFont="1" applyFill="1" applyBorder="1" applyAlignment="1">
      <alignment wrapText="1"/>
    </xf>
    <xf numFmtId="174" fontId="64" fillId="0" borderId="0" xfId="0" applyNumberFormat="1" applyFont="1"/>
    <xf numFmtId="171" fontId="29" fillId="0" borderId="61" xfId="0" applyNumberFormat="1" applyFont="1" applyFill="1" applyBorder="1" applyAlignment="1">
      <alignment horizontal="right" vertical="top" wrapText="1"/>
    </xf>
    <xf numFmtId="174" fontId="10" fillId="0" borderId="11" xfId="164" applyNumberFormat="1" applyFont="1" applyBorder="1" applyAlignment="1"/>
    <xf numFmtId="170" fontId="64" fillId="0" borderId="0" xfId="0" applyNumberFormat="1" applyFont="1"/>
    <xf numFmtId="0" fontId="30" fillId="0" borderId="0" xfId="119" applyFont="1"/>
    <xf numFmtId="0" fontId="30" fillId="0" borderId="11" xfId="0" applyFont="1" applyBorder="1" applyAlignment="1">
      <alignment vertical="top" wrapText="1"/>
    </xf>
    <xf numFmtId="14" fontId="30" fillId="0" borderId="11" xfId="0" applyNumberFormat="1" applyFont="1" applyBorder="1" applyAlignment="1"/>
    <xf numFmtId="14" fontId="30" fillId="0" borderId="11" xfId="119" applyNumberFormat="1" applyFont="1" applyBorder="1" applyAlignment="1">
      <alignment horizontal="right"/>
    </xf>
    <xf numFmtId="0" fontId="10" fillId="0" borderId="0" xfId="124" applyFont="1"/>
    <xf numFmtId="0" fontId="30" fillId="0" borderId="11" xfId="124" applyFont="1" applyBorder="1" applyAlignment="1">
      <alignment horizontal="center" vertical="center" wrapText="1"/>
    </xf>
    <xf numFmtId="0" fontId="30" fillId="0" borderId="11" xfId="124" applyFont="1" applyBorder="1" applyAlignment="1">
      <alignment horizontal="center" vertical="center"/>
    </xf>
    <xf numFmtId="0" fontId="10" fillId="0" borderId="11" xfId="124" applyFont="1" applyBorder="1" applyAlignment="1">
      <alignment wrapText="1"/>
    </xf>
    <xf numFmtId="171" fontId="10" fillId="0" borderId="11" xfId="124" applyNumberFormat="1" applyFont="1" applyBorder="1" applyAlignment="1">
      <alignment horizontal="center"/>
    </xf>
    <xf numFmtId="171" fontId="10" fillId="0" borderId="0" xfId="124" applyNumberFormat="1" applyFont="1"/>
    <xf numFmtId="170" fontId="10" fillId="0" borderId="0" xfId="124" applyNumberFormat="1" applyFont="1"/>
    <xf numFmtId="0" fontId="10" fillId="0" borderId="0" xfId="124" applyFont="1" applyBorder="1"/>
    <xf numFmtId="174" fontId="10" fillId="0" borderId="0" xfId="164" applyNumberFormat="1" applyFont="1" applyBorder="1"/>
    <xf numFmtId="0" fontId="44" fillId="0" borderId="0" xfId="124" applyFont="1" applyFill="1" applyBorder="1" applyAlignment="1">
      <alignment vertical="top" wrapText="1"/>
    </xf>
    <xf numFmtId="0" fontId="74" fillId="0" borderId="0" xfId="124" applyFont="1"/>
    <xf numFmtId="0" fontId="74" fillId="0" borderId="0" xfId="124" applyFont="1" applyFill="1" applyBorder="1" applyAlignment="1">
      <alignment horizontal="left" vertical="justify" wrapText="1"/>
    </xf>
    <xf numFmtId="171" fontId="74" fillId="0" borderId="0" xfId="124" applyNumberFormat="1" applyFont="1"/>
    <xf numFmtId="174" fontId="29" fillId="0" borderId="0" xfId="164" applyNumberFormat="1" applyFont="1" applyFill="1" applyBorder="1" applyAlignment="1">
      <alignment horizontal="center"/>
    </xf>
    <xf numFmtId="0" fontId="30" fillId="0" borderId="11" xfId="124" applyFont="1" applyFill="1" applyBorder="1" applyAlignment="1">
      <alignment horizontal="center" vertical="center" wrapText="1"/>
    </xf>
    <xf numFmtId="0" fontId="10" fillId="0" borderId="11" xfId="124" applyFont="1" applyFill="1" applyBorder="1" applyAlignment="1">
      <alignment vertical="center" wrapText="1"/>
    </xf>
    <xf numFmtId="170" fontId="10" fillId="0" borderId="11" xfId="124" applyNumberFormat="1" applyFont="1" applyFill="1" applyBorder="1" applyAlignment="1">
      <alignment horizontal="center" vertical="center" wrapText="1"/>
    </xf>
    <xf numFmtId="170" fontId="10" fillId="0" borderId="62" xfId="124" applyNumberFormat="1" applyFont="1" applyFill="1" applyBorder="1" applyAlignment="1">
      <alignment horizontal="center" vertical="center" wrapText="1"/>
    </xf>
    <xf numFmtId="2" fontId="10" fillId="0" borderId="11" xfId="124" applyNumberFormat="1" applyFont="1" applyFill="1" applyBorder="1" applyAlignment="1">
      <alignment horizontal="center" vertical="center" wrapText="1"/>
    </xf>
    <xf numFmtId="182" fontId="10" fillId="0" borderId="0" xfId="170" applyNumberFormat="1" applyFont="1"/>
    <xf numFmtId="0" fontId="90" fillId="0" borderId="0" xfId="124" applyFont="1" applyBorder="1" applyAlignment="1">
      <alignment horizontal="left" wrapText="1"/>
    </xf>
    <xf numFmtId="0" fontId="90" fillId="0" borderId="0" xfId="124" applyFont="1" applyAlignment="1">
      <alignment horizontal="left" wrapText="1"/>
    </xf>
    <xf numFmtId="0" fontId="44" fillId="0" borderId="0" xfId="124" applyFont="1" applyBorder="1" applyAlignment="1"/>
    <xf numFmtId="0" fontId="21" fillId="0" borderId="0" xfId="124" applyAlignment="1">
      <alignment horizontal="left"/>
    </xf>
    <xf numFmtId="0" fontId="21" fillId="0" borderId="0" xfId="124"/>
    <xf numFmtId="0" fontId="30" fillId="0" borderId="0" xfId="124" applyFont="1" applyAlignment="1">
      <alignment horizontal="justify"/>
    </xf>
    <xf numFmtId="0" fontId="30" fillId="0" borderId="11" xfId="124" applyFont="1" applyFill="1" applyBorder="1" applyAlignment="1">
      <alignment horizontal="center" wrapText="1"/>
    </xf>
    <xf numFmtId="0" fontId="10" fillId="0" borderId="11" xfId="124" applyFont="1" applyFill="1" applyBorder="1" applyAlignment="1">
      <alignment horizontal="justify" vertical="top" wrapText="1"/>
    </xf>
    <xf numFmtId="0" fontId="10" fillId="0" borderId="11" xfId="124" applyFont="1" applyFill="1" applyBorder="1" applyAlignment="1">
      <alignment horizontal="center" wrapText="1"/>
    </xf>
    <xf numFmtId="3" fontId="10" fillId="0" borderId="11" xfId="124" applyNumberFormat="1" applyFont="1" applyFill="1" applyBorder="1" applyAlignment="1">
      <alignment horizontal="center" wrapText="1"/>
    </xf>
    <xf numFmtId="182" fontId="10" fillId="0" borderId="11" xfId="170" applyNumberFormat="1" applyFont="1" applyFill="1" applyBorder="1" applyAlignment="1">
      <alignment horizontal="center" wrapText="1"/>
    </xf>
    <xf numFmtId="0" fontId="21" fillId="0" borderId="0" xfId="124" applyBorder="1"/>
    <xf numFmtId="0" fontId="44" fillId="0" borderId="0" xfId="124" applyFont="1" applyAlignment="1">
      <alignment horizontal="justify"/>
    </xf>
    <xf numFmtId="0" fontId="10" fillId="0" borderId="11" xfId="124" applyFont="1" applyFill="1" applyBorder="1" applyAlignment="1">
      <alignment vertical="top" wrapText="1"/>
    </xf>
    <xf numFmtId="0" fontId="10" fillId="0" borderId="11" xfId="124" applyFont="1" applyFill="1" applyBorder="1" applyAlignment="1">
      <alignment horizontal="center" vertical="center" wrapText="1"/>
    </xf>
    <xf numFmtId="2" fontId="10" fillId="0" borderId="0" xfId="124" applyNumberFormat="1" applyFont="1"/>
    <xf numFmtId="9" fontId="10" fillId="0" borderId="0" xfId="164" applyFont="1"/>
    <xf numFmtId="0" fontId="44" fillId="0" borderId="0" xfId="124" applyFont="1" applyAlignment="1"/>
    <xf numFmtId="0" fontId="10" fillId="0" borderId="0" xfId="125" applyFont="1" applyFill="1" applyBorder="1" applyAlignment="1">
      <alignment horizontal="left"/>
    </xf>
    <xf numFmtId="0" fontId="30" fillId="0" borderId="0" xfId="125" applyFont="1" applyFill="1"/>
    <xf numFmtId="17" fontId="30" fillId="0" borderId="0" xfId="125" applyNumberFormat="1" applyFont="1" applyFill="1" applyBorder="1" applyAlignment="1">
      <alignment horizontal="left"/>
    </xf>
    <xf numFmtId="0" fontId="77" fillId="0" borderId="0" xfId="125" applyFont="1" applyFill="1" applyBorder="1" applyAlignment="1">
      <alignment horizontal="left"/>
    </xf>
    <xf numFmtId="4" fontId="32" fillId="0" borderId="0" xfId="125" applyNumberFormat="1" applyFont="1" applyFill="1" applyBorder="1" applyAlignment="1">
      <alignment horizontal="left"/>
    </xf>
    <xf numFmtId="3" fontId="32" fillId="0" borderId="63" xfId="125" applyNumberFormat="1" applyFont="1" applyFill="1" applyBorder="1" applyAlignment="1">
      <alignment horizontal="center"/>
    </xf>
    <xf numFmtId="4" fontId="10" fillId="0" borderId="0" xfId="125" applyNumberFormat="1" applyFont="1" applyFill="1" applyBorder="1" applyAlignment="1">
      <alignment horizontal="left"/>
    </xf>
    <xf numFmtId="2" fontId="10" fillId="0" borderId="0" xfId="125" applyNumberFormat="1" applyFont="1" applyFill="1" applyBorder="1" applyAlignment="1">
      <alignment horizontal="left"/>
    </xf>
    <xf numFmtId="171" fontId="10" fillId="0" borderId="0" xfId="125" applyNumberFormat="1" applyFont="1" applyFill="1" applyBorder="1" applyAlignment="1">
      <alignment horizontal="left"/>
    </xf>
    <xf numFmtId="170" fontId="10" fillId="0" borderId="0" xfId="125" applyNumberFormat="1" applyFont="1" applyFill="1" applyBorder="1" applyAlignment="1">
      <alignment horizontal="left"/>
    </xf>
    <xf numFmtId="0" fontId="52" fillId="0" borderId="0" xfId="125" applyFont="1" applyFill="1" applyBorder="1" applyAlignment="1">
      <alignment horizontal="left"/>
    </xf>
    <xf numFmtId="0" fontId="10" fillId="0" borderId="0" xfId="125" applyFont="1" applyFill="1"/>
    <xf numFmtId="0" fontId="30" fillId="0" borderId="0" xfId="125" applyFont="1"/>
    <xf numFmtId="170" fontId="30" fillId="0" borderId="0" xfId="125" applyNumberFormat="1" applyFont="1" applyFill="1"/>
    <xf numFmtId="17" fontId="10" fillId="0" borderId="0" xfId="125" applyNumberFormat="1" applyFont="1" applyFill="1"/>
    <xf numFmtId="170" fontId="10" fillId="0" borderId="0" xfId="125" applyNumberFormat="1" applyFont="1" applyFill="1"/>
    <xf numFmtId="170" fontId="10" fillId="0" borderId="0" xfId="125" applyNumberFormat="1" applyFont="1" applyBorder="1" applyAlignment="1">
      <alignment horizontal="right"/>
    </xf>
    <xf numFmtId="10" fontId="10" fillId="0" borderId="0" xfId="125" applyNumberFormat="1" applyFont="1" applyBorder="1" applyAlignment="1">
      <alignment horizontal="right"/>
    </xf>
    <xf numFmtId="0" fontId="44" fillId="0" borderId="0" xfId="125" applyFont="1"/>
    <xf numFmtId="0" fontId="10" fillId="0" borderId="0" xfId="148" applyFont="1"/>
    <xf numFmtId="0" fontId="10" fillId="0" borderId="0" xfId="148" applyFont="1" applyBorder="1"/>
    <xf numFmtId="0" fontId="30" fillId="25" borderId="0" xfId="148" applyFont="1" applyFill="1" applyBorder="1"/>
    <xf numFmtId="0" fontId="40" fillId="0" borderId="0" xfId="148" applyFont="1" applyBorder="1" applyAlignment="1">
      <alignment horizontal="left" wrapText="1"/>
    </xf>
    <xf numFmtId="4" fontId="10" fillId="0" borderId="0" xfId="148" applyNumberFormat="1" applyFont="1" applyBorder="1"/>
    <xf numFmtId="4" fontId="10" fillId="0" borderId="0" xfId="148" applyNumberFormat="1" applyFont="1"/>
    <xf numFmtId="170" fontId="10" fillId="0" borderId="0" xfId="148" applyNumberFormat="1" applyFont="1" applyBorder="1"/>
    <xf numFmtId="174" fontId="10" fillId="0" borderId="0" xfId="148" applyNumberFormat="1" applyFont="1" applyBorder="1"/>
    <xf numFmtId="0" fontId="40" fillId="0" borderId="0" xfId="148" applyFont="1" applyBorder="1" applyAlignment="1">
      <alignment horizontal="center" wrapText="1"/>
    </xf>
    <xf numFmtId="10" fontId="10" fillId="0" borderId="0" xfId="164" applyNumberFormat="1" applyFont="1"/>
    <xf numFmtId="0" fontId="1" fillId="0" borderId="0" xfId="148"/>
    <xf numFmtId="0" fontId="1" fillId="0" borderId="0" xfId="148" applyFill="1" applyBorder="1"/>
    <xf numFmtId="0" fontId="30" fillId="0" borderId="0" xfId="148" applyFont="1" applyFill="1" applyBorder="1" applyAlignment="1">
      <alignment horizontal="left" wrapText="1"/>
    </xf>
    <xf numFmtId="0" fontId="40" fillId="0" borderId="0" xfId="148" applyFont="1" applyFill="1" applyBorder="1" applyAlignment="1">
      <alignment horizontal="left" wrapText="1"/>
    </xf>
    <xf numFmtId="170" fontId="39" fillId="0" borderId="0" xfId="148" applyNumberFormat="1" applyFont="1" applyFill="1" applyBorder="1" applyAlignment="1">
      <alignment horizontal="left" wrapText="1"/>
    </xf>
    <xf numFmtId="170" fontId="1" fillId="0" borderId="0" xfId="148" applyNumberFormat="1" applyFill="1" applyBorder="1" applyAlignment="1">
      <alignment horizontal="left"/>
    </xf>
    <xf numFmtId="10" fontId="39" fillId="0" borderId="0" xfId="164" applyNumberFormat="1" applyFont="1" applyFill="1" applyBorder="1" applyAlignment="1">
      <alignment horizontal="left" wrapText="1"/>
    </xf>
    <xf numFmtId="0" fontId="39" fillId="0" borderId="0" xfId="148" applyFont="1" applyBorder="1" applyAlignment="1">
      <alignment horizontal="center" wrapText="1"/>
    </xf>
    <xf numFmtId="0" fontId="72" fillId="0" borderId="0" xfId="0" applyFont="1"/>
    <xf numFmtId="0" fontId="30" fillId="25" borderId="11" xfId="142" applyFont="1" applyFill="1" applyBorder="1"/>
    <xf numFmtId="14" fontId="30" fillId="25" borderId="11" xfId="142" applyNumberFormat="1" applyFont="1" applyFill="1" applyBorder="1"/>
    <xf numFmtId="0" fontId="40" fillId="25" borderId="11" xfId="142" applyFont="1" applyFill="1" applyBorder="1" applyAlignment="1">
      <alignment horizontal="left"/>
    </xf>
    <xf numFmtId="0" fontId="30" fillId="25" borderId="11" xfId="142" applyFont="1" applyFill="1" applyBorder="1" applyAlignment="1">
      <alignment horizontal="left"/>
    </xf>
    <xf numFmtId="0" fontId="13" fillId="25" borderId="0" xfId="93" applyFill="1" applyBorder="1" applyAlignment="1" applyProtection="1">
      <alignment horizontal="left"/>
    </xf>
    <xf numFmtId="0" fontId="30" fillId="25" borderId="0" xfId="131" applyFont="1" applyFill="1" applyBorder="1" applyAlignment="1"/>
    <xf numFmtId="0" fontId="13" fillId="24" borderId="11" xfId="93" applyFill="1" applyBorder="1" applyAlignment="1" applyProtection="1">
      <alignment horizontal="left"/>
    </xf>
    <xf numFmtId="0" fontId="30" fillId="25" borderId="11" xfId="125" applyFont="1" applyFill="1" applyBorder="1"/>
    <xf numFmtId="0" fontId="10" fillId="25" borderId="11" xfId="157" applyFill="1" applyBorder="1" applyAlignment="1">
      <alignment horizontal="left"/>
    </xf>
    <xf numFmtId="0" fontId="10" fillId="25" borderId="0" xfId="157" applyFill="1" applyBorder="1"/>
    <xf numFmtId="0" fontId="30" fillId="25" borderId="0" xfId="124" applyFont="1" applyFill="1" applyAlignment="1"/>
    <xf numFmtId="0" fontId="30" fillId="25" borderId="64" xfId="124" applyFont="1" applyFill="1" applyBorder="1" applyAlignment="1"/>
    <xf numFmtId="0" fontId="30" fillId="0" borderId="0" xfId="124" applyFont="1" applyFill="1" applyAlignment="1"/>
    <xf numFmtId="0" fontId="0" fillId="0" borderId="0" xfId="0" applyAlignment="1">
      <alignment wrapText="1"/>
    </xf>
    <xf numFmtId="0" fontId="30" fillId="25" borderId="11" xfId="111" applyFont="1" applyFill="1" applyBorder="1"/>
    <xf numFmtId="0" fontId="30" fillId="25" borderId="11" xfId="0" applyFont="1" applyFill="1" applyBorder="1" applyAlignment="1">
      <alignment horizontal="left"/>
    </xf>
    <xf numFmtId="0" fontId="30" fillId="25" borderId="11" xfId="0" applyFont="1" applyFill="1" applyBorder="1"/>
    <xf numFmtId="0" fontId="30" fillId="25" borderId="11" xfId="0" applyFont="1" applyFill="1" applyBorder="1" applyAlignment="1">
      <alignment wrapText="1"/>
    </xf>
    <xf numFmtId="0" fontId="30" fillId="24" borderId="11" xfId="131" applyFont="1" applyFill="1" applyBorder="1" applyAlignment="1">
      <alignment horizontal="center"/>
    </xf>
    <xf numFmtId="0" fontId="10" fillId="0" borderId="0" xfId="110" applyFont="1" applyFill="1" applyBorder="1"/>
    <xf numFmtId="0" fontId="30" fillId="0" borderId="0" xfId="110" applyFont="1"/>
    <xf numFmtId="17" fontId="10" fillId="0" borderId="0" xfId="110" applyNumberFormat="1" applyFont="1" applyFill="1" applyBorder="1" applyAlignment="1"/>
    <xf numFmtId="171" fontId="10" fillId="0" borderId="0" xfId="110" applyNumberFormat="1" applyFont="1" applyFill="1" applyBorder="1" applyAlignment="1">
      <alignment horizontal="center"/>
    </xf>
    <xf numFmtId="10" fontId="10" fillId="0" borderId="0" xfId="110" applyNumberFormat="1" applyFont="1" applyFill="1" applyBorder="1"/>
    <xf numFmtId="170" fontId="10" fillId="0" borderId="0" xfId="110" applyNumberFormat="1" applyFont="1" applyFill="1" applyBorder="1" applyAlignment="1">
      <alignment horizontal="left"/>
    </xf>
    <xf numFmtId="174" fontId="10" fillId="0" borderId="0" xfId="110" applyNumberFormat="1" applyFont="1" applyFill="1" applyBorder="1"/>
    <xf numFmtId="10" fontId="10" fillId="0" borderId="0" xfId="164" applyNumberFormat="1" applyFont="1" applyFill="1" applyBorder="1"/>
    <xf numFmtId="0" fontId="44" fillId="0" borderId="0" xfId="110" applyFont="1"/>
    <xf numFmtId="0" fontId="10" fillId="0" borderId="0" xfId="110" applyFont="1" applyFill="1" applyBorder="1" applyAlignment="1">
      <alignment horizontal="left"/>
    </xf>
    <xf numFmtId="0" fontId="10" fillId="0" borderId="0" xfId="110" applyFont="1" applyFill="1" applyBorder="1" applyAlignment="1">
      <alignment horizontal="right"/>
    </xf>
    <xf numFmtId="0" fontId="30" fillId="0" borderId="0" xfId="110" applyFont="1" applyFill="1" applyBorder="1" applyAlignment="1">
      <alignment horizontal="right"/>
    </xf>
    <xf numFmtId="17" fontId="30" fillId="0" borderId="0" xfId="110" applyNumberFormat="1" applyFont="1" applyFill="1" applyBorder="1" applyAlignment="1">
      <alignment horizontal="right"/>
    </xf>
    <xf numFmtId="171" fontId="10" fillId="0" borderId="0" xfId="110" applyNumberFormat="1" applyFont="1" applyFill="1" applyBorder="1" applyAlignment="1">
      <alignment horizontal="right"/>
    </xf>
    <xf numFmtId="174" fontId="10" fillId="0" borderId="0" xfId="110" applyNumberFormat="1" applyFont="1" applyFill="1" applyBorder="1" applyAlignment="1">
      <alignment horizontal="right"/>
    </xf>
    <xf numFmtId="10" fontId="10" fillId="0" borderId="0" xfId="164" applyNumberFormat="1" applyFont="1" applyFill="1" applyBorder="1" applyAlignment="1">
      <alignment horizontal="right"/>
    </xf>
    <xf numFmtId="170" fontId="10" fillId="0" borderId="0" xfId="110" applyNumberFormat="1" applyFont="1" applyFill="1" applyBorder="1" applyAlignment="1">
      <alignment horizontal="right"/>
    </xf>
    <xf numFmtId="17" fontId="30" fillId="0" borderId="0" xfId="110" applyNumberFormat="1" applyFont="1" applyFill="1" applyBorder="1" applyAlignment="1">
      <alignment horizontal="left"/>
    </xf>
    <xf numFmtId="0" fontId="77" fillId="0" borderId="0" xfId="110" applyFont="1" applyFill="1" applyBorder="1" applyAlignment="1">
      <alignment horizontal="left"/>
    </xf>
    <xf numFmtId="4" fontId="32" fillId="0" borderId="0" xfId="110" applyNumberFormat="1" applyFont="1" applyFill="1" applyBorder="1" applyAlignment="1">
      <alignment horizontal="left"/>
    </xf>
    <xf numFmtId="3" fontId="32" fillId="0" borderId="0" xfId="110" applyNumberFormat="1" applyFont="1" applyFill="1" applyBorder="1" applyAlignment="1">
      <alignment horizontal="center"/>
    </xf>
    <xf numFmtId="4" fontId="10" fillId="0" borderId="0" xfId="110" applyNumberFormat="1" applyFont="1" applyFill="1" applyBorder="1" applyAlignment="1">
      <alignment horizontal="left"/>
    </xf>
    <xf numFmtId="2" fontId="10" fillId="0" borderId="0" xfId="110" applyNumberFormat="1" applyFont="1" applyFill="1" applyBorder="1" applyAlignment="1">
      <alignment horizontal="left"/>
    </xf>
    <xf numFmtId="171" fontId="10" fillId="0" borderId="0" xfId="110" applyNumberFormat="1" applyFont="1" applyFill="1" applyBorder="1" applyAlignment="1">
      <alignment horizontal="left"/>
    </xf>
    <xf numFmtId="0" fontId="10" fillId="0" borderId="0" xfId="128" applyFont="1" applyFill="1" applyBorder="1"/>
    <xf numFmtId="4" fontId="10" fillId="0" borderId="0" xfId="128" applyNumberFormat="1" applyFont="1" applyFill="1" applyBorder="1" applyAlignment="1">
      <alignment horizontal="right"/>
    </xf>
    <xf numFmtId="0" fontId="10" fillId="0" borderId="0" xfId="128" applyNumberFormat="1" applyFont="1" applyFill="1" applyBorder="1" applyAlignment="1">
      <alignment horizontal="right"/>
    </xf>
    <xf numFmtId="0" fontId="30" fillId="0" borderId="0" xfId="128" applyFont="1" applyFill="1" applyBorder="1" applyAlignment="1">
      <alignment horizontal="right"/>
    </xf>
    <xf numFmtId="179" fontId="30" fillId="0" borderId="0" xfId="73" applyNumberFormat="1" applyFont="1" applyFill="1" applyBorder="1" applyAlignment="1">
      <alignment horizontal="left" wrapText="1"/>
    </xf>
    <xf numFmtId="0" fontId="30" fillId="0" borderId="0" xfId="128" applyFont="1" applyFill="1" applyBorder="1"/>
    <xf numFmtId="179" fontId="39" fillId="0" borderId="0" xfId="73" applyNumberFormat="1" applyFont="1" applyFill="1" applyBorder="1" applyAlignment="1">
      <alignment horizontal="left"/>
    </xf>
    <xf numFmtId="4" fontId="10" fillId="0" borderId="0" xfId="73" applyNumberFormat="1" applyFont="1" applyFill="1" applyBorder="1" applyAlignment="1">
      <alignment horizontal="right"/>
    </xf>
    <xf numFmtId="0" fontId="10" fillId="0" borderId="0" xfId="73" applyNumberFormat="1" applyFont="1" applyFill="1" applyBorder="1" applyAlignment="1">
      <alignment horizontal="right"/>
    </xf>
    <xf numFmtId="179" fontId="39" fillId="0" borderId="0" xfId="71" applyNumberFormat="1" applyFont="1" applyFill="1" applyBorder="1" applyAlignment="1">
      <alignment horizontal="left" wrapText="1"/>
    </xf>
    <xf numFmtId="174" fontId="10" fillId="0" borderId="0" xfId="70" applyNumberFormat="1" applyFont="1" applyFill="1" applyBorder="1" applyAlignment="1">
      <alignment horizontal="right"/>
    </xf>
    <xf numFmtId="174" fontId="39" fillId="0" borderId="0" xfId="71" applyNumberFormat="1" applyFont="1" applyFill="1" applyBorder="1" applyAlignment="1">
      <alignment horizontal="right" wrapText="1"/>
    </xf>
    <xf numFmtId="179" fontId="10" fillId="0" borderId="0" xfId="70" applyNumberFormat="1" applyFont="1" applyFill="1" applyBorder="1" applyAlignment="1">
      <alignment horizontal="left"/>
    </xf>
    <xf numFmtId="0" fontId="52" fillId="0" borderId="0" xfId="110" applyFont="1"/>
    <xf numFmtId="174" fontId="10" fillId="0" borderId="0" xfId="128" applyNumberFormat="1" applyFont="1" applyFill="1" applyBorder="1" applyAlignment="1">
      <alignment horizontal="right"/>
    </xf>
    <xf numFmtId="179" fontId="10" fillId="0" borderId="0" xfId="128" applyNumberFormat="1" applyFont="1" applyFill="1" applyBorder="1" applyAlignment="1">
      <alignment horizontal="left"/>
    </xf>
    <xf numFmtId="179" fontId="10" fillId="0" borderId="0" xfId="70" applyNumberFormat="1" applyFont="1" applyFill="1" applyBorder="1" applyAlignment="1">
      <alignment horizontal="right"/>
    </xf>
    <xf numFmtId="14" fontId="39" fillId="0" borderId="0" xfId="71" applyNumberFormat="1" applyFont="1" applyFill="1" applyBorder="1" applyAlignment="1">
      <alignment horizontal="right" wrapText="1"/>
    </xf>
    <xf numFmtId="3" fontId="10" fillId="0" borderId="0" xfId="128" applyNumberFormat="1" applyFont="1" applyFill="1" applyBorder="1"/>
    <xf numFmtId="0" fontId="30" fillId="0" borderId="0" xfId="110" applyFont="1" applyFill="1" applyBorder="1"/>
    <xf numFmtId="3" fontId="96" fillId="0" borderId="0" xfId="128" applyNumberFormat="1" applyFont="1" applyFill="1" applyBorder="1"/>
    <xf numFmtId="17" fontId="30" fillId="0" borderId="0" xfId="128" applyNumberFormat="1" applyFont="1" applyFill="1" applyBorder="1" applyAlignment="1">
      <alignment horizontal="right" wrapText="1"/>
    </xf>
    <xf numFmtId="3" fontId="32" fillId="0" borderId="0" xfId="128" applyNumberFormat="1" applyFont="1" applyFill="1" applyBorder="1"/>
    <xf numFmtId="3" fontId="52" fillId="0" borderId="0" xfId="128" applyNumberFormat="1" applyFont="1" applyFill="1" applyBorder="1" applyAlignment="1">
      <alignment horizontal="left"/>
    </xf>
    <xf numFmtId="3" fontId="30" fillId="0" borderId="0" xfId="128" applyNumberFormat="1" applyFont="1" applyFill="1" applyBorder="1" applyAlignment="1">
      <alignment horizontal="right"/>
    </xf>
    <xf numFmtId="3" fontId="30" fillId="0" borderId="0" xfId="128" applyNumberFormat="1" applyFont="1" applyFill="1" applyBorder="1"/>
    <xf numFmtId="3" fontId="10" fillId="0" borderId="0" xfId="128" applyNumberFormat="1" applyFont="1" applyFill="1" applyBorder="1" applyAlignment="1">
      <alignment horizontal="left"/>
    </xf>
    <xf numFmtId="3" fontId="32" fillId="0" borderId="0" xfId="128" applyNumberFormat="1" applyFont="1" applyFill="1" applyBorder="1" applyAlignment="1">
      <alignment horizontal="left"/>
    </xf>
    <xf numFmtId="170" fontId="30" fillId="0" borderId="0" xfId="128" applyNumberFormat="1" applyFont="1" applyFill="1" applyBorder="1" applyAlignment="1">
      <alignment horizontal="right"/>
    </xf>
    <xf numFmtId="170" fontId="30" fillId="0" borderId="0" xfId="128" applyNumberFormat="1" applyFont="1" applyFill="1" applyBorder="1"/>
    <xf numFmtId="170" fontId="10" fillId="0" borderId="0" xfId="128" applyNumberFormat="1" applyFont="1" applyFill="1" applyBorder="1"/>
    <xf numFmtId="170" fontId="10" fillId="0" borderId="0" xfId="110" applyNumberFormat="1" applyFont="1" applyFill="1" applyBorder="1"/>
    <xf numFmtId="174" fontId="10" fillId="0" borderId="0" xfId="128" applyNumberFormat="1" applyFont="1" applyFill="1" applyBorder="1"/>
    <xf numFmtId="0" fontId="52" fillId="0" borderId="0" xfId="110" applyFont="1" applyFill="1" applyBorder="1"/>
    <xf numFmtId="0" fontId="10" fillId="0" borderId="0" xfId="110" applyFont="1" applyFill="1"/>
    <xf numFmtId="170" fontId="30" fillId="0" borderId="0" xfId="110" applyNumberFormat="1" applyFont="1" applyFill="1" applyBorder="1"/>
    <xf numFmtId="170" fontId="30" fillId="0" borderId="0" xfId="110" applyNumberFormat="1" applyFont="1" applyFill="1" applyBorder="1" applyAlignment="1">
      <alignment horizontal="left"/>
    </xf>
    <xf numFmtId="17" fontId="10" fillId="0" borderId="0" xfId="110" applyNumberFormat="1" applyFont="1" applyFill="1"/>
    <xf numFmtId="170" fontId="10" fillId="0" borderId="0" xfId="110" applyNumberFormat="1" applyFont="1" applyBorder="1"/>
    <xf numFmtId="3" fontId="10" fillId="0" borderId="0" xfId="110" applyNumberFormat="1" applyFont="1" applyFill="1" applyBorder="1"/>
    <xf numFmtId="0" fontId="44" fillId="0" borderId="0" xfId="110" applyFont="1" applyFill="1" applyBorder="1"/>
    <xf numFmtId="171" fontId="10" fillId="0" borderId="0" xfId="110" applyNumberFormat="1" applyFont="1" applyFill="1" applyBorder="1"/>
    <xf numFmtId="0" fontId="10" fillId="0" borderId="0" xfId="129" applyFont="1" applyFill="1" applyBorder="1" applyProtection="1">
      <protection locked="0"/>
    </xf>
    <xf numFmtId="3" fontId="10" fillId="0" borderId="0" xfId="128" applyNumberFormat="1" applyFont="1" applyFill="1" applyBorder="1" applyProtection="1">
      <protection locked="0"/>
    </xf>
    <xf numFmtId="3" fontId="96" fillId="0" borderId="0" xfId="128" applyNumberFormat="1" applyFont="1" applyFill="1" applyBorder="1" applyProtection="1">
      <protection locked="0"/>
    </xf>
    <xf numFmtId="17" fontId="30" fillId="0" borderId="0" xfId="128" applyNumberFormat="1" applyFont="1" applyFill="1" applyBorder="1" applyAlignment="1" applyProtection="1">
      <alignment horizontal="right" wrapText="1"/>
      <protection locked="0"/>
    </xf>
    <xf numFmtId="3" fontId="10" fillId="0" borderId="0" xfId="129" applyNumberFormat="1" applyFont="1" applyFill="1" applyBorder="1" applyProtection="1">
      <protection locked="0"/>
    </xf>
    <xf numFmtId="3" fontId="10" fillId="0" borderId="0" xfId="129" applyNumberFormat="1" applyFont="1" applyFill="1" applyBorder="1" applyAlignment="1" applyProtection="1">
      <alignment horizontal="left"/>
      <protection locked="0"/>
    </xf>
    <xf numFmtId="3" fontId="10" fillId="0" borderId="0" xfId="129" applyNumberFormat="1" applyFont="1" applyFill="1" applyBorder="1" applyAlignment="1" applyProtection="1">
      <alignment horizontal="right"/>
      <protection locked="0"/>
    </xf>
    <xf numFmtId="3" fontId="10" fillId="0" borderId="0" xfId="129" applyNumberFormat="1" applyFont="1" applyFill="1" applyBorder="1" applyAlignment="1" applyProtection="1">
      <protection locked="0"/>
    </xf>
    <xf numFmtId="171" fontId="10" fillId="0" borderId="0" xfId="129" applyNumberFormat="1" applyFont="1" applyFill="1" applyBorder="1" applyProtection="1">
      <protection locked="0"/>
    </xf>
    <xf numFmtId="171" fontId="10" fillId="0" borderId="0" xfId="129" applyNumberFormat="1" applyFont="1" applyFill="1" applyBorder="1" applyAlignment="1" applyProtection="1">
      <alignment horizontal="right"/>
      <protection locked="0"/>
    </xf>
    <xf numFmtId="4" fontId="10" fillId="0" borderId="0" xfId="129" applyNumberFormat="1" applyFont="1" applyFill="1" applyBorder="1" applyAlignment="1" applyProtection="1">
      <alignment horizontal="right"/>
      <protection locked="0"/>
    </xf>
    <xf numFmtId="0" fontId="10" fillId="0" borderId="0" xfId="129" applyFont="1" applyFill="1"/>
    <xf numFmtId="0" fontId="30" fillId="0" borderId="0" xfId="110" applyFont="1" applyFill="1"/>
    <xf numFmtId="0" fontId="10" fillId="0" borderId="0" xfId="129" applyFont="1" applyFill="1" applyBorder="1" applyAlignment="1">
      <alignment horizontal="left"/>
    </xf>
    <xf numFmtId="3" fontId="10" fillId="0" borderId="0" xfId="129" applyNumberFormat="1" applyFont="1" applyFill="1" applyBorder="1"/>
    <xf numFmtId="4" fontId="39" fillId="0" borderId="7" xfId="73" applyNumberFormat="1" applyFont="1" applyFill="1" applyBorder="1" applyAlignment="1">
      <alignment horizontal="right"/>
    </xf>
    <xf numFmtId="220" fontId="10" fillId="0" borderId="0" xfId="129" applyNumberFormat="1" applyFont="1" applyFill="1" applyBorder="1"/>
    <xf numFmtId="4" fontId="39" fillId="0" borderId="65" xfId="73" applyNumberFormat="1" applyFont="1" applyFill="1" applyBorder="1" applyAlignment="1">
      <alignment horizontal="right"/>
    </xf>
    <xf numFmtId="0" fontId="10" fillId="0" borderId="0" xfId="129" applyFont="1" applyFill="1" applyBorder="1"/>
    <xf numFmtId="0" fontId="52" fillId="0" borderId="0" xfId="110" applyFont="1" applyFill="1"/>
    <xf numFmtId="0" fontId="10" fillId="0" borderId="0" xfId="69" applyFont="1" applyFill="1"/>
    <xf numFmtId="0" fontId="10" fillId="0" borderId="0" xfId="69" applyFont="1" applyFill="1" applyBorder="1"/>
    <xf numFmtId="3" fontId="96" fillId="0" borderId="0" xfId="128" applyNumberFormat="1" applyFont="1" applyFill="1" applyBorder="1" applyAlignment="1" applyProtection="1">
      <protection locked="0"/>
    </xf>
    <xf numFmtId="4" fontId="10" fillId="0" borderId="0" xfId="69" applyNumberFormat="1" applyFont="1" applyFill="1"/>
    <xf numFmtId="4" fontId="10" fillId="0" borderId="0" xfId="69" applyNumberFormat="1" applyFont="1" applyFill="1" applyBorder="1" applyAlignment="1"/>
    <xf numFmtId="4" fontId="10" fillId="0" borderId="0" xfId="69" applyNumberFormat="1" applyFont="1" applyFill="1" applyBorder="1"/>
    <xf numFmtId="183" fontId="10" fillId="0" borderId="0" xfId="69" applyNumberFormat="1" applyFont="1" applyFill="1" applyBorder="1"/>
    <xf numFmtId="0" fontId="30" fillId="0" borderId="0" xfId="69" applyFont="1" applyFill="1" applyBorder="1" applyAlignment="1"/>
    <xf numFmtId="183" fontId="30" fillId="0" borderId="0" xfId="69" applyNumberFormat="1" applyFont="1" applyFill="1" applyBorder="1"/>
    <xf numFmtId="0" fontId="30" fillId="0" borderId="0" xfId="69" applyFont="1" applyFill="1" applyBorder="1"/>
    <xf numFmtId="4" fontId="30" fillId="0" borderId="0" xfId="73" applyNumberFormat="1" applyFont="1" applyFill="1" applyBorder="1" applyAlignment="1">
      <alignment horizontal="left" wrapText="1"/>
    </xf>
    <xf numFmtId="4" fontId="10" fillId="0" borderId="0" xfId="70" applyNumberFormat="1" applyFont="1" applyFill="1" applyBorder="1" applyAlignment="1">
      <alignment horizontal="left"/>
    </xf>
    <xf numFmtId="179" fontId="10" fillId="0" borderId="0" xfId="110" applyNumberFormat="1" applyFont="1" applyFill="1" applyBorder="1" applyAlignment="1">
      <alignment horizontal="left"/>
    </xf>
    <xf numFmtId="14" fontId="39" fillId="0" borderId="0" xfId="71" applyNumberFormat="1" applyFont="1" applyFill="1" applyBorder="1" applyAlignment="1">
      <alignment horizontal="left" wrapText="1"/>
    </xf>
    <xf numFmtId="4" fontId="10" fillId="0" borderId="0" xfId="69" applyNumberFormat="1" applyFont="1" applyFill="1" applyBorder="1" applyAlignment="1">
      <alignment wrapText="1"/>
    </xf>
    <xf numFmtId="10" fontId="10" fillId="0" borderId="0" xfId="69" applyNumberFormat="1" applyFont="1" applyFill="1" applyBorder="1"/>
    <xf numFmtId="0" fontId="39" fillId="0" borderId="0" xfId="159" applyFont="1" applyFill="1"/>
    <xf numFmtId="0" fontId="40" fillId="0" borderId="16" xfId="159" applyFont="1" applyFill="1" applyBorder="1"/>
    <xf numFmtId="0" fontId="40" fillId="0" borderId="28" xfId="159" applyFont="1" applyFill="1" applyBorder="1"/>
    <xf numFmtId="0" fontId="40" fillId="0" borderId="19" xfId="159" applyFont="1" applyFill="1" applyBorder="1"/>
    <xf numFmtId="0" fontId="40" fillId="0" borderId="24" xfId="159" applyFont="1" applyFill="1" applyBorder="1"/>
    <xf numFmtId="14" fontId="10" fillId="0" borderId="13" xfId="159" applyNumberFormat="1" applyFont="1" applyFill="1" applyBorder="1" applyAlignment="1">
      <alignment horizontal="center"/>
    </xf>
    <xf numFmtId="0" fontId="39" fillId="0" borderId="13" xfId="159" applyFont="1" applyFill="1" applyBorder="1"/>
    <xf numFmtId="0" fontId="10" fillId="0" borderId="13" xfId="159" applyFont="1" applyFill="1" applyBorder="1"/>
    <xf numFmtId="14" fontId="10" fillId="0" borderId="11" xfId="159" applyNumberFormat="1" applyFont="1" applyFill="1" applyBorder="1" applyAlignment="1">
      <alignment horizontal="center"/>
    </xf>
    <xf numFmtId="0" fontId="39" fillId="0" borderId="11" xfId="159" applyFont="1" applyFill="1" applyBorder="1"/>
    <xf numFmtId="0" fontId="10" fillId="0" borderId="11" xfId="159" applyFont="1" applyFill="1" applyBorder="1"/>
    <xf numFmtId="0" fontId="1" fillId="0" borderId="0" xfId="159" applyFont="1"/>
    <xf numFmtId="0" fontId="1" fillId="0" borderId="0" xfId="159"/>
    <xf numFmtId="0" fontId="30" fillId="25" borderId="22" xfId="159" applyFont="1" applyFill="1" applyBorder="1" applyAlignment="1">
      <alignment horizontal="left" vertical="top" wrapText="1"/>
    </xf>
    <xf numFmtId="0" fontId="30" fillId="25" borderId="22" xfId="159" applyFont="1" applyFill="1" applyBorder="1" applyAlignment="1">
      <alignment horizontal="left" vertical="top"/>
    </xf>
    <xf numFmtId="0" fontId="30" fillId="25" borderId="23" xfId="159" applyFont="1" applyFill="1" applyBorder="1" applyAlignment="1">
      <alignment horizontal="left" vertical="top" wrapText="1"/>
    </xf>
    <xf numFmtId="14" fontId="10" fillId="28" borderId="13" xfId="159" applyNumberFormat="1" applyFont="1" applyFill="1" applyBorder="1" applyAlignment="1">
      <alignment horizontal="center"/>
    </xf>
    <xf numFmtId="0" fontId="10" fillId="0" borderId="13" xfId="159" applyFont="1" applyBorder="1"/>
    <xf numFmtId="14" fontId="10" fillId="28" borderId="11" xfId="159" applyNumberFormat="1" applyFont="1" applyFill="1" applyBorder="1" applyAlignment="1">
      <alignment horizontal="center"/>
    </xf>
    <xf numFmtId="0" fontId="10" fillId="0" borderId="11" xfId="159" applyFont="1" applyBorder="1"/>
    <xf numFmtId="0" fontId="10" fillId="0" borderId="0" xfId="159" applyFont="1"/>
    <xf numFmtId="0" fontId="30" fillId="25" borderId="21" xfId="159" applyFont="1" applyFill="1" applyBorder="1" applyAlignment="1">
      <alignment horizontal="center" wrapText="1"/>
    </xf>
    <xf numFmtId="0" fontId="30" fillId="25" borderId="22" xfId="159" applyFont="1" applyFill="1" applyBorder="1" applyAlignment="1">
      <alignment horizontal="center" wrapText="1"/>
    </xf>
    <xf numFmtId="0" fontId="30" fillId="25" borderId="32" xfId="159" applyFont="1" applyFill="1" applyBorder="1" applyAlignment="1">
      <alignment horizontal="center" wrapText="1"/>
    </xf>
    <xf numFmtId="14" fontId="10" fillId="29" borderId="11" xfId="159" applyNumberFormat="1" applyFont="1" applyFill="1" applyBorder="1" applyAlignment="1">
      <alignment horizontal="center"/>
    </xf>
    <xf numFmtId="0" fontId="10" fillId="29" borderId="11" xfId="159" applyFont="1" applyFill="1" applyBorder="1"/>
    <xf numFmtId="0" fontId="10" fillId="29" borderId="0" xfId="159" applyFont="1" applyFill="1"/>
    <xf numFmtId="0" fontId="10" fillId="0" borderId="0" xfId="159" applyFont="1" applyFill="1"/>
    <xf numFmtId="0" fontId="30" fillId="0" borderId="21" xfId="159" applyFont="1" applyFill="1" applyBorder="1" applyAlignment="1">
      <alignment horizontal="center" wrapText="1"/>
    </xf>
    <xf numFmtId="0" fontId="30" fillId="0" borderId="0" xfId="159" applyFont="1" applyFill="1" applyBorder="1" applyAlignment="1">
      <alignment horizontal="center" wrapText="1"/>
    </xf>
    <xf numFmtId="0" fontId="44" fillId="0" borderId="0" xfId="110" applyFont="1" applyFill="1"/>
    <xf numFmtId="0" fontId="10" fillId="0" borderId="0" xfId="159" applyFont="1" applyBorder="1"/>
    <xf numFmtId="0" fontId="10" fillId="0" borderId="0" xfId="107" applyFont="1"/>
    <xf numFmtId="0" fontId="30" fillId="0" borderId="0" xfId="107" applyFont="1"/>
    <xf numFmtId="0" fontId="30" fillId="0" borderId="0" xfId="107" applyFont="1" applyBorder="1"/>
    <xf numFmtId="17" fontId="30" fillId="0" borderId="0" xfId="171" applyNumberFormat="1" applyFont="1" applyFill="1" applyBorder="1" applyAlignment="1" applyProtection="1">
      <alignment horizontal="center"/>
      <protection locked="0"/>
    </xf>
    <xf numFmtId="0" fontId="10" fillId="0" borderId="0" xfId="107" applyFont="1" applyProtection="1">
      <protection locked="0"/>
    </xf>
    <xf numFmtId="0" fontId="30" fillId="0" borderId="0" xfId="107" applyFont="1" applyProtection="1">
      <protection locked="0"/>
    </xf>
    <xf numFmtId="0" fontId="10" fillId="0" borderId="0" xfId="171" applyNumberFormat="1" applyFont="1" applyFill="1" applyBorder="1" applyAlignment="1" applyProtection="1">
      <protection locked="0"/>
    </xf>
    <xf numFmtId="1" fontId="10" fillId="0" borderId="0" xfId="107" applyNumberFormat="1" applyFont="1" applyProtection="1">
      <protection locked="0"/>
    </xf>
    <xf numFmtId="174" fontId="10" fillId="0" borderId="0" xfId="107" applyNumberFormat="1" applyFont="1" applyProtection="1">
      <protection locked="0"/>
    </xf>
    <xf numFmtId="0" fontId="44" fillId="0" borderId="0" xfId="107" applyFont="1"/>
    <xf numFmtId="0" fontId="32" fillId="0" borderId="0" xfId="107" applyFont="1"/>
    <xf numFmtId="10" fontId="10" fillId="0" borderId="0" xfId="107" applyNumberFormat="1" applyFont="1"/>
    <xf numFmtId="174" fontId="10" fillId="0" borderId="0" xfId="72" applyNumberFormat="1" applyFont="1"/>
    <xf numFmtId="10" fontId="10" fillId="0" borderId="0" xfId="107" applyNumberFormat="1" applyFont="1" applyProtection="1">
      <protection locked="0"/>
    </xf>
    <xf numFmtId="0" fontId="44" fillId="0" borderId="0" xfId="107" applyFont="1" applyAlignment="1">
      <alignment horizontal="left" vertical="top"/>
    </xf>
    <xf numFmtId="0" fontId="10" fillId="0" borderId="0" xfId="107" applyFont="1" applyBorder="1"/>
    <xf numFmtId="0" fontId="30" fillId="0" borderId="0" xfId="107" applyFont="1" applyBorder="1" applyAlignment="1">
      <alignment horizontal="center"/>
    </xf>
    <xf numFmtId="17" fontId="30" fillId="0" borderId="0" xfId="107" applyNumberFormat="1" applyFont="1" applyBorder="1"/>
    <xf numFmtId="0" fontId="30" fillId="0" borderId="0" xfId="107" applyFont="1" applyBorder="1" applyAlignment="1">
      <alignment horizontal="left"/>
    </xf>
    <xf numFmtId="17" fontId="10" fillId="0" borderId="0" xfId="107" applyNumberFormat="1" applyFont="1" applyBorder="1" applyAlignment="1">
      <alignment horizontal="center"/>
    </xf>
    <xf numFmtId="0" fontId="10" fillId="0" borderId="0" xfId="107" applyFont="1" applyBorder="1" applyAlignment="1">
      <alignment wrapText="1"/>
    </xf>
    <xf numFmtId="171" fontId="10" fillId="0" borderId="0" xfId="107" applyNumberFormat="1" applyFont="1" applyBorder="1"/>
    <xf numFmtId="0" fontId="10" fillId="0" borderId="0" xfId="107" applyFont="1" applyFill="1" applyBorder="1" applyAlignment="1">
      <alignment horizontal="left"/>
    </xf>
    <xf numFmtId="174" fontId="10" fillId="0" borderId="0" xfId="107" applyNumberFormat="1" applyFont="1" applyBorder="1"/>
    <xf numFmtId="0" fontId="72" fillId="0" borderId="0" xfId="107" applyFont="1" applyBorder="1" applyAlignment="1">
      <alignment horizontal="left" vertical="top"/>
    </xf>
    <xf numFmtId="0" fontId="44" fillId="0" borderId="0" xfId="107" applyFont="1" applyBorder="1" applyAlignment="1"/>
    <xf numFmtId="0" fontId="10" fillId="0" borderId="0" xfId="107" applyFont="1" applyBorder="1" applyAlignment="1"/>
    <xf numFmtId="17" fontId="10" fillId="0" borderId="0" xfId="171" applyNumberFormat="1" applyFont="1" applyFill="1" applyBorder="1" applyAlignment="1" applyProtection="1">
      <alignment horizontal="center"/>
      <protection locked="0"/>
    </xf>
    <xf numFmtId="1" fontId="10" fillId="0" borderId="0" xfId="107" applyNumberFormat="1" applyFont="1" applyBorder="1"/>
    <xf numFmtId="170" fontId="10" fillId="0" borderId="0" xfId="107" applyNumberFormat="1" applyFont="1" applyBorder="1"/>
    <xf numFmtId="0" fontId="52" fillId="0" borderId="0" xfId="107" applyFont="1" applyBorder="1" applyAlignment="1">
      <alignment horizontal="left" vertical="top"/>
    </xf>
    <xf numFmtId="0" fontId="52" fillId="0" borderId="0" xfId="107" applyFont="1" applyBorder="1" applyAlignment="1"/>
    <xf numFmtId="0" fontId="77" fillId="0" borderId="0" xfId="107" applyFont="1"/>
    <xf numFmtId="0" fontId="77" fillId="0" borderId="0" xfId="107" applyNumberFormat="1" applyFont="1"/>
    <xf numFmtId="176" fontId="77" fillId="0" borderId="0" xfId="107" applyNumberFormat="1" applyFont="1"/>
    <xf numFmtId="0" fontId="77" fillId="0" borderId="0" xfId="107" applyFont="1" applyAlignment="1">
      <alignment horizontal="left" wrapText="1" indent="1"/>
    </xf>
    <xf numFmtId="0" fontId="74" fillId="0" borderId="0" xfId="107" applyFont="1"/>
    <xf numFmtId="0" fontId="74" fillId="0" borderId="0" xfId="107" applyNumberFormat="1" applyFont="1" applyBorder="1" applyAlignment="1">
      <alignment horizontal="right"/>
    </xf>
    <xf numFmtId="176" fontId="74" fillId="0" borderId="0" xfId="107" applyNumberFormat="1" applyFont="1"/>
    <xf numFmtId="0" fontId="74" fillId="0" borderId="0" xfId="107" applyFont="1" applyAlignment="1">
      <alignment horizontal="left" wrapText="1" indent="1"/>
    </xf>
    <xf numFmtId="176" fontId="74" fillId="0" borderId="0" xfId="107" applyNumberFormat="1" applyFont="1" applyBorder="1"/>
    <xf numFmtId="9" fontId="10" fillId="0" borderId="0" xfId="107" applyNumberFormat="1" applyFont="1"/>
    <xf numFmtId="0" fontId="30" fillId="0" borderId="0" xfId="107" applyFont="1" applyAlignment="1"/>
    <xf numFmtId="0" fontId="10" fillId="0" borderId="0" xfId="107" applyFont="1" applyAlignment="1"/>
    <xf numFmtId="0" fontId="74" fillId="0" borderId="0" xfId="107" applyFont="1" applyAlignment="1"/>
    <xf numFmtId="170" fontId="10" fillId="0" borderId="0" xfId="107" applyNumberFormat="1" applyFont="1"/>
    <xf numFmtId="0" fontId="74" fillId="0" borderId="0" xfId="107" applyFont="1" applyAlignment="1">
      <alignment wrapText="1"/>
    </xf>
    <xf numFmtId="49" fontId="74" fillId="0" borderId="0" xfId="107" applyNumberFormat="1" applyFont="1" applyFill="1" applyBorder="1" applyAlignment="1">
      <alignment horizontal="left"/>
    </xf>
    <xf numFmtId="0" fontId="10" fillId="0" borderId="0" xfId="107" applyFont="1" applyBorder="1" applyProtection="1">
      <protection locked="0"/>
    </xf>
    <xf numFmtId="0" fontId="30" fillId="0" borderId="0" xfId="107" applyFont="1" applyBorder="1" applyAlignment="1"/>
    <xf numFmtId="170" fontId="10" fillId="0" borderId="0" xfId="171" applyNumberFormat="1" applyFont="1" applyBorder="1" applyAlignment="1" applyProtection="1">
      <alignment horizontal="right"/>
      <protection locked="0"/>
    </xf>
    <xf numFmtId="1" fontId="10" fillId="0" borderId="0" xfId="171" applyNumberFormat="1" applyFont="1" applyFill="1" applyBorder="1" applyAlignment="1" applyProtection="1">
      <alignment horizontal="right"/>
      <protection locked="0"/>
    </xf>
    <xf numFmtId="0" fontId="10" fillId="0" borderId="0" xfId="107" applyFont="1" applyBorder="1" applyAlignment="1" applyProtection="1">
      <alignment horizontal="right"/>
      <protection locked="0"/>
    </xf>
    <xf numFmtId="0" fontId="10" fillId="0" borderId="0" xfId="107" applyNumberFormat="1" applyFont="1" applyBorder="1" applyAlignment="1" applyProtection="1">
      <alignment horizontal="right"/>
      <protection locked="0"/>
    </xf>
    <xf numFmtId="0" fontId="10" fillId="0" borderId="0" xfId="107" applyNumberFormat="1" applyFont="1" applyBorder="1" applyAlignment="1">
      <alignment horizontal="right"/>
    </xf>
    <xf numFmtId="170" fontId="10" fillId="0" borderId="0" xfId="107" applyNumberFormat="1" applyFont="1" applyBorder="1" applyAlignment="1">
      <alignment horizontal="right"/>
    </xf>
    <xf numFmtId="175" fontId="10" fillId="0" borderId="0" xfId="107" applyNumberFormat="1" applyFont="1" applyBorder="1" applyAlignment="1">
      <alignment horizontal="right"/>
    </xf>
    <xf numFmtId="9" fontId="10" fillId="0" borderId="0" xfId="171" applyNumberFormat="1" applyFont="1" applyBorder="1" applyAlignment="1" applyProtection="1">
      <alignment horizontal="right"/>
      <protection locked="0"/>
    </xf>
    <xf numFmtId="0" fontId="30" fillId="0" borderId="0" xfId="107" applyNumberFormat="1" applyFont="1" applyFill="1" applyBorder="1" applyAlignment="1" applyProtection="1">
      <protection locked="0"/>
    </xf>
    <xf numFmtId="0" fontId="30" fillId="0" borderId="0" xfId="171" applyNumberFormat="1" applyFont="1" applyFill="1" applyBorder="1" applyAlignment="1" applyProtection="1">
      <protection locked="0"/>
    </xf>
    <xf numFmtId="9" fontId="10" fillId="0" borderId="0" xfId="107" applyNumberFormat="1" applyFont="1" applyBorder="1"/>
    <xf numFmtId="0" fontId="44" fillId="0" borderId="0" xfId="107" applyFont="1" applyBorder="1"/>
    <xf numFmtId="0" fontId="7" fillId="0" borderId="0" xfId="107"/>
    <xf numFmtId="2" fontId="10" fillId="0" borderId="0" xfId="107" applyNumberFormat="1" applyFont="1" applyProtection="1">
      <protection locked="0"/>
    </xf>
    <xf numFmtId="0" fontId="10" fillId="0" borderId="0" xfId="0" applyFont="1" applyFill="1" applyBorder="1"/>
    <xf numFmtId="0" fontId="78" fillId="0" borderId="0" xfId="102" applyFont="1"/>
    <xf numFmtId="0" fontId="97" fillId="0" borderId="0" xfId="64" applyFont="1"/>
    <xf numFmtId="0" fontId="30" fillId="0" borderId="0" xfId="144" applyFont="1"/>
    <xf numFmtId="0" fontId="7" fillId="0" borderId="0" xfId="144" applyFont="1"/>
    <xf numFmtId="0" fontId="7" fillId="0" borderId="0" xfId="144" applyFont="1" applyFill="1" applyBorder="1"/>
    <xf numFmtId="0" fontId="62" fillId="0" borderId="0" xfId="63" applyFont="1" applyAlignment="1">
      <alignment horizontal="center"/>
    </xf>
    <xf numFmtId="0" fontId="91" fillId="0" borderId="0" xfId="63" applyFont="1"/>
    <xf numFmtId="0" fontId="66" fillId="0" borderId="0" xfId="144" applyFont="1" applyAlignment="1">
      <alignment horizontal="center"/>
    </xf>
    <xf numFmtId="0" fontId="36" fillId="0" borderId="0" xfId="64" applyFont="1"/>
    <xf numFmtId="0" fontId="30" fillId="0" borderId="0" xfId="144" applyFont="1" applyAlignment="1">
      <alignment horizontal="center"/>
    </xf>
    <xf numFmtId="0" fontId="30" fillId="25" borderId="11" xfId="0" applyFont="1" applyFill="1" applyBorder="1" applyAlignment="1">
      <alignment horizontal="left" wrapText="1" shrinkToFit="1"/>
    </xf>
    <xf numFmtId="0" fontId="30" fillId="0" borderId="11" xfId="107" applyFont="1" applyBorder="1"/>
    <xf numFmtId="17" fontId="30" fillId="0" borderId="11" xfId="171" applyNumberFormat="1" applyFont="1" applyFill="1" applyBorder="1" applyAlignment="1" applyProtection="1">
      <alignment horizontal="center"/>
      <protection locked="0"/>
    </xf>
    <xf numFmtId="0" fontId="30" fillId="0" borderId="11" xfId="107" applyFont="1" applyBorder="1" applyProtection="1">
      <protection locked="0"/>
    </xf>
    <xf numFmtId="0" fontId="10" fillId="0" borderId="11" xfId="107" applyFont="1" applyBorder="1" applyProtection="1">
      <protection locked="0"/>
    </xf>
    <xf numFmtId="0" fontId="10" fillId="0" borderId="11" xfId="171" applyNumberFormat="1" applyFont="1" applyFill="1" applyBorder="1" applyAlignment="1" applyProtection="1">
      <protection locked="0"/>
    </xf>
    <xf numFmtId="170" fontId="10" fillId="0" borderId="11" xfId="107" applyNumberFormat="1" applyFont="1" applyBorder="1" applyProtection="1">
      <protection locked="0"/>
    </xf>
    <xf numFmtId="1" fontId="10" fillId="0" borderId="11" xfId="107" applyNumberFormat="1" applyFont="1" applyBorder="1" applyProtection="1">
      <protection locked="0"/>
    </xf>
    <xf numFmtId="0" fontId="52" fillId="0" borderId="0" xfId="107" applyFont="1"/>
    <xf numFmtId="0" fontId="79" fillId="0" borderId="0" xfId="0" applyFont="1" applyFill="1"/>
    <xf numFmtId="0" fontId="0" fillId="0" borderId="0" xfId="0" applyFill="1" applyBorder="1"/>
    <xf numFmtId="0" fontId="7" fillId="0" borderId="0" xfId="153" applyFill="1" applyBorder="1"/>
    <xf numFmtId="0" fontId="40" fillId="0" borderId="0" xfId="0" applyFont="1" applyFill="1" applyBorder="1" applyAlignment="1"/>
    <xf numFmtId="10" fontId="0" fillId="0" borderId="0" xfId="0" applyNumberFormat="1" applyFill="1" applyBorder="1"/>
    <xf numFmtId="10" fontId="7" fillId="0" borderId="0" xfId="153" applyNumberFormat="1" applyFill="1" applyBorder="1"/>
    <xf numFmtId="0" fontId="78" fillId="0" borderId="0" xfId="0" applyFont="1" applyFill="1" applyBorder="1" applyAlignment="1"/>
    <xf numFmtId="0" fontId="50" fillId="0" borderId="0" xfId="0" applyFont="1" applyFill="1" applyBorder="1" applyAlignment="1">
      <alignment vertical="top"/>
    </xf>
    <xf numFmtId="0" fontId="78" fillId="0" borderId="0" xfId="0" applyFont="1" applyFill="1" applyBorder="1" applyAlignment="1">
      <alignment vertical="top"/>
    </xf>
    <xf numFmtId="0" fontId="39" fillId="0" borderId="0" xfId="0" applyFont="1" applyFill="1" applyBorder="1" applyAlignment="1">
      <alignment vertical="top"/>
    </xf>
    <xf numFmtId="0" fontId="79" fillId="0" borderId="0" xfId="0" applyFont="1" applyFill="1" applyBorder="1"/>
    <xf numFmtId="0" fontId="40" fillId="25" borderId="13" xfId="102" applyFont="1" applyFill="1" applyBorder="1"/>
    <xf numFmtId="0" fontId="30" fillId="24" borderId="0" xfId="157" applyFont="1" applyFill="1" applyBorder="1" applyAlignment="1">
      <alignment horizontal="center"/>
    </xf>
    <xf numFmtId="0" fontId="30" fillId="25" borderId="11" xfId="150" applyFont="1" applyFill="1" applyBorder="1" applyAlignment="1">
      <alignment vertical="center"/>
    </xf>
    <xf numFmtId="0" fontId="10" fillId="26" borderId="11" xfId="144" applyFont="1" applyFill="1" applyBorder="1"/>
    <xf numFmtId="0" fontId="52" fillId="26" borderId="11" xfId="144" applyFont="1" applyFill="1" applyBorder="1"/>
    <xf numFmtId="0" fontId="30" fillId="26" borderId="11" xfId="144" applyFont="1" applyFill="1" applyBorder="1" applyAlignment="1"/>
    <xf numFmtId="1" fontId="10" fillId="0" borderId="11" xfId="144" applyNumberFormat="1" applyFont="1" applyFill="1" applyBorder="1"/>
    <xf numFmtId="1" fontId="10" fillId="0" borderId="11" xfId="144" applyNumberFormat="1" applyFont="1" applyBorder="1"/>
    <xf numFmtId="2" fontId="30" fillId="26" borderId="11" xfId="144" applyNumberFormat="1" applyFont="1" applyFill="1" applyBorder="1" applyAlignment="1">
      <alignment wrapText="1"/>
    </xf>
    <xf numFmtId="0" fontId="10" fillId="0" borderId="11" xfId="144" applyFont="1" applyBorder="1"/>
    <xf numFmtId="0" fontId="32" fillId="30" borderId="11" xfId="144" applyFont="1" applyFill="1" applyBorder="1"/>
    <xf numFmtId="0" fontId="30" fillId="0" borderId="11" xfId="144" applyFont="1" applyBorder="1" applyAlignment="1">
      <alignment horizontal="right"/>
    </xf>
    <xf numFmtId="0" fontId="10" fillId="28" borderId="11" xfId="144" applyFont="1" applyFill="1" applyBorder="1"/>
    <xf numFmtId="0" fontId="98" fillId="28" borderId="11" xfId="144" applyFont="1" applyFill="1" applyBorder="1"/>
    <xf numFmtId="0" fontId="30" fillId="0" borderId="11" xfId="144" applyFont="1" applyBorder="1"/>
    <xf numFmtId="9" fontId="10" fillId="28" borderId="11" xfId="164" applyFont="1" applyFill="1" applyBorder="1"/>
    <xf numFmtId="0" fontId="58" fillId="0" borderId="0" xfId="144" applyFont="1"/>
    <xf numFmtId="0" fontId="10" fillId="0" borderId="0" xfId="63" applyFont="1"/>
    <xf numFmtId="0" fontId="10" fillId="0" borderId="0" xfId="63" applyFont="1" applyFill="1"/>
    <xf numFmtId="0" fontId="32" fillId="0" borderId="0" xfId="63" applyFont="1" applyBorder="1" applyAlignment="1">
      <alignment horizontal="center" vertical="center"/>
    </xf>
    <xf numFmtId="2" fontId="10" fillId="0" borderId="0" xfId="63" applyNumberFormat="1" applyFont="1" applyBorder="1"/>
    <xf numFmtId="0" fontId="30" fillId="0" borderId="0" xfId="144" applyFont="1" applyAlignment="1">
      <alignment horizontal="right"/>
    </xf>
    <xf numFmtId="0" fontId="10" fillId="31" borderId="11" xfId="63" applyFont="1" applyFill="1" applyBorder="1"/>
    <xf numFmtId="0" fontId="30" fillId="31" borderId="11" xfId="63" applyFont="1" applyFill="1" applyBorder="1"/>
    <xf numFmtId="0" fontId="10" fillId="0" borderId="11" xfId="63" applyFont="1" applyBorder="1"/>
    <xf numFmtId="0" fontId="10" fillId="0" borderId="11" xfId="63" applyFont="1" applyFill="1" applyBorder="1"/>
    <xf numFmtId="0" fontId="10" fillId="31" borderId="11" xfId="63" applyFont="1" applyFill="1" applyBorder="1" applyAlignment="1">
      <alignment wrapText="1"/>
    </xf>
    <xf numFmtId="10" fontId="30" fillId="0" borderId="11" xfId="63" applyNumberFormat="1" applyFont="1" applyFill="1" applyBorder="1" applyAlignment="1">
      <alignment horizontal="center"/>
    </xf>
    <xf numFmtId="10" fontId="30" fillId="0" borderId="11" xfId="63" applyNumberFormat="1" applyFont="1" applyBorder="1" applyAlignment="1">
      <alignment horizontal="center"/>
    </xf>
    <xf numFmtId="10" fontId="10" fillId="0" borderId="11" xfId="63" applyNumberFormat="1" applyFont="1" applyBorder="1" applyAlignment="1">
      <alignment horizontal="center"/>
    </xf>
    <xf numFmtId="0" fontId="10" fillId="0" borderId="11" xfId="63" applyFont="1" applyBorder="1" applyAlignment="1">
      <alignment horizontal="center"/>
    </xf>
    <xf numFmtId="3" fontId="30" fillId="0" borderId="11" xfId="63" applyNumberFormat="1" applyFont="1" applyBorder="1" applyAlignment="1">
      <alignment horizontal="center"/>
    </xf>
    <xf numFmtId="3" fontId="30" fillId="0" borderId="11" xfId="63" applyNumberFormat="1" applyFont="1" applyFill="1" applyBorder="1" applyAlignment="1">
      <alignment horizontal="center"/>
    </xf>
    <xf numFmtId="3" fontId="10" fillId="0" borderId="11" xfId="63" applyNumberFormat="1" applyFont="1" applyBorder="1" applyAlignment="1">
      <alignment horizontal="center"/>
    </xf>
    <xf numFmtId="0" fontId="42" fillId="0" borderId="0" xfId="64" applyFont="1" applyAlignment="1">
      <alignment horizontal="center"/>
    </xf>
    <xf numFmtId="0" fontId="29" fillId="0" borderId="0" xfId="64" applyFont="1"/>
    <xf numFmtId="0" fontId="10" fillId="0" borderId="0" xfId="64" applyFont="1"/>
    <xf numFmtId="0" fontId="99" fillId="0" borderId="0" xfId="64" applyFont="1" applyBorder="1" applyAlignment="1">
      <alignment horizontal="center" vertical="center"/>
    </xf>
    <xf numFmtId="0" fontId="42" fillId="0" borderId="0" xfId="64" applyFont="1" applyBorder="1" applyAlignment="1">
      <alignment horizontal="center" vertical="center"/>
    </xf>
    <xf numFmtId="0" fontId="10" fillId="32" borderId="36" xfId="64" applyFont="1" applyFill="1" applyBorder="1" applyAlignment="1"/>
    <xf numFmtId="0" fontId="29" fillId="0" borderId="0" xfId="64" applyFont="1" applyBorder="1" applyAlignment="1">
      <alignment vertical="top" wrapText="1"/>
    </xf>
    <xf numFmtId="10" fontId="29" fillId="0" borderId="0" xfId="64" applyNumberFormat="1" applyFont="1" applyFill="1" applyBorder="1"/>
    <xf numFmtId="2" fontId="29" fillId="0" borderId="0" xfId="64" applyNumberFormat="1" applyFont="1" applyFill="1" applyBorder="1"/>
    <xf numFmtId="0" fontId="52" fillId="0" borderId="11" xfId="64" applyFont="1" applyBorder="1"/>
    <xf numFmtId="0" fontId="10" fillId="0" borderId="11" xfId="64" applyFont="1" applyBorder="1"/>
    <xf numFmtId="3" fontId="30" fillId="26" borderId="30" xfId="64" applyNumberFormat="1" applyFont="1" applyFill="1" applyBorder="1" applyAlignment="1">
      <alignment vertical="top" wrapText="1"/>
    </xf>
    <xf numFmtId="10" fontId="10" fillId="26" borderId="26" xfId="64" applyNumberFormat="1" applyFont="1" applyFill="1" applyBorder="1"/>
    <xf numFmtId="2" fontId="10" fillId="26" borderId="13" xfId="64" applyNumberFormat="1" applyFont="1" applyFill="1" applyBorder="1"/>
    <xf numFmtId="3" fontId="30" fillId="33" borderId="37" xfId="64" applyNumberFormat="1" applyFont="1" applyFill="1" applyBorder="1" applyAlignment="1">
      <alignment vertical="top" wrapText="1"/>
    </xf>
    <xf numFmtId="10" fontId="10" fillId="33" borderId="25" xfId="64" applyNumberFormat="1" applyFont="1" applyFill="1" applyBorder="1"/>
    <xf numFmtId="2" fontId="10" fillId="33" borderId="11" xfId="64" applyNumberFormat="1" applyFont="1" applyFill="1" applyBorder="1"/>
    <xf numFmtId="3" fontId="30" fillId="33" borderId="40" xfId="64" applyNumberFormat="1" applyFont="1" applyFill="1" applyBorder="1" applyAlignment="1">
      <alignment vertical="top" wrapText="1"/>
    </xf>
    <xf numFmtId="0" fontId="32" fillId="27" borderId="40" xfId="64" applyFont="1" applyFill="1" applyBorder="1" applyAlignment="1">
      <alignment vertical="top" wrapText="1"/>
    </xf>
    <xf numFmtId="10" fontId="10" fillId="27" borderId="25" xfId="64" applyNumberFormat="1" applyFont="1" applyFill="1" applyBorder="1"/>
    <xf numFmtId="2" fontId="10" fillId="27" borderId="11" xfId="64" applyNumberFormat="1" applyFont="1" applyFill="1" applyBorder="1"/>
    <xf numFmtId="0" fontId="30" fillId="0" borderId="0" xfId="64" applyFont="1"/>
    <xf numFmtId="0" fontId="10" fillId="31" borderId="11" xfId="64" applyFont="1" applyFill="1" applyBorder="1"/>
    <xf numFmtId="0" fontId="32" fillId="31" borderId="11" xfId="64" applyFont="1" applyFill="1" applyBorder="1"/>
    <xf numFmtId="0" fontId="10" fillId="31" borderId="11" xfId="64" applyFont="1" applyFill="1" applyBorder="1" applyAlignment="1">
      <alignment wrapText="1"/>
    </xf>
    <xf numFmtId="0" fontId="30" fillId="31" borderId="11" xfId="64" applyFont="1" applyFill="1" applyBorder="1" applyAlignment="1">
      <alignment wrapText="1"/>
    </xf>
    <xf numFmtId="3" fontId="10" fillId="0" borderId="11" xfId="64" applyNumberFormat="1" applyFont="1" applyFill="1" applyBorder="1" applyAlignment="1">
      <alignment vertical="top" wrapText="1"/>
    </xf>
    <xf numFmtId="2" fontId="10" fillId="0" borderId="11" xfId="64" applyNumberFormat="1" applyFont="1" applyFill="1" applyBorder="1"/>
    <xf numFmtId="0" fontId="30" fillId="26" borderId="11" xfId="64" applyFont="1" applyFill="1" applyBorder="1"/>
    <xf numFmtId="0" fontId="32" fillId="26" borderId="11" xfId="64" applyFont="1" applyFill="1" applyBorder="1"/>
    <xf numFmtId="0" fontId="10" fillId="26" borderId="11" xfId="64" applyFont="1" applyFill="1" applyBorder="1"/>
    <xf numFmtId="3" fontId="10" fillId="0" borderId="11" xfId="64" applyNumberFormat="1" applyFont="1" applyBorder="1" applyAlignment="1">
      <alignment vertical="top" wrapText="1"/>
    </xf>
    <xf numFmtId="0" fontId="72" fillId="0" borderId="8" xfId="64" applyFont="1" applyFill="1" applyBorder="1"/>
    <xf numFmtId="0" fontId="30" fillId="26" borderId="16" xfId="64" applyFont="1" applyFill="1" applyBorder="1" applyAlignment="1">
      <alignment wrapText="1"/>
    </xf>
    <xf numFmtId="10" fontId="43" fillId="28" borderId="17" xfId="64" applyNumberFormat="1" applyFont="1" applyFill="1" applyBorder="1"/>
    <xf numFmtId="10" fontId="43" fillId="28" borderId="11" xfId="64" applyNumberFormat="1" applyFont="1" applyFill="1" applyBorder="1"/>
    <xf numFmtId="0" fontId="30" fillId="26" borderId="18" xfId="64" applyFont="1" applyFill="1" applyBorder="1" applyAlignment="1">
      <alignment wrapText="1"/>
    </xf>
    <xf numFmtId="4" fontId="43" fillId="28" borderId="11" xfId="64" applyNumberFormat="1" applyFont="1" applyFill="1" applyBorder="1"/>
    <xf numFmtId="4" fontId="43" fillId="0" borderId="11" xfId="64" applyNumberFormat="1" applyFont="1" applyFill="1" applyBorder="1"/>
    <xf numFmtId="0" fontId="10" fillId="0" borderId="64" xfId="64" applyFont="1" applyFill="1" applyBorder="1"/>
    <xf numFmtId="0" fontId="10" fillId="0" borderId="0" xfId="64" applyFont="1" applyFill="1" applyBorder="1"/>
    <xf numFmtId="0" fontId="100" fillId="0" borderId="11" xfId="64" applyFont="1" applyBorder="1"/>
    <xf numFmtId="0" fontId="30" fillId="0" borderId="0" xfId="64" applyFont="1" applyFill="1" applyBorder="1" applyAlignment="1"/>
    <xf numFmtId="0" fontId="32" fillId="0" borderId="0" xfId="64" applyFont="1" applyFill="1" applyBorder="1" applyAlignment="1">
      <alignment horizontal="center" textRotation="90"/>
    </xf>
    <xf numFmtId="0" fontId="32" fillId="0" borderId="11" xfId="64" applyFont="1" applyBorder="1" applyAlignment="1">
      <alignment horizontal="center" vertical="center"/>
    </xf>
    <xf numFmtId="0" fontId="30" fillId="0" borderId="11" xfId="64" applyFont="1" applyFill="1" applyBorder="1" applyAlignment="1">
      <alignment wrapText="1"/>
    </xf>
    <xf numFmtId="0" fontId="30" fillId="0" borderId="11" xfId="64" applyFont="1" applyBorder="1" applyAlignment="1">
      <alignment wrapText="1"/>
    </xf>
    <xf numFmtId="0" fontId="30" fillId="0" borderId="0" xfId="64" applyNumberFormat="1" applyFont="1" applyFill="1" applyBorder="1" applyAlignment="1">
      <alignment vertical="top" wrapText="1"/>
    </xf>
    <xf numFmtId="3" fontId="30" fillId="33" borderId="11" xfId="64" applyNumberFormat="1" applyFont="1" applyFill="1" applyBorder="1" applyAlignment="1">
      <alignment vertical="top" wrapText="1"/>
    </xf>
    <xf numFmtId="2" fontId="10" fillId="33" borderId="11" xfId="64" applyNumberFormat="1" applyFont="1" applyFill="1" applyBorder="1" applyAlignment="1">
      <alignment vertical="top" wrapText="1"/>
    </xf>
    <xf numFmtId="0" fontId="10" fillId="0" borderId="0" xfId="64" applyNumberFormat="1" applyFont="1" applyFill="1" applyBorder="1" applyAlignment="1">
      <alignment vertical="top" wrapText="1"/>
    </xf>
    <xf numFmtId="2" fontId="30" fillId="33" borderId="11" xfId="64" applyNumberFormat="1" applyFont="1" applyFill="1" applyBorder="1" applyAlignment="1">
      <alignment vertical="top" wrapText="1"/>
    </xf>
    <xf numFmtId="0" fontId="32" fillId="27" borderId="11" xfId="64" applyFont="1" applyFill="1" applyBorder="1" applyAlignment="1">
      <alignment vertical="top" wrapText="1"/>
    </xf>
    <xf numFmtId="2" fontId="10" fillId="27" borderId="11" xfId="64" applyNumberFormat="1" applyFont="1" applyFill="1" applyBorder="1" applyAlignment="1">
      <alignment vertical="top" wrapText="1"/>
    </xf>
    <xf numFmtId="0" fontId="74" fillId="0" borderId="0" xfId="144" applyFont="1"/>
    <xf numFmtId="0" fontId="10" fillId="0" borderId="11" xfId="65" applyFont="1" applyBorder="1"/>
    <xf numFmtId="0" fontId="10" fillId="0" borderId="11" xfId="65" applyFont="1" applyBorder="1" applyAlignment="1">
      <alignment wrapText="1"/>
    </xf>
    <xf numFmtId="3" fontId="10" fillId="0" borderId="11" xfId="65" applyNumberFormat="1" applyFont="1" applyBorder="1"/>
    <xf numFmtId="0" fontId="10" fillId="0" borderId="17" xfId="106" applyFont="1" applyBorder="1" applyAlignment="1">
      <alignment horizontal="center" wrapText="1"/>
    </xf>
    <xf numFmtId="0" fontId="10" fillId="0" borderId="0" xfId="106" applyFont="1"/>
    <xf numFmtId="0" fontId="30" fillId="0" borderId="0" xfId="106" applyFont="1"/>
    <xf numFmtId="0" fontId="10" fillId="0" borderId="21" xfId="106" applyFont="1" applyBorder="1"/>
    <xf numFmtId="0" fontId="10" fillId="0" borderId="22" xfId="106" applyFont="1" applyBorder="1"/>
    <xf numFmtId="0" fontId="10" fillId="0" borderId="22" xfId="106" applyFont="1" applyFill="1" applyBorder="1" applyAlignment="1">
      <alignment horizontal="center"/>
    </xf>
    <xf numFmtId="0" fontId="10" fillId="0" borderId="22" xfId="106" applyFont="1" applyFill="1" applyBorder="1" applyAlignment="1">
      <alignment wrapText="1"/>
    </xf>
    <xf numFmtId="0" fontId="10" fillId="0" borderId="22" xfId="106" applyFont="1" applyBorder="1" applyAlignment="1">
      <alignment wrapText="1"/>
    </xf>
    <xf numFmtId="0" fontId="10" fillId="0" borderId="23" xfId="106" applyFont="1" applyFill="1" applyBorder="1" applyAlignment="1">
      <alignment horizontal="center" wrapText="1"/>
    </xf>
    <xf numFmtId="0" fontId="10" fillId="0" borderId="16" xfId="106" applyFont="1" applyBorder="1"/>
    <xf numFmtId="0" fontId="10" fillId="0" borderId="17" xfId="106" applyFont="1" applyBorder="1"/>
    <xf numFmtId="0" fontId="10" fillId="0" borderId="17" xfId="106" applyFont="1" applyFill="1" applyBorder="1"/>
    <xf numFmtId="0" fontId="10" fillId="0" borderId="28" xfId="106" applyFont="1" applyFill="1" applyBorder="1"/>
    <xf numFmtId="0" fontId="10" fillId="0" borderId="18" xfId="106" applyFont="1" applyBorder="1"/>
    <xf numFmtId="0" fontId="10" fillId="0" borderId="11" xfId="106" applyFont="1" applyBorder="1"/>
    <xf numFmtId="0" fontId="10" fillId="0" borderId="11" xfId="106" applyFont="1" applyFill="1" applyBorder="1"/>
    <xf numFmtId="0" fontId="10" fillId="0" borderId="25" xfId="106" applyFont="1" applyFill="1" applyBorder="1"/>
    <xf numFmtId="0" fontId="10" fillId="0" borderId="25" xfId="106" applyFont="1" applyBorder="1"/>
    <xf numFmtId="0" fontId="10" fillId="0" borderId="18" xfId="106" applyFont="1" applyBorder="1" applyAlignment="1">
      <alignment wrapText="1"/>
    </xf>
    <xf numFmtId="0" fontId="10" fillId="0" borderId="11" xfId="106" applyFont="1" applyBorder="1" applyAlignment="1">
      <alignment wrapText="1"/>
    </xf>
    <xf numFmtId="0" fontId="74" fillId="0" borderId="19" xfId="106" applyFont="1" applyBorder="1"/>
    <xf numFmtId="0" fontId="74" fillId="0" borderId="20" xfId="106" applyFont="1" applyBorder="1"/>
    <xf numFmtId="0" fontId="10" fillId="0" borderId="20" xfId="106" applyFont="1" applyBorder="1"/>
    <xf numFmtId="0" fontId="10" fillId="0" borderId="24" xfId="106" applyFont="1" applyBorder="1"/>
    <xf numFmtId="0" fontId="44" fillId="0" borderId="0" xfId="106" applyFont="1" applyAlignment="1">
      <alignment horizontal="justify" vertical="top" wrapText="1"/>
    </xf>
    <xf numFmtId="0" fontId="44" fillId="0" borderId="0" xfId="106" applyFont="1"/>
    <xf numFmtId="4" fontId="30" fillId="0" borderId="0" xfId="106" applyNumberFormat="1" applyFont="1"/>
    <xf numFmtId="0" fontId="61" fillId="0" borderId="0" xfId="106" applyFont="1"/>
    <xf numFmtId="0" fontId="10" fillId="0" borderId="0" xfId="154" applyFont="1"/>
    <xf numFmtId="0" fontId="30" fillId="0" borderId="0" xfId="154" applyFont="1" applyProtection="1">
      <protection hidden="1"/>
    </xf>
    <xf numFmtId="0" fontId="10" fillId="0" borderId="0" xfId="154" applyFont="1" applyProtection="1">
      <protection hidden="1"/>
    </xf>
    <xf numFmtId="0" fontId="101" fillId="0" borderId="21" xfId="154" applyFont="1" applyFill="1" applyBorder="1" applyAlignment="1">
      <alignment horizontal="right" vertical="top"/>
    </xf>
    <xf numFmtId="0" fontId="10" fillId="0" borderId="22" xfId="154" applyFont="1" applyBorder="1"/>
    <xf numFmtId="0" fontId="10" fillId="0" borderId="22" xfId="154" applyFont="1" applyFill="1" applyBorder="1" applyAlignment="1">
      <alignment horizontal="center"/>
    </xf>
    <xf numFmtId="0" fontId="10" fillId="0" borderId="22" xfId="106" applyFont="1" applyFill="1" applyBorder="1" applyAlignment="1">
      <alignment horizontal="center" wrapText="1"/>
    </xf>
    <xf numFmtId="0" fontId="10" fillId="0" borderId="22" xfId="106" applyFont="1" applyBorder="1" applyAlignment="1">
      <alignment horizontal="center" wrapText="1"/>
    </xf>
    <xf numFmtId="0" fontId="10" fillId="0" borderId="23" xfId="154" applyFont="1" applyBorder="1" applyAlignment="1">
      <alignment horizontal="center" wrapText="1"/>
    </xf>
    <xf numFmtId="0" fontId="10" fillId="0" borderId="16" xfId="154" applyFont="1" applyFill="1" applyBorder="1" applyAlignment="1">
      <alignment wrapText="1"/>
    </xf>
    <xf numFmtId="0" fontId="10" fillId="0" borderId="17" xfId="154" applyFont="1" applyBorder="1"/>
    <xf numFmtId="171" fontId="10" fillId="0" borderId="17" xfId="154" applyNumberFormat="1" applyFont="1" applyFill="1" applyBorder="1" applyProtection="1">
      <protection hidden="1"/>
    </xf>
    <xf numFmtId="171" fontId="10" fillId="0" borderId="28" xfId="154" applyNumberFormat="1" applyFont="1" applyFill="1" applyBorder="1" applyProtection="1">
      <protection hidden="1"/>
    </xf>
    <xf numFmtId="0" fontId="10" fillId="0" borderId="18" xfId="154" applyFont="1" applyFill="1" applyBorder="1" applyAlignment="1">
      <alignment wrapText="1"/>
    </xf>
    <xf numFmtId="0" fontId="10" fillId="0" borderId="11" xfId="154" applyFont="1" applyBorder="1" applyProtection="1">
      <protection hidden="1"/>
    </xf>
    <xf numFmtId="171" fontId="10" fillId="0" borderId="11" xfId="154" applyNumberFormat="1" applyFont="1" applyFill="1" applyBorder="1" applyProtection="1">
      <protection hidden="1"/>
    </xf>
    <xf numFmtId="0" fontId="10" fillId="0" borderId="11" xfId="106" applyFont="1" applyBorder="1" applyAlignment="1">
      <alignment horizontal="right" wrapText="1"/>
    </xf>
    <xf numFmtId="0" fontId="10" fillId="0" borderId="25" xfId="154" applyFont="1" applyBorder="1" applyProtection="1">
      <protection hidden="1"/>
    </xf>
    <xf numFmtId="171" fontId="10" fillId="0" borderId="11" xfId="154" applyNumberFormat="1" applyFont="1" applyBorder="1" applyProtection="1">
      <protection hidden="1"/>
    </xf>
    <xf numFmtId="0" fontId="10" fillId="0" borderId="0" xfId="154" applyFont="1" applyFill="1" applyBorder="1"/>
    <xf numFmtId="0" fontId="10" fillId="0" borderId="19" xfId="154" applyFont="1" applyFill="1" applyBorder="1" applyAlignment="1">
      <alignment wrapText="1"/>
    </xf>
    <xf numFmtId="0" fontId="10" fillId="0" borderId="20" xfId="154" applyFont="1" applyBorder="1" applyProtection="1">
      <protection hidden="1"/>
    </xf>
    <xf numFmtId="171" fontId="10" fillId="0" borderId="20" xfId="154" applyNumberFormat="1" applyFont="1" applyFill="1" applyBorder="1" applyProtection="1">
      <protection hidden="1"/>
    </xf>
    <xf numFmtId="0" fontId="10" fillId="0" borderId="24" xfId="154" applyFont="1" applyBorder="1" applyProtection="1">
      <protection hidden="1"/>
    </xf>
    <xf numFmtId="0" fontId="7" fillId="0" borderId="0" xfId="106"/>
    <xf numFmtId="0" fontId="30" fillId="0" borderId="11" xfId="106" applyFont="1" applyBorder="1" applyAlignment="1">
      <alignment wrapText="1"/>
    </xf>
    <xf numFmtId="0" fontId="7" fillId="0" borderId="0" xfId="106" applyAlignment="1">
      <alignment wrapText="1"/>
    </xf>
    <xf numFmtId="170" fontId="7" fillId="0" borderId="0" xfId="106" applyNumberFormat="1"/>
    <xf numFmtId="0" fontId="7" fillId="0" borderId="21" xfId="106" applyBorder="1"/>
    <xf numFmtId="0" fontId="74" fillId="0" borderId="22" xfId="106" applyFont="1" applyBorder="1"/>
    <xf numFmtId="17" fontId="10" fillId="0" borderId="22" xfId="106" applyNumberFormat="1" applyFont="1" applyBorder="1"/>
    <xf numFmtId="17" fontId="10" fillId="0" borderId="23" xfId="106" applyNumberFormat="1" applyFont="1" applyBorder="1"/>
    <xf numFmtId="0" fontId="10" fillId="0" borderId="16" xfId="106" applyFont="1" applyBorder="1" applyAlignment="1">
      <alignment wrapText="1"/>
    </xf>
    <xf numFmtId="170" fontId="7" fillId="0" borderId="17" xfId="106" applyNumberFormat="1" applyBorder="1"/>
    <xf numFmtId="0" fontId="7" fillId="0" borderId="17" xfId="106" applyBorder="1"/>
    <xf numFmtId="0" fontId="7" fillId="0" borderId="28" xfId="106" applyBorder="1"/>
    <xf numFmtId="170" fontId="7" fillId="0" borderId="11" xfId="106" applyNumberFormat="1" applyBorder="1"/>
    <xf numFmtId="0" fontId="10" fillId="0" borderId="11" xfId="106" applyFont="1" applyBorder="1" applyAlignment="1">
      <alignment horizontal="center"/>
    </xf>
    <xf numFmtId="0" fontId="7" fillId="0" borderId="11" xfId="106" applyBorder="1"/>
    <xf numFmtId="0" fontId="7" fillId="0" borderId="25" xfId="106" applyBorder="1"/>
    <xf numFmtId="0" fontId="10" fillId="0" borderId="19" xfId="106" applyFont="1" applyBorder="1" applyAlignment="1">
      <alignment wrapText="1"/>
    </xf>
    <xf numFmtId="170" fontId="7" fillId="0" borderId="20" xfId="106" applyNumberFormat="1" applyBorder="1"/>
    <xf numFmtId="0" fontId="7" fillId="0" borderId="20" xfId="106" applyBorder="1"/>
    <xf numFmtId="0" fontId="7" fillId="0" borderId="24" xfId="106" applyBorder="1"/>
    <xf numFmtId="170" fontId="7" fillId="0" borderId="28" xfId="106" applyNumberFormat="1" applyBorder="1"/>
    <xf numFmtId="170" fontId="7" fillId="0" borderId="25" xfId="106" applyNumberFormat="1" applyBorder="1"/>
    <xf numFmtId="170" fontId="7" fillId="0" borderId="24" xfId="106" applyNumberFormat="1" applyBorder="1"/>
    <xf numFmtId="0" fontId="44" fillId="0" borderId="0" xfId="106" applyFont="1" applyAlignment="1">
      <alignment horizontal="justify"/>
    </xf>
    <xf numFmtId="0" fontId="10" fillId="0" borderId="66" xfId="106" applyFont="1" applyBorder="1"/>
    <xf numFmtId="0" fontId="10" fillId="0" borderId="29" xfId="106" applyFont="1" applyBorder="1"/>
    <xf numFmtId="0" fontId="30" fillId="0" borderId="27" xfId="106" applyFont="1" applyBorder="1"/>
    <xf numFmtId="9" fontId="10" fillId="0" borderId="18" xfId="164" applyFont="1" applyBorder="1" applyAlignment="1">
      <alignment horizontal="center"/>
    </xf>
    <xf numFmtId="9" fontId="10" fillId="0" borderId="11" xfId="164" applyFont="1" applyBorder="1" applyAlignment="1">
      <alignment horizontal="center"/>
    </xf>
    <xf numFmtId="9" fontId="10" fillId="0" borderId="25" xfId="164" applyFont="1" applyBorder="1" applyAlignment="1">
      <alignment horizontal="center"/>
    </xf>
    <xf numFmtId="49" fontId="30" fillId="0" borderId="29" xfId="106" applyNumberFormat="1" applyFont="1" applyBorder="1" applyAlignment="1">
      <alignment horizontal="left" vertical="center" wrapText="1"/>
    </xf>
    <xf numFmtId="49" fontId="10" fillId="0" borderId="29" xfId="106" applyNumberFormat="1" applyFont="1" applyFill="1" applyBorder="1" applyAlignment="1">
      <alignment horizontal="left" vertical="center" wrapText="1" indent="2"/>
    </xf>
    <xf numFmtId="0" fontId="7" fillId="0" borderId="67" xfId="106" applyBorder="1" applyAlignment="1">
      <alignment horizontal="center"/>
    </xf>
    <xf numFmtId="49" fontId="30" fillId="0" borderId="29" xfId="106" applyNumberFormat="1" applyFont="1" applyBorder="1" applyAlignment="1">
      <alignment horizontal="left" vertical="center" wrapText="1" indent="1"/>
    </xf>
    <xf numFmtId="49" fontId="30" fillId="0" borderId="29" xfId="106" applyNumberFormat="1" applyFont="1" applyFill="1" applyBorder="1" applyAlignment="1">
      <alignment horizontal="left" vertical="center" wrapText="1" indent="1"/>
    </xf>
    <xf numFmtId="49" fontId="30" fillId="0" borderId="56" xfId="106" applyNumberFormat="1" applyFont="1" applyBorder="1" applyAlignment="1">
      <alignment horizontal="left" vertical="center" wrapText="1"/>
    </xf>
    <xf numFmtId="9" fontId="10" fillId="0" borderId="19" xfId="164" applyFont="1" applyBorder="1" applyAlignment="1">
      <alignment horizontal="center"/>
    </xf>
    <xf numFmtId="9" fontId="10" fillId="0" borderId="20" xfId="164" applyFont="1" applyBorder="1" applyAlignment="1">
      <alignment horizontal="center"/>
    </xf>
    <xf numFmtId="9" fontId="10" fillId="0" borderId="24" xfId="164" applyFont="1" applyBorder="1" applyAlignment="1">
      <alignment horizontal="center"/>
    </xf>
    <xf numFmtId="0" fontId="7" fillId="0" borderId="0" xfId="106" applyBorder="1"/>
    <xf numFmtId="9" fontId="10" fillId="0" borderId="0" xfId="164" applyFont="1" applyBorder="1" applyAlignment="1">
      <alignment horizontal="center"/>
    </xf>
    <xf numFmtId="170" fontId="7" fillId="0" borderId="0" xfId="106" applyNumberFormat="1" applyBorder="1"/>
    <xf numFmtId="2" fontId="7" fillId="0" borderId="0" xfId="106" applyNumberFormat="1" applyBorder="1"/>
    <xf numFmtId="0" fontId="7" fillId="0" borderId="0" xfId="106" applyFont="1"/>
    <xf numFmtId="0" fontId="52" fillId="0" borderId="0" xfId="106" applyFont="1"/>
    <xf numFmtId="0" fontId="30" fillId="0" borderId="21" xfId="106" applyFont="1" applyBorder="1"/>
    <xf numFmtId="0" fontId="10" fillId="0" borderId="22" xfId="106" applyFont="1" applyFill="1" applyBorder="1"/>
    <xf numFmtId="0" fontId="10" fillId="0" borderId="23" xfId="106" applyFont="1" applyFill="1" applyBorder="1"/>
    <xf numFmtId="0" fontId="10" fillId="0" borderId="55" xfId="106" applyFont="1" applyBorder="1" applyAlignment="1">
      <alignment wrapText="1"/>
    </xf>
    <xf numFmtId="0" fontId="10" fillId="0" borderId="18" xfId="106" applyFont="1" applyBorder="1" applyAlignment="1"/>
    <xf numFmtId="0" fontId="10" fillId="0" borderId="0" xfId="106" applyFont="1" applyBorder="1"/>
    <xf numFmtId="0" fontId="30" fillId="0" borderId="0" xfId="106" applyFont="1" applyBorder="1" applyAlignment="1">
      <alignment wrapText="1"/>
    </xf>
    <xf numFmtId="0" fontId="56" fillId="0" borderId="0" xfId="106" applyFont="1"/>
    <xf numFmtId="170" fontId="10" fillId="0" borderId="11" xfId="106" applyNumberFormat="1" applyFont="1" applyBorder="1"/>
    <xf numFmtId="170" fontId="10" fillId="0" borderId="11" xfId="106" applyNumberFormat="1" applyFont="1" applyFill="1" applyBorder="1"/>
    <xf numFmtId="0" fontId="10" fillId="0" borderId="0" xfId="106" applyFont="1" applyAlignment="1">
      <alignment wrapText="1"/>
    </xf>
    <xf numFmtId="0" fontId="74" fillId="0" borderId="0" xfId="106" applyFont="1" applyAlignment="1">
      <alignment horizontal="left" vertical="top" wrapText="1"/>
    </xf>
    <xf numFmtId="0" fontId="77" fillId="0" borderId="0" xfId="106" applyFont="1" applyAlignment="1">
      <alignment horizontal="left" vertical="top"/>
    </xf>
    <xf numFmtId="0" fontId="30" fillId="0" borderId="21" xfId="106" applyFont="1" applyBorder="1" applyAlignment="1">
      <alignment horizontal="center" vertical="center" wrapText="1"/>
    </xf>
    <xf numFmtId="0" fontId="10" fillId="0" borderId="22" xfId="154" applyFont="1" applyFill="1" applyBorder="1" applyAlignment="1">
      <alignment horizontal="center" vertical="center" wrapText="1"/>
    </xf>
    <xf numFmtId="0" fontId="10" fillId="0" borderId="22" xfId="154" applyFont="1" applyFill="1" applyBorder="1" applyAlignment="1">
      <alignment horizontal="center" wrapText="1"/>
    </xf>
    <xf numFmtId="0" fontId="10" fillId="0" borderId="23" xfId="154" applyFont="1" applyFill="1" applyBorder="1" applyAlignment="1">
      <alignment horizontal="center" wrapText="1"/>
    </xf>
    <xf numFmtId="0" fontId="10" fillId="0" borderId="0" xfId="154" applyFont="1" applyBorder="1"/>
    <xf numFmtId="0" fontId="102" fillId="0" borderId="16" xfId="106" applyFont="1" applyBorder="1"/>
    <xf numFmtId="0" fontId="10" fillId="0" borderId="55" xfId="106" applyFont="1" applyFill="1" applyBorder="1" applyAlignment="1">
      <alignment horizontal="left" vertical="top" wrapText="1"/>
    </xf>
    <xf numFmtId="226" fontId="10" fillId="0" borderId="13" xfId="90" applyNumberFormat="1" applyFont="1" applyFill="1" applyBorder="1">
      <protection hidden="1"/>
    </xf>
    <xf numFmtId="226" fontId="10" fillId="0" borderId="26" xfId="90" applyNumberFormat="1" applyFont="1" applyFill="1" applyBorder="1">
      <protection hidden="1"/>
    </xf>
    <xf numFmtId="168" fontId="10" fillId="0" borderId="0" xfId="90" applyFont="1" applyFill="1" applyBorder="1">
      <protection hidden="1"/>
    </xf>
    <xf numFmtId="170" fontId="74" fillId="0" borderId="11" xfId="106" applyNumberFormat="1" applyFont="1" applyBorder="1"/>
    <xf numFmtId="2" fontId="74" fillId="0" borderId="11" xfId="106" applyNumberFormat="1" applyFont="1" applyBorder="1"/>
    <xf numFmtId="0" fontId="10" fillId="0" borderId="11" xfId="106" applyFont="1" applyBorder="1" applyAlignment="1">
      <alignment horizontal="center" vertical="top" wrapText="1"/>
    </xf>
    <xf numFmtId="170" fontId="74" fillId="0" borderId="25" xfId="106" applyNumberFormat="1" applyFont="1" applyBorder="1"/>
    <xf numFmtId="0" fontId="10" fillId="0" borderId="18" xfId="106" applyFont="1" applyFill="1" applyBorder="1" applyAlignment="1">
      <alignment horizontal="left" vertical="top" wrapText="1"/>
    </xf>
    <xf numFmtId="226" fontId="10" fillId="0" borderId="11" xfId="106" applyNumberFormat="1" applyFont="1" applyBorder="1" applyAlignment="1">
      <alignment horizontal="right" vertical="center"/>
    </xf>
    <xf numFmtId="226" fontId="10" fillId="0" borderId="11" xfId="90" applyNumberFormat="1" applyFont="1" applyFill="1" applyBorder="1">
      <protection hidden="1"/>
    </xf>
    <xf numFmtId="226" fontId="10" fillId="0" borderId="25" xfId="106" applyNumberFormat="1" applyFont="1" applyBorder="1" applyAlignment="1">
      <alignment horizontal="right" vertical="center"/>
    </xf>
    <xf numFmtId="171" fontId="74" fillId="0" borderId="0" xfId="106" applyNumberFormat="1" applyFont="1" applyBorder="1" applyAlignment="1">
      <alignment horizontal="right" vertical="center"/>
    </xf>
    <xf numFmtId="2" fontId="74" fillId="0" borderId="11" xfId="106" applyNumberFormat="1" applyFont="1" applyFill="1" applyBorder="1"/>
    <xf numFmtId="171" fontId="10" fillId="0" borderId="11" xfId="106" applyNumberFormat="1" applyFont="1" applyBorder="1" applyAlignment="1">
      <alignment horizontal="right" vertical="center"/>
    </xf>
    <xf numFmtId="226" fontId="10" fillId="0" borderId="25" xfId="106" applyNumberFormat="1" applyFont="1" applyBorder="1"/>
    <xf numFmtId="170" fontId="10" fillId="0" borderId="0" xfId="106" applyNumberFormat="1" applyFont="1" applyBorder="1"/>
    <xf numFmtId="0" fontId="10" fillId="0" borderId="18" xfId="106" applyFont="1" applyBorder="1" applyAlignment="1">
      <alignment horizontal="left" vertical="top" wrapText="1"/>
    </xf>
    <xf numFmtId="170" fontId="10" fillId="0" borderId="25" xfId="106" applyNumberFormat="1" applyFont="1" applyBorder="1"/>
    <xf numFmtId="170" fontId="10" fillId="0" borderId="20" xfId="106" applyNumberFormat="1" applyFont="1" applyBorder="1"/>
    <xf numFmtId="226" fontId="10" fillId="0" borderId="20" xfId="90" applyNumberFormat="1" applyFont="1" applyFill="1" applyBorder="1">
      <protection hidden="1"/>
    </xf>
    <xf numFmtId="226" fontId="10" fillId="0" borderId="24" xfId="106" applyNumberFormat="1" applyFont="1" applyBorder="1"/>
    <xf numFmtId="170" fontId="74" fillId="0" borderId="20" xfId="106" applyNumberFormat="1" applyFont="1" applyBorder="1"/>
    <xf numFmtId="2" fontId="74" fillId="0" borderId="20" xfId="106" applyNumberFormat="1" applyFont="1" applyBorder="1"/>
    <xf numFmtId="170" fontId="74" fillId="0" borderId="24" xfId="106" applyNumberFormat="1" applyFont="1" applyBorder="1"/>
    <xf numFmtId="0" fontId="77" fillId="0" borderId="0" xfId="106" applyFont="1" applyAlignment="1">
      <alignment horizontal="left" vertical="top" wrapText="1"/>
    </xf>
    <xf numFmtId="0" fontId="44" fillId="0" borderId="0" xfId="106" applyFont="1" applyBorder="1" applyAlignment="1">
      <alignment horizontal="justify" vertical="top" wrapText="1"/>
    </xf>
    <xf numFmtId="2" fontId="74" fillId="0" borderId="0" xfId="106" applyNumberFormat="1" applyFont="1" applyAlignment="1">
      <alignment horizontal="left" vertical="top"/>
    </xf>
    <xf numFmtId="0" fontId="7" fillId="0" borderId="0" xfId="106" applyFill="1"/>
    <xf numFmtId="0" fontId="7" fillId="0" borderId="0" xfId="106" applyFill="1" applyAlignment="1">
      <alignment wrapText="1"/>
    </xf>
    <xf numFmtId="0" fontId="10" fillId="0" borderId="17" xfId="106" applyFont="1" applyBorder="1" applyAlignment="1">
      <alignment wrapText="1"/>
    </xf>
    <xf numFmtId="0" fontId="10" fillId="0" borderId="28" xfId="106" applyFont="1" applyBorder="1" applyAlignment="1">
      <alignment wrapText="1"/>
    </xf>
    <xf numFmtId="14" fontId="10" fillId="0" borderId="18" xfId="106" applyNumberFormat="1" applyFont="1" applyBorder="1"/>
    <xf numFmtId="170" fontId="7" fillId="0" borderId="0" xfId="106" applyNumberFormat="1" applyFill="1"/>
    <xf numFmtId="14" fontId="10" fillId="0" borderId="19" xfId="106" applyNumberFormat="1" applyFont="1" applyBorder="1"/>
    <xf numFmtId="2" fontId="7" fillId="0" borderId="0" xfId="106" applyNumberFormat="1"/>
    <xf numFmtId="49" fontId="10" fillId="0" borderId="22" xfId="106" applyNumberFormat="1" applyFont="1" applyBorder="1"/>
    <xf numFmtId="0" fontId="10" fillId="0" borderId="23" xfId="106" applyFont="1" applyBorder="1"/>
    <xf numFmtId="170" fontId="10" fillId="0" borderId="13" xfId="106" applyNumberFormat="1" applyFont="1" applyBorder="1"/>
    <xf numFmtId="170" fontId="10" fillId="0" borderId="26" xfId="106" applyNumberFormat="1" applyFont="1" applyBorder="1"/>
    <xf numFmtId="3" fontId="10" fillId="0" borderId="20" xfId="106" applyNumberFormat="1" applyFont="1" applyBorder="1"/>
    <xf numFmtId="170" fontId="10" fillId="0" borderId="24" xfId="106" applyNumberFormat="1" applyFont="1" applyBorder="1"/>
    <xf numFmtId="4" fontId="103" fillId="0" borderId="0" xfId="106" applyNumberFormat="1" applyFont="1"/>
    <xf numFmtId="49" fontId="56" fillId="0" borderId="0" xfId="106" applyNumberFormat="1" applyFont="1"/>
    <xf numFmtId="0" fontId="56" fillId="0" borderId="0" xfId="106" applyFont="1" applyAlignment="1">
      <alignment wrapText="1"/>
    </xf>
    <xf numFmtId="0" fontId="48" fillId="0" borderId="0" xfId="106" applyFont="1" applyAlignment="1">
      <alignment wrapText="1"/>
    </xf>
    <xf numFmtId="0" fontId="10" fillId="0" borderId="16" xfId="106" applyFont="1" applyBorder="1" applyAlignment="1">
      <alignment horizontal="justify" vertical="top" wrapText="1"/>
    </xf>
    <xf numFmtId="0" fontId="10" fillId="0" borderId="17" xfId="106" applyFont="1" applyBorder="1" applyAlignment="1">
      <alignment horizontal="center" vertical="top" wrapText="1"/>
    </xf>
    <xf numFmtId="0" fontId="10" fillId="0" borderId="28" xfId="106" applyFont="1" applyBorder="1" applyAlignment="1">
      <alignment horizontal="center" vertical="top" wrapText="1"/>
    </xf>
    <xf numFmtId="0" fontId="10" fillId="0" borderId="18" xfId="106" applyFont="1" applyBorder="1" applyAlignment="1">
      <alignment horizontal="justify" vertical="top" wrapText="1"/>
    </xf>
    <xf numFmtId="171" fontId="10" fillId="0" borderId="11" xfId="106" applyNumberFormat="1" applyFont="1" applyBorder="1" applyAlignment="1">
      <alignment horizontal="center" vertical="top" wrapText="1"/>
    </xf>
    <xf numFmtId="171" fontId="10" fillId="0" borderId="25" xfId="106" applyNumberFormat="1" applyFont="1" applyBorder="1" applyAlignment="1">
      <alignment horizontal="center" vertical="top" wrapText="1"/>
    </xf>
    <xf numFmtId="49" fontId="52" fillId="0" borderId="11" xfId="106" applyNumberFormat="1" applyFont="1" applyFill="1" applyBorder="1" applyAlignment="1">
      <alignment horizontal="center" vertical="top" wrapText="1"/>
    </xf>
    <xf numFmtId="49" fontId="52" fillId="0" borderId="25" xfId="106" applyNumberFormat="1" applyFont="1" applyFill="1" applyBorder="1" applyAlignment="1">
      <alignment horizontal="center" vertical="top" wrapText="1"/>
    </xf>
    <xf numFmtId="0" fontId="52" fillId="0" borderId="18" xfId="106" applyFont="1" applyBorder="1" applyAlignment="1">
      <alignment horizontal="justify" vertical="top" wrapText="1"/>
    </xf>
    <xf numFmtId="171" fontId="52" fillId="0" borderId="11" xfId="106" applyNumberFormat="1" applyFont="1" applyBorder="1" applyAlignment="1">
      <alignment horizontal="justify" vertical="top" wrapText="1"/>
    </xf>
    <xf numFmtId="171" fontId="1" fillId="0" borderId="11" xfId="106" applyNumberFormat="1" applyFont="1" applyBorder="1"/>
    <xf numFmtId="4" fontId="10" fillId="0" borderId="11" xfId="106" applyNumberFormat="1" applyFont="1" applyBorder="1" applyAlignment="1">
      <alignment horizontal="center" vertical="top" wrapText="1"/>
    </xf>
    <xf numFmtId="0" fontId="10" fillId="0" borderId="19" xfId="106" applyFont="1" applyBorder="1" applyAlignment="1">
      <alignment horizontal="justify" vertical="top" wrapText="1"/>
    </xf>
    <xf numFmtId="171" fontId="10" fillId="0" borderId="20" xfId="106" applyNumberFormat="1" applyFont="1" applyBorder="1" applyAlignment="1">
      <alignment horizontal="center" vertical="top" wrapText="1"/>
    </xf>
    <xf numFmtId="171" fontId="52" fillId="0" borderId="20" xfId="106" applyNumberFormat="1" applyFont="1" applyBorder="1" applyAlignment="1">
      <alignment horizontal="center" vertical="top" wrapText="1"/>
    </xf>
    <xf numFmtId="3" fontId="52" fillId="0" borderId="24" xfId="106" applyNumberFormat="1" applyFont="1" applyFill="1" applyBorder="1" applyAlignment="1">
      <alignment horizontal="center" vertical="top" wrapText="1"/>
    </xf>
    <xf numFmtId="0" fontId="10" fillId="0" borderId="11" xfId="106" applyFont="1" applyBorder="1" applyAlignment="1">
      <alignment horizontal="center" wrapText="1"/>
    </xf>
    <xf numFmtId="0" fontId="10" fillId="0" borderId="11" xfId="106" applyFont="1" applyFill="1" applyBorder="1" applyAlignment="1">
      <alignment wrapText="1"/>
    </xf>
    <xf numFmtId="174" fontId="10" fillId="0" borderId="11" xfId="164" applyNumberFormat="1" applyFont="1" applyFill="1" applyBorder="1" applyAlignment="1">
      <alignment wrapText="1"/>
    </xf>
    <xf numFmtId="9" fontId="10" fillId="0" borderId="11" xfId="164" applyFont="1" applyFill="1" applyBorder="1" applyAlignment="1">
      <alignment wrapText="1"/>
    </xf>
    <xf numFmtId="0" fontId="10" fillId="0" borderId="45" xfId="106" applyFont="1" applyBorder="1" applyAlignment="1"/>
    <xf numFmtId="0" fontId="10" fillId="0" borderId="36" xfId="106" applyFont="1" applyBorder="1" applyAlignment="1">
      <alignment horizontal="left" vertical="top" wrapText="1"/>
    </xf>
    <xf numFmtId="0" fontId="10" fillId="0" borderId="51" xfId="106" applyFont="1" applyBorder="1" applyAlignment="1">
      <alignment horizontal="left" vertical="top" wrapText="1"/>
    </xf>
    <xf numFmtId="0" fontId="10" fillId="0" borderId="55" xfId="106" applyNumberFormat="1" applyFont="1" applyBorder="1"/>
    <xf numFmtId="0" fontId="10" fillId="0" borderId="18" xfId="106" applyNumberFormat="1" applyFont="1" applyBorder="1"/>
    <xf numFmtId="170" fontId="10" fillId="0" borderId="18" xfId="106" applyNumberFormat="1" applyFont="1" applyBorder="1" applyAlignment="1">
      <alignment horizontal="right"/>
    </xf>
    <xf numFmtId="170" fontId="10" fillId="0" borderId="19" xfId="106" applyNumberFormat="1" applyFont="1" applyBorder="1" applyAlignment="1">
      <alignment horizontal="right"/>
    </xf>
    <xf numFmtId="170" fontId="10" fillId="0" borderId="24" xfId="106" applyNumberFormat="1" applyFont="1" applyBorder="1" applyAlignment="1">
      <alignment horizontal="right"/>
    </xf>
    <xf numFmtId="0" fontId="10" fillId="0" borderId="0" xfId="106" applyFont="1" applyBorder="1" applyAlignment="1">
      <alignment horizontal="right"/>
    </xf>
    <xf numFmtId="0" fontId="30" fillId="0" borderId="0" xfId="106" applyFont="1" applyFill="1" applyBorder="1" applyAlignment="1"/>
    <xf numFmtId="9" fontId="30" fillId="0" borderId="11" xfId="164" applyFont="1" applyBorder="1"/>
    <xf numFmtId="9" fontId="10" fillId="0" borderId="11" xfId="106" applyNumberFormat="1" applyFont="1" applyBorder="1"/>
    <xf numFmtId="9" fontId="30" fillId="0" borderId="11" xfId="164" applyNumberFormat="1" applyFont="1" applyBorder="1"/>
    <xf numFmtId="9" fontId="10" fillId="0" borderId="11" xfId="164" applyNumberFormat="1" applyFont="1" applyBorder="1"/>
    <xf numFmtId="174" fontId="10" fillId="0" borderId="11" xfId="106" applyNumberFormat="1" applyFont="1" applyBorder="1"/>
    <xf numFmtId="10" fontId="10" fillId="0" borderId="11" xfId="106" applyNumberFormat="1" applyFont="1" applyBorder="1"/>
    <xf numFmtId="170" fontId="10" fillId="0" borderId="11" xfId="106" applyNumberFormat="1" applyFont="1" applyBorder="1" applyAlignment="1">
      <alignment horizontal="center"/>
    </xf>
    <xf numFmtId="170" fontId="10" fillId="0" borderId="11" xfId="106" quotePrefix="1" applyNumberFormat="1" applyFont="1" applyBorder="1" applyAlignment="1">
      <alignment horizontal="center"/>
    </xf>
    <xf numFmtId="2" fontId="10" fillId="0" borderId="11" xfId="106" applyNumberFormat="1" applyFont="1" applyBorder="1" applyAlignment="1">
      <alignment horizontal="center"/>
    </xf>
    <xf numFmtId="0" fontId="32" fillId="0" borderId="11" xfId="106" applyFont="1" applyBorder="1" applyAlignment="1">
      <alignment wrapText="1"/>
    </xf>
    <xf numFmtId="0" fontId="10" fillId="0" borderId="16" xfId="106" applyFont="1" applyBorder="1" applyAlignment="1">
      <alignment horizontal="center" wrapText="1"/>
    </xf>
    <xf numFmtId="0" fontId="10" fillId="0" borderId="18" xfId="106" applyFont="1" applyBorder="1" applyAlignment="1">
      <alignment horizontal="center" wrapText="1"/>
    </xf>
    <xf numFmtId="0" fontId="10" fillId="0" borderId="25" xfId="106" applyFont="1" applyBorder="1" applyAlignment="1">
      <alignment horizontal="center" wrapText="1"/>
    </xf>
    <xf numFmtId="0" fontId="30" fillId="0" borderId="18" xfId="106" applyFont="1" applyBorder="1" applyAlignment="1">
      <alignment horizontal="justify" wrapText="1"/>
    </xf>
    <xf numFmtId="170" fontId="30" fillId="0" borderId="11" xfId="106" applyNumberFormat="1" applyFont="1" applyBorder="1" applyAlignment="1">
      <alignment horizontal="center" wrapText="1"/>
    </xf>
    <xf numFmtId="170" fontId="30" fillId="0" borderId="25" xfId="106" applyNumberFormat="1" applyFont="1" applyFill="1" applyBorder="1" applyAlignment="1">
      <alignment horizontal="center" wrapText="1"/>
    </xf>
    <xf numFmtId="0" fontId="52" fillId="0" borderId="18" xfId="106" applyFont="1" applyBorder="1" applyAlignment="1">
      <alignment horizontal="justify" wrapText="1"/>
    </xf>
    <xf numFmtId="170" fontId="10" fillId="0" borderId="11" xfId="106" applyNumberFormat="1" applyFont="1" applyBorder="1" applyAlignment="1">
      <alignment horizontal="center" wrapText="1"/>
    </xf>
    <xf numFmtId="170" fontId="10" fillId="0" borderId="25" xfId="106" applyNumberFormat="1" applyFont="1" applyFill="1" applyBorder="1" applyAlignment="1">
      <alignment horizontal="center" wrapText="1"/>
    </xf>
    <xf numFmtId="0" fontId="10" fillId="0" borderId="18" xfId="106" applyFont="1" applyBorder="1" applyAlignment="1">
      <alignment horizontal="justify" wrapText="1"/>
    </xf>
    <xf numFmtId="170" fontId="30" fillId="0" borderId="18" xfId="106" applyNumberFormat="1" applyFont="1" applyBorder="1" applyAlignment="1">
      <alignment wrapText="1"/>
    </xf>
    <xf numFmtId="0" fontId="32" fillId="34" borderId="18" xfId="106" applyFont="1" applyFill="1" applyBorder="1" applyAlignment="1">
      <alignment horizontal="justify" wrapText="1"/>
    </xf>
    <xf numFmtId="0" fontId="52" fillId="34" borderId="11" xfId="106" applyFont="1" applyFill="1" applyBorder="1" applyAlignment="1">
      <alignment horizontal="center" wrapText="1"/>
    </xf>
    <xf numFmtId="0" fontId="7" fillId="34" borderId="25" xfId="106" applyFill="1" applyBorder="1"/>
    <xf numFmtId="0" fontId="52" fillId="34" borderId="18" xfId="106" applyFont="1" applyFill="1" applyBorder="1" applyAlignment="1">
      <alignment horizontal="justify" wrapText="1"/>
    </xf>
    <xf numFmtId="0" fontId="106" fillId="34" borderId="25" xfId="106" applyFont="1" applyFill="1" applyBorder="1"/>
    <xf numFmtId="174" fontId="52" fillId="34" borderId="11" xfId="106" applyNumberFormat="1" applyFont="1" applyFill="1" applyBorder="1" applyAlignment="1">
      <alignment horizontal="center" wrapText="1"/>
    </xf>
    <xf numFmtId="2" fontId="52" fillId="34" borderId="11" xfId="106" applyNumberFormat="1" applyFont="1" applyFill="1" applyBorder="1" applyAlignment="1">
      <alignment horizontal="center" wrapText="1"/>
    </xf>
    <xf numFmtId="174" fontId="106" fillId="34" borderId="25" xfId="106" applyNumberFormat="1" applyFont="1" applyFill="1" applyBorder="1"/>
    <xf numFmtId="0" fontId="52" fillId="34" borderId="19" xfId="106" applyFont="1" applyFill="1" applyBorder="1" applyAlignment="1">
      <alignment horizontal="justify" wrapText="1"/>
    </xf>
    <xf numFmtId="0" fontId="52" fillId="34" borderId="20" xfId="106" applyFont="1" applyFill="1" applyBorder="1" applyAlignment="1">
      <alignment horizontal="center" wrapText="1"/>
    </xf>
    <xf numFmtId="0" fontId="106" fillId="34" borderId="24" xfId="106" applyFont="1" applyFill="1" applyBorder="1"/>
    <xf numFmtId="0" fontId="105" fillId="0" borderId="0" xfId="0" applyFont="1"/>
    <xf numFmtId="0" fontId="105" fillId="0" borderId="0" xfId="0" applyFont="1" applyFill="1" applyBorder="1"/>
    <xf numFmtId="0" fontId="13" fillId="0" borderId="0" xfId="93" applyFill="1" applyAlignment="1" applyProtection="1"/>
    <xf numFmtId="0" fontId="44" fillId="0" borderId="0" xfId="106" applyFont="1" applyAlignment="1">
      <alignment wrapText="1"/>
    </xf>
    <xf numFmtId="0" fontId="10" fillId="0" borderId="0" xfId="124" applyFont="1" applyBorder="1" applyAlignment="1">
      <alignment wrapText="1"/>
    </xf>
    <xf numFmtId="0" fontId="52" fillId="0" borderId="0" xfId="124" applyFont="1" applyBorder="1"/>
    <xf numFmtId="0" fontId="44" fillId="0" borderId="0" xfId="0" applyFont="1" applyAlignment="1">
      <alignment horizontal="left" wrapText="1"/>
    </xf>
    <xf numFmtId="0" fontId="10" fillId="0" borderId="11" xfId="0" applyFont="1" applyBorder="1" applyAlignment="1">
      <alignment vertical="center" wrapText="1"/>
    </xf>
    <xf numFmtId="10" fontId="30" fillId="0" borderId="11" xfId="164" applyNumberFormat="1" applyFont="1" applyFill="1" applyBorder="1" applyAlignment="1">
      <alignment wrapText="1"/>
    </xf>
    <xf numFmtId="171" fontId="10" fillId="0" borderId="11" xfId="138" applyNumberFormat="1" applyFont="1" applyBorder="1"/>
    <xf numFmtId="0" fontId="30" fillId="0" borderId="11" xfId="0" applyFont="1" applyBorder="1" applyAlignment="1">
      <alignment vertical="center" wrapText="1"/>
    </xf>
    <xf numFmtId="0" fontId="40" fillId="0" borderId="11" xfId="153" applyFont="1" applyFill="1" applyBorder="1" applyAlignment="1">
      <alignment horizontal="center" wrapText="1"/>
    </xf>
    <xf numFmtId="0" fontId="40" fillId="0" borderId="11" xfId="153" applyFont="1" applyFill="1" applyBorder="1" applyAlignment="1">
      <alignment horizontal="center" vertical="top" wrapText="1"/>
    </xf>
    <xf numFmtId="0" fontId="39" fillId="0" borderId="11" xfId="105" applyFont="1" applyFill="1" applyBorder="1" applyAlignment="1">
      <alignment wrapText="1"/>
    </xf>
    <xf numFmtId="0" fontId="10" fillId="0" borderId="11" xfId="105" applyFont="1" applyFill="1" applyBorder="1" applyAlignment="1">
      <alignment wrapText="1"/>
    </xf>
    <xf numFmtId="0" fontId="30" fillId="0" borderId="11" xfId="141" applyFont="1" applyBorder="1" applyAlignment="1">
      <alignment wrapText="1"/>
    </xf>
    <xf numFmtId="0" fontId="44" fillId="0" borderId="0" xfId="0" applyNumberFormat="1" applyFont="1"/>
    <xf numFmtId="0" fontId="74" fillId="0" borderId="0" xfId="0" applyFont="1"/>
    <xf numFmtId="0" fontId="74" fillId="0" borderId="0" xfId="0" applyNumberFormat="1" applyFont="1"/>
    <xf numFmtId="0" fontId="30" fillId="0" borderId="11" xfId="0" applyFont="1" applyBorder="1" applyAlignment="1">
      <alignment vertical="center"/>
    </xf>
    <xf numFmtId="170" fontId="10" fillId="0" borderId="11" xfId="132" applyNumberFormat="1" applyFont="1" applyBorder="1"/>
    <xf numFmtId="0" fontId="10" fillId="0" borderId="11" xfId="132" applyFont="1" applyBorder="1" applyAlignment="1">
      <alignment wrapText="1"/>
    </xf>
    <xf numFmtId="49" fontId="30" fillId="0" borderId="22" xfId="113" applyNumberFormat="1" applyFont="1" applyBorder="1"/>
    <xf numFmtId="49" fontId="30" fillId="0" borderId="23" xfId="113" applyNumberFormat="1" applyFont="1" applyBorder="1"/>
    <xf numFmtId="0" fontId="10" fillId="0" borderId="55" xfId="113" applyFont="1" applyBorder="1"/>
    <xf numFmtId="49" fontId="10" fillId="0" borderId="18" xfId="113" applyNumberFormat="1" applyFont="1" applyBorder="1"/>
    <xf numFmtId="49" fontId="10" fillId="0" borderId="19" xfId="113" applyNumberFormat="1" applyFont="1" applyBorder="1"/>
    <xf numFmtId="14" fontId="30" fillId="0" borderId="11" xfId="113" applyNumberFormat="1" applyFont="1" applyBorder="1"/>
    <xf numFmtId="0" fontId="74" fillId="0" borderId="0" xfId="141" applyFont="1"/>
    <xf numFmtId="0" fontId="74" fillId="0" borderId="0" xfId="141" applyFont="1" applyBorder="1"/>
    <xf numFmtId="171" fontId="10" fillId="0" borderId="11" xfId="0" applyNumberFormat="1" applyFont="1" applyFill="1" applyBorder="1" applyAlignment="1">
      <alignment horizontal="center" vertical="center" wrapText="1"/>
    </xf>
    <xf numFmtId="171" fontId="10" fillId="0" borderId="11" xfId="0" applyNumberFormat="1" applyFont="1" applyFill="1" applyBorder="1" applyAlignment="1">
      <alignment horizontal="center" vertical="center"/>
    </xf>
    <xf numFmtId="171" fontId="10" fillId="0" borderId="29" xfId="113" applyNumberFormat="1" applyFont="1" applyBorder="1" applyAlignment="1">
      <alignment wrapText="1"/>
    </xf>
    <xf numFmtId="171" fontId="10" fillId="0" borderId="56" xfId="113" applyNumberFormat="1" applyFont="1" applyBorder="1" applyAlignment="1">
      <alignment wrapText="1"/>
    </xf>
    <xf numFmtId="1" fontId="30" fillId="0" borderId="11" xfId="0" applyNumberFormat="1" applyFont="1" applyFill="1" applyBorder="1"/>
    <xf numFmtId="0" fontId="39" fillId="0" borderId="11" xfId="0" applyFont="1" applyFill="1" applyBorder="1" applyAlignment="1">
      <alignment wrapText="1"/>
    </xf>
    <xf numFmtId="171" fontId="10" fillId="0" borderId="20" xfId="113" applyNumberFormat="1" applyFont="1" applyBorder="1" applyAlignment="1">
      <alignment horizontal="center"/>
    </xf>
    <xf numFmtId="171" fontId="10" fillId="0" borderId="20" xfId="113" applyNumberFormat="1" applyFont="1" applyBorder="1" applyAlignment="1">
      <alignment horizontal="center" wrapText="1"/>
    </xf>
    <xf numFmtId="171" fontId="10" fillId="0" borderId="24" xfId="113" applyNumberFormat="1" applyFont="1" applyBorder="1"/>
    <xf numFmtId="0" fontId="10" fillId="0" borderId="30" xfId="0" applyFont="1" applyBorder="1"/>
    <xf numFmtId="0" fontId="10" fillId="0" borderId="31" xfId="0" applyFont="1" applyBorder="1"/>
    <xf numFmtId="0" fontId="10" fillId="0" borderId="15" xfId="0" applyFont="1" applyBorder="1"/>
    <xf numFmtId="0" fontId="10" fillId="0" borderId="15" xfId="0" applyFont="1" applyBorder="1" applyAlignment="1">
      <alignment horizontal="center"/>
    </xf>
    <xf numFmtId="0" fontId="30" fillId="0" borderId="0" xfId="134" applyFont="1" applyAlignment="1">
      <alignment horizontal="right"/>
    </xf>
    <xf numFmtId="0" fontId="30" fillId="0" borderId="11" xfId="113" applyFont="1" applyBorder="1"/>
    <xf numFmtId="14" fontId="30" fillId="0" borderId="11" xfId="134" applyNumberFormat="1" applyFont="1" applyBorder="1" applyAlignment="1">
      <alignment horizontal="center"/>
    </xf>
    <xf numFmtId="0" fontId="30" fillId="0" borderId="11" xfId="134" applyFont="1" applyBorder="1" applyAlignment="1">
      <alignment horizontal="center" vertical="center" wrapText="1"/>
    </xf>
    <xf numFmtId="14" fontId="30" fillId="0" borderId="11" xfId="134" applyNumberFormat="1" applyFont="1" applyBorder="1" applyAlignment="1">
      <alignment horizontal="center" vertical="center"/>
    </xf>
    <xf numFmtId="0" fontId="10" fillId="0" borderId="11" xfId="134" applyFont="1" applyBorder="1" applyAlignment="1">
      <alignment horizontal="center" vertical="center" wrapText="1"/>
    </xf>
    <xf numFmtId="172" fontId="10" fillId="0" borderId="11" xfId="134" applyNumberFormat="1" applyFont="1" applyBorder="1" applyAlignment="1">
      <alignment horizontal="center" vertical="center" wrapText="1"/>
    </xf>
    <xf numFmtId="0" fontId="30" fillId="0" borderId="11" xfId="139" applyFont="1" applyBorder="1" applyAlignment="1">
      <alignment wrapText="1" shrinkToFit="1"/>
    </xf>
    <xf numFmtId="0" fontId="30" fillId="0" borderId="11" xfId="139" applyFont="1" applyBorder="1" applyAlignment="1">
      <alignment wrapText="1"/>
    </xf>
    <xf numFmtId="0" fontId="30" fillId="0" borderId="11" xfId="135" applyFont="1" applyBorder="1" applyAlignment="1">
      <alignment wrapText="1" shrinkToFit="1"/>
    </xf>
    <xf numFmtId="0" fontId="10" fillId="0" borderId="43" xfId="114" applyFont="1" applyBorder="1" applyAlignment="1">
      <alignment wrapText="1"/>
    </xf>
    <xf numFmtId="0" fontId="10" fillId="0" borderId="40" xfId="114" applyFont="1" applyBorder="1" applyAlignment="1">
      <alignment wrapText="1"/>
    </xf>
    <xf numFmtId="3" fontId="85" fillId="0" borderId="46" xfId="0" applyNumberFormat="1" applyFont="1" applyFill="1" applyBorder="1" applyAlignment="1">
      <alignment horizontal="right" vertical="center"/>
    </xf>
    <xf numFmtId="3" fontId="10" fillId="0" borderId="47" xfId="0" applyNumberFormat="1" applyFont="1" applyFill="1" applyBorder="1" applyAlignment="1">
      <alignment horizontal="center" vertical="center"/>
    </xf>
    <xf numFmtId="14" fontId="30" fillId="0" borderId="11" xfId="137" applyNumberFormat="1" applyFont="1" applyBorder="1"/>
    <xf numFmtId="0" fontId="10" fillId="0" borderId="43" xfId="114" applyFont="1" applyFill="1" applyBorder="1" applyAlignment="1">
      <alignment wrapText="1"/>
    </xf>
    <xf numFmtId="0" fontId="30" fillId="0" borderId="11" xfId="114" applyFont="1" applyBorder="1" applyAlignment="1">
      <alignment vertical="center" wrapText="1"/>
    </xf>
    <xf numFmtId="14" fontId="30" fillId="0" borderId="11" xfId="114" applyNumberFormat="1" applyFont="1" applyFill="1" applyBorder="1" applyAlignment="1">
      <alignment horizontal="center" vertical="center" wrapText="1"/>
    </xf>
    <xf numFmtId="0" fontId="30" fillId="0" borderId="11" xfId="114" applyNumberFormat="1" applyFont="1" applyBorder="1" applyAlignment="1">
      <alignment horizontal="center" vertical="center" wrapText="1"/>
    </xf>
    <xf numFmtId="14" fontId="30" fillId="0" borderId="11" xfId="114" applyNumberFormat="1" applyFont="1" applyBorder="1" applyAlignment="1">
      <alignment horizontal="center" vertical="center" wrapText="1"/>
    </xf>
    <xf numFmtId="0" fontId="30" fillId="0" borderId="11" xfId="114" applyFont="1" applyBorder="1" applyAlignment="1">
      <alignment wrapText="1"/>
    </xf>
    <xf numFmtId="171" fontId="10" fillId="0" borderId="11" xfId="114" applyNumberFormat="1" applyFont="1" applyBorder="1" applyAlignment="1">
      <alignment horizontal="right" vertical="top" wrapText="1"/>
    </xf>
    <xf numFmtId="4" fontId="30" fillId="0" borderId="68" xfId="140" applyNumberFormat="1" applyFont="1" applyFill="1" applyBorder="1" applyAlignment="1">
      <alignment horizontal="center" vertical="center"/>
    </xf>
    <xf numFmtId="49" fontId="30" fillId="0" borderId="22" xfId="120" applyNumberFormat="1" applyFont="1" applyFill="1" applyBorder="1" applyAlignment="1">
      <alignment horizontal="center" wrapText="1"/>
    </xf>
    <xf numFmtId="4" fontId="10" fillId="0" borderId="22" xfId="140" applyNumberFormat="1" applyFont="1" applyFill="1" applyBorder="1" applyAlignment="1">
      <alignment wrapText="1"/>
    </xf>
    <xf numFmtId="170" fontId="10" fillId="0" borderId="22" xfId="120" applyNumberFormat="1" applyFont="1" applyFill="1" applyBorder="1" applyAlignment="1">
      <alignment horizontal="center" vertical="center"/>
    </xf>
    <xf numFmtId="0" fontId="89" fillId="0" borderId="69" xfId="145" applyFont="1" applyFill="1" applyBorder="1" applyAlignment="1">
      <alignment horizontal="center" wrapText="1"/>
    </xf>
    <xf numFmtId="49" fontId="89" fillId="0" borderId="17" xfId="145" applyNumberFormat="1" applyFont="1" applyFill="1" applyBorder="1" applyAlignment="1">
      <alignment horizontal="center" wrapText="1"/>
    </xf>
    <xf numFmtId="49" fontId="89" fillId="0" borderId="28" xfId="145" applyNumberFormat="1" applyFont="1" applyFill="1" applyBorder="1" applyAlignment="1">
      <alignment horizontal="center" wrapText="1"/>
    </xf>
    <xf numFmtId="0" fontId="21" fillId="0" borderId="18" xfId="145" applyFont="1" applyFill="1" applyBorder="1" applyAlignment="1">
      <alignment wrapText="1"/>
    </xf>
    <xf numFmtId="170" fontId="21" fillId="0" borderId="11" xfId="145" applyNumberFormat="1" applyFont="1" applyFill="1" applyBorder="1" applyAlignment="1">
      <alignment horizontal="right"/>
    </xf>
    <xf numFmtId="170" fontId="21" fillId="0" borderId="25" xfId="145" applyNumberFormat="1" applyFont="1" applyFill="1" applyBorder="1" applyAlignment="1">
      <alignment horizontal="right"/>
    </xf>
    <xf numFmtId="171" fontId="21" fillId="0" borderId="11" xfId="145" applyNumberFormat="1" applyFont="1" applyFill="1" applyBorder="1" applyAlignment="1">
      <alignment horizontal="right"/>
    </xf>
    <xf numFmtId="171" fontId="21" fillId="0" borderId="25" xfId="145" applyNumberFormat="1" applyFont="1" applyFill="1" applyBorder="1" applyAlignment="1">
      <alignment horizontal="right"/>
    </xf>
    <xf numFmtId="0" fontId="21" fillId="0" borderId="19" xfId="145" applyFont="1" applyFill="1" applyBorder="1" applyAlignment="1">
      <alignment wrapText="1"/>
    </xf>
    <xf numFmtId="171" fontId="21" fillId="0" borderId="20" xfId="145" applyNumberFormat="1" applyFont="1" applyFill="1" applyBorder="1" applyAlignment="1">
      <alignment horizontal="right"/>
    </xf>
    <xf numFmtId="171" fontId="21" fillId="0" borderId="24" xfId="145" applyNumberFormat="1" applyFont="1" applyFill="1" applyBorder="1" applyAlignment="1">
      <alignment horizontal="right"/>
    </xf>
    <xf numFmtId="0" fontId="44" fillId="0" borderId="0" xfId="156" applyFont="1" applyAlignment="1">
      <alignment wrapText="1"/>
    </xf>
    <xf numFmtId="0" fontId="74" fillId="0" borderId="0" xfId="156" applyFont="1" applyAlignment="1">
      <alignment wrapText="1"/>
    </xf>
    <xf numFmtId="0" fontId="74" fillId="0" borderId="0" xfId="156" applyFont="1"/>
    <xf numFmtId="0" fontId="30" fillId="0" borderId="16" xfId="123" applyFont="1" applyFill="1" applyBorder="1" applyAlignment="1">
      <alignment horizontal="center" vertical="center"/>
    </xf>
    <xf numFmtId="49" fontId="30" fillId="0" borderId="17" xfId="123" applyNumberFormat="1" applyFont="1" applyFill="1" applyBorder="1" applyAlignment="1">
      <alignment horizontal="center" vertical="center" wrapText="1"/>
    </xf>
    <xf numFmtId="49" fontId="30" fillId="0" borderId="28" xfId="123" applyNumberFormat="1" applyFont="1" applyFill="1" applyBorder="1" applyAlignment="1">
      <alignment horizontal="center" vertical="center" wrapText="1"/>
    </xf>
    <xf numFmtId="0" fontId="10" fillId="0" borderId="18" xfId="147" applyFont="1" applyFill="1" applyBorder="1" applyAlignment="1" applyProtection="1">
      <alignment wrapText="1"/>
    </xf>
    <xf numFmtId="2" fontId="10" fillId="0" borderId="11" xfId="123" applyNumberFormat="1" applyFont="1" applyFill="1" applyBorder="1" applyAlignment="1">
      <alignment horizontal="center" wrapText="1"/>
    </xf>
    <xf numFmtId="2" fontId="10" fillId="0" borderId="25" xfId="123" applyNumberFormat="1" applyFont="1" applyFill="1" applyBorder="1" applyAlignment="1">
      <alignment horizontal="center" wrapText="1"/>
    </xf>
    <xf numFmtId="0" fontId="10" fillId="0" borderId="18" xfId="123" applyFont="1" applyFill="1" applyBorder="1" applyAlignment="1">
      <alignment wrapText="1"/>
    </xf>
    <xf numFmtId="0" fontId="10" fillId="0" borderId="19" xfId="147" applyFont="1" applyFill="1" applyBorder="1" applyAlignment="1" applyProtection="1">
      <alignment wrapText="1"/>
    </xf>
    <xf numFmtId="2" fontId="10" fillId="0" borderId="20" xfId="123" applyNumberFormat="1" applyFont="1" applyFill="1" applyBorder="1" applyAlignment="1">
      <alignment horizontal="center" wrapText="1"/>
    </xf>
    <xf numFmtId="2" fontId="10" fillId="0" borderId="24" xfId="123" applyNumberFormat="1" applyFont="1" applyFill="1" applyBorder="1" applyAlignment="1">
      <alignment horizontal="center" wrapText="1"/>
    </xf>
    <xf numFmtId="4" fontId="10" fillId="0" borderId="11" xfId="152" applyNumberFormat="1" applyFont="1" applyBorder="1" applyAlignment="1">
      <alignment horizontal="right" vertical="center"/>
    </xf>
    <xf numFmtId="174" fontId="10" fillId="0" borderId="11" xfId="164" applyNumberFormat="1" applyFont="1" applyFill="1" applyBorder="1" applyAlignment="1">
      <alignment horizontal="right" vertical="center"/>
    </xf>
    <xf numFmtId="174" fontId="10" fillId="0" borderId="11" xfId="164" applyNumberFormat="1" applyFont="1" applyBorder="1" applyAlignment="1">
      <alignment horizontal="right" vertical="center"/>
    </xf>
    <xf numFmtId="14" fontId="30" fillId="0" borderId="11" xfId="152" applyNumberFormat="1" applyFont="1" applyFill="1" applyBorder="1" applyAlignment="1">
      <alignment horizontal="center"/>
    </xf>
    <xf numFmtId="171" fontId="10" fillId="0" borderId="34" xfId="152" applyNumberFormat="1" applyFont="1" applyFill="1" applyBorder="1" applyAlignment="1">
      <alignment horizontal="right" vertical="top" wrapText="1"/>
    </xf>
    <xf numFmtId="170" fontId="10" fillId="0" borderId="11" xfId="152" applyNumberFormat="1" applyFont="1" applyBorder="1"/>
    <xf numFmtId="49" fontId="30" fillId="0" borderId="11" xfId="152" applyNumberFormat="1" applyFont="1" applyFill="1" applyBorder="1" applyAlignment="1">
      <alignment horizontal="center" vertical="center" wrapText="1"/>
    </xf>
    <xf numFmtId="14" fontId="30" fillId="0" borderId="11" xfId="143" applyNumberFormat="1" applyFont="1" applyFill="1" applyBorder="1" applyAlignment="1">
      <alignment horizontal="center" vertical="center" wrapText="1"/>
    </xf>
    <xf numFmtId="0" fontId="30" fillId="0" borderId="11" xfId="152" applyFont="1" applyBorder="1"/>
    <xf numFmtId="0" fontId="30" fillId="0" borderId="11" xfId="0" applyFont="1" applyBorder="1" applyAlignment="1" applyProtection="1">
      <alignment vertical="top" wrapText="1"/>
    </xf>
    <xf numFmtId="171" fontId="10" fillId="0" borderId="11" xfId="0" applyNumberFormat="1" applyFont="1" applyBorder="1" applyAlignment="1">
      <alignment horizontal="right" vertical="top" wrapText="1"/>
    </xf>
    <xf numFmtId="171" fontId="10" fillId="0" borderId="11" xfId="152" applyNumberFormat="1" applyFont="1" applyBorder="1" applyAlignment="1">
      <alignment horizontal="right" vertical="top" wrapText="1"/>
    </xf>
    <xf numFmtId="0" fontId="30" fillId="0" borderId="0" xfId="124" applyFont="1" applyAlignment="1"/>
    <xf numFmtId="0" fontId="52" fillId="0" borderId="69" xfId="144" applyFont="1" applyBorder="1"/>
    <xf numFmtId="0" fontId="52" fillId="0" borderId="50" xfId="144" applyFont="1" applyBorder="1"/>
    <xf numFmtId="0" fontId="52" fillId="0" borderId="32" xfId="144" applyFont="1" applyBorder="1"/>
    <xf numFmtId="10" fontId="10" fillId="0" borderId="11" xfId="144" applyNumberFormat="1" applyFont="1" applyBorder="1"/>
    <xf numFmtId="0" fontId="52" fillId="0" borderId="70" xfId="144" applyFont="1" applyBorder="1"/>
    <xf numFmtId="0" fontId="74" fillId="0" borderId="0" xfId="64" applyFont="1"/>
    <xf numFmtId="0" fontId="10" fillId="0" borderId="11" xfId="137" applyFont="1" applyBorder="1" applyAlignment="1">
      <alignment horizontal="right"/>
    </xf>
    <xf numFmtId="174" fontId="52" fillId="0" borderId="11" xfId="164" applyNumberFormat="1" applyFont="1" applyBorder="1" applyAlignment="1">
      <alignment horizontal="center"/>
    </xf>
    <xf numFmtId="171" fontId="30" fillId="0" borderId="11" xfId="124" applyNumberFormat="1" applyFont="1" applyBorder="1" applyAlignment="1">
      <alignment horizontal="center"/>
    </xf>
    <xf numFmtId="174" fontId="32" fillId="0" borderId="11" xfId="164" applyNumberFormat="1" applyFont="1" applyBorder="1" applyAlignment="1">
      <alignment horizontal="center"/>
    </xf>
    <xf numFmtId="0" fontId="10" fillId="0" borderId="0" xfId="114" applyFont="1" applyAlignment="1">
      <alignment horizontal="center"/>
    </xf>
    <xf numFmtId="0" fontId="30" fillId="0" borderId="0" xfId="133" applyFont="1" applyAlignment="1">
      <alignment horizontal="left"/>
    </xf>
    <xf numFmtId="0" fontId="10" fillId="0" borderId="0" xfId="133" applyFont="1"/>
    <xf numFmtId="0" fontId="30" fillId="0" borderId="0" xfId="133" applyFont="1"/>
    <xf numFmtId="0" fontId="10" fillId="0" borderId="11" xfId="133" applyFont="1" applyBorder="1" applyAlignment="1">
      <alignment horizontal="center" vertical="center" wrapText="1"/>
    </xf>
    <xf numFmtId="14" fontId="10" fillId="0" borderId="11" xfId="133" applyNumberFormat="1" applyFont="1" applyBorder="1"/>
    <xf numFmtId="170" fontId="10" fillId="0" borderId="11" xfId="133" applyNumberFormat="1" applyFont="1" applyBorder="1"/>
    <xf numFmtId="0" fontId="10" fillId="0" borderId="11" xfId="133" applyFont="1" applyBorder="1"/>
    <xf numFmtId="0" fontId="30" fillId="0" borderId="0" xfId="133" applyFont="1" applyAlignment="1">
      <alignment horizontal="center"/>
    </xf>
    <xf numFmtId="0" fontId="52" fillId="0" borderId="0" xfId="133" applyFont="1" applyAlignment="1">
      <alignment horizontal="left"/>
    </xf>
    <xf numFmtId="0" fontId="46" fillId="0" borderId="45" xfId="133" applyFont="1" applyBorder="1" applyAlignment="1">
      <alignment vertical="top" wrapText="1"/>
    </xf>
    <xf numFmtId="0" fontId="1" fillId="0" borderId="0" xfId="133" applyFont="1"/>
    <xf numFmtId="2" fontId="1" fillId="0" borderId="0" xfId="133" applyNumberFormat="1" applyFont="1"/>
    <xf numFmtId="2" fontId="10" fillId="0" borderId="0" xfId="133" applyNumberFormat="1" applyFont="1"/>
    <xf numFmtId="14" fontId="10" fillId="0" borderId="0" xfId="133" applyNumberFormat="1" applyFont="1"/>
    <xf numFmtId="0" fontId="46" fillId="0" borderId="0" xfId="133" applyFont="1" applyBorder="1" applyAlignment="1">
      <alignment vertical="top" wrapText="1"/>
    </xf>
    <xf numFmtId="0" fontId="10" fillId="35" borderId="15" xfId="0" applyFont="1" applyFill="1" applyBorder="1" applyAlignment="1">
      <alignment horizontal="center"/>
    </xf>
    <xf numFmtId="0" fontId="10" fillId="36" borderId="15" xfId="0" applyFont="1" applyFill="1" applyBorder="1" applyAlignment="1">
      <alignment horizontal="center"/>
    </xf>
    <xf numFmtId="0" fontId="10" fillId="29" borderId="15" xfId="0" applyFont="1" applyFill="1" applyBorder="1" applyAlignment="1">
      <alignment horizontal="center"/>
    </xf>
    <xf numFmtId="0" fontId="10" fillId="37" borderId="15" xfId="0" applyFont="1" applyFill="1" applyBorder="1" applyAlignment="1">
      <alignment horizontal="center"/>
    </xf>
    <xf numFmtId="0" fontId="10" fillId="38" borderId="15" xfId="0" applyFont="1" applyFill="1" applyBorder="1" applyAlignment="1">
      <alignment horizontal="center"/>
    </xf>
    <xf numFmtId="0" fontId="43" fillId="39" borderId="30" xfId="0" applyFont="1" applyFill="1" applyBorder="1"/>
    <xf numFmtId="0" fontId="43" fillId="39" borderId="51" xfId="0" applyFont="1" applyFill="1" applyBorder="1"/>
    <xf numFmtId="0" fontId="43" fillId="39" borderId="51" xfId="0" applyFont="1" applyFill="1" applyBorder="1" applyAlignment="1">
      <alignment wrapText="1"/>
    </xf>
    <xf numFmtId="0" fontId="29" fillId="0" borderId="31" xfId="0" applyFont="1" applyBorder="1" applyAlignment="1">
      <alignment horizontal="center"/>
    </xf>
    <xf numFmtId="170" fontId="74" fillId="0" borderId="15" xfId="0" applyNumberFormat="1" applyFont="1" applyBorder="1" applyAlignment="1">
      <alignment horizontal="right"/>
    </xf>
    <xf numFmtId="170" fontId="77" fillId="40" borderId="15" xfId="0" applyNumberFormat="1" applyFont="1" applyFill="1" applyBorder="1" applyAlignment="1">
      <alignment horizontal="right"/>
    </xf>
    <xf numFmtId="0" fontId="29" fillId="0" borderId="15" xfId="0" applyFont="1" applyBorder="1" applyAlignment="1">
      <alignment horizontal="right"/>
    </xf>
    <xf numFmtId="0" fontId="77" fillId="40" borderId="15" xfId="0" applyFont="1" applyFill="1" applyBorder="1" applyAlignment="1">
      <alignment horizontal="right"/>
    </xf>
    <xf numFmtId="170" fontId="10" fillId="0" borderId="15" xfId="0" applyNumberFormat="1" applyFont="1" applyBorder="1" applyAlignment="1">
      <alignment horizontal="right"/>
    </xf>
    <xf numFmtId="170" fontId="29" fillId="0" borderId="15" xfId="0" applyNumberFormat="1" applyFont="1" applyBorder="1" applyAlignment="1">
      <alignment horizontal="right"/>
    </xf>
    <xf numFmtId="0" fontId="66" fillId="0" borderId="33" xfId="144" applyFont="1" applyBorder="1" applyAlignment="1">
      <alignment horizontal="center" vertical="top" wrapText="1"/>
    </xf>
    <xf numFmtId="0" fontId="66" fillId="0" borderId="31" xfId="144" applyFont="1" applyBorder="1" applyAlignment="1">
      <alignment horizontal="center" vertical="top" wrapText="1"/>
    </xf>
    <xf numFmtId="0" fontId="69" fillId="0" borderId="31" xfId="144" applyFont="1" applyBorder="1" applyAlignment="1">
      <alignment horizontal="center" vertical="top" wrapText="1"/>
    </xf>
    <xf numFmtId="0" fontId="66" fillId="0" borderId="0" xfId="144" applyFont="1" applyAlignment="1">
      <alignment horizontal="left"/>
    </xf>
    <xf numFmtId="0" fontId="10" fillId="0" borderId="0" xfId="0" applyFont="1" applyBorder="1" applyAlignment="1">
      <alignment horizontal="center" wrapText="1"/>
    </xf>
    <xf numFmtId="0" fontId="0" fillId="0" borderId="0" xfId="0" applyBorder="1" applyAlignment="1">
      <alignment wrapText="1"/>
    </xf>
    <xf numFmtId="0" fontId="30" fillId="0" borderId="0" xfId="157" applyFont="1" applyFill="1" applyBorder="1" applyAlignment="1">
      <alignment horizontal="center" wrapText="1"/>
    </xf>
    <xf numFmtId="0" fontId="10" fillId="0" borderId="0" xfId="157" applyFill="1" applyBorder="1" applyAlignment="1">
      <alignment wrapText="1"/>
    </xf>
    <xf numFmtId="0" fontId="30" fillId="0" borderId="0" xfId="157" applyFont="1" applyFill="1" applyAlignment="1">
      <alignment horizontal="left" wrapText="1"/>
    </xf>
    <xf numFmtId="0" fontId="21" fillId="0" borderId="11" xfId="142" applyFont="1" applyBorder="1" applyAlignment="1">
      <alignment wrapText="1"/>
    </xf>
    <xf numFmtId="0" fontId="21" fillId="0" borderId="0" xfId="142" applyAlignment="1">
      <alignment wrapText="1"/>
    </xf>
    <xf numFmtId="0" fontId="30" fillId="25" borderId="11" xfId="157" applyFont="1" applyFill="1" applyBorder="1" applyAlignment="1">
      <alignment horizontal="justify" wrapText="1"/>
    </xf>
    <xf numFmtId="0" fontId="74" fillId="0" borderId="71" xfId="0" applyFont="1" applyBorder="1" applyAlignment="1">
      <alignment horizontal="left" vertical="top" wrapText="1"/>
    </xf>
    <xf numFmtId="0" fontId="74" fillId="0" borderId="72" xfId="0" applyFont="1" applyBorder="1" applyAlignment="1">
      <alignment horizontal="left" vertical="top" wrapText="1"/>
    </xf>
    <xf numFmtId="0" fontId="30" fillId="0" borderId="0" xfId="144" applyFont="1" applyAlignment="1">
      <alignment horizontal="left"/>
    </xf>
    <xf numFmtId="0" fontId="30" fillId="0" borderId="0" xfId="144" applyFont="1" applyAlignment="1">
      <alignment horizontal="left"/>
    </xf>
    <xf numFmtId="0" fontId="42" fillId="0" borderId="0" xfId="107" applyFont="1" applyAlignment="1">
      <alignment wrapText="1"/>
    </xf>
    <xf numFmtId="179" fontId="43" fillId="0" borderId="11" xfId="0" applyNumberFormat="1" applyFont="1" applyFill="1" applyBorder="1" applyAlignment="1">
      <alignment horizontal="right"/>
    </xf>
    <xf numFmtId="0" fontId="52" fillId="0" borderId="50" xfId="144" applyFont="1" applyBorder="1" applyAlignment="1">
      <alignment horizontal="center"/>
    </xf>
    <xf numFmtId="0" fontId="7" fillId="0" borderId="0" xfId="105" applyFont="1" applyFill="1"/>
    <xf numFmtId="0" fontId="7" fillId="0" borderId="0" xfId="105" applyFill="1"/>
    <xf numFmtId="0" fontId="30" fillId="0" borderId="45" xfId="0" applyFont="1" applyFill="1" applyBorder="1" applyAlignment="1">
      <alignment horizontal="center" vertical="center" wrapText="1"/>
    </xf>
    <xf numFmtId="0" fontId="84" fillId="0" borderId="31" xfId="0" applyFont="1" applyBorder="1" applyAlignment="1">
      <alignment wrapText="1"/>
    </xf>
    <xf numFmtId="0" fontId="32" fillId="26" borderId="33" xfId="0" applyFont="1" applyFill="1" applyBorder="1" applyAlignment="1">
      <alignment horizontal="center" vertical="top" wrapText="1"/>
    </xf>
    <xf numFmtId="0" fontId="32" fillId="26" borderId="73" xfId="0" applyFont="1" applyFill="1" applyBorder="1" applyAlignment="1">
      <alignment horizontal="center" vertical="top" wrapText="1"/>
    </xf>
    <xf numFmtId="0" fontId="32" fillId="26" borderId="31" xfId="0" applyFont="1" applyFill="1" applyBorder="1" applyAlignment="1">
      <alignment horizontal="center" vertical="top" wrapText="1"/>
    </xf>
    <xf numFmtId="0" fontId="43" fillId="26" borderId="74" xfId="0" applyFont="1" applyFill="1" applyBorder="1" applyAlignment="1">
      <alignment horizontal="center" vertical="top" wrapText="1"/>
    </xf>
    <xf numFmtId="0" fontId="43" fillId="26" borderId="67" xfId="0" applyFont="1" applyFill="1" applyBorder="1" applyAlignment="1">
      <alignment horizontal="center" vertical="top" wrapText="1"/>
    </xf>
    <xf numFmtId="0" fontId="0" fillId="26" borderId="15" xfId="0" applyFill="1" applyBorder="1" applyAlignment="1">
      <alignment vertical="top" wrapText="1"/>
    </xf>
    <xf numFmtId="0" fontId="42" fillId="0" borderId="30" xfId="0" applyFont="1" applyBorder="1" applyAlignment="1">
      <alignment vertical="top" wrapText="1"/>
    </xf>
    <xf numFmtId="0" fontId="42" fillId="0" borderId="31" xfId="0" applyFont="1" applyBorder="1" applyAlignment="1">
      <alignment vertical="top" wrapText="1"/>
    </xf>
    <xf numFmtId="0" fontId="72" fillId="0" borderId="31" xfId="0" applyFont="1" applyBorder="1" applyAlignment="1">
      <alignment vertical="top" wrapText="1"/>
    </xf>
    <xf numFmtId="0" fontId="109" fillId="0" borderId="51" xfId="0" applyFont="1" applyBorder="1" applyAlignment="1">
      <alignment horizontal="right" wrapText="1"/>
    </xf>
    <xf numFmtId="0" fontId="109" fillId="0" borderId="51" xfId="0" applyFont="1" applyBorder="1" applyAlignment="1">
      <alignment wrapText="1"/>
    </xf>
    <xf numFmtId="17" fontId="43" fillId="0" borderId="51" xfId="0" applyNumberFormat="1" applyFont="1" applyBorder="1" applyAlignment="1">
      <alignment horizontal="right" wrapText="1"/>
    </xf>
    <xf numFmtId="0" fontId="43" fillId="0" borderId="51" xfId="0" applyFont="1" applyBorder="1" applyAlignment="1">
      <alignment horizontal="right" wrapText="1"/>
    </xf>
    <xf numFmtId="9" fontId="43" fillId="0" borderId="51" xfId="0" applyNumberFormat="1" applyFont="1" applyBorder="1" applyAlignment="1">
      <alignment horizontal="right" wrapText="1"/>
    </xf>
    <xf numFmtId="0" fontId="29" fillId="0" borderId="15" xfId="0" applyFont="1" applyBorder="1" applyAlignment="1">
      <alignment horizontal="right" wrapText="1"/>
    </xf>
    <xf numFmtId="17" fontId="29" fillId="0" borderId="15" xfId="0" applyNumberFormat="1" applyFont="1" applyBorder="1" applyAlignment="1">
      <alignment horizontal="right" wrapText="1"/>
    </xf>
    <xf numFmtId="9" fontId="29" fillId="0" borderId="15" xfId="0" applyNumberFormat="1" applyFont="1" applyBorder="1" applyAlignment="1">
      <alignment horizontal="right" wrapText="1"/>
    </xf>
    <xf numFmtId="0" fontId="10" fillId="34" borderId="15" xfId="0" applyFont="1" applyFill="1" applyBorder="1" applyAlignment="1">
      <alignment horizontal="center" wrapText="1"/>
    </xf>
    <xf numFmtId="0" fontId="52" fillId="34" borderId="15" xfId="0" applyFont="1" applyFill="1" applyBorder="1" applyAlignment="1">
      <alignment horizontal="center" wrapText="1"/>
    </xf>
    <xf numFmtId="0" fontId="32" fillId="34" borderId="15" xfId="0" applyFont="1" applyFill="1" applyBorder="1" applyAlignment="1">
      <alignment horizontal="center" wrapText="1"/>
    </xf>
    <xf numFmtId="0" fontId="10" fillId="0" borderId="30" xfId="0" applyFont="1" applyBorder="1" applyAlignment="1">
      <alignment wrapText="1"/>
    </xf>
    <xf numFmtId="0" fontId="30" fillId="0" borderId="31" xfId="0" applyFont="1" applyBorder="1" applyAlignment="1">
      <alignment wrapText="1"/>
    </xf>
    <xf numFmtId="0" fontId="29" fillId="0" borderId="31" xfId="0" applyFont="1" applyBorder="1"/>
    <xf numFmtId="0" fontId="29" fillId="0" borderId="31" xfId="0" applyFont="1" applyBorder="1" applyAlignment="1">
      <alignment wrapText="1"/>
    </xf>
    <xf numFmtId="0" fontId="39" fillId="0" borderId="31" xfId="0" applyFont="1" applyBorder="1"/>
    <xf numFmtId="0" fontId="10" fillId="0" borderId="31" xfId="0" applyFont="1" applyBorder="1" applyAlignment="1">
      <alignment vertical="top" wrapText="1"/>
    </xf>
    <xf numFmtId="0" fontId="52" fillId="0" borderId="31" xfId="0" applyFont="1" applyBorder="1"/>
    <xf numFmtId="0" fontId="78" fillId="0" borderId="31" xfId="0" applyFont="1" applyBorder="1"/>
    <xf numFmtId="0" fontId="43" fillId="0" borderId="31" xfId="0" applyFont="1" applyBorder="1" applyAlignment="1">
      <alignment horizontal="center"/>
    </xf>
    <xf numFmtId="0" fontId="43" fillId="35" borderId="15" xfId="0" applyFont="1" applyFill="1" applyBorder="1" applyAlignment="1">
      <alignment horizontal="center"/>
    </xf>
    <xf numFmtId="0" fontId="43" fillId="36" borderId="15" xfId="0" applyFont="1" applyFill="1" applyBorder="1" applyAlignment="1">
      <alignment horizontal="center"/>
    </xf>
    <xf numFmtId="0" fontId="43" fillId="29" borderId="15" xfId="0" applyFont="1" applyFill="1" applyBorder="1" applyAlignment="1">
      <alignment horizontal="center"/>
    </xf>
    <xf numFmtId="0" fontId="43" fillId="37" borderId="15" xfId="0" applyFont="1" applyFill="1" applyBorder="1" applyAlignment="1">
      <alignment horizontal="center"/>
    </xf>
    <xf numFmtId="0" fontId="43" fillId="38" borderId="15" xfId="0" applyFont="1" applyFill="1" applyBorder="1" applyAlignment="1">
      <alignment horizontal="center"/>
    </xf>
    <xf numFmtId="0" fontId="7" fillId="0" borderId="0" xfId="144" applyFont="1" applyFill="1"/>
    <xf numFmtId="0" fontId="36" fillId="0" borderId="0" xfId="64" applyFont="1" applyFill="1"/>
    <xf numFmtId="0" fontId="21" fillId="0" borderId="0" xfId="142" applyFont="1" applyFill="1"/>
    <xf numFmtId="0" fontId="52" fillId="0" borderId="31" xfId="0" applyFont="1" applyFill="1" applyBorder="1"/>
    <xf numFmtId="0" fontId="13" fillId="25" borderId="13" xfId="93" applyFill="1" applyBorder="1" applyAlignment="1" applyProtection="1"/>
    <xf numFmtId="0" fontId="13" fillId="25" borderId="11" xfId="93" applyFill="1" applyBorder="1" applyAlignment="1" applyProtection="1">
      <alignment horizontal="left"/>
    </xf>
    <xf numFmtId="0" fontId="13" fillId="25" borderId="11" xfId="93" applyFill="1" applyBorder="1" applyAlignment="1" applyProtection="1"/>
    <xf numFmtId="0" fontId="13" fillId="25" borderId="11" xfId="93" applyFill="1" applyBorder="1" applyAlignment="1" applyProtection="1">
      <alignment wrapText="1"/>
    </xf>
    <xf numFmtId="0" fontId="13" fillId="25" borderId="11" xfId="93" applyFill="1" applyBorder="1" applyAlignment="1" applyProtection="1">
      <alignment horizontal="left" wrapText="1"/>
    </xf>
    <xf numFmtId="10" fontId="61" fillId="28" borderId="11" xfId="0" applyNumberFormat="1" applyFont="1" applyFill="1" applyBorder="1"/>
    <xf numFmtId="0" fontId="30" fillId="26" borderId="18" xfId="0" applyFont="1" applyFill="1" applyBorder="1" applyAlignment="1">
      <alignment wrapText="1"/>
    </xf>
    <xf numFmtId="0" fontId="10" fillId="0" borderId="0" xfId="64" applyFont="1" applyFill="1"/>
    <xf numFmtId="17" fontId="10" fillId="0" borderId="11" xfId="106" applyNumberFormat="1" applyFont="1" applyBorder="1" applyAlignment="1">
      <alignment horizontal="right"/>
    </xf>
    <xf numFmtId="0" fontId="7" fillId="0" borderId="67" xfId="106" applyFont="1" applyBorder="1" applyAlignment="1">
      <alignment horizontal="center"/>
    </xf>
    <xf numFmtId="0" fontId="112" fillId="0" borderId="0" xfId="0" applyFont="1"/>
    <xf numFmtId="0" fontId="10" fillId="0" borderId="0" xfId="103" applyFont="1"/>
    <xf numFmtId="0" fontId="30" fillId="0" borderId="0" xfId="103" applyFont="1"/>
    <xf numFmtId="179" fontId="30" fillId="0" borderId="0" xfId="103" applyNumberFormat="1" applyFont="1"/>
    <xf numFmtId="3" fontId="10" fillId="0" borderId="0" xfId="103" applyNumberFormat="1" applyFont="1"/>
    <xf numFmtId="10" fontId="10" fillId="0" borderId="0" xfId="103" applyNumberFormat="1" applyFont="1"/>
    <xf numFmtId="0" fontId="44" fillId="0" borderId="0" xfId="103" applyFont="1"/>
    <xf numFmtId="0" fontId="30" fillId="25" borderId="0" xfId="103" applyFont="1" applyFill="1"/>
    <xf numFmtId="0" fontId="43" fillId="40" borderId="15" xfId="0" applyFont="1" applyFill="1" applyBorder="1" applyAlignment="1">
      <alignment horizontal="right"/>
    </xf>
    <xf numFmtId="0" fontId="44" fillId="0" borderId="0" xfId="142" applyFont="1" applyAlignment="1">
      <alignment horizontal="left" wrapText="1"/>
    </xf>
    <xf numFmtId="2" fontId="30" fillId="0" borderId="34" xfId="142" applyNumberFormat="1" applyFont="1" applyFill="1" applyBorder="1" applyAlignment="1">
      <alignment horizontal="center" wrapText="1"/>
    </xf>
    <xf numFmtId="2" fontId="30" fillId="0" borderId="13" xfId="142" applyNumberFormat="1" applyFont="1" applyFill="1" applyBorder="1" applyAlignment="1">
      <alignment horizontal="center" wrapText="1"/>
    </xf>
    <xf numFmtId="14" fontId="30" fillId="0" borderId="34" xfId="142" applyNumberFormat="1" applyFont="1" applyBorder="1" applyAlignment="1">
      <alignment horizontal="center"/>
    </xf>
    <xf numFmtId="14" fontId="30" fillId="0" borderId="13" xfId="142" applyNumberFormat="1" applyFont="1" applyBorder="1" applyAlignment="1">
      <alignment horizontal="center"/>
    </xf>
    <xf numFmtId="0" fontId="0" fillId="0" borderId="0" xfId="0" applyAlignment="1">
      <alignment wrapText="1"/>
    </xf>
    <xf numFmtId="0" fontId="43" fillId="26" borderId="45" xfId="0" applyFont="1" applyFill="1" applyBorder="1" applyAlignment="1">
      <alignment horizontal="center"/>
    </xf>
    <xf numFmtId="0" fontId="43" fillId="26" borderId="36" xfId="0" applyFont="1" applyFill="1" applyBorder="1" applyAlignment="1">
      <alignment horizontal="center"/>
    </xf>
    <xf numFmtId="0" fontId="43" fillId="26" borderId="51" xfId="0" applyFont="1" applyFill="1" applyBorder="1" applyAlignment="1">
      <alignment horizontal="center"/>
    </xf>
    <xf numFmtId="0" fontId="43" fillId="0" borderId="45" xfId="0" applyFont="1" applyBorder="1"/>
    <xf numFmtId="0" fontId="43" fillId="0" borderId="36" xfId="0" applyFont="1" applyBorder="1"/>
    <xf numFmtId="0" fontId="43" fillId="0" borderId="76" xfId="0" applyFont="1" applyBorder="1"/>
    <xf numFmtId="0" fontId="43" fillId="26" borderId="76" xfId="0" applyFont="1" applyFill="1" applyBorder="1" applyAlignment="1">
      <alignment horizontal="center"/>
    </xf>
    <xf numFmtId="0" fontId="43" fillId="0" borderId="51" xfId="0" applyFont="1" applyBorder="1"/>
    <xf numFmtId="0" fontId="44" fillId="0" borderId="0" xfId="0" applyNumberFormat="1" applyFont="1" applyAlignment="1">
      <alignment horizontal="left" vertical="center" wrapText="1" readingOrder="1"/>
    </xf>
    <xf numFmtId="0" fontId="44" fillId="0" borderId="0" xfId="0" applyFont="1" applyAlignment="1">
      <alignment horizontal="left" wrapText="1"/>
    </xf>
    <xf numFmtId="0" fontId="44" fillId="0" borderId="0" xfId="0" applyFont="1" applyAlignment="1">
      <alignment horizontal="left"/>
    </xf>
    <xf numFmtId="0" fontId="107" fillId="0" borderId="0" xfId="0" applyFont="1" applyAlignment="1">
      <alignment horizontal="justify" wrapText="1"/>
    </xf>
    <xf numFmtId="0" fontId="44" fillId="0" borderId="0" xfId="142" applyNumberFormat="1" applyFont="1" applyAlignment="1">
      <alignment horizontal="left" wrapText="1"/>
    </xf>
    <xf numFmtId="0" fontId="44" fillId="0" borderId="0" xfId="106" applyFont="1" applyAlignment="1">
      <alignment horizontal="justify" vertical="top"/>
    </xf>
    <xf numFmtId="0" fontId="7" fillId="0" borderId="0" xfId="106" applyAlignment="1"/>
    <xf numFmtId="0" fontId="44" fillId="0" borderId="0" xfId="106" applyFont="1" applyAlignment="1">
      <alignment horizontal="justify" vertical="top" wrapText="1"/>
    </xf>
    <xf numFmtId="0" fontId="10" fillId="0" borderId="0" xfId="154" applyFont="1" applyAlignment="1" applyProtection="1">
      <alignment wrapText="1"/>
      <protection hidden="1"/>
    </xf>
    <xf numFmtId="0" fontId="0" fillId="0" borderId="0" xfId="0" applyAlignment="1"/>
    <xf numFmtId="0" fontId="44" fillId="0" borderId="0" xfId="0" applyFont="1" applyAlignment="1">
      <alignment wrapText="1"/>
    </xf>
    <xf numFmtId="0" fontId="10" fillId="0" borderId="0" xfId="0" applyFont="1" applyAlignment="1">
      <alignment wrapText="1"/>
    </xf>
    <xf numFmtId="0" fontId="10" fillId="0" borderId="0" xfId="0" applyFont="1" applyAlignment="1"/>
    <xf numFmtId="0" fontId="10" fillId="0" borderId="16" xfId="106" applyFont="1" applyBorder="1" applyAlignment="1">
      <alignment horizontal="center"/>
    </xf>
    <xf numFmtId="0" fontId="10" fillId="0" borderId="17" xfId="106" applyFont="1" applyBorder="1" applyAlignment="1">
      <alignment horizontal="center"/>
    </xf>
    <xf numFmtId="0" fontId="10" fillId="0" borderId="28" xfId="106" applyFont="1" applyBorder="1" applyAlignment="1">
      <alignment horizontal="center"/>
    </xf>
    <xf numFmtId="0" fontId="7" fillId="0" borderId="0" xfId="106" applyAlignment="1">
      <alignment wrapText="1"/>
    </xf>
    <xf numFmtId="0" fontId="52" fillId="0" borderId="29" xfId="106" applyNumberFormat="1" applyFont="1" applyBorder="1" applyAlignment="1">
      <alignment horizontal="justify" vertical="top"/>
    </xf>
    <xf numFmtId="0" fontId="7" fillId="0" borderId="41" xfId="106" applyNumberFormat="1" applyBorder="1" applyAlignment="1"/>
    <xf numFmtId="0" fontId="7" fillId="0" borderId="75" xfId="106" applyNumberFormat="1" applyBorder="1" applyAlignment="1"/>
    <xf numFmtId="0" fontId="44" fillId="0" borderId="57" xfId="106" applyFont="1" applyFill="1" applyBorder="1" applyAlignment="1">
      <alignment horizontal="justify" vertical="top" wrapText="1"/>
    </xf>
    <xf numFmtId="0" fontId="7" fillId="0" borderId="57" xfId="106" applyBorder="1" applyAlignment="1"/>
    <xf numFmtId="0" fontId="44" fillId="0" borderId="0" xfId="106" applyFont="1" applyFill="1" applyBorder="1" applyAlignment="1">
      <alignment horizontal="justify" vertical="top" wrapText="1"/>
    </xf>
    <xf numFmtId="0" fontId="7" fillId="0" borderId="0" xfId="106" applyBorder="1" applyAlignment="1"/>
    <xf numFmtId="0" fontId="44" fillId="0" borderId="61" xfId="106" applyFont="1" applyBorder="1" applyAlignment="1">
      <alignment horizontal="justify" wrapText="1"/>
    </xf>
    <xf numFmtId="0" fontId="7" fillId="0" borderId="61" xfId="106" applyBorder="1" applyAlignment="1">
      <alignment wrapText="1"/>
    </xf>
    <xf numFmtId="0" fontId="44" fillId="0" borderId="0" xfId="106" applyFont="1" applyBorder="1" applyAlignment="1">
      <alignment horizontal="justify" wrapText="1"/>
    </xf>
    <xf numFmtId="0" fontId="7" fillId="0" borderId="0" xfId="106" applyBorder="1" applyAlignment="1">
      <alignment wrapText="1"/>
    </xf>
    <xf numFmtId="170" fontId="30" fillId="0" borderId="0" xfId="106" applyNumberFormat="1" applyFont="1" applyBorder="1" applyAlignment="1">
      <alignment wrapText="1"/>
    </xf>
    <xf numFmtId="2" fontId="44" fillId="0" borderId="61" xfId="106" applyNumberFormat="1" applyFont="1" applyBorder="1" applyAlignment="1">
      <alignment horizontal="justify"/>
    </xf>
    <xf numFmtId="0" fontId="7" fillId="0" borderId="61" xfId="106" applyBorder="1" applyAlignment="1"/>
    <xf numFmtId="2" fontId="44" fillId="0" borderId="61" xfId="106" applyNumberFormat="1" applyFont="1" applyBorder="1" applyAlignment="1">
      <alignment horizontal="justify" wrapText="1"/>
    </xf>
    <xf numFmtId="0" fontId="10" fillId="0" borderId="11" xfId="106" applyFont="1" applyBorder="1" applyAlignment="1">
      <alignment horizontal="center" vertical="top" wrapText="1"/>
    </xf>
    <xf numFmtId="0" fontId="10" fillId="0" borderId="11" xfId="106" applyFont="1" applyBorder="1" applyAlignment="1">
      <alignment horizontal="center"/>
    </xf>
    <xf numFmtId="0" fontId="10" fillId="0" borderId="11" xfId="106" applyFont="1" applyBorder="1" applyAlignment="1"/>
    <xf numFmtId="0" fontId="10" fillId="0" borderId="17" xfId="106" applyFont="1" applyBorder="1" applyAlignment="1">
      <alignment horizontal="center" wrapText="1"/>
    </xf>
    <xf numFmtId="0" fontId="7" fillId="0" borderId="28" xfId="106" applyBorder="1" applyAlignment="1"/>
    <xf numFmtId="0" fontId="44" fillId="0" borderId="57" xfId="106" applyFont="1" applyBorder="1" applyAlignment="1">
      <alignment horizontal="justify"/>
    </xf>
    <xf numFmtId="0" fontId="0" fillId="0" borderId="57" xfId="0" applyBorder="1" applyAlignment="1"/>
    <xf numFmtId="0" fontId="44" fillId="0" borderId="0" xfId="0" applyFont="1" applyBorder="1" applyAlignment="1">
      <alignment horizontal="justify"/>
    </xf>
    <xf numFmtId="0" fontId="0" fillId="0" borderId="0" xfId="0" applyBorder="1" applyAlignment="1"/>
    <xf numFmtId="0" fontId="58" fillId="0" borderId="0" xfId="108" applyFont="1" applyAlignment="1">
      <alignment horizontal="left" wrapText="1"/>
    </xf>
    <xf numFmtId="0" fontId="10" fillId="0" borderId="0" xfId="108" applyFont="1" applyAlignment="1">
      <alignment horizontal="left" wrapText="1"/>
    </xf>
    <xf numFmtId="0" fontId="43" fillId="26" borderId="33" xfId="0" applyFont="1" applyFill="1" applyBorder="1" applyAlignment="1">
      <alignment horizontal="center" wrapText="1"/>
    </xf>
    <xf numFmtId="0" fontId="43" fillId="26" borderId="73" xfId="0" applyFont="1" applyFill="1" applyBorder="1" applyAlignment="1">
      <alignment horizontal="center" wrapText="1"/>
    </xf>
    <xf numFmtId="0" fontId="43" fillId="26" borderId="31" xfId="0" applyFont="1" applyFill="1" applyBorder="1" applyAlignment="1">
      <alignment horizontal="center" wrapText="1"/>
    </xf>
    <xf numFmtId="0" fontId="43" fillId="26" borderId="33" xfId="0" applyFont="1" applyFill="1" applyBorder="1" applyAlignment="1">
      <alignment horizontal="center" vertical="top" wrapText="1"/>
    </xf>
    <xf numFmtId="0" fontId="43" fillId="26" borderId="73" xfId="0" applyFont="1" applyFill="1" applyBorder="1" applyAlignment="1">
      <alignment horizontal="center" vertical="top" wrapText="1"/>
    </xf>
    <xf numFmtId="0" fontId="43" fillId="26" borderId="31" xfId="0" applyFont="1" applyFill="1" applyBorder="1" applyAlignment="1">
      <alignment horizontal="center" vertical="top" wrapText="1"/>
    </xf>
    <xf numFmtId="0" fontId="30" fillId="0" borderId="0" xfId="63" applyFont="1" applyBorder="1" applyAlignment="1">
      <alignment horizontal="left" vertical="center"/>
    </xf>
    <xf numFmtId="0" fontId="30" fillId="25" borderId="45" xfId="144" applyFont="1" applyFill="1" applyBorder="1" applyAlignment="1">
      <alignment horizontal="center"/>
    </xf>
    <xf numFmtId="0" fontId="30" fillId="25" borderId="36" xfId="144" applyFont="1" applyFill="1" applyBorder="1" applyAlignment="1">
      <alignment horizontal="center"/>
    </xf>
    <xf numFmtId="0" fontId="10" fillId="0" borderId="51" xfId="144" applyFont="1" applyBorder="1" applyAlignment="1">
      <alignment horizontal="center"/>
    </xf>
    <xf numFmtId="0" fontId="30" fillId="25" borderId="51" xfId="144" applyFont="1" applyFill="1" applyBorder="1" applyAlignment="1">
      <alignment horizontal="center"/>
    </xf>
    <xf numFmtId="0" fontId="30" fillId="0" borderId="0" xfId="144" applyFont="1" applyAlignment="1">
      <alignment horizontal="left"/>
    </xf>
    <xf numFmtId="0" fontId="30" fillId="0" borderId="34" xfId="144" applyFont="1" applyBorder="1" applyAlignment="1">
      <alignment horizontal="center"/>
    </xf>
    <xf numFmtId="0" fontId="30" fillId="0" borderId="13" xfId="144" applyFont="1" applyBorder="1" applyAlignment="1">
      <alignment horizontal="center"/>
    </xf>
    <xf numFmtId="0" fontId="10" fillId="25" borderId="36" xfId="144" applyFont="1" applyFill="1" applyBorder="1" applyAlignment="1">
      <alignment horizontal="center"/>
    </xf>
    <xf numFmtId="0" fontId="10" fillId="25" borderId="51" xfId="144" applyFont="1" applyFill="1" applyBorder="1" applyAlignment="1">
      <alignment horizontal="center"/>
    </xf>
    <xf numFmtId="0" fontId="60" fillId="0" borderId="0" xfId="144" applyFont="1" applyAlignment="1">
      <alignment horizontal="justify"/>
    </xf>
    <xf numFmtId="0" fontId="7" fillId="0" borderId="0" xfId="144" applyAlignment="1"/>
    <xf numFmtId="0" fontId="60" fillId="0" borderId="0" xfId="144" applyFont="1" applyAlignment="1">
      <alignment horizontal="justify" wrapText="1"/>
    </xf>
    <xf numFmtId="0" fontId="7" fillId="0" borderId="0" xfId="144" applyAlignment="1">
      <alignment wrapText="1"/>
    </xf>
    <xf numFmtId="0" fontId="30" fillId="0" borderId="0" xfId="144" applyFont="1" applyAlignment="1">
      <alignment horizontal="center"/>
    </xf>
    <xf numFmtId="0" fontId="68" fillId="0" borderId="33" xfId="144" applyFont="1" applyBorder="1" applyAlignment="1">
      <alignment horizontal="center" vertical="top" wrapText="1"/>
    </xf>
    <xf numFmtId="0" fontId="68" fillId="0" borderId="31" xfId="144" applyFont="1" applyBorder="1" applyAlignment="1">
      <alignment horizontal="center" vertical="top" wrapText="1"/>
    </xf>
    <xf numFmtId="0" fontId="52" fillId="0" borderId="0" xfId="144" applyFont="1" applyAlignment="1">
      <alignment horizontal="left" wrapText="1"/>
    </xf>
    <xf numFmtId="0" fontId="10" fillId="0" borderId="0" xfId="144" applyFont="1" applyAlignment="1">
      <alignment horizontal="left" wrapText="1"/>
    </xf>
    <xf numFmtId="0" fontId="68" fillId="0" borderId="33" xfId="144" applyFont="1" applyBorder="1" applyAlignment="1">
      <alignment wrapText="1"/>
    </xf>
    <xf numFmtId="0" fontId="68" fillId="0" borderId="31" xfId="144" applyFont="1" applyBorder="1" applyAlignment="1">
      <alignment wrapText="1"/>
    </xf>
    <xf numFmtId="4" fontId="30" fillId="0" borderId="0" xfId="74" applyNumberFormat="1" applyFont="1" applyFill="1" applyBorder="1" applyAlignment="1">
      <alignment horizontal="right" wrapText="1"/>
    </xf>
    <xf numFmtId="179" fontId="30" fillId="0" borderId="0" xfId="73" applyNumberFormat="1" applyFont="1" applyFill="1" applyBorder="1" applyAlignment="1">
      <alignment horizontal="left" wrapText="1"/>
    </xf>
    <xf numFmtId="0" fontId="30" fillId="0" borderId="0" xfId="74" applyNumberFormat="1" applyFont="1" applyFill="1" applyBorder="1" applyAlignment="1">
      <alignment horizontal="right" wrapText="1"/>
    </xf>
    <xf numFmtId="0" fontId="40" fillId="0" borderId="50" xfId="159" applyFont="1" applyFill="1" applyBorder="1" applyAlignment="1">
      <alignment wrapText="1"/>
    </xf>
    <xf numFmtId="0" fontId="0" fillId="0" borderId="53" xfId="0" applyBorder="1" applyAlignment="1">
      <alignment wrapText="1"/>
    </xf>
    <xf numFmtId="0" fontId="10" fillId="0" borderId="11" xfId="0" applyFont="1" applyBorder="1" applyAlignment="1">
      <alignment horizontal="center" wrapText="1"/>
    </xf>
    <xf numFmtId="0" fontId="30" fillId="0" borderId="11" xfId="0" applyFont="1" applyBorder="1" applyAlignment="1">
      <alignment horizontal="center" wrapText="1"/>
    </xf>
    <xf numFmtId="0" fontId="30" fillId="0" borderId="11" xfId="0" applyFont="1" applyBorder="1"/>
    <xf numFmtId="0" fontId="30" fillId="0" borderId="11" xfId="0" applyFont="1" applyBorder="1" applyAlignment="1">
      <alignment wrapText="1"/>
    </xf>
    <xf numFmtId="14" fontId="10" fillId="0" borderId="11" xfId="0" applyNumberFormat="1" applyFont="1" applyBorder="1" applyAlignment="1">
      <alignment horizontal="center"/>
    </xf>
    <xf numFmtId="0" fontId="44" fillId="0" borderId="0" xfId="0" applyFont="1" applyAlignment="1">
      <alignment horizontal="center" vertical="top" wrapText="1"/>
    </xf>
    <xf numFmtId="0" fontId="30" fillId="0" borderId="0" xfId="0" applyFont="1" applyAlignment="1">
      <alignment horizontal="center" wrapText="1"/>
    </xf>
    <xf numFmtId="0" fontId="40" fillId="0" borderId="11" xfId="153" applyFont="1" applyFill="1" applyBorder="1" applyAlignment="1">
      <alignment horizontal="center" vertical="center" wrapText="1"/>
    </xf>
    <xf numFmtId="0" fontId="44" fillId="0" borderId="0" xfId="141" applyFont="1" applyAlignment="1">
      <alignment horizontal="left" wrapText="1"/>
    </xf>
    <xf numFmtId="0" fontId="44" fillId="0" borderId="0" xfId="113" applyNumberFormat="1" applyFont="1" applyAlignment="1">
      <alignment wrapText="1"/>
    </xf>
    <xf numFmtId="0" fontId="30" fillId="0" borderId="0" xfId="0" applyFont="1" applyAlignment="1">
      <alignment horizontal="justify" wrapText="1"/>
    </xf>
    <xf numFmtId="0" fontId="30" fillId="0" borderId="45" xfId="0" applyFont="1" applyBorder="1" applyAlignment="1">
      <alignment horizontal="center"/>
    </xf>
    <xf numFmtId="0" fontId="30" fillId="0" borderId="51" xfId="0" applyFont="1" applyBorder="1" applyAlignment="1">
      <alignment horizontal="center"/>
    </xf>
    <xf numFmtId="0" fontId="44" fillId="0" borderId="0" xfId="113" applyNumberFormat="1" applyFont="1" applyFill="1" applyBorder="1" applyAlignment="1" applyProtection="1">
      <alignment horizontal="left" wrapText="1"/>
    </xf>
    <xf numFmtId="0" fontId="44" fillId="0" borderId="0" xfId="113" applyNumberFormat="1" applyFont="1" applyFill="1" applyBorder="1" applyAlignment="1" applyProtection="1">
      <alignment horizontal="left"/>
    </xf>
    <xf numFmtId="0" fontId="43" fillId="0" borderId="33" xfId="0" applyFont="1" applyBorder="1" applyAlignment="1">
      <alignment horizontal="center" wrapText="1"/>
    </xf>
    <xf numFmtId="0" fontId="43" fillId="0" borderId="31" xfId="0" applyFont="1" applyBorder="1" applyAlignment="1">
      <alignment horizontal="center" wrapText="1"/>
    </xf>
    <xf numFmtId="0" fontId="43" fillId="35" borderId="33" xfId="0" applyFont="1" applyFill="1" applyBorder="1" applyAlignment="1">
      <alignment horizontal="center" wrapText="1"/>
    </xf>
    <xf numFmtId="0" fontId="43" fillId="35" borderId="31" xfId="0" applyFont="1" applyFill="1" applyBorder="1" applyAlignment="1">
      <alignment horizontal="center" wrapText="1"/>
    </xf>
    <xf numFmtId="0" fontId="43" fillId="36" borderId="33" xfId="0" applyFont="1" applyFill="1" applyBorder="1" applyAlignment="1">
      <alignment horizontal="center" wrapText="1"/>
    </xf>
    <xf numFmtId="0" fontId="43" fillId="36" borderId="31" xfId="0" applyFont="1" applyFill="1" applyBorder="1" applyAlignment="1">
      <alignment horizontal="center" wrapText="1"/>
    </xf>
    <xf numFmtId="0" fontId="43" fillId="29" borderId="33" xfId="0" applyFont="1" applyFill="1" applyBorder="1" applyAlignment="1">
      <alignment horizontal="center" wrapText="1"/>
    </xf>
    <xf numFmtId="0" fontId="43" fillId="29" borderId="31" xfId="0" applyFont="1" applyFill="1" applyBorder="1" applyAlignment="1">
      <alignment horizontal="center" wrapText="1"/>
    </xf>
    <xf numFmtId="0" fontId="43" fillId="37" borderId="33" xfId="0" applyFont="1" applyFill="1" applyBorder="1" applyAlignment="1">
      <alignment horizontal="center" wrapText="1"/>
    </xf>
    <xf numFmtId="0" fontId="43" fillId="37" borderId="31" xfId="0" applyFont="1" applyFill="1" applyBorder="1" applyAlignment="1">
      <alignment horizontal="center" wrapText="1"/>
    </xf>
    <xf numFmtId="0" fontId="43" fillId="38" borderId="33" xfId="0" applyFont="1" applyFill="1" applyBorder="1" applyAlignment="1">
      <alignment horizontal="center" wrapText="1"/>
    </xf>
    <xf numFmtId="0" fontId="43" fillId="38" borderId="31" xfId="0" applyFont="1" applyFill="1" applyBorder="1" applyAlignment="1">
      <alignment horizontal="center" wrapText="1"/>
    </xf>
    <xf numFmtId="0" fontId="30" fillId="0" borderId="45" xfId="0" applyFont="1" applyBorder="1" applyAlignment="1">
      <alignment horizontal="center" wrapText="1"/>
    </xf>
    <xf numFmtId="0" fontId="30" fillId="0" borderId="36" xfId="0" applyFont="1" applyBorder="1" applyAlignment="1">
      <alignment horizontal="center" wrapText="1"/>
    </xf>
    <xf numFmtId="0" fontId="30" fillId="0" borderId="76" xfId="0" applyFont="1" applyBorder="1" applyAlignment="1">
      <alignment horizontal="center" wrapText="1"/>
    </xf>
    <xf numFmtId="0" fontId="30" fillId="0" borderId="0" xfId="114" applyFont="1" applyAlignment="1">
      <alignment horizontal="left"/>
    </xf>
    <xf numFmtId="0" fontId="10" fillId="0" borderId="0" xfId="114" applyFont="1" applyAlignment="1">
      <alignment horizontal="left"/>
    </xf>
    <xf numFmtId="0" fontId="30" fillId="0" borderId="0" xfId="155" applyFont="1" applyAlignment="1">
      <alignment horizontal="left"/>
    </xf>
    <xf numFmtId="0" fontId="89" fillId="0" borderId="0" xfId="156" applyFont="1" applyAlignment="1">
      <alignment horizontal="left"/>
    </xf>
    <xf numFmtId="0" fontId="30" fillId="0" borderId="0" xfId="123" applyFont="1" applyFill="1" applyAlignment="1">
      <alignment horizontal="left" wrapText="1"/>
    </xf>
    <xf numFmtId="0" fontId="10" fillId="0" borderId="0" xfId="124" applyFont="1"/>
    <xf numFmtId="0" fontId="30" fillId="0" borderId="0" xfId="124" applyFont="1" applyBorder="1" applyAlignment="1">
      <alignment horizontal="center" wrapText="1"/>
    </xf>
    <xf numFmtId="0" fontId="30" fillId="0" borderId="0" xfId="124" applyFont="1" applyAlignment="1">
      <alignment horizontal="left"/>
    </xf>
    <xf numFmtId="0" fontId="30" fillId="34" borderId="45" xfId="0" applyFont="1" applyFill="1" applyBorder="1" applyAlignment="1">
      <alignment horizontal="center" wrapText="1"/>
    </xf>
    <xf numFmtId="0" fontId="30" fillId="34" borderId="51" xfId="0" applyFont="1" applyFill="1" applyBorder="1" applyAlignment="1">
      <alignment horizontal="center" wrapText="1"/>
    </xf>
    <xf numFmtId="0" fontId="30" fillId="34" borderId="33" xfId="0" applyFont="1" applyFill="1" applyBorder="1" applyAlignment="1">
      <alignment horizontal="center" wrapText="1"/>
    </xf>
    <xf numFmtId="0" fontId="30" fillId="34" borderId="31" xfId="0" applyFont="1" applyFill="1" applyBorder="1" applyAlignment="1">
      <alignment horizontal="center" wrapText="1"/>
    </xf>
    <xf numFmtId="0" fontId="30" fillId="0" borderId="0" xfId="124" applyFont="1" applyBorder="1" applyAlignment="1">
      <alignment horizontal="left"/>
    </xf>
    <xf numFmtId="0" fontId="90" fillId="0" borderId="0" xfId="0" applyFont="1" applyAlignment="1">
      <alignment horizontal="left" wrapText="1"/>
    </xf>
    <xf numFmtId="0" fontId="90" fillId="0" borderId="61" xfId="0" applyFont="1" applyBorder="1" applyAlignment="1">
      <alignment horizontal="left" wrapText="1"/>
    </xf>
  </cellXfs>
  <cellStyles count="175">
    <cellStyle name="20% - Accent1" xfId="1"/>
    <cellStyle name="20% - Accent2" xfId="2"/>
    <cellStyle name="20% - Accent3" xfId="3"/>
    <cellStyle name="20% - Accent4" xfId="4"/>
    <cellStyle name="20% - Accent5" xfId="5"/>
    <cellStyle name="20% - Accent6" xfId="6"/>
    <cellStyle name="20% - Акцент1" xfId="7"/>
    <cellStyle name="20% - Акцент2" xfId="8"/>
    <cellStyle name="20% - Акцент3" xfId="9"/>
    <cellStyle name="20% - Акцент4" xfId="10"/>
    <cellStyle name="20% - Акцент5" xfId="11"/>
    <cellStyle name="20% - Акцент6" xfId="12"/>
    <cellStyle name="40% - Accent1" xfId="13"/>
    <cellStyle name="40% - Accent2" xfId="14"/>
    <cellStyle name="40% - Accent3" xfId="15"/>
    <cellStyle name="40% - Accent4" xfId="16"/>
    <cellStyle name="40% - Accent5" xfId="17"/>
    <cellStyle name="40% - Accent6" xfId="18"/>
    <cellStyle name="40% - Акцент1" xfId="19"/>
    <cellStyle name="40% - Акцент2" xfId="20"/>
    <cellStyle name="40% - Акцент3" xfId="21"/>
    <cellStyle name="40% - Акцент4" xfId="22"/>
    <cellStyle name="40% - Акцент5" xfId="23"/>
    <cellStyle name="40% - Акцент6" xfId="24"/>
    <cellStyle name="60% - Accent1" xfId="25"/>
    <cellStyle name="60% - Accent2" xfId="26"/>
    <cellStyle name="60% - Accent3" xfId="27"/>
    <cellStyle name="60% - Accent4" xfId="28"/>
    <cellStyle name="60% - Accent5" xfId="29"/>
    <cellStyle name="60% - Accent6" xfId="30"/>
    <cellStyle name="60% - Акцент1" xfId="31"/>
    <cellStyle name="60% - Акцент2" xfId="32"/>
    <cellStyle name="60% - Акцент3" xfId="33"/>
    <cellStyle name="60% - Акцент4" xfId="34"/>
    <cellStyle name="60% - Акцент5" xfId="35"/>
    <cellStyle name="60% - Акцент6" xfId="36"/>
    <cellStyle name="Accent1" xfId="37"/>
    <cellStyle name="Accent2" xfId="38"/>
    <cellStyle name="Accent3" xfId="39"/>
    <cellStyle name="Accent4" xfId="40"/>
    <cellStyle name="Accent5" xfId="41"/>
    <cellStyle name="Accent6" xfId="42"/>
    <cellStyle name="Bad" xfId="43"/>
    <cellStyle name="BoldCenter" xfId="44"/>
    <cellStyle name="BoldLeft" xfId="45"/>
    <cellStyle name="BoldRight" xfId="46"/>
    <cellStyle name="Calculation" xfId="47"/>
    <cellStyle name="Center" xfId="48"/>
    <cellStyle name="Check Cell" xfId="49"/>
    <cellStyle name="Comma_cb_t1-1E" xfId="50"/>
    <cellStyle name="Euro" xfId="51"/>
    <cellStyle name="Explanatory Text" xfId="52"/>
    <cellStyle name="Good" xfId="53"/>
    <cellStyle name="Heading 1" xfId="54"/>
    <cellStyle name="Heading 2" xfId="55"/>
    <cellStyle name="Heading 3" xfId="56"/>
    <cellStyle name="Heading 4" xfId="57"/>
    <cellStyle name="Input" xfId="58"/>
    <cellStyle name="kb" xfId="59"/>
    <cellStyle name="Left" xfId="60"/>
    <cellStyle name="Linked Cell" xfId="61"/>
    <cellStyle name="Neutral" xfId="62"/>
    <cellStyle name="Normal 2" xfId="63"/>
    <cellStyle name="Normal 3" xfId="64"/>
    <cellStyle name="Normal 4" xfId="65"/>
    <cellStyle name="Normal_1. Currency" xfId="66"/>
    <cellStyle name="Normál_212" xfId="67"/>
    <cellStyle name="Normal_Book1" xfId="68"/>
    <cellStyle name="Normal_Capitalization" xfId="69"/>
    <cellStyle name="Normal_Indicators" xfId="70"/>
    <cellStyle name="Normal_Indicators_1" xfId="71"/>
    <cellStyle name="Normal_Monthly" xfId="72"/>
    <cellStyle name="Normal_Sheet1" xfId="73"/>
    <cellStyle name="Normal_исходник" xfId="74"/>
    <cellStyle name="normální_cross pracovní 7 ČERVENEC  2007" xfId="75"/>
    <cellStyle name="Note" xfId="76"/>
    <cellStyle name="Notes" xfId="77"/>
    <cellStyle name="Number4DecimalStyle" xfId="78"/>
    <cellStyle name="Output" xfId="79"/>
    <cellStyle name="Title" xfId="80"/>
    <cellStyle name="Total" xfId="81"/>
    <cellStyle name="Warning Text" xfId="82"/>
    <cellStyle name="Акцент1" xfId="83" builtinId="29" customBuiltin="1"/>
    <cellStyle name="Акцент2" xfId="84" builtinId="33" customBuiltin="1"/>
    <cellStyle name="Акцент3" xfId="85" builtinId="37" customBuiltin="1"/>
    <cellStyle name="Акцент4" xfId="86" builtinId="41" customBuiltin="1"/>
    <cellStyle name="Акцент5" xfId="87" builtinId="45" customBuiltin="1"/>
    <cellStyle name="Акцент6" xfId="88" builtinId="49" customBuiltin="1"/>
    <cellStyle name="Ввод " xfId="89" builtinId="20" customBuiltin="1"/>
    <cellStyle name="Виталий" xfId="90"/>
    <cellStyle name="Вывод" xfId="91" builtinId="21" customBuiltin="1"/>
    <cellStyle name="Вычисление" xfId="92" builtinId="22" customBuiltin="1"/>
    <cellStyle name="Гиперссылка" xfId="93" builtinId="8"/>
    <cellStyle name="Заголовок 1" xfId="94" builtinId="16" customBuiltin="1"/>
    <cellStyle name="Заголовок 2" xfId="95" builtinId="17" customBuiltin="1"/>
    <cellStyle name="Заголовок 3" xfId="96" builtinId="18" customBuiltin="1"/>
    <cellStyle name="Заголовок 4" xfId="97" builtinId="19" customBuiltin="1"/>
    <cellStyle name="Итог" xfId="98" builtinId="25" customBuiltin="1"/>
    <cellStyle name="Контрольная ячейка" xfId="99" builtinId="23" customBuiltin="1"/>
    <cellStyle name="Название" xfId="100" builtinId="15" customBuiltin="1"/>
    <cellStyle name="Нейтральный" xfId="101" builtinId="28" customBuiltin="1"/>
    <cellStyle name="Обычный" xfId="0" builtinId="0"/>
    <cellStyle name="Обычный 2" xfId="102"/>
    <cellStyle name="Обычный_~2605629" xfId="103"/>
    <cellStyle name="Обычный_~2786617" xfId="104"/>
    <cellStyle name="Обычный_2" xfId="105"/>
    <cellStyle name="Обычный_2.1.Графики_макросектор" xfId="106"/>
    <cellStyle name="Обычный_2.4 Недвижимость" xfId="107"/>
    <cellStyle name="Обычный_2.4. Корп. сектор" xfId="108"/>
    <cellStyle name="Обычный_2.5 - недвижимость" xfId="109"/>
    <cellStyle name="Обычный_3.Финансовые рынки" xfId="110"/>
    <cellStyle name="Обычный_4.1.1." xfId="111"/>
    <cellStyle name="Обычный_5.4.1. Динамика ROA, ROE" xfId="112"/>
    <cellStyle name="Обычный_5_Банковский сектор" xfId="113"/>
    <cellStyle name="Обычный_6. Иные фианасовыйе институты" xfId="114"/>
    <cellStyle name="Обычный_6.1.1.1.Страховые премии по отраслям страхования" xfId="115"/>
    <cellStyle name="Обычный_6.1.1.2.Структура поступивших страховых премий" xfId="116"/>
    <cellStyle name="Обычный_6.1.1.3.Выплаты по классам" xfId="117"/>
    <cellStyle name="Обычный_6.1.3.2" xfId="118"/>
    <cellStyle name="Обычный_6.2.  НПФ" xfId="119"/>
    <cellStyle name="Обычный_6.2.2-К2" xfId="120"/>
    <cellStyle name="Обычный_6.2.3 - Чистый инвест. доход ежеквартально" xfId="121"/>
    <cellStyle name="Обычный_6.2.5" xfId="122"/>
    <cellStyle name="Обычный_6.2.6-инвест портфель" xfId="123"/>
    <cellStyle name="Обычный_7. Платежные системы_графики и таблицы" xfId="124"/>
    <cellStyle name="Обычный_8.Регулирование" xfId="125"/>
    <cellStyle name="Обычный_CDS" xfId="126"/>
    <cellStyle name="Обычный_External sector data" xfId="127"/>
    <cellStyle name="Обычный_KASE-base" xfId="128"/>
    <cellStyle name="Обычный_KASE-base1" xfId="129"/>
    <cellStyle name="Обычный_MIS PF" xfId="130"/>
    <cellStyle name="Обычный_Граф. и табл. 7 Инфраструктура фин.рынка" xfId="131"/>
    <cellStyle name="Обычный_Графики и таблицы 2009 (общий файл) в НБРК" xfId="132"/>
    <cellStyle name="Обычный_Графики и таблицы ОФС-2009_ в НБ РК_28.11.2009" xfId="133"/>
    <cellStyle name="Обычный_Диаграмма в 4.2-5. Банковский сектор" xfId="134"/>
    <cellStyle name="Обычный_Диаграмма в 4.2-5. Банковский сектор_1" xfId="135"/>
    <cellStyle name="Обычный_Диаграмма в 6. Иные фин.институты" xfId="136"/>
    <cellStyle name="Обычный_Диаграмма в 6. Иные фин.институты_1" xfId="137"/>
    <cellStyle name="Обычный_Диаграмма в C: DOCUME~1 FS_ASI~1 LOCALS~1 Temp Rar$DI00.938 СВОД_ОФС все правки" xfId="138"/>
    <cellStyle name="Обычный_Диаграмма в C: Documents and Settings FS_Asiya_Zh Мои документы 4.2-5. Банковский сектор" xfId="139"/>
    <cellStyle name="Обычный_К2 01.02.06" xfId="140"/>
    <cellStyle name="Обычный_Книга1" xfId="141"/>
    <cellStyle name="Обычный_Копия 1.1.Внешние условия, определяющие финансовую стабильность" xfId="142"/>
    <cellStyle name="Обычный_Копия 6.3Данные для фин стабильности по небанк сектору" xfId="143"/>
    <cellStyle name="Обычный_Копия Графики по корпам and households" xfId="144"/>
    <cellStyle name="Обычный_Лист1" xfId="145"/>
    <cellStyle name="Обычный_Лист1_6.2.5" xfId="146"/>
    <cellStyle name="Обычный_Лист3_Раздел 6" xfId="147"/>
    <cellStyle name="Обычный_По запросу в Самрук" xfId="148"/>
    <cellStyle name="Обычный_премии предв на 01.10.08" xfId="149"/>
    <cellStyle name="Обычный_Прилож. к форме №2" xfId="150"/>
    <cellStyle name="Обычный_пруд ООиупа вых" xfId="151"/>
    <cellStyle name="Обычный_Раздел 6" xfId="152"/>
    <cellStyle name="Обычный_расчет реструктуризация" xfId="153"/>
    <cellStyle name="Обычный_Структ. особ. эк-го роста" xfId="154"/>
    <cellStyle name="Обычный_Таблица 1 - Итог" xfId="155"/>
    <cellStyle name="Обычный_Таблица итоговая" xfId="156"/>
    <cellStyle name="Обычный_Таблицы и диаграммы к Отчету о финансовой стабильности (2007)" xfId="157"/>
    <cellStyle name="Обычный_Ф1" xfId="158"/>
    <cellStyle name="Обычный_финансовый рынок_2" xfId="159"/>
    <cellStyle name="Обычный_ФС ПА" xfId="160"/>
    <cellStyle name="Плохой" xfId="161" builtinId="27" customBuiltin="1"/>
    <cellStyle name="Пояснение" xfId="162" builtinId="53" customBuiltin="1"/>
    <cellStyle name="Примечание" xfId="163" builtinId="10" customBuiltin="1"/>
    <cellStyle name="Процентный" xfId="164" builtinId="5"/>
    <cellStyle name="Связанная ячейка" xfId="165" builtinId="24" customBuiltin="1"/>
    <cellStyle name="Стиль 1" xfId="166"/>
    <cellStyle name="Текст предупреждения" xfId="167" builtinId="11" customBuiltin="1"/>
    <cellStyle name="Тысячи [0]_cчетаБР" xfId="168"/>
    <cellStyle name="Тысячи_cчетаБР" xfId="169"/>
    <cellStyle name="Финансовый" xfId="170" builtinId="3"/>
    <cellStyle name="Финансовый_2.4 Недвижимость" xfId="171"/>
    <cellStyle name="Финансовый_Графики и таблицы 2009 (общий файл) в НБРК" xfId="172"/>
    <cellStyle name="Хороший" xfId="173" builtinId="26" customBuiltin="1"/>
    <cellStyle name="標準_i104x_入力訂正84_入力訂正84_入力訂正84_入力訂正85_TMSシステム（２係用）" xfId="17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A0E0E0"/>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38" Type="http://schemas.openxmlformats.org/officeDocument/2006/relationships/worksheet" Target="worksheets/sheet138.xml"/><Relationship Id="rId154" Type="http://schemas.openxmlformats.org/officeDocument/2006/relationships/externalLink" Target="externalLinks/externalLink1.xml"/><Relationship Id="rId159" Type="http://schemas.openxmlformats.org/officeDocument/2006/relationships/externalLink" Target="externalLinks/externalLink6.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worksheet" Target="worksheets/sheet128.xml"/><Relationship Id="rId144" Type="http://schemas.openxmlformats.org/officeDocument/2006/relationships/worksheet" Target="worksheets/sheet144.xml"/><Relationship Id="rId149" Type="http://schemas.openxmlformats.org/officeDocument/2006/relationships/worksheet" Target="worksheets/sheet149.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60" Type="http://schemas.openxmlformats.org/officeDocument/2006/relationships/externalLink" Target="externalLinks/externalLink7.xml"/><Relationship Id="rId16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134" Type="http://schemas.openxmlformats.org/officeDocument/2006/relationships/worksheet" Target="worksheets/sheet134.xml"/><Relationship Id="rId139" Type="http://schemas.openxmlformats.org/officeDocument/2006/relationships/worksheet" Target="worksheets/sheet139.xml"/><Relationship Id="rId80" Type="http://schemas.openxmlformats.org/officeDocument/2006/relationships/worksheet" Target="worksheets/sheet80.xml"/><Relationship Id="rId85" Type="http://schemas.openxmlformats.org/officeDocument/2006/relationships/worksheet" Target="worksheets/sheet85.xml"/><Relationship Id="rId150" Type="http://schemas.openxmlformats.org/officeDocument/2006/relationships/worksheet" Target="worksheets/sheet150.xml"/><Relationship Id="rId155" Type="http://schemas.openxmlformats.org/officeDocument/2006/relationships/externalLink" Target="externalLinks/externalLink2.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externalLink" Target="externalLinks/externalLink8.xml"/><Relationship Id="rId16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worksheet" Target="worksheets/sheet119.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30" Type="http://schemas.openxmlformats.org/officeDocument/2006/relationships/worksheet" Target="worksheets/sheet130.xml"/><Relationship Id="rId135" Type="http://schemas.openxmlformats.org/officeDocument/2006/relationships/worksheet" Target="worksheets/sheet135.xml"/><Relationship Id="rId143" Type="http://schemas.openxmlformats.org/officeDocument/2006/relationships/worksheet" Target="worksheets/sheet143.xml"/><Relationship Id="rId148" Type="http://schemas.openxmlformats.org/officeDocument/2006/relationships/worksheet" Target="worksheets/sheet148.xml"/><Relationship Id="rId151" Type="http://schemas.openxmlformats.org/officeDocument/2006/relationships/worksheet" Target="worksheets/sheet151.xml"/><Relationship Id="rId156" Type="http://schemas.openxmlformats.org/officeDocument/2006/relationships/externalLink" Target="externalLinks/externalLink3.xml"/><Relationship Id="rId16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externalLink" Target="externalLinks/externalLink9.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externalLink" Target="externalLinks/externalLink4.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externalLink" Target="externalLinks/externalLink10.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externalLink" Target="externalLinks/externalLink5.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s>
</file>

<file path=xl/charts/_rels/chart126.xml.rels><?xml version="1.0" encoding="UTF-8" standalone="yes"?>
<Relationships xmlns="http://schemas.openxmlformats.org/package/2006/relationships"><Relationship Id="rId1" Type="http://schemas.openxmlformats.org/officeDocument/2006/relationships/chartUserShapes" Target="../drawings/drawing103.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47.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85.xml.rels><?xml version="1.0" encoding="UTF-8" standalone="yes"?>
<Relationships xmlns="http://schemas.openxmlformats.org/package/2006/relationships"><Relationship Id="rId1" Type="http://schemas.openxmlformats.org/officeDocument/2006/relationships/chartUserShapes" Target="../drawings/drawing71.xml"/></Relationships>
</file>

<file path=xl/charts/_rels/chart99.xml.rels><?xml version="1.0" encoding="UTF-8" standalone="yes"?>
<Relationships xmlns="http://schemas.openxmlformats.org/package/2006/relationships"><Relationship Id="rId1" Type="http://schemas.openxmlformats.org/officeDocument/2006/relationships/chartUserShapes" Target="../drawings/drawing8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648341761478591E-2"/>
          <c:y val="4.878048780487805E-2"/>
          <c:w val="0.86111305771000102"/>
          <c:h val="0.64111498257839716"/>
        </c:manualLayout>
      </c:layout>
      <c:lineChart>
        <c:grouping val="standard"/>
        <c:varyColors val="0"/>
        <c:ser>
          <c:idx val="0"/>
          <c:order val="0"/>
          <c:tx>
            <c:strRef>
              <c:f>'1.1-график'!$C$4</c:f>
              <c:strCache>
                <c:ptCount val="1"/>
                <c:pt idx="0">
                  <c:v>Әлемдік ЖІӨ</c:v>
                </c:pt>
              </c:strCache>
            </c:strRef>
          </c:tx>
          <c:spPr>
            <a:ln w="25400">
              <a:solidFill>
                <a:srgbClr val="003300"/>
              </a:solidFill>
              <a:prstDash val="solid"/>
            </a:ln>
          </c:spPr>
          <c:marker>
            <c:symbol val="diamond"/>
            <c:size val="5"/>
            <c:spPr>
              <a:solidFill>
                <a:srgbClr val="003300"/>
              </a:solidFill>
              <a:ln>
                <a:solidFill>
                  <a:srgbClr val="003300"/>
                </a:solidFill>
                <a:prstDash val="solid"/>
              </a:ln>
            </c:spPr>
          </c:marker>
          <c:dPt>
            <c:idx val="7"/>
            <c:bubble3D val="0"/>
            <c:spPr>
              <a:ln w="25400">
                <a:solidFill>
                  <a:srgbClr val="003300"/>
                </a:solidFill>
                <a:prstDash val="sysDash"/>
              </a:ln>
            </c:spPr>
            <c:extLst>
              <c:ext xmlns:c16="http://schemas.microsoft.com/office/drawing/2014/chart" uri="{C3380CC4-5D6E-409C-BE32-E72D297353CC}">
                <c16:uniqueId val="{00000001-23AE-4A5C-B370-E93DF4195530}"/>
              </c:ext>
            </c:extLst>
          </c:dPt>
          <c:dLbls>
            <c:dLbl>
              <c:idx val="0"/>
              <c:layout>
                <c:manualLayout>
                  <c:x val="-4.5614035087719294E-2"/>
                  <c:y val="-3.785488958990539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3AE-4A5C-B370-E93DF4195530}"/>
                </c:ext>
              </c:extLst>
            </c:dLbl>
            <c:dLbl>
              <c:idx val="1"/>
              <c:layout>
                <c:manualLayout>
                  <c:x val="-3.1578947368421081E-2"/>
                  <c:y val="-2.944269190325974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3AE-4A5C-B370-E93DF4195530}"/>
                </c:ext>
              </c:extLst>
            </c:dLbl>
            <c:dLbl>
              <c:idx val="2"/>
              <c:layout>
                <c:manualLayout>
                  <c:x val="-4.2105263157894736E-2"/>
                  <c:y val="-4.2060988433228211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3AE-4A5C-B370-E93DF4195530}"/>
                </c:ext>
              </c:extLst>
            </c:dLbl>
            <c:dLbl>
              <c:idx val="4"/>
              <c:layout>
                <c:manualLayout>
                  <c:x val="-1.6064257028112448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3AE-4A5C-B370-E93DF4195530}"/>
                </c:ext>
              </c:extLst>
            </c:dLbl>
            <c:dLbl>
              <c:idx val="5"/>
              <c:layout>
                <c:manualLayout>
                  <c:x val="-4.0160642570281124E-2"/>
                  <c:y val="-3.364879074658254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3AE-4A5C-B370-E93DF4195530}"/>
                </c:ext>
              </c:extLst>
            </c:dLbl>
            <c:dLbl>
              <c:idx val="6"/>
              <c:layout>
                <c:manualLayout>
                  <c:x val="-4.4176706827309238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3AE-4A5C-B370-E93DF4195530}"/>
                </c:ext>
              </c:extLst>
            </c:dLbl>
            <c:dLbl>
              <c:idx val="7"/>
              <c:layout>
                <c:manualLayout>
                  <c:xMode val="edge"/>
                  <c:yMode val="edge"/>
                  <c:x val="0.90740945866215161"/>
                  <c:y val="0.27874564459930312"/>
                </c:manualLayout>
              </c:layout>
              <c:tx>
                <c:rich>
                  <a:bodyPr/>
                  <a:lstStyle/>
                  <a:p>
                    <a:pPr>
                      <a:defRPr sz="800" b="1" i="0" u="none" strike="noStrike" baseline="0">
                        <a:solidFill>
                          <a:srgbClr val="000000"/>
                        </a:solidFill>
                        <a:latin typeface="Times New Roman"/>
                        <a:ea typeface="Times New Roman"/>
                        <a:cs typeface="Times New Roman"/>
                      </a:defRPr>
                    </a:pPr>
                    <a:r>
                      <a:rPr lang="ru-RU"/>
                      <a:t>1,9*</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3AE-4A5C-B370-E93DF4195530}"/>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'1.1-график'!$B$5:$B$12</c:f>
              <c:strCache>
                <c:ptCount val="8"/>
                <c:pt idx="0">
                  <c:v>WEO-07.2008</c:v>
                </c:pt>
                <c:pt idx="1">
                  <c:v>WEO-10.2008</c:v>
                </c:pt>
                <c:pt idx="2">
                  <c:v>WEO-11. 2008</c:v>
                </c:pt>
                <c:pt idx="3">
                  <c:v>WEO-01. 2009</c:v>
                </c:pt>
                <c:pt idx="4">
                  <c:v>WEO-04.2009</c:v>
                </c:pt>
                <c:pt idx="5">
                  <c:v>WEO-07.2009</c:v>
                </c:pt>
                <c:pt idx="6">
                  <c:v>WEO-10.2009</c:v>
                </c:pt>
                <c:pt idx="7">
                  <c:v>2010</c:v>
                </c:pt>
              </c:strCache>
            </c:strRef>
          </c:cat>
          <c:val>
            <c:numRef>
              <c:f>'1.1-график'!$C$5:$C$12</c:f>
              <c:numCache>
                <c:formatCode>General</c:formatCode>
                <c:ptCount val="8"/>
                <c:pt idx="0">
                  <c:v>3.9</c:v>
                </c:pt>
                <c:pt idx="1">
                  <c:v>3</c:v>
                </c:pt>
                <c:pt idx="2">
                  <c:v>2.2000000000000002</c:v>
                </c:pt>
                <c:pt idx="3">
                  <c:v>0.5</c:v>
                </c:pt>
                <c:pt idx="4">
                  <c:v>-1.3</c:v>
                </c:pt>
                <c:pt idx="5">
                  <c:v>-1.4</c:v>
                </c:pt>
                <c:pt idx="6">
                  <c:v>-1.1000000000000001</c:v>
                </c:pt>
                <c:pt idx="7">
                  <c:v>1.9</c:v>
                </c:pt>
              </c:numCache>
            </c:numRef>
          </c:val>
          <c:smooth val="0"/>
          <c:extLst>
            <c:ext xmlns:c16="http://schemas.microsoft.com/office/drawing/2014/chart" uri="{C3380CC4-5D6E-409C-BE32-E72D297353CC}">
              <c16:uniqueId val="{00000008-23AE-4A5C-B370-E93DF4195530}"/>
            </c:ext>
          </c:extLst>
        </c:ser>
        <c:ser>
          <c:idx val="1"/>
          <c:order val="1"/>
          <c:tx>
            <c:strRef>
              <c:f>'1.1-график'!$D$4</c:f>
              <c:strCache>
                <c:ptCount val="1"/>
                <c:pt idx="0">
                  <c:v>Дамыған елдер</c:v>
                </c:pt>
              </c:strCache>
            </c:strRef>
          </c:tx>
          <c:spPr>
            <a:ln w="25400">
              <a:solidFill>
                <a:srgbClr val="FF0000"/>
              </a:solidFill>
              <a:prstDash val="solid"/>
            </a:ln>
          </c:spPr>
          <c:marker>
            <c:symbol val="circle"/>
            <c:size val="5"/>
            <c:spPr>
              <a:solidFill>
                <a:srgbClr val="FF0000"/>
              </a:solidFill>
              <a:ln>
                <a:solidFill>
                  <a:srgbClr val="FF0000"/>
                </a:solidFill>
                <a:prstDash val="solid"/>
              </a:ln>
            </c:spPr>
          </c:marker>
          <c:dPt>
            <c:idx val="7"/>
            <c:bubble3D val="0"/>
            <c:spPr>
              <a:ln w="25400">
                <a:solidFill>
                  <a:srgbClr val="FF0000"/>
                </a:solidFill>
                <a:prstDash val="sysDash"/>
              </a:ln>
            </c:spPr>
            <c:extLst>
              <c:ext xmlns:c16="http://schemas.microsoft.com/office/drawing/2014/chart" uri="{C3380CC4-5D6E-409C-BE32-E72D297353CC}">
                <c16:uniqueId val="{0000000A-23AE-4A5C-B370-E93DF4195530}"/>
              </c:ext>
            </c:extLst>
          </c:dPt>
          <c:dLbls>
            <c:dLbl>
              <c:idx val="0"/>
              <c:layout>
                <c:manualLayout>
                  <c:x val="-4.1666666666666664E-2"/>
                  <c:y val="-3.703703703703705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3AE-4A5C-B370-E93DF4195530}"/>
                </c:ext>
              </c:extLst>
            </c:dLbl>
            <c:dLbl>
              <c:idx val="1"/>
              <c:layout>
                <c:manualLayout>
                  <c:x val="-3.888888888888889E-2"/>
                  <c:y val="-3.7037037037037056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23AE-4A5C-B370-E93DF4195530}"/>
                </c:ext>
              </c:extLst>
            </c:dLbl>
            <c:dLbl>
              <c:idx val="2"/>
              <c:layout>
                <c:manualLayout>
                  <c:x val="-4.1666508553900639E-2"/>
                  <c:y val="-3.8307624796111842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3AE-4A5C-B370-E93DF4195530}"/>
                </c:ext>
              </c:extLst>
            </c:dLbl>
            <c:dLbl>
              <c:idx val="3"/>
              <c:layout>
                <c:manualLayout>
                  <c:x val="-3.1492900736805489E-2"/>
                  <c:y val="-3.452511653708901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3AE-4A5C-B370-E93DF4195530}"/>
                </c:ext>
              </c:extLst>
            </c:dLbl>
            <c:dLbl>
              <c:idx val="4"/>
              <c:layout>
                <c:manualLayout>
                  <c:x val="-5.3714701324985056E-2"/>
                  <c:y val="-4.7990263046772147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3AE-4A5C-B370-E93DF4195530}"/>
                </c:ext>
              </c:extLst>
            </c:dLbl>
            <c:dLbl>
              <c:idx val="5"/>
              <c:layout>
                <c:manualLayout>
                  <c:x val="-5.3706665302864082E-2"/>
                  <c:y val="-4.1304938391631719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3AE-4A5C-B370-E93DF4195530}"/>
                </c:ext>
              </c:extLst>
            </c:dLbl>
            <c:dLbl>
              <c:idx val="6"/>
              <c:layout>
                <c:manualLayout>
                  <c:x val="-3.6111111111111129E-2"/>
                  <c:y val="-4.1666666666666664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3AE-4A5C-B370-E93DF4195530}"/>
                </c:ext>
              </c:extLst>
            </c:dLbl>
            <c:dLbl>
              <c:idx val="7"/>
              <c:layout>
                <c:manualLayout>
                  <c:xMode val="edge"/>
                  <c:yMode val="edge"/>
                  <c:x val="0.91203909875736666"/>
                  <c:y val="0.40418118466898956"/>
                </c:manualLayout>
              </c:layout>
              <c:tx>
                <c:rich>
                  <a:bodyPr/>
                  <a:lstStyle/>
                  <a:p>
                    <a:pPr>
                      <a:defRPr sz="800" b="1" i="0" u="none" strike="noStrike" baseline="0">
                        <a:solidFill>
                          <a:srgbClr val="000000"/>
                        </a:solidFill>
                        <a:latin typeface="Times New Roman"/>
                        <a:ea typeface="Times New Roman"/>
                        <a:cs typeface="Times New Roman"/>
                      </a:defRPr>
                    </a:pPr>
                    <a:r>
                      <a:rPr lang="ru-RU"/>
                      <a:t>0*</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23AE-4A5C-B370-E93DF4195530}"/>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'1.1-график'!$B$5:$B$12</c:f>
              <c:strCache>
                <c:ptCount val="8"/>
                <c:pt idx="0">
                  <c:v>WEO-07.2008</c:v>
                </c:pt>
                <c:pt idx="1">
                  <c:v>WEO-10.2008</c:v>
                </c:pt>
                <c:pt idx="2">
                  <c:v>WEO-11. 2008</c:v>
                </c:pt>
                <c:pt idx="3">
                  <c:v>WEO-01. 2009</c:v>
                </c:pt>
                <c:pt idx="4">
                  <c:v>WEO-04.2009</c:v>
                </c:pt>
                <c:pt idx="5">
                  <c:v>WEO-07.2009</c:v>
                </c:pt>
                <c:pt idx="6">
                  <c:v>WEO-10.2009</c:v>
                </c:pt>
                <c:pt idx="7">
                  <c:v>2010</c:v>
                </c:pt>
              </c:strCache>
            </c:strRef>
          </c:cat>
          <c:val>
            <c:numRef>
              <c:f>'1.1-график'!$D$5:$D$12</c:f>
              <c:numCache>
                <c:formatCode>General</c:formatCode>
                <c:ptCount val="8"/>
                <c:pt idx="0">
                  <c:v>1.4</c:v>
                </c:pt>
                <c:pt idx="1">
                  <c:v>0.5</c:v>
                </c:pt>
                <c:pt idx="2">
                  <c:v>-0.3</c:v>
                </c:pt>
                <c:pt idx="3">
                  <c:v>-2</c:v>
                </c:pt>
                <c:pt idx="4">
                  <c:v>-3.8</c:v>
                </c:pt>
                <c:pt idx="5">
                  <c:v>-3.8</c:v>
                </c:pt>
                <c:pt idx="6">
                  <c:v>-3.4</c:v>
                </c:pt>
                <c:pt idx="7">
                  <c:v>0</c:v>
                </c:pt>
              </c:numCache>
            </c:numRef>
          </c:val>
          <c:smooth val="0"/>
          <c:extLst>
            <c:ext xmlns:c16="http://schemas.microsoft.com/office/drawing/2014/chart" uri="{C3380CC4-5D6E-409C-BE32-E72D297353CC}">
              <c16:uniqueId val="{00000012-23AE-4A5C-B370-E93DF4195530}"/>
            </c:ext>
          </c:extLst>
        </c:ser>
        <c:ser>
          <c:idx val="2"/>
          <c:order val="2"/>
          <c:tx>
            <c:strRef>
              <c:f>'1.1-график'!$E$4</c:f>
              <c:strCache>
                <c:ptCount val="1"/>
                <c:pt idx="0">
                  <c:v>Дамушы елдер</c:v>
                </c:pt>
              </c:strCache>
            </c:strRef>
          </c:tx>
          <c:spPr>
            <a:ln w="25400">
              <a:solidFill>
                <a:srgbClr val="000080"/>
              </a:solidFill>
              <a:prstDash val="solid"/>
            </a:ln>
          </c:spPr>
          <c:marker>
            <c:symbol val="triangle"/>
            <c:size val="5"/>
            <c:spPr>
              <a:solidFill>
                <a:srgbClr val="000080"/>
              </a:solidFill>
              <a:ln>
                <a:solidFill>
                  <a:srgbClr val="000080"/>
                </a:solidFill>
                <a:prstDash val="solid"/>
              </a:ln>
            </c:spPr>
          </c:marker>
          <c:dPt>
            <c:idx val="7"/>
            <c:bubble3D val="0"/>
            <c:spPr>
              <a:ln w="25400">
                <a:solidFill>
                  <a:srgbClr val="000080"/>
                </a:solidFill>
                <a:prstDash val="sysDash"/>
              </a:ln>
            </c:spPr>
            <c:extLst>
              <c:ext xmlns:c16="http://schemas.microsoft.com/office/drawing/2014/chart" uri="{C3380CC4-5D6E-409C-BE32-E72D297353CC}">
                <c16:uniqueId val="{00000014-23AE-4A5C-B370-E93DF4195530}"/>
              </c:ext>
            </c:extLst>
          </c:dPt>
          <c:dLbls>
            <c:dLbl>
              <c:idx val="4"/>
              <c:layout>
                <c:manualLayout>
                  <c:x val="-2.0080321285140562E-2"/>
                  <c:y val="-2.5236593059936908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3AE-4A5C-B370-E93DF4195530}"/>
                </c:ext>
              </c:extLst>
            </c:dLbl>
            <c:dLbl>
              <c:idx val="5"/>
              <c:layout>
                <c:manualLayout>
                  <c:x val="-4.0160642570281124E-2"/>
                  <c:y val="-3.7854889589905363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3AE-4A5C-B370-E93DF4195530}"/>
                </c:ext>
              </c:extLst>
            </c:dLbl>
            <c:dLbl>
              <c:idx val="6"/>
              <c:layout>
                <c:manualLayout>
                  <c:x val="-4.4176706827309238E-2"/>
                  <c:y val="-3.3648790746582585E-2"/>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3AE-4A5C-B370-E93DF4195530}"/>
                </c:ext>
              </c:extLst>
            </c:dLbl>
            <c:dLbl>
              <c:idx val="7"/>
              <c:layout>
                <c:manualLayout>
                  <c:xMode val="edge"/>
                  <c:yMode val="edge"/>
                  <c:x val="0.92592801904301181"/>
                  <c:y val="0.14982578397212543"/>
                </c:manualLayout>
              </c:layout>
              <c:tx>
                <c:rich>
                  <a:bodyPr/>
                  <a:lstStyle/>
                  <a:p>
                    <a:pPr>
                      <a:defRPr sz="800" b="1" i="0" u="none" strike="noStrike" baseline="0">
                        <a:solidFill>
                          <a:srgbClr val="000000"/>
                        </a:solidFill>
                        <a:latin typeface="Times New Roman"/>
                        <a:ea typeface="Times New Roman"/>
                        <a:cs typeface="Times New Roman"/>
                      </a:defRPr>
                    </a:pPr>
                    <a:r>
                      <a:rPr lang="ru-RU"/>
                      <a:t>4*</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3AE-4A5C-B370-E93DF4195530}"/>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'1.1-график'!$B$5:$B$12</c:f>
              <c:strCache>
                <c:ptCount val="8"/>
                <c:pt idx="0">
                  <c:v>WEO-07.2008</c:v>
                </c:pt>
                <c:pt idx="1">
                  <c:v>WEO-10.2008</c:v>
                </c:pt>
                <c:pt idx="2">
                  <c:v>WEO-11. 2008</c:v>
                </c:pt>
                <c:pt idx="3">
                  <c:v>WEO-01. 2009</c:v>
                </c:pt>
                <c:pt idx="4">
                  <c:v>WEO-04.2009</c:v>
                </c:pt>
                <c:pt idx="5">
                  <c:v>WEO-07.2009</c:v>
                </c:pt>
                <c:pt idx="6">
                  <c:v>WEO-10.2009</c:v>
                </c:pt>
                <c:pt idx="7">
                  <c:v>2010</c:v>
                </c:pt>
              </c:strCache>
            </c:strRef>
          </c:cat>
          <c:val>
            <c:numRef>
              <c:f>'1.1-график'!$E$5:$E$12</c:f>
              <c:numCache>
                <c:formatCode>General</c:formatCode>
                <c:ptCount val="8"/>
                <c:pt idx="0">
                  <c:v>6.7</c:v>
                </c:pt>
                <c:pt idx="1">
                  <c:v>6.1</c:v>
                </c:pt>
                <c:pt idx="2">
                  <c:v>5.0999999999999996</c:v>
                </c:pt>
                <c:pt idx="3">
                  <c:v>3.3</c:v>
                </c:pt>
                <c:pt idx="4">
                  <c:v>1.6</c:v>
                </c:pt>
                <c:pt idx="5">
                  <c:v>1.5</c:v>
                </c:pt>
                <c:pt idx="6">
                  <c:v>1.7</c:v>
                </c:pt>
                <c:pt idx="7">
                  <c:v>4</c:v>
                </c:pt>
              </c:numCache>
            </c:numRef>
          </c:val>
          <c:smooth val="0"/>
          <c:extLst>
            <c:ext xmlns:c16="http://schemas.microsoft.com/office/drawing/2014/chart" uri="{C3380CC4-5D6E-409C-BE32-E72D297353CC}">
              <c16:uniqueId val="{00000018-23AE-4A5C-B370-E93DF4195530}"/>
            </c:ext>
          </c:extLst>
        </c:ser>
        <c:ser>
          <c:idx val="3"/>
          <c:order val="3"/>
          <c:spPr>
            <a:ln w="25400">
              <a:solidFill>
                <a:srgbClr val="003300"/>
              </a:solidFill>
              <a:prstDash val="solid"/>
            </a:ln>
          </c:spPr>
          <c:marker>
            <c:symbol val="diamond"/>
            <c:size val="5"/>
            <c:spPr>
              <a:solidFill>
                <a:srgbClr val="003300"/>
              </a:solidFill>
              <a:ln>
                <a:solidFill>
                  <a:srgbClr val="003300"/>
                </a:solidFill>
                <a:prstDash val="solid"/>
              </a:ln>
            </c:spPr>
          </c:marker>
          <c:dLbls>
            <c:dLbl>
              <c:idx val="7"/>
              <c:layout>
                <c:manualLayout>
                  <c:xMode val="edge"/>
                  <c:yMode val="edge"/>
                  <c:x val="0.91435391880497419"/>
                  <c:y val="0.21254355400696864"/>
                </c:manualLayout>
              </c:layout>
              <c:tx>
                <c:rich>
                  <a:bodyPr/>
                  <a:lstStyle/>
                  <a:p>
                    <a:pPr>
                      <a:defRPr sz="800" b="1" i="0" u="none" strike="noStrike" baseline="0">
                        <a:solidFill>
                          <a:srgbClr val="000000"/>
                        </a:solidFill>
                        <a:latin typeface="Times New Roman"/>
                        <a:ea typeface="Times New Roman"/>
                        <a:cs typeface="Times New Roman"/>
                      </a:defRPr>
                    </a:pPr>
                    <a:r>
                      <a:rPr lang="ru-RU"/>
                      <a:t>3,1**</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3AE-4A5C-B370-E93DF41955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('1.1-график'!$C$5:$C$11,'1.1-график'!$C$13)</c:f>
              <c:numCache>
                <c:formatCode>General</c:formatCode>
                <c:ptCount val="8"/>
                <c:pt idx="0">
                  <c:v>3.9</c:v>
                </c:pt>
                <c:pt idx="1">
                  <c:v>3</c:v>
                </c:pt>
                <c:pt idx="2">
                  <c:v>2.2000000000000002</c:v>
                </c:pt>
                <c:pt idx="3">
                  <c:v>0.5</c:v>
                </c:pt>
                <c:pt idx="4">
                  <c:v>-1.3</c:v>
                </c:pt>
                <c:pt idx="5">
                  <c:v>-1.4</c:v>
                </c:pt>
                <c:pt idx="6">
                  <c:v>-1.1000000000000001</c:v>
                </c:pt>
                <c:pt idx="7">
                  <c:v>3.1</c:v>
                </c:pt>
              </c:numCache>
            </c:numRef>
          </c:val>
          <c:smooth val="0"/>
          <c:extLst>
            <c:ext xmlns:c16="http://schemas.microsoft.com/office/drawing/2014/chart" uri="{C3380CC4-5D6E-409C-BE32-E72D297353CC}">
              <c16:uniqueId val="{0000001A-23AE-4A5C-B370-E93DF4195530}"/>
            </c:ext>
          </c:extLst>
        </c:ser>
        <c:ser>
          <c:idx val="4"/>
          <c:order val="4"/>
          <c:spPr>
            <a:ln w="25400">
              <a:solidFill>
                <a:srgbClr val="FF0000"/>
              </a:solidFill>
              <a:prstDash val="solid"/>
            </a:ln>
          </c:spPr>
          <c:marker>
            <c:symbol val="circle"/>
            <c:size val="5"/>
            <c:spPr>
              <a:solidFill>
                <a:srgbClr val="FF0000"/>
              </a:solidFill>
              <a:ln>
                <a:solidFill>
                  <a:srgbClr val="FF0000"/>
                </a:solidFill>
                <a:prstDash val="solid"/>
              </a:ln>
            </c:spPr>
          </c:marker>
          <c:dLbls>
            <c:dLbl>
              <c:idx val="7"/>
              <c:layout>
                <c:manualLayout>
                  <c:xMode val="edge"/>
                  <c:yMode val="edge"/>
                  <c:x val="0.90046499851932893"/>
                  <c:y val="0.33101045296167247"/>
                </c:manualLayout>
              </c:layout>
              <c:tx>
                <c:rich>
                  <a:bodyPr/>
                  <a:lstStyle/>
                  <a:p>
                    <a:pPr>
                      <a:defRPr sz="800" b="1" i="0" u="none" strike="noStrike" baseline="0">
                        <a:solidFill>
                          <a:srgbClr val="000000"/>
                        </a:solidFill>
                        <a:latin typeface="Times New Roman"/>
                        <a:ea typeface="Times New Roman"/>
                        <a:cs typeface="Times New Roman"/>
                      </a:defRPr>
                    </a:pPr>
                    <a:r>
                      <a:rPr lang="ru-RU"/>
                      <a:t>1,3**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3AE-4A5C-B370-E93DF41955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('1.1-график'!$D$5:$D$11,'1.1-график'!$D$13)</c:f>
              <c:numCache>
                <c:formatCode>General</c:formatCode>
                <c:ptCount val="8"/>
                <c:pt idx="0">
                  <c:v>1.4</c:v>
                </c:pt>
                <c:pt idx="1">
                  <c:v>0.5</c:v>
                </c:pt>
                <c:pt idx="2">
                  <c:v>-0.3</c:v>
                </c:pt>
                <c:pt idx="3">
                  <c:v>-2</c:v>
                </c:pt>
                <c:pt idx="4">
                  <c:v>-3.8</c:v>
                </c:pt>
                <c:pt idx="5">
                  <c:v>-3.8</c:v>
                </c:pt>
                <c:pt idx="6">
                  <c:v>-3.4</c:v>
                </c:pt>
                <c:pt idx="7">
                  <c:v>1.3</c:v>
                </c:pt>
              </c:numCache>
            </c:numRef>
          </c:val>
          <c:smooth val="0"/>
          <c:extLst>
            <c:ext xmlns:c16="http://schemas.microsoft.com/office/drawing/2014/chart" uri="{C3380CC4-5D6E-409C-BE32-E72D297353CC}">
              <c16:uniqueId val="{0000001C-23AE-4A5C-B370-E93DF4195530}"/>
            </c:ext>
          </c:extLst>
        </c:ser>
        <c:ser>
          <c:idx val="5"/>
          <c:order val="5"/>
          <c:spPr>
            <a:ln w="25400">
              <a:solidFill>
                <a:srgbClr val="000080"/>
              </a:solidFill>
              <a:prstDash val="solid"/>
            </a:ln>
          </c:spPr>
          <c:marker>
            <c:symbol val="triangle"/>
            <c:size val="5"/>
            <c:spPr>
              <a:solidFill>
                <a:srgbClr val="000080"/>
              </a:solidFill>
              <a:ln>
                <a:solidFill>
                  <a:srgbClr val="000080"/>
                </a:solidFill>
                <a:prstDash val="solid"/>
              </a:ln>
            </c:spPr>
          </c:marker>
          <c:dLbls>
            <c:dLbl>
              <c:idx val="7"/>
              <c:layout>
                <c:manualLayout>
                  <c:xMode val="edge"/>
                  <c:yMode val="edge"/>
                  <c:x val="0.87268715794803864"/>
                  <c:y val="0.10104529616724739"/>
                </c:manualLayout>
              </c:layout>
              <c:tx>
                <c:rich>
                  <a:bodyPr/>
                  <a:lstStyle/>
                  <a:p>
                    <a:pPr>
                      <a:defRPr sz="800" b="1" i="0" u="none" strike="noStrike" baseline="0">
                        <a:solidFill>
                          <a:srgbClr val="000000"/>
                        </a:solidFill>
                        <a:latin typeface="Times New Roman"/>
                        <a:ea typeface="Times New Roman"/>
                        <a:cs typeface="Times New Roman"/>
                      </a:defRPr>
                    </a:pPr>
                    <a:r>
                      <a:rPr lang="ru-RU"/>
                      <a:t> 5,1**</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3AE-4A5C-B370-E93DF419553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('1.1-график'!$E$5:$E$11,'1.1-график'!$E$13)</c:f>
              <c:numCache>
                <c:formatCode>General</c:formatCode>
                <c:ptCount val="8"/>
                <c:pt idx="0">
                  <c:v>6.7</c:v>
                </c:pt>
                <c:pt idx="1">
                  <c:v>6.1</c:v>
                </c:pt>
                <c:pt idx="2">
                  <c:v>5.0999999999999996</c:v>
                </c:pt>
                <c:pt idx="3">
                  <c:v>3.3</c:v>
                </c:pt>
                <c:pt idx="4">
                  <c:v>1.6</c:v>
                </c:pt>
                <c:pt idx="5">
                  <c:v>1.5</c:v>
                </c:pt>
                <c:pt idx="6">
                  <c:v>1.7</c:v>
                </c:pt>
                <c:pt idx="7">
                  <c:v>5.0999999999999996</c:v>
                </c:pt>
              </c:numCache>
            </c:numRef>
          </c:val>
          <c:smooth val="0"/>
          <c:extLst>
            <c:ext xmlns:c16="http://schemas.microsoft.com/office/drawing/2014/chart" uri="{C3380CC4-5D6E-409C-BE32-E72D297353CC}">
              <c16:uniqueId val="{0000001E-23AE-4A5C-B370-E93DF4195530}"/>
            </c:ext>
          </c:extLst>
        </c:ser>
        <c:dLbls>
          <c:showLegendKey val="0"/>
          <c:showVal val="0"/>
          <c:showCatName val="0"/>
          <c:showSerName val="0"/>
          <c:showPercent val="0"/>
          <c:showBubbleSize val="0"/>
        </c:dLbls>
        <c:marker val="1"/>
        <c:smooth val="0"/>
        <c:axId val="301294304"/>
        <c:axId val="1"/>
      </c:lineChart>
      <c:catAx>
        <c:axId val="301294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6"/>
        <c:auto val="1"/>
        <c:lblAlgn val="ctr"/>
        <c:lblOffset val="100"/>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1.1574100238037647E-2"/>
              <c:y val="0.35540069686411152"/>
            </c:manualLayout>
          </c:layout>
          <c:overlay val="0"/>
          <c:spPr>
            <a:noFill/>
            <a:ln w="25400">
              <a:noFill/>
            </a:ln>
          </c:spPr>
        </c:title>
        <c:numFmt formatCode="General" sourceLinked="1"/>
        <c:majorTickMark val="out"/>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294304"/>
        <c:crosses val="autoZero"/>
        <c:crossBetween val="between"/>
      </c:valAx>
      <c:spPr>
        <a:ln>
          <a:noFill/>
        </a:ln>
      </c:spPr>
    </c:plotArea>
    <c:legend>
      <c:legendPos val="r"/>
      <c:legendEntry>
        <c:idx val="3"/>
        <c:delete val="1"/>
      </c:legendEntry>
      <c:legendEntry>
        <c:idx val="4"/>
        <c:delete val="1"/>
      </c:legendEntry>
      <c:legendEntry>
        <c:idx val="5"/>
        <c:delete val="1"/>
      </c:legendEntry>
      <c:layout>
        <c:manualLayout>
          <c:xMode val="edge"/>
          <c:yMode val="edge"/>
          <c:x val="5.3240861094973176E-2"/>
          <c:y val="0.87456445993031362"/>
          <c:w val="0.92361319899540428"/>
          <c:h val="0.11498257839721254"/>
        </c:manualLayout>
      </c:layout>
      <c:overlay val="0"/>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33" l="0.70000000000000029" r="0.70000000000000029" t="0.75000000000000033" header="0.30000000000000016" footer="0.30000000000000016"/>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699679547898379E-2"/>
          <c:y val="8.9109198088122968E-2"/>
          <c:w val="0.81694207047811662"/>
          <c:h val="0.58746063924762548"/>
        </c:manualLayout>
      </c:layout>
      <c:lineChart>
        <c:grouping val="standard"/>
        <c:varyColors val="0"/>
        <c:ser>
          <c:idx val="0"/>
          <c:order val="0"/>
          <c:tx>
            <c:strRef>
              <c:f>'1.7-график'!$C$4</c:f>
              <c:strCache>
                <c:ptCount val="1"/>
                <c:pt idx="0">
                  <c:v>LIBOR 3 month</c:v>
                </c:pt>
              </c:strCache>
            </c:strRef>
          </c:tx>
          <c:spPr>
            <a:ln w="25400">
              <a:solidFill>
                <a:srgbClr val="3366FF"/>
              </a:solidFill>
              <a:prstDash val="solid"/>
            </a:ln>
          </c:spPr>
          <c:marker>
            <c:symbol val="none"/>
          </c:marker>
          <c:cat>
            <c:numRef>
              <c:f>'1.7-график'!$B$5:$B$722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'1.7-график'!$C$5:$C$722</c:f>
              <c:numCache>
                <c:formatCode>0.00</c:formatCode>
                <c:ptCount val="718"/>
                <c:pt idx="0">
                  <c:v>5.36</c:v>
                </c:pt>
                <c:pt idx="1">
                  <c:v>5.36</c:v>
                </c:pt>
                <c:pt idx="2">
                  <c:v>5.36</c:v>
                </c:pt>
                <c:pt idx="3">
                  <c:v>5.36</c:v>
                </c:pt>
                <c:pt idx="4">
                  <c:v>5.36</c:v>
                </c:pt>
                <c:pt idx="5">
                  <c:v>5.36</c:v>
                </c:pt>
                <c:pt idx="6">
                  <c:v>5.36</c:v>
                </c:pt>
                <c:pt idx="7">
                  <c:v>5.36</c:v>
                </c:pt>
                <c:pt idx="8">
                  <c:v>5.36</c:v>
                </c:pt>
                <c:pt idx="9">
                  <c:v>5.36</c:v>
                </c:pt>
                <c:pt idx="10">
                  <c:v>5.3602500000000006</c:v>
                </c:pt>
                <c:pt idx="11">
                  <c:v>5.36</c:v>
                </c:pt>
                <c:pt idx="12">
                  <c:v>5.36</c:v>
                </c:pt>
                <c:pt idx="13">
                  <c:v>5.36</c:v>
                </c:pt>
                <c:pt idx="14">
                  <c:v>5.36</c:v>
                </c:pt>
                <c:pt idx="15">
                  <c:v>5.36</c:v>
                </c:pt>
                <c:pt idx="16">
                  <c:v>5.36</c:v>
                </c:pt>
                <c:pt idx="17">
                  <c:v>5.36</c:v>
                </c:pt>
                <c:pt idx="18">
                  <c:v>5.36</c:v>
                </c:pt>
                <c:pt idx="19">
                  <c:v>5.36</c:v>
                </c:pt>
                <c:pt idx="20">
                  <c:v>5.36</c:v>
                </c:pt>
                <c:pt idx="21">
                  <c:v>5.36</c:v>
                </c:pt>
                <c:pt idx="22">
                  <c:v>5.36</c:v>
                </c:pt>
                <c:pt idx="23">
                  <c:v>5.36</c:v>
                </c:pt>
                <c:pt idx="24">
                  <c:v>5.36</c:v>
                </c:pt>
                <c:pt idx="25">
                  <c:v>5.36</c:v>
                </c:pt>
                <c:pt idx="26">
                  <c:v>5.36</c:v>
                </c:pt>
                <c:pt idx="27">
                  <c:v>5.36</c:v>
                </c:pt>
                <c:pt idx="28">
                  <c:v>5.36</c:v>
                </c:pt>
                <c:pt idx="29">
                  <c:v>5.36</c:v>
                </c:pt>
                <c:pt idx="30">
                  <c:v>5.36</c:v>
                </c:pt>
                <c:pt idx="31">
                  <c:v>5.36</c:v>
                </c:pt>
                <c:pt idx="32">
                  <c:v>5.36</c:v>
                </c:pt>
                <c:pt idx="33">
                  <c:v>5.36</c:v>
                </c:pt>
                <c:pt idx="34">
                  <c:v>5.36</c:v>
                </c:pt>
                <c:pt idx="35">
                  <c:v>5.36</c:v>
                </c:pt>
                <c:pt idx="36">
                  <c:v>5.36</c:v>
                </c:pt>
                <c:pt idx="37">
                  <c:v>5.36</c:v>
                </c:pt>
                <c:pt idx="38">
                  <c:v>5.36</c:v>
                </c:pt>
                <c:pt idx="39">
                  <c:v>5.36</c:v>
                </c:pt>
                <c:pt idx="40">
                  <c:v>5.36</c:v>
                </c:pt>
                <c:pt idx="41">
                  <c:v>5.36</c:v>
                </c:pt>
                <c:pt idx="42">
                  <c:v>5.3481300000000003</c:v>
                </c:pt>
                <c:pt idx="43">
                  <c:v>5.3475000000000001</c:v>
                </c:pt>
                <c:pt idx="44">
                  <c:v>5.3462500000000004</c:v>
                </c:pt>
                <c:pt idx="45">
                  <c:v>5.33</c:v>
                </c:pt>
                <c:pt idx="46">
                  <c:v>5.34</c:v>
                </c:pt>
                <c:pt idx="47">
                  <c:v>5.34</c:v>
                </c:pt>
                <c:pt idx="48">
                  <c:v>5.34</c:v>
                </c:pt>
                <c:pt idx="49">
                  <c:v>5.34</c:v>
                </c:pt>
                <c:pt idx="50">
                  <c:v>5.3550000000000004</c:v>
                </c:pt>
                <c:pt idx="51">
                  <c:v>5.3548800000000005</c:v>
                </c:pt>
                <c:pt idx="52">
                  <c:v>5.35</c:v>
                </c:pt>
                <c:pt idx="53">
                  <c:v>5.35</c:v>
                </c:pt>
                <c:pt idx="54">
                  <c:v>5.35</c:v>
                </c:pt>
                <c:pt idx="55">
                  <c:v>5.35</c:v>
                </c:pt>
                <c:pt idx="56">
                  <c:v>5.35</c:v>
                </c:pt>
                <c:pt idx="57">
                  <c:v>5.35</c:v>
                </c:pt>
                <c:pt idx="58">
                  <c:v>5.3463100000000008</c:v>
                </c:pt>
                <c:pt idx="59">
                  <c:v>5.3478800000000009</c:v>
                </c:pt>
                <c:pt idx="60">
                  <c:v>5.35</c:v>
                </c:pt>
                <c:pt idx="61">
                  <c:v>5.35</c:v>
                </c:pt>
                <c:pt idx="62">
                  <c:v>5.35</c:v>
                </c:pt>
                <c:pt idx="63">
                  <c:v>5.34938</c:v>
                </c:pt>
                <c:pt idx="64">
                  <c:v>5.35</c:v>
                </c:pt>
                <c:pt idx="65">
                  <c:v>5.35</c:v>
                </c:pt>
                <c:pt idx="66">
                  <c:v>5.35</c:v>
                </c:pt>
                <c:pt idx="67">
                  <c:v>5.35</c:v>
                </c:pt>
                <c:pt idx="68">
                  <c:v>5.35</c:v>
                </c:pt>
                <c:pt idx="69">
                  <c:v>5.35</c:v>
                </c:pt>
                <c:pt idx="70">
                  <c:v>5.35</c:v>
                </c:pt>
                <c:pt idx="71">
                  <c:v>5.3550000000000004</c:v>
                </c:pt>
                <c:pt idx="72">
                  <c:v>5.3550000000000004</c:v>
                </c:pt>
                <c:pt idx="73">
                  <c:v>5.3556300000000006</c:v>
                </c:pt>
                <c:pt idx="74">
                  <c:v>5.3568800000000003</c:v>
                </c:pt>
                <c:pt idx="75">
                  <c:v>5.3587499999999997</c:v>
                </c:pt>
                <c:pt idx="76">
                  <c:v>5.3598800000000004</c:v>
                </c:pt>
                <c:pt idx="77">
                  <c:v>5.3581300000000001</c:v>
                </c:pt>
                <c:pt idx="78">
                  <c:v>5.3550000000000004</c:v>
                </c:pt>
                <c:pt idx="79">
                  <c:v>5.3550000000000004</c:v>
                </c:pt>
                <c:pt idx="80">
                  <c:v>5.3550000000000004</c:v>
                </c:pt>
                <c:pt idx="81">
                  <c:v>5.3550000000000004</c:v>
                </c:pt>
                <c:pt idx="82">
                  <c:v>5.3550000000000004</c:v>
                </c:pt>
                <c:pt idx="83">
                  <c:v>5.3550000000000004</c:v>
                </c:pt>
                <c:pt idx="84">
                  <c:v>5.3562500000000002</c:v>
                </c:pt>
                <c:pt idx="85">
                  <c:v>5.3550000000000004</c:v>
                </c:pt>
                <c:pt idx="86">
                  <c:v>5.3550000000000004</c:v>
                </c:pt>
                <c:pt idx="87">
                  <c:v>5.3550000000000004</c:v>
                </c:pt>
                <c:pt idx="88">
                  <c:v>5.3556300000000006</c:v>
                </c:pt>
                <c:pt idx="89">
                  <c:v>5.3565600000000009</c:v>
                </c:pt>
                <c:pt idx="90">
                  <c:v>5.3565600000000009</c:v>
                </c:pt>
                <c:pt idx="91">
                  <c:v>5.3568800000000003</c:v>
                </c:pt>
                <c:pt idx="92">
                  <c:v>5.3581300000000001</c:v>
                </c:pt>
                <c:pt idx="93">
                  <c:v>5.36</c:v>
                </c:pt>
                <c:pt idx="94">
                  <c:v>5.36</c:v>
                </c:pt>
                <c:pt idx="95">
                  <c:v>5.36</c:v>
                </c:pt>
                <c:pt idx="96">
                  <c:v>5.36</c:v>
                </c:pt>
                <c:pt idx="97">
                  <c:v>5.36</c:v>
                </c:pt>
                <c:pt idx="98">
                  <c:v>5.36</c:v>
                </c:pt>
                <c:pt idx="99">
                  <c:v>5.36</c:v>
                </c:pt>
                <c:pt idx="100">
                  <c:v>5.36</c:v>
                </c:pt>
                <c:pt idx="101">
                  <c:v>5.36</c:v>
                </c:pt>
                <c:pt idx="102">
                  <c:v>5.36</c:v>
                </c:pt>
                <c:pt idx="103">
                  <c:v>5.36</c:v>
                </c:pt>
                <c:pt idx="104">
                  <c:v>5.36</c:v>
                </c:pt>
                <c:pt idx="105">
                  <c:v>5.36</c:v>
                </c:pt>
                <c:pt idx="106">
                  <c:v>5.36</c:v>
                </c:pt>
                <c:pt idx="107">
                  <c:v>5.36</c:v>
                </c:pt>
                <c:pt idx="108">
                  <c:v>5.36</c:v>
                </c:pt>
                <c:pt idx="109">
                  <c:v>5.36</c:v>
                </c:pt>
                <c:pt idx="110">
                  <c:v>5.36</c:v>
                </c:pt>
                <c:pt idx="111">
                  <c:v>5.36</c:v>
                </c:pt>
                <c:pt idx="112">
                  <c:v>5.36</c:v>
                </c:pt>
                <c:pt idx="113">
                  <c:v>5.36</c:v>
                </c:pt>
                <c:pt idx="114">
                  <c:v>5.36</c:v>
                </c:pt>
                <c:pt idx="115">
                  <c:v>5.36</c:v>
                </c:pt>
                <c:pt idx="116">
                  <c:v>5.36</c:v>
                </c:pt>
                <c:pt idx="117">
                  <c:v>5.36</c:v>
                </c:pt>
                <c:pt idx="118">
                  <c:v>5.36</c:v>
                </c:pt>
                <c:pt idx="119">
                  <c:v>5.36</c:v>
                </c:pt>
                <c:pt idx="120">
                  <c:v>5.36</c:v>
                </c:pt>
                <c:pt idx="121">
                  <c:v>5.36</c:v>
                </c:pt>
                <c:pt idx="122">
                  <c:v>5.36</c:v>
                </c:pt>
                <c:pt idx="123">
                  <c:v>5.36</c:v>
                </c:pt>
                <c:pt idx="124">
                  <c:v>5.36</c:v>
                </c:pt>
                <c:pt idx="125">
                  <c:v>5.36</c:v>
                </c:pt>
                <c:pt idx="126">
                  <c:v>5.36</c:v>
                </c:pt>
                <c:pt idx="127">
                  <c:v>5.36</c:v>
                </c:pt>
                <c:pt idx="128">
                  <c:v>5.36</c:v>
                </c:pt>
                <c:pt idx="129">
                  <c:v>5.36</c:v>
                </c:pt>
                <c:pt idx="130">
                  <c:v>5.36</c:v>
                </c:pt>
                <c:pt idx="131">
                  <c:v>5.36</c:v>
                </c:pt>
                <c:pt idx="132">
                  <c:v>5.36</c:v>
                </c:pt>
                <c:pt idx="133">
                  <c:v>5.36</c:v>
                </c:pt>
                <c:pt idx="134">
                  <c:v>5.36</c:v>
                </c:pt>
                <c:pt idx="135">
                  <c:v>5.36</c:v>
                </c:pt>
                <c:pt idx="136">
                  <c:v>5.36</c:v>
                </c:pt>
                <c:pt idx="137">
                  <c:v>5.36</c:v>
                </c:pt>
                <c:pt idx="138">
                  <c:v>5.36</c:v>
                </c:pt>
                <c:pt idx="139">
                  <c:v>5.36</c:v>
                </c:pt>
                <c:pt idx="140">
                  <c:v>5.36</c:v>
                </c:pt>
                <c:pt idx="141">
                  <c:v>5.36</c:v>
                </c:pt>
                <c:pt idx="142">
                  <c:v>5.36</c:v>
                </c:pt>
                <c:pt idx="143">
                  <c:v>5.36</c:v>
                </c:pt>
                <c:pt idx="144">
                  <c:v>5.36</c:v>
                </c:pt>
                <c:pt idx="145">
                  <c:v>5.36</c:v>
                </c:pt>
                <c:pt idx="146">
                  <c:v>5.36</c:v>
                </c:pt>
                <c:pt idx="147">
                  <c:v>5.36</c:v>
                </c:pt>
                <c:pt idx="148">
                  <c:v>5.36</c:v>
                </c:pt>
                <c:pt idx="149">
                  <c:v>5.3574999999999999</c:v>
                </c:pt>
                <c:pt idx="150">
                  <c:v>5.3562500000000002</c:v>
                </c:pt>
                <c:pt idx="151">
                  <c:v>5.3586600000000004</c:v>
                </c:pt>
                <c:pt idx="152">
                  <c:v>5.3595300000000003</c:v>
                </c:pt>
                <c:pt idx="153">
                  <c:v>5.36</c:v>
                </c:pt>
                <c:pt idx="154">
                  <c:v>5.36</c:v>
                </c:pt>
                <c:pt idx="155">
                  <c:v>5.3562500000000002</c:v>
                </c:pt>
                <c:pt idx="156">
                  <c:v>5.36</c:v>
                </c:pt>
                <c:pt idx="157">
                  <c:v>5.38</c:v>
                </c:pt>
                <c:pt idx="158">
                  <c:v>5.5</c:v>
                </c:pt>
                <c:pt idx="159">
                  <c:v>5.5750000000000002</c:v>
                </c:pt>
                <c:pt idx="160">
                  <c:v>5.5575000000000001</c:v>
                </c:pt>
                <c:pt idx="161">
                  <c:v>5.53</c:v>
                </c:pt>
                <c:pt idx="162">
                  <c:v>5.52</c:v>
                </c:pt>
                <c:pt idx="163">
                  <c:v>5.51</c:v>
                </c:pt>
                <c:pt idx="164">
                  <c:v>5.5</c:v>
                </c:pt>
                <c:pt idx="165">
                  <c:v>5.4950000000000001</c:v>
                </c:pt>
                <c:pt idx="166">
                  <c:v>5.4943800000000005</c:v>
                </c:pt>
                <c:pt idx="167">
                  <c:v>5.4987500000000002</c:v>
                </c:pt>
                <c:pt idx="168">
                  <c:v>5.5049999999999999</c:v>
                </c:pt>
                <c:pt idx="169">
                  <c:v>5.50563</c:v>
                </c:pt>
                <c:pt idx="170">
                  <c:v>5.50563</c:v>
                </c:pt>
                <c:pt idx="171">
                  <c:v>5.51</c:v>
                </c:pt>
                <c:pt idx="172">
                  <c:v>5.5412499999999998</c:v>
                </c:pt>
                <c:pt idx="173">
                  <c:v>5.58</c:v>
                </c:pt>
                <c:pt idx="174">
                  <c:v>5.6212499999999999</c:v>
                </c:pt>
                <c:pt idx="175">
                  <c:v>5.6687500000000002</c:v>
                </c:pt>
                <c:pt idx="176">
                  <c:v>5.6981300000000008</c:v>
                </c:pt>
                <c:pt idx="177">
                  <c:v>5.72</c:v>
                </c:pt>
                <c:pt idx="178">
                  <c:v>5.7237499999999999</c:v>
                </c:pt>
                <c:pt idx="179">
                  <c:v>5.7249999999999996</c:v>
                </c:pt>
                <c:pt idx="180">
                  <c:v>5.7037500000000003</c:v>
                </c:pt>
                <c:pt idx="181">
                  <c:v>5.7031300000000007</c:v>
                </c:pt>
                <c:pt idx="182">
                  <c:v>5.7031300000000007</c:v>
                </c:pt>
                <c:pt idx="183">
                  <c:v>5.6943800000000007</c:v>
                </c:pt>
                <c:pt idx="184">
                  <c:v>5.6462500000000002</c:v>
                </c:pt>
                <c:pt idx="185">
                  <c:v>5.5975000000000001</c:v>
                </c:pt>
                <c:pt idx="186">
                  <c:v>5.5875000000000004</c:v>
                </c:pt>
                <c:pt idx="187">
                  <c:v>5.2374999999999998</c:v>
                </c:pt>
                <c:pt idx="188">
                  <c:v>5.21</c:v>
                </c:pt>
                <c:pt idx="189">
                  <c:v>5.2024999999999997</c:v>
                </c:pt>
                <c:pt idx="190">
                  <c:v>5.2</c:v>
                </c:pt>
                <c:pt idx="191">
                  <c:v>5.2</c:v>
                </c:pt>
                <c:pt idx="192">
                  <c:v>5.1981300000000008</c:v>
                </c:pt>
                <c:pt idx="193">
                  <c:v>5.2306300000000006</c:v>
                </c:pt>
                <c:pt idx="194">
                  <c:v>5.2287499999999998</c:v>
                </c:pt>
                <c:pt idx="195">
                  <c:v>5.23</c:v>
                </c:pt>
                <c:pt idx="196">
                  <c:v>5.24</c:v>
                </c:pt>
                <c:pt idx="197">
                  <c:v>5.2437500000000004</c:v>
                </c:pt>
                <c:pt idx="198">
                  <c:v>5.2437500000000004</c:v>
                </c:pt>
                <c:pt idx="199">
                  <c:v>5.2431300000000007</c:v>
                </c:pt>
                <c:pt idx="200">
                  <c:v>5.2531300000000005</c:v>
                </c:pt>
                <c:pt idx="201">
                  <c:v>5.2487500000000002</c:v>
                </c:pt>
                <c:pt idx="202">
                  <c:v>5.2474999999999996</c:v>
                </c:pt>
                <c:pt idx="203">
                  <c:v>5.2424999999999997</c:v>
                </c:pt>
                <c:pt idx="204">
                  <c:v>5.2237499999999999</c:v>
                </c:pt>
                <c:pt idx="205">
                  <c:v>5.2143800000000002</c:v>
                </c:pt>
                <c:pt idx="206">
                  <c:v>5.2087500000000002</c:v>
                </c:pt>
                <c:pt idx="207">
                  <c:v>5.1987500000000004</c:v>
                </c:pt>
                <c:pt idx="208">
                  <c:v>5.18</c:v>
                </c:pt>
                <c:pt idx="209">
                  <c:v>5.1512500000000001</c:v>
                </c:pt>
                <c:pt idx="210">
                  <c:v>5.0925000000000002</c:v>
                </c:pt>
                <c:pt idx="211">
                  <c:v>5.0837500000000002</c:v>
                </c:pt>
                <c:pt idx="212">
                  <c:v>5.0650000000000004</c:v>
                </c:pt>
                <c:pt idx="213">
                  <c:v>5.0106300000000008</c:v>
                </c:pt>
                <c:pt idx="214">
                  <c:v>4.9837499999999997</c:v>
                </c:pt>
                <c:pt idx="215">
                  <c:v>4.96</c:v>
                </c:pt>
                <c:pt idx="216">
                  <c:v>4.9112499999999999</c:v>
                </c:pt>
                <c:pt idx="217">
                  <c:v>4.8937499999999998</c:v>
                </c:pt>
                <c:pt idx="218">
                  <c:v>4.8775000000000004</c:v>
                </c:pt>
                <c:pt idx="219">
                  <c:v>4.8650000000000002</c:v>
                </c:pt>
                <c:pt idx="220">
                  <c:v>4.875</c:v>
                </c:pt>
                <c:pt idx="221">
                  <c:v>4.8975</c:v>
                </c:pt>
                <c:pt idx="222">
                  <c:v>4.8962500000000002</c:v>
                </c:pt>
                <c:pt idx="223">
                  <c:v>4.8868800000000006</c:v>
                </c:pt>
                <c:pt idx="224">
                  <c:v>4.8793800000000003</c:v>
                </c:pt>
                <c:pt idx="225">
                  <c:v>4.87</c:v>
                </c:pt>
                <c:pt idx="226">
                  <c:v>4.8687500000000004</c:v>
                </c:pt>
                <c:pt idx="227">
                  <c:v>4.8775000000000004</c:v>
                </c:pt>
                <c:pt idx="228">
                  <c:v>4.9050000000000002</c:v>
                </c:pt>
                <c:pt idx="229">
                  <c:v>4.9487500000000004</c:v>
                </c:pt>
                <c:pt idx="230">
                  <c:v>4.9818800000000003</c:v>
                </c:pt>
                <c:pt idx="231">
                  <c:v>5</c:v>
                </c:pt>
                <c:pt idx="232">
                  <c:v>5.0149999999999997</c:v>
                </c:pt>
                <c:pt idx="233">
                  <c:v>5.03</c:v>
                </c:pt>
                <c:pt idx="234">
                  <c:v>5.04</c:v>
                </c:pt>
                <c:pt idx="235">
                  <c:v>5.0531300000000003</c:v>
                </c:pt>
                <c:pt idx="236">
                  <c:v>5.0618800000000004</c:v>
                </c:pt>
                <c:pt idx="237">
                  <c:v>5.0812499999999998</c:v>
                </c:pt>
                <c:pt idx="238">
                  <c:v>5.1237500000000002</c:v>
                </c:pt>
                <c:pt idx="239">
                  <c:v>5.1312499999999996</c:v>
                </c:pt>
                <c:pt idx="240">
                  <c:v>5.1406300000000007</c:v>
                </c:pt>
                <c:pt idx="241">
                  <c:v>5.15</c:v>
                </c:pt>
                <c:pt idx="242">
                  <c:v>5.1506300000000005</c:v>
                </c:pt>
                <c:pt idx="243">
                  <c:v>5.1462500000000002</c:v>
                </c:pt>
                <c:pt idx="244">
                  <c:v>5.1406300000000007</c:v>
                </c:pt>
                <c:pt idx="245">
                  <c:v>5.1325000000000003</c:v>
                </c:pt>
                <c:pt idx="246">
                  <c:v>5.1112500000000001</c:v>
                </c:pt>
                <c:pt idx="247">
                  <c:v>5.0575000000000001</c:v>
                </c:pt>
                <c:pt idx="248">
                  <c:v>4.9906300000000003</c:v>
                </c:pt>
                <c:pt idx="249">
                  <c:v>4.9662499999999996</c:v>
                </c:pt>
                <c:pt idx="250">
                  <c:v>4.9412500000000001</c:v>
                </c:pt>
                <c:pt idx="251">
                  <c:v>4.9262499999999996</c:v>
                </c:pt>
                <c:pt idx="252">
                  <c:v>4.91</c:v>
                </c:pt>
                <c:pt idx="253">
                  <c:v>4.88375</c:v>
                </c:pt>
                <c:pt idx="254">
                  <c:v>4.8574999999999999</c:v>
                </c:pt>
                <c:pt idx="255">
                  <c:v>4.8425000000000002</c:v>
                </c:pt>
                <c:pt idx="256">
                  <c:v>4.8425000000000002</c:v>
                </c:pt>
                <c:pt idx="257">
                  <c:v>4.8425000000000002</c:v>
                </c:pt>
                <c:pt idx="258">
                  <c:v>4.83</c:v>
                </c:pt>
                <c:pt idx="259">
                  <c:v>4.7287499999999998</c:v>
                </c:pt>
                <c:pt idx="260">
                  <c:v>4.7024999999999997</c:v>
                </c:pt>
                <c:pt idx="261">
                  <c:v>4.7024999999999997</c:v>
                </c:pt>
                <c:pt idx="262">
                  <c:v>4.6806300000000007</c:v>
                </c:pt>
                <c:pt idx="263">
                  <c:v>4.6462500000000002</c:v>
                </c:pt>
                <c:pt idx="264">
                  <c:v>4.62</c:v>
                </c:pt>
                <c:pt idx="265">
                  <c:v>4.5431300000000006</c:v>
                </c:pt>
                <c:pt idx="266">
                  <c:v>4.5049999999999999</c:v>
                </c:pt>
                <c:pt idx="267">
                  <c:v>4.4424999999999999</c:v>
                </c:pt>
                <c:pt idx="268">
                  <c:v>4.3768800000000008</c:v>
                </c:pt>
                <c:pt idx="269">
                  <c:v>4.2575000000000003</c:v>
                </c:pt>
                <c:pt idx="270">
                  <c:v>4.0549999999999997</c:v>
                </c:pt>
                <c:pt idx="271">
                  <c:v>3.9975000000000001</c:v>
                </c:pt>
                <c:pt idx="272">
                  <c:v>3.9512499999999999</c:v>
                </c:pt>
                <c:pt idx="273">
                  <c:v>3.92625</c:v>
                </c:pt>
                <c:pt idx="274">
                  <c:v>3.8937499999999998</c:v>
                </c:pt>
                <c:pt idx="275">
                  <c:v>3.8475000000000001</c:v>
                </c:pt>
                <c:pt idx="276">
                  <c:v>3.7174999999999998</c:v>
                </c:pt>
                <c:pt idx="277">
                  <c:v>3.3312499999999998</c:v>
                </c:pt>
                <c:pt idx="278">
                  <c:v>3.2437499999999999</c:v>
                </c:pt>
                <c:pt idx="279">
                  <c:v>3.3062499999999999</c:v>
                </c:pt>
                <c:pt idx="280">
                  <c:v>3.2512500000000002</c:v>
                </c:pt>
                <c:pt idx="281">
                  <c:v>3.2437499999999999</c:v>
                </c:pt>
                <c:pt idx="282">
                  <c:v>3.2393800000000001</c:v>
                </c:pt>
                <c:pt idx="283">
                  <c:v>3.1118800000000002</c:v>
                </c:pt>
                <c:pt idx="284">
                  <c:v>3.0950000000000002</c:v>
                </c:pt>
                <c:pt idx="285">
                  <c:v>3.145</c:v>
                </c:pt>
                <c:pt idx="286">
                  <c:v>3.1618800000000005</c:v>
                </c:pt>
                <c:pt idx="287">
                  <c:v>3.1274999999999999</c:v>
                </c:pt>
                <c:pt idx="288">
                  <c:v>3.0962499999999999</c:v>
                </c:pt>
                <c:pt idx="289">
                  <c:v>3.08813</c:v>
                </c:pt>
                <c:pt idx="290">
                  <c:v>3.07</c:v>
                </c:pt>
                <c:pt idx="291">
                  <c:v>3.0674999999999999</c:v>
                </c:pt>
                <c:pt idx="292">
                  <c:v>3.0649999999999999</c:v>
                </c:pt>
                <c:pt idx="293">
                  <c:v>3.0649999999999999</c:v>
                </c:pt>
                <c:pt idx="294">
                  <c:v>3.07</c:v>
                </c:pt>
                <c:pt idx="295">
                  <c:v>3.07</c:v>
                </c:pt>
                <c:pt idx="296">
                  <c:v>3.07</c:v>
                </c:pt>
                <c:pt idx="297">
                  <c:v>3.0781300000000003</c:v>
                </c:pt>
                <c:pt idx="298">
                  <c:v>3.0924999999999998</c:v>
                </c:pt>
                <c:pt idx="299">
                  <c:v>3.08</c:v>
                </c:pt>
                <c:pt idx="300">
                  <c:v>3.0893800000000002</c:v>
                </c:pt>
                <c:pt idx="301">
                  <c:v>3.09</c:v>
                </c:pt>
                <c:pt idx="302">
                  <c:v>3.085</c:v>
                </c:pt>
                <c:pt idx="303">
                  <c:v>3.0756300000000003</c:v>
                </c:pt>
                <c:pt idx="304">
                  <c:v>3.0575000000000001</c:v>
                </c:pt>
                <c:pt idx="305">
                  <c:v>3.0143800000000001</c:v>
                </c:pt>
                <c:pt idx="306">
                  <c:v>3.0081300000000004</c:v>
                </c:pt>
                <c:pt idx="307">
                  <c:v>3</c:v>
                </c:pt>
                <c:pt idx="308">
                  <c:v>2.99</c:v>
                </c:pt>
                <c:pt idx="309">
                  <c:v>2.9387500000000002</c:v>
                </c:pt>
                <c:pt idx="310">
                  <c:v>2.9012500000000001</c:v>
                </c:pt>
                <c:pt idx="311">
                  <c:v>2.8675000000000002</c:v>
                </c:pt>
                <c:pt idx="312">
                  <c:v>2.85</c:v>
                </c:pt>
                <c:pt idx="313">
                  <c:v>2.8</c:v>
                </c:pt>
                <c:pt idx="314">
                  <c:v>2.7637499999999999</c:v>
                </c:pt>
                <c:pt idx="315">
                  <c:v>2.5787499999999999</c:v>
                </c:pt>
                <c:pt idx="316">
                  <c:v>2.5418800000000004</c:v>
                </c:pt>
                <c:pt idx="317">
                  <c:v>2.5987499999999999</c:v>
                </c:pt>
                <c:pt idx="318">
                  <c:v>2.6062500000000002</c:v>
                </c:pt>
                <c:pt idx="319">
                  <c:v>2.6062500000000002</c:v>
                </c:pt>
                <c:pt idx="320">
                  <c:v>2.6062500000000002</c:v>
                </c:pt>
                <c:pt idx="321">
                  <c:v>2.6549999999999998</c:v>
                </c:pt>
                <c:pt idx="322">
                  <c:v>2.6712500000000001</c:v>
                </c:pt>
                <c:pt idx="323">
                  <c:v>2.69625</c:v>
                </c:pt>
                <c:pt idx="324">
                  <c:v>2.6974999999999998</c:v>
                </c:pt>
                <c:pt idx="325">
                  <c:v>2.6881300000000001</c:v>
                </c:pt>
                <c:pt idx="326">
                  <c:v>2.6837499999999999</c:v>
                </c:pt>
                <c:pt idx="327">
                  <c:v>2.7</c:v>
                </c:pt>
                <c:pt idx="328">
                  <c:v>2.7275</c:v>
                </c:pt>
                <c:pt idx="329">
                  <c:v>2.7275</c:v>
                </c:pt>
                <c:pt idx="330">
                  <c:v>2.71</c:v>
                </c:pt>
                <c:pt idx="331">
                  <c:v>2.71</c:v>
                </c:pt>
                <c:pt idx="332">
                  <c:v>2.7156300000000004</c:v>
                </c:pt>
                <c:pt idx="333">
                  <c:v>2.71</c:v>
                </c:pt>
                <c:pt idx="334">
                  <c:v>2.71313</c:v>
                </c:pt>
                <c:pt idx="335">
                  <c:v>2.7087500000000002</c:v>
                </c:pt>
                <c:pt idx="336">
                  <c:v>2.7159400000000002</c:v>
                </c:pt>
                <c:pt idx="337">
                  <c:v>2.7337500000000001</c:v>
                </c:pt>
                <c:pt idx="338">
                  <c:v>2.8174999999999999</c:v>
                </c:pt>
                <c:pt idx="339">
                  <c:v>2.9075000000000002</c:v>
                </c:pt>
                <c:pt idx="340">
                  <c:v>2.92</c:v>
                </c:pt>
                <c:pt idx="341">
                  <c:v>2.92</c:v>
                </c:pt>
                <c:pt idx="342">
                  <c:v>2.92</c:v>
                </c:pt>
                <c:pt idx="343">
                  <c:v>2.9068800000000001</c:v>
                </c:pt>
                <c:pt idx="344">
                  <c:v>2.9125000000000001</c:v>
                </c:pt>
                <c:pt idx="345">
                  <c:v>2.8993800000000003</c:v>
                </c:pt>
                <c:pt idx="346">
                  <c:v>2.8728100000000003</c:v>
                </c:pt>
                <c:pt idx="347">
                  <c:v>2.85</c:v>
                </c:pt>
                <c:pt idx="348">
                  <c:v>2.7843800000000001</c:v>
                </c:pt>
                <c:pt idx="349">
                  <c:v>2.77</c:v>
                </c:pt>
                <c:pt idx="350">
                  <c:v>2.77</c:v>
                </c:pt>
                <c:pt idx="351">
                  <c:v>2.7574999999999998</c:v>
                </c:pt>
                <c:pt idx="352">
                  <c:v>2.7343800000000003</c:v>
                </c:pt>
                <c:pt idx="353">
                  <c:v>2.7156300000000004</c:v>
                </c:pt>
                <c:pt idx="354">
                  <c:v>2.6850000000000001</c:v>
                </c:pt>
                <c:pt idx="355">
                  <c:v>2.6781300000000003</c:v>
                </c:pt>
                <c:pt idx="356">
                  <c:v>2.6756300000000004</c:v>
                </c:pt>
                <c:pt idx="357">
                  <c:v>2.72</c:v>
                </c:pt>
                <c:pt idx="358">
                  <c:v>2.71875</c:v>
                </c:pt>
                <c:pt idx="359">
                  <c:v>2.6949999999999998</c:v>
                </c:pt>
                <c:pt idx="360">
                  <c:v>2.6775000000000002</c:v>
                </c:pt>
                <c:pt idx="361">
                  <c:v>2.6575000000000002</c:v>
                </c:pt>
                <c:pt idx="362">
                  <c:v>2.6381300000000003</c:v>
                </c:pt>
                <c:pt idx="363">
                  <c:v>2.6381300000000003</c:v>
                </c:pt>
                <c:pt idx="364">
                  <c:v>2.6456300000000001</c:v>
                </c:pt>
                <c:pt idx="365">
                  <c:v>2.6456300000000001</c:v>
                </c:pt>
                <c:pt idx="366">
                  <c:v>2.6443800000000004</c:v>
                </c:pt>
                <c:pt idx="367">
                  <c:v>2.6493800000000003</c:v>
                </c:pt>
                <c:pt idx="368">
                  <c:v>2.68188</c:v>
                </c:pt>
                <c:pt idx="369">
                  <c:v>2.6806300000000003</c:v>
                </c:pt>
                <c:pt idx="370">
                  <c:v>2.67625</c:v>
                </c:pt>
                <c:pt idx="371">
                  <c:v>2.67313</c:v>
                </c:pt>
                <c:pt idx="372">
                  <c:v>2.6718800000000003</c:v>
                </c:pt>
                <c:pt idx="373">
                  <c:v>2.6768800000000001</c:v>
                </c:pt>
                <c:pt idx="374">
                  <c:v>2.6956300000000004</c:v>
                </c:pt>
                <c:pt idx="375">
                  <c:v>2.6912500000000001</c:v>
                </c:pt>
                <c:pt idx="376">
                  <c:v>2.7862499999999999</c:v>
                </c:pt>
                <c:pt idx="377">
                  <c:v>2.7881300000000002</c:v>
                </c:pt>
                <c:pt idx="378">
                  <c:v>2.7762500000000001</c:v>
                </c:pt>
                <c:pt idx="379">
                  <c:v>2.8137500000000002</c:v>
                </c:pt>
                <c:pt idx="380">
                  <c:v>2.8125</c:v>
                </c:pt>
                <c:pt idx="381">
                  <c:v>2.8087499999999999</c:v>
                </c:pt>
                <c:pt idx="382">
                  <c:v>2.8025000000000002</c:v>
                </c:pt>
                <c:pt idx="383">
                  <c:v>2.80125</c:v>
                </c:pt>
                <c:pt idx="384">
                  <c:v>2.8018800000000001</c:v>
                </c:pt>
                <c:pt idx="385">
                  <c:v>2.8043800000000001</c:v>
                </c:pt>
                <c:pt idx="386">
                  <c:v>2.8093800000000004</c:v>
                </c:pt>
                <c:pt idx="387">
                  <c:v>2.8081300000000002</c:v>
                </c:pt>
                <c:pt idx="388">
                  <c:v>2.8006300000000004</c:v>
                </c:pt>
                <c:pt idx="389">
                  <c:v>2.7912499999999998</c:v>
                </c:pt>
                <c:pt idx="390">
                  <c:v>2.7831300000000003</c:v>
                </c:pt>
                <c:pt idx="391">
                  <c:v>2.7875000000000001</c:v>
                </c:pt>
                <c:pt idx="392">
                  <c:v>2.7912499999999998</c:v>
                </c:pt>
                <c:pt idx="393">
                  <c:v>2.7912499999999998</c:v>
                </c:pt>
                <c:pt idx="394">
                  <c:v>2.7893800000000004</c:v>
                </c:pt>
                <c:pt idx="395">
                  <c:v>2.7912499999999998</c:v>
                </c:pt>
                <c:pt idx="396">
                  <c:v>2.79</c:v>
                </c:pt>
                <c:pt idx="397">
                  <c:v>2.7918800000000004</c:v>
                </c:pt>
                <c:pt idx="398">
                  <c:v>2.7881300000000002</c:v>
                </c:pt>
                <c:pt idx="399">
                  <c:v>2.7906300000000002</c:v>
                </c:pt>
                <c:pt idx="400">
                  <c:v>2.7906300000000002</c:v>
                </c:pt>
                <c:pt idx="401">
                  <c:v>2.7893800000000004</c:v>
                </c:pt>
                <c:pt idx="402">
                  <c:v>2.7850000000000001</c:v>
                </c:pt>
                <c:pt idx="403">
                  <c:v>2.7862499999999999</c:v>
                </c:pt>
                <c:pt idx="404">
                  <c:v>2.7906300000000002</c:v>
                </c:pt>
                <c:pt idx="405">
                  <c:v>2.7993800000000002</c:v>
                </c:pt>
                <c:pt idx="406">
                  <c:v>2.7962500000000001</c:v>
                </c:pt>
                <c:pt idx="407">
                  <c:v>2.8</c:v>
                </c:pt>
                <c:pt idx="408">
                  <c:v>2.7949999999999999</c:v>
                </c:pt>
                <c:pt idx="409">
                  <c:v>2.7931300000000001</c:v>
                </c:pt>
                <c:pt idx="410">
                  <c:v>2.7962500000000001</c:v>
                </c:pt>
                <c:pt idx="411">
                  <c:v>2.7987500000000001</c:v>
                </c:pt>
                <c:pt idx="412">
                  <c:v>2.8006300000000004</c:v>
                </c:pt>
                <c:pt idx="413">
                  <c:v>2.7912499999999998</c:v>
                </c:pt>
                <c:pt idx="414">
                  <c:v>2.7943800000000003</c:v>
                </c:pt>
                <c:pt idx="415">
                  <c:v>2.7981300000000005</c:v>
                </c:pt>
                <c:pt idx="416">
                  <c:v>2.8018800000000001</c:v>
                </c:pt>
                <c:pt idx="417">
                  <c:v>2.8025000000000002</c:v>
                </c:pt>
                <c:pt idx="418">
                  <c:v>2.8025000000000002</c:v>
                </c:pt>
                <c:pt idx="419">
                  <c:v>2.80375</c:v>
                </c:pt>
                <c:pt idx="420">
                  <c:v>2.80375</c:v>
                </c:pt>
                <c:pt idx="421">
                  <c:v>2.8043800000000001</c:v>
                </c:pt>
                <c:pt idx="422">
                  <c:v>2.8043800000000001</c:v>
                </c:pt>
                <c:pt idx="423">
                  <c:v>2.80688</c:v>
                </c:pt>
                <c:pt idx="424">
                  <c:v>2.8087499999999999</c:v>
                </c:pt>
                <c:pt idx="425">
                  <c:v>2.81</c:v>
                </c:pt>
                <c:pt idx="426">
                  <c:v>2.8112499999999998</c:v>
                </c:pt>
                <c:pt idx="427">
                  <c:v>2.8118800000000004</c:v>
                </c:pt>
                <c:pt idx="428">
                  <c:v>2.8106300000000002</c:v>
                </c:pt>
                <c:pt idx="429">
                  <c:v>2.81</c:v>
                </c:pt>
                <c:pt idx="430">
                  <c:v>2.81</c:v>
                </c:pt>
                <c:pt idx="431">
                  <c:v>2.8093800000000004</c:v>
                </c:pt>
                <c:pt idx="432">
                  <c:v>2.81</c:v>
                </c:pt>
                <c:pt idx="433">
                  <c:v>2.81</c:v>
                </c:pt>
                <c:pt idx="434">
                  <c:v>2.8106300000000002</c:v>
                </c:pt>
                <c:pt idx="435">
                  <c:v>2.81</c:v>
                </c:pt>
                <c:pt idx="436">
                  <c:v>2.8131300000000001</c:v>
                </c:pt>
                <c:pt idx="437">
                  <c:v>2.8137500000000002</c:v>
                </c:pt>
                <c:pt idx="438">
                  <c:v>2.8149999999999999</c:v>
                </c:pt>
                <c:pt idx="439">
                  <c:v>2.8143800000000003</c:v>
                </c:pt>
                <c:pt idx="440">
                  <c:v>2.8168800000000003</c:v>
                </c:pt>
                <c:pt idx="441">
                  <c:v>2.81813</c:v>
                </c:pt>
                <c:pt idx="442">
                  <c:v>2.8187500000000001</c:v>
                </c:pt>
                <c:pt idx="443">
                  <c:v>2.8187500000000001</c:v>
                </c:pt>
                <c:pt idx="444">
                  <c:v>2.8187500000000001</c:v>
                </c:pt>
                <c:pt idx="445">
                  <c:v>2.8162500000000001</c:v>
                </c:pt>
                <c:pt idx="446">
                  <c:v>2.8762500000000002</c:v>
                </c:pt>
                <c:pt idx="447">
                  <c:v>3.0625</c:v>
                </c:pt>
                <c:pt idx="448">
                  <c:v>3.2037499999999999</c:v>
                </c:pt>
                <c:pt idx="449">
                  <c:v>3.21</c:v>
                </c:pt>
                <c:pt idx="450">
                  <c:v>3.1974999999999998</c:v>
                </c:pt>
                <c:pt idx="451">
                  <c:v>3.2112500000000002</c:v>
                </c:pt>
                <c:pt idx="452">
                  <c:v>3.4762499999999998</c:v>
                </c:pt>
                <c:pt idx="453">
                  <c:v>3.7687499999999998</c:v>
                </c:pt>
                <c:pt idx="454">
                  <c:v>3.7618800000000001</c:v>
                </c:pt>
                <c:pt idx="455">
                  <c:v>3.8824999999999998</c:v>
                </c:pt>
                <c:pt idx="456">
                  <c:v>4.0525000000000002</c:v>
                </c:pt>
                <c:pt idx="457">
                  <c:v>4.1500000000000004</c:v>
                </c:pt>
                <c:pt idx="458">
                  <c:v>4.2074999999999996</c:v>
                </c:pt>
                <c:pt idx="459">
                  <c:v>4.3337500000000002</c:v>
                </c:pt>
                <c:pt idx="460">
                  <c:v>4.2887500000000003</c:v>
                </c:pt>
                <c:pt idx="461">
                  <c:v>4.32</c:v>
                </c:pt>
                <c:pt idx="462">
                  <c:v>4.5237499999999997</c:v>
                </c:pt>
                <c:pt idx="463">
                  <c:v>4.75</c:v>
                </c:pt>
                <c:pt idx="464">
                  <c:v>4.8187499999999996</c:v>
                </c:pt>
                <c:pt idx="465">
                  <c:v>4.7525000000000004</c:v>
                </c:pt>
                <c:pt idx="466">
                  <c:v>4.6349999999999998</c:v>
                </c:pt>
                <c:pt idx="467">
                  <c:v>4.55</c:v>
                </c:pt>
                <c:pt idx="468">
                  <c:v>4.5025000000000004</c:v>
                </c:pt>
                <c:pt idx="469">
                  <c:v>4.4187500000000002</c:v>
                </c:pt>
                <c:pt idx="470">
                  <c:v>4.0587499999999999</c:v>
                </c:pt>
                <c:pt idx="471">
                  <c:v>3.8337500000000002</c:v>
                </c:pt>
                <c:pt idx="472">
                  <c:v>3.5412499999999998</c:v>
                </c:pt>
                <c:pt idx="473">
                  <c:v>3.5350000000000001</c:v>
                </c:pt>
                <c:pt idx="474">
                  <c:v>3.5162499999999999</c:v>
                </c:pt>
                <c:pt idx="475">
                  <c:v>3.5074999999999998</c:v>
                </c:pt>
                <c:pt idx="476">
                  <c:v>3.4649999999999999</c:v>
                </c:pt>
                <c:pt idx="477">
                  <c:v>3.42</c:v>
                </c:pt>
                <c:pt idx="478">
                  <c:v>3.1924999999999999</c:v>
                </c:pt>
                <c:pt idx="479">
                  <c:v>3.0262500000000001</c:v>
                </c:pt>
                <c:pt idx="480">
                  <c:v>2.8587500000000001</c:v>
                </c:pt>
                <c:pt idx="481">
                  <c:v>2.7062499999999998</c:v>
                </c:pt>
                <c:pt idx="482">
                  <c:v>2.5062500000000001</c:v>
                </c:pt>
                <c:pt idx="483">
                  <c:v>2.3875000000000002</c:v>
                </c:pt>
                <c:pt idx="484">
                  <c:v>2.29</c:v>
                </c:pt>
                <c:pt idx="485">
                  <c:v>2.2349999999999999</c:v>
                </c:pt>
                <c:pt idx="486">
                  <c:v>2.1749999999999998</c:v>
                </c:pt>
                <c:pt idx="487">
                  <c:v>2.1324999999999998</c:v>
                </c:pt>
                <c:pt idx="488">
                  <c:v>2.1487500000000002</c:v>
                </c:pt>
                <c:pt idx="489">
                  <c:v>2.2362500000000001</c:v>
                </c:pt>
                <c:pt idx="490">
                  <c:v>2.23875</c:v>
                </c:pt>
                <c:pt idx="491">
                  <c:v>2.2174999999999998</c:v>
                </c:pt>
                <c:pt idx="492">
                  <c:v>2.1724999999999999</c:v>
                </c:pt>
                <c:pt idx="493">
                  <c:v>2.15313</c:v>
                </c:pt>
                <c:pt idx="494">
                  <c:v>2.1575000000000002</c:v>
                </c:pt>
                <c:pt idx="495">
                  <c:v>2.1687500000000002</c:v>
                </c:pt>
                <c:pt idx="496">
                  <c:v>2.19625</c:v>
                </c:pt>
                <c:pt idx="497">
                  <c:v>2.1812499999999999</c:v>
                </c:pt>
                <c:pt idx="498">
                  <c:v>2.2025000000000001</c:v>
                </c:pt>
                <c:pt idx="499">
                  <c:v>2.2168800000000002</c:v>
                </c:pt>
                <c:pt idx="500">
                  <c:v>2.2200000000000002</c:v>
                </c:pt>
                <c:pt idx="501">
                  <c:v>2.21</c:v>
                </c:pt>
                <c:pt idx="502">
                  <c:v>2.2012499999999999</c:v>
                </c:pt>
                <c:pt idx="503">
                  <c:v>2.1924999999999999</c:v>
                </c:pt>
                <c:pt idx="504">
                  <c:v>2.1856300000000002</c:v>
                </c:pt>
                <c:pt idx="505">
                  <c:v>2.1893800000000003</c:v>
                </c:pt>
                <c:pt idx="506">
                  <c:v>2.1637499999999998</c:v>
                </c:pt>
                <c:pt idx="507">
                  <c:v>2.0987499999999999</c:v>
                </c:pt>
                <c:pt idx="508">
                  <c:v>1.9962500000000001</c:v>
                </c:pt>
                <c:pt idx="509">
                  <c:v>1.9212499999999999</c:v>
                </c:pt>
                <c:pt idx="510">
                  <c:v>1.8712500000000001</c:v>
                </c:pt>
                <c:pt idx="511">
                  <c:v>1.8474999999999999</c:v>
                </c:pt>
                <c:pt idx="512">
                  <c:v>1.5774999999999999</c:v>
                </c:pt>
                <c:pt idx="513">
                  <c:v>1.5249999999999999</c:v>
                </c:pt>
                <c:pt idx="514">
                  <c:v>1.4975000000000001</c:v>
                </c:pt>
                <c:pt idx="515">
                  <c:v>1.4662500000000001</c:v>
                </c:pt>
                <c:pt idx="516">
                  <c:v>1.4662500000000001</c:v>
                </c:pt>
                <c:pt idx="517">
                  <c:v>1.4675</c:v>
                </c:pt>
                <c:pt idx="518">
                  <c:v>1.4675</c:v>
                </c:pt>
                <c:pt idx="519">
                  <c:v>1.4675</c:v>
                </c:pt>
                <c:pt idx="520">
                  <c:v>1.45875</c:v>
                </c:pt>
                <c:pt idx="521">
                  <c:v>1.4350000000000001</c:v>
                </c:pt>
                <c:pt idx="522">
                  <c:v>1.425</c:v>
                </c:pt>
                <c:pt idx="523">
                  <c:v>1.425</c:v>
                </c:pt>
                <c:pt idx="524">
                  <c:v>1.4125000000000001</c:v>
                </c:pt>
                <c:pt idx="525">
                  <c:v>1.4212499999999999</c:v>
                </c:pt>
                <c:pt idx="526">
                  <c:v>1.4112499999999999</c:v>
                </c:pt>
                <c:pt idx="527">
                  <c:v>1.3975</c:v>
                </c:pt>
                <c:pt idx="528">
                  <c:v>1.35375</c:v>
                </c:pt>
                <c:pt idx="529">
                  <c:v>1.26</c:v>
                </c:pt>
                <c:pt idx="530">
                  <c:v>1.1599999999999999</c:v>
                </c:pt>
                <c:pt idx="531">
                  <c:v>1.0943800000000001</c:v>
                </c:pt>
                <c:pt idx="532">
                  <c:v>1.0825</c:v>
                </c:pt>
                <c:pt idx="533">
                  <c:v>1.0856300000000001</c:v>
                </c:pt>
                <c:pt idx="534">
                  <c:v>1.1425000000000001</c:v>
                </c:pt>
                <c:pt idx="535">
                  <c:v>1.1325000000000001</c:v>
                </c:pt>
                <c:pt idx="536">
                  <c:v>1.1225000000000001</c:v>
                </c:pt>
                <c:pt idx="537">
                  <c:v>1.125</c:v>
                </c:pt>
                <c:pt idx="538">
                  <c:v>1.1593800000000001</c:v>
                </c:pt>
                <c:pt idx="539">
                  <c:v>1.1693800000000001</c:v>
                </c:pt>
                <c:pt idx="540">
                  <c:v>1.1837500000000001</c:v>
                </c:pt>
                <c:pt idx="541">
                  <c:v>1.18438</c:v>
                </c:pt>
                <c:pt idx="542">
                  <c:v>1.1743800000000002</c:v>
                </c:pt>
                <c:pt idx="543">
                  <c:v>1.17</c:v>
                </c:pt>
                <c:pt idx="544">
                  <c:v>1.18438</c:v>
                </c:pt>
                <c:pt idx="545">
                  <c:v>1.2250000000000001</c:v>
                </c:pt>
                <c:pt idx="546">
                  <c:v>1.2337499999999999</c:v>
                </c:pt>
                <c:pt idx="547">
                  <c:v>1.23563</c:v>
                </c:pt>
                <c:pt idx="548">
                  <c:v>1.24125</c:v>
                </c:pt>
                <c:pt idx="549">
                  <c:v>1.24125</c:v>
                </c:pt>
                <c:pt idx="550">
                  <c:v>1.2281300000000002</c:v>
                </c:pt>
                <c:pt idx="551">
                  <c:v>1.2218800000000001</c:v>
                </c:pt>
                <c:pt idx="552">
                  <c:v>1.23125</c:v>
                </c:pt>
                <c:pt idx="553">
                  <c:v>1.23438</c:v>
                </c:pt>
                <c:pt idx="554">
                  <c:v>1.2375</c:v>
                </c:pt>
                <c:pt idx="555">
                  <c:v>1.24563</c:v>
                </c:pt>
                <c:pt idx="556">
                  <c:v>1.24563</c:v>
                </c:pt>
                <c:pt idx="557">
                  <c:v>1.25125</c:v>
                </c:pt>
                <c:pt idx="558">
                  <c:v>1.2506300000000001</c:v>
                </c:pt>
                <c:pt idx="559">
                  <c:v>1.24875</c:v>
                </c:pt>
                <c:pt idx="560">
                  <c:v>1.24875</c:v>
                </c:pt>
                <c:pt idx="561">
                  <c:v>1.25</c:v>
                </c:pt>
                <c:pt idx="562">
                  <c:v>1.2562500000000001</c:v>
                </c:pt>
                <c:pt idx="563">
                  <c:v>1.26125</c:v>
                </c:pt>
                <c:pt idx="564">
                  <c:v>1.2643800000000001</c:v>
                </c:pt>
                <c:pt idx="565">
                  <c:v>1.2662500000000001</c:v>
                </c:pt>
                <c:pt idx="566">
                  <c:v>1.27125</c:v>
                </c:pt>
                <c:pt idx="567">
                  <c:v>1.2766300000000002</c:v>
                </c:pt>
                <c:pt idx="568">
                  <c:v>1.2837499999999999</c:v>
                </c:pt>
                <c:pt idx="569">
                  <c:v>1.2925</c:v>
                </c:pt>
                <c:pt idx="570">
                  <c:v>1.3125</c:v>
                </c:pt>
                <c:pt idx="571">
                  <c:v>1.33125</c:v>
                </c:pt>
                <c:pt idx="572">
                  <c:v>1.3259400000000001</c:v>
                </c:pt>
                <c:pt idx="573">
                  <c:v>1.32</c:v>
                </c:pt>
                <c:pt idx="574">
                  <c:v>1.3156300000000001</c:v>
                </c:pt>
                <c:pt idx="575">
                  <c:v>1.3087500000000001</c:v>
                </c:pt>
                <c:pt idx="576">
                  <c:v>1.2993800000000002</c:v>
                </c:pt>
                <c:pt idx="577">
                  <c:v>1.2875000000000001</c:v>
                </c:pt>
                <c:pt idx="578">
                  <c:v>1.2268800000000002</c:v>
                </c:pt>
                <c:pt idx="579">
                  <c:v>1.2228100000000002</c:v>
                </c:pt>
                <c:pt idx="580">
                  <c:v>1.2221900000000001</c:v>
                </c:pt>
                <c:pt idx="581">
                  <c:v>1.2262500000000001</c:v>
                </c:pt>
                <c:pt idx="582">
                  <c:v>1.2275</c:v>
                </c:pt>
                <c:pt idx="583">
                  <c:v>1.2318800000000001</c:v>
                </c:pt>
                <c:pt idx="584">
                  <c:v>1.22</c:v>
                </c:pt>
                <c:pt idx="585">
                  <c:v>1.2075</c:v>
                </c:pt>
                <c:pt idx="586">
                  <c:v>1.1918800000000001</c:v>
                </c:pt>
                <c:pt idx="587">
                  <c:v>1.1768800000000001</c:v>
                </c:pt>
                <c:pt idx="588">
                  <c:v>1.1659400000000002</c:v>
                </c:pt>
                <c:pt idx="589">
                  <c:v>1.1609400000000001</c:v>
                </c:pt>
                <c:pt idx="590">
                  <c:v>1.1568800000000001</c:v>
                </c:pt>
                <c:pt idx="591">
                  <c:v>1.1493800000000001</c:v>
                </c:pt>
                <c:pt idx="592">
                  <c:v>1.1387499999999999</c:v>
                </c:pt>
                <c:pt idx="593">
                  <c:v>1.1312500000000001</c:v>
                </c:pt>
                <c:pt idx="594">
                  <c:v>1.1312500000000001</c:v>
                </c:pt>
                <c:pt idx="595">
                  <c:v>1.1312500000000001</c:v>
                </c:pt>
                <c:pt idx="596">
                  <c:v>1.12188</c:v>
                </c:pt>
                <c:pt idx="597">
                  <c:v>1.1125</c:v>
                </c:pt>
                <c:pt idx="598">
                  <c:v>1.1068800000000001</c:v>
                </c:pt>
                <c:pt idx="599">
                  <c:v>1.1018800000000002</c:v>
                </c:pt>
                <c:pt idx="600">
                  <c:v>1.10063</c:v>
                </c:pt>
                <c:pt idx="601">
                  <c:v>1.1000000000000001</c:v>
                </c:pt>
                <c:pt idx="602">
                  <c:v>1.09938</c:v>
                </c:pt>
                <c:pt idx="603">
                  <c:v>1.0918800000000002</c:v>
                </c:pt>
                <c:pt idx="604">
                  <c:v>1.0725</c:v>
                </c:pt>
                <c:pt idx="605">
                  <c:v>1.05375</c:v>
                </c:pt>
                <c:pt idx="606">
                  <c:v>1.0393800000000002</c:v>
                </c:pt>
                <c:pt idx="607">
                  <c:v>1.0275000000000001</c:v>
                </c:pt>
                <c:pt idx="608">
                  <c:v>1.0162500000000001</c:v>
                </c:pt>
                <c:pt idx="609">
                  <c:v>1.00688</c:v>
                </c:pt>
                <c:pt idx="610">
                  <c:v>1.00688</c:v>
                </c:pt>
                <c:pt idx="611">
                  <c:v>0.98624999999999996</c:v>
                </c:pt>
                <c:pt idx="612">
                  <c:v>0.97375</c:v>
                </c:pt>
                <c:pt idx="613">
                  <c:v>0.95625000000000004</c:v>
                </c:pt>
                <c:pt idx="614">
                  <c:v>0.9375</c:v>
                </c:pt>
                <c:pt idx="615">
                  <c:v>0.92</c:v>
                </c:pt>
                <c:pt idx="616">
                  <c:v>0.90563000000000005</c:v>
                </c:pt>
                <c:pt idx="617">
                  <c:v>0.88313000000000008</c:v>
                </c:pt>
                <c:pt idx="618">
                  <c:v>0.85438000000000003</c:v>
                </c:pt>
                <c:pt idx="619">
                  <c:v>0.82563000000000009</c:v>
                </c:pt>
                <c:pt idx="620">
                  <c:v>0.78500000000000003</c:v>
                </c:pt>
                <c:pt idx="621">
                  <c:v>0.75249999999999995</c:v>
                </c:pt>
                <c:pt idx="622">
                  <c:v>0.71625000000000005</c:v>
                </c:pt>
                <c:pt idx="623">
                  <c:v>0.66125</c:v>
                </c:pt>
                <c:pt idx="624">
                  <c:v>0.66</c:v>
                </c:pt>
                <c:pt idx="625">
                  <c:v>0.66</c:v>
                </c:pt>
                <c:pt idx="626">
                  <c:v>0.66374999999999995</c:v>
                </c:pt>
                <c:pt idx="627">
                  <c:v>0.67374999999999996</c:v>
                </c:pt>
                <c:pt idx="628">
                  <c:v>0.66749999999999998</c:v>
                </c:pt>
                <c:pt idx="629">
                  <c:v>0.65625</c:v>
                </c:pt>
                <c:pt idx="630">
                  <c:v>0.65</c:v>
                </c:pt>
                <c:pt idx="631">
                  <c:v>0.64624999999999999</c:v>
                </c:pt>
                <c:pt idx="632">
                  <c:v>0.63688</c:v>
                </c:pt>
                <c:pt idx="633">
                  <c:v>0.62938000000000005</c:v>
                </c:pt>
                <c:pt idx="634">
                  <c:v>0.63249999999999995</c:v>
                </c:pt>
                <c:pt idx="635">
                  <c:v>0.65</c:v>
                </c:pt>
                <c:pt idx="636">
                  <c:v>0.64749999999999996</c:v>
                </c:pt>
                <c:pt idx="637">
                  <c:v>0.63875000000000004</c:v>
                </c:pt>
                <c:pt idx="638">
                  <c:v>0.62938000000000005</c:v>
                </c:pt>
                <c:pt idx="639">
                  <c:v>0.62438000000000005</c:v>
                </c:pt>
                <c:pt idx="640">
                  <c:v>0.61438000000000004</c:v>
                </c:pt>
                <c:pt idx="641">
                  <c:v>0.61313000000000006</c:v>
                </c:pt>
                <c:pt idx="642">
                  <c:v>0.61</c:v>
                </c:pt>
                <c:pt idx="643">
                  <c:v>0.60875000000000001</c:v>
                </c:pt>
                <c:pt idx="644">
                  <c:v>0.61188000000000009</c:v>
                </c:pt>
                <c:pt idx="645">
                  <c:v>0.61</c:v>
                </c:pt>
                <c:pt idx="646">
                  <c:v>0.60750000000000004</c:v>
                </c:pt>
                <c:pt idx="647">
                  <c:v>0.60438000000000003</c:v>
                </c:pt>
                <c:pt idx="648">
                  <c:v>0.60124999999999995</c:v>
                </c:pt>
                <c:pt idx="649">
                  <c:v>0.59750000000000003</c:v>
                </c:pt>
                <c:pt idx="650">
                  <c:v>0.59688000000000008</c:v>
                </c:pt>
                <c:pt idx="651">
                  <c:v>0.59499999999999997</c:v>
                </c:pt>
                <c:pt idx="652">
                  <c:v>0.58750000000000002</c:v>
                </c:pt>
                <c:pt idx="653">
                  <c:v>0.57750000000000001</c:v>
                </c:pt>
                <c:pt idx="654">
                  <c:v>0.55874999999999997</c:v>
                </c:pt>
                <c:pt idx="655">
                  <c:v>0.54813000000000001</c:v>
                </c:pt>
                <c:pt idx="656">
                  <c:v>0.53749999999999998</c:v>
                </c:pt>
                <c:pt idx="657">
                  <c:v>0.52500000000000002</c:v>
                </c:pt>
                <c:pt idx="658">
                  <c:v>0.51</c:v>
                </c:pt>
                <c:pt idx="659">
                  <c:v>0.505</c:v>
                </c:pt>
                <c:pt idx="660">
                  <c:v>0.50938000000000005</c:v>
                </c:pt>
                <c:pt idx="661">
                  <c:v>0.51313000000000009</c:v>
                </c:pt>
                <c:pt idx="662">
                  <c:v>0.51375000000000004</c:v>
                </c:pt>
                <c:pt idx="663">
                  <c:v>0.51</c:v>
                </c:pt>
                <c:pt idx="664">
                  <c:v>0.50375000000000003</c:v>
                </c:pt>
                <c:pt idx="665">
                  <c:v>0.505</c:v>
                </c:pt>
                <c:pt idx="666">
                  <c:v>0.50313000000000008</c:v>
                </c:pt>
                <c:pt idx="667">
                  <c:v>0.50187999999999999</c:v>
                </c:pt>
                <c:pt idx="668">
                  <c:v>0.50375000000000003</c:v>
                </c:pt>
                <c:pt idx="669">
                  <c:v>0.50187999999999999</c:v>
                </c:pt>
                <c:pt idx="670">
                  <c:v>0.49625000000000002</c:v>
                </c:pt>
                <c:pt idx="671">
                  <c:v>0.49125000000000002</c:v>
                </c:pt>
                <c:pt idx="672">
                  <c:v>0.48749999999999999</c:v>
                </c:pt>
                <c:pt idx="673">
                  <c:v>0.48313000000000006</c:v>
                </c:pt>
                <c:pt idx="674">
                  <c:v>0.47938000000000003</c:v>
                </c:pt>
                <c:pt idx="675">
                  <c:v>0.47188000000000002</c:v>
                </c:pt>
                <c:pt idx="676">
                  <c:v>0.47063000000000005</c:v>
                </c:pt>
                <c:pt idx="677">
                  <c:v>0.46813000000000005</c:v>
                </c:pt>
                <c:pt idx="678">
                  <c:v>0.46438000000000001</c:v>
                </c:pt>
                <c:pt idx="679">
                  <c:v>0.46124999999999999</c:v>
                </c:pt>
                <c:pt idx="680">
                  <c:v>0.45874999999999999</c:v>
                </c:pt>
                <c:pt idx="681">
                  <c:v>0.45438000000000006</c:v>
                </c:pt>
                <c:pt idx="682">
                  <c:v>0.44969000000000003</c:v>
                </c:pt>
                <c:pt idx="683">
                  <c:v>0.44</c:v>
                </c:pt>
                <c:pt idx="684">
                  <c:v>0.42938000000000004</c:v>
                </c:pt>
                <c:pt idx="685">
                  <c:v>0.43125000000000002</c:v>
                </c:pt>
                <c:pt idx="686">
                  <c:v>0.42499999999999999</c:v>
                </c:pt>
                <c:pt idx="687">
                  <c:v>0.41875000000000001</c:v>
                </c:pt>
                <c:pt idx="688">
                  <c:v>0.40688000000000002</c:v>
                </c:pt>
                <c:pt idx="689">
                  <c:v>0.39313000000000003</c:v>
                </c:pt>
                <c:pt idx="690">
                  <c:v>0.38688000000000006</c:v>
                </c:pt>
                <c:pt idx="691">
                  <c:v>0.38</c:v>
                </c:pt>
                <c:pt idx="692">
                  <c:v>0.37188000000000004</c:v>
                </c:pt>
                <c:pt idx="693">
                  <c:v>0.36063000000000001</c:v>
                </c:pt>
                <c:pt idx="694">
                  <c:v>0.34749999999999998</c:v>
                </c:pt>
                <c:pt idx="695">
                  <c:v>0.34749999999999998</c:v>
                </c:pt>
                <c:pt idx="696">
                  <c:v>0.33438000000000001</c:v>
                </c:pt>
                <c:pt idx="697">
                  <c:v>0.33</c:v>
                </c:pt>
                <c:pt idx="698">
                  <c:v>0.32188</c:v>
                </c:pt>
                <c:pt idx="699">
                  <c:v>0.31438000000000005</c:v>
                </c:pt>
                <c:pt idx="700">
                  <c:v>0.30875000000000002</c:v>
                </c:pt>
                <c:pt idx="701">
                  <c:v>0.30188000000000004</c:v>
                </c:pt>
                <c:pt idx="702">
                  <c:v>0.29869000000000001</c:v>
                </c:pt>
                <c:pt idx="703">
                  <c:v>0.29969000000000001</c:v>
                </c:pt>
                <c:pt idx="704">
                  <c:v>0.29900000000000004</c:v>
                </c:pt>
                <c:pt idx="705">
                  <c:v>0.29499999999999998</c:v>
                </c:pt>
                <c:pt idx="706">
                  <c:v>0.29338000000000003</c:v>
                </c:pt>
                <c:pt idx="707">
                  <c:v>0.29188000000000003</c:v>
                </c:pt>
                <c:pt idx="708">
                  <c:v>0.29188000000000003</c:v>
                </c:pt>
                <c:pt idx="709">
                  <c:v>0.28938000000000003</c:v>
                </c:pt>
                <c:pt idx="710">
                  <c:v>0.28938000000000003</c:v>
                </c:pt>
                <c:pt idx="711">
                  <c:v>0.28563000000000005</c:v>
                </c:pt>
                <c:pt idx="712">
                  <c:v>0.28499999999999998</c:v>
                </c:pt>
                <c:pt idx="713">
                  <c:v>0.28313000000000005</c:v>
                </c:pt>
                <c:pt idx="714">
                  <c:v>0.28249999999999997</c:v>
                </c:pt>
                <c:pt idx="715">
                  <c:v>0.28249999999999997</c:v>
                </c:pt>
                <c:pt idx="716">
                  <c:v>0.28969</c:v>
                </c:pt>
                <c:pt idx="717">
                  <c:v>0.28688000000000002</c:v>
                </c:pt>
              </c:numCache>
            </c:numRef>
          </c:val>
          <c:smooth val="0"/>
          <c:extLst>
            <c:ext xmlns:c16="http://schemas.microsoft.com/office/drawing/2014/chart" uri="{C3380CC4-5D6E-409C-BE32-E72D297353CC}">
              <c16:uniqueId val="{00000000-D674-4AE9-9AEE-D1276D7765CE}"/>
            </c:ext>
          </c:extLst>
        </c:ser>
        <c:ser>
          <c:idx val="1"/>
          <c:order val="1"/>
          <c:tx>
            <c:strRef>
              <c:f>'1.7-график'!$D$4</c:f>
              <c:strCache>
                <c:ptCount val="1"/>
                <c:pt idx="0">
                  <c:v>EURIBOR</c:v>
                </c:pt>
              </c:strCache>
            </c:strRef>
          </c:tx>
          <c:spPr>
            <a:ln w="25400">
              <a:solidFill>
                <a:srgbClr val="800080"/>
              </a:solidFill>
              <a:prstDash val="solid"/>
            </a:ln>
          </c:spPr>
          <c:marker>
            <c:symbol val="none"/>
          </c:marker>
          <c:cat>
            <c:numRef>
              <c:f>'1.7-график'!$B$5:$B$722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'1.7-график'!$D$5:$D$722</c:f>
              <c:numCache>
                <c:formatCode>0.00</c:formatCode>
                <c:ptCount val="718"/>
                <c:pt idx="0">
                  <c:v>3.7250000000000001</c:v>
                </c:pt>
                <c:pt idx="1">
                  <c:v>3.7250000000000001</c:v>
                </c:pt>
                <c:pt idx="2">
                  <c:v>3.726</c:v>
                </c:pt>
                <c:pt idx="3">
                  <c:v>3.734</c:v>
                </c:pt>
                <c:pt idx="4">
                  <c:v>3.7349999999999999</c:v>
                </c:pt>
                <c:pt idx="5">
                  <c:v>3.738</c:v>
                </c:pt>
                <c:pt idx="6">
                  <c:v>3.742</c:v>
                </c:pt>
                <c:pt idx="7">
                  <c:v>3.7450000000000001</c:v>
                </c:pt>
                <c:pt idx="8">
                  <c:v>3.7570000000000001</c:v>
                </c:pt>
                <c:pt idx="9">
                  <c:v>3.7450000000000001</c:v>
                </c:pt>
                <c:pt idx="10">
                  <c:v>3.746</c:v>
                </c:pt>
                <c:pt idx="11">
                  <c:v>3.746</c:v>
                </c:pt>
                <c:pt idx="12">
                  <c:v>3.7469999999999999</c:v>
                </c:pt>
                <c:pt idx="13">
                  <c:v>3.754</c:v>
                </c:pt>
                <c:pt idx="14">
                  <c:v>3.754</c:v>
                </c:pt>
                <c:pt idx="15">
                  <c:v>3.7549999999999999</c:v>
                </c:pt>
                <c:pt idx="16">
                  <c:v>3.7570000000000001</c:v>
                </c:pt>
                <c:pt idx="17">
                  <c:v>3.7560000000000002</c:v>
                </c:pt>
                <c:pt idx="18">
                  <c:v>3.7690000000000001</c:v>
                </c:pt>
                <c:pt idx="19">
                  <c:v>3.7720000000000002</c:v>
                </c:pt>
                <c:pt idx="20">
                  <c:v>3.7749999999999999</c:v>
                </c:pt>
                <c:pt idx="21">
                  <c:v>3.7810000000000001</c:v>
                </c:pt>
                <c:pt idx="22">
                  <c:v>3.782</c:v>
                </c:pt>
                <c:pt idx="23">
                  <c:v>3.7850000000000001</c:v>
                </c:pt>
                <c:pt idx="24">
                  <c:v>3.7880000000000003</c:v>
                </c:pt>
                <c:pt idx="25">
                  <c:v>3.78</c:v>
                </c:pt>
                <c:pt idx="26">
                  <c:v>3.7840000000000003</c:v>
                </c:pt>
                <c:pt idx="27">
                  <c:v>3.786</c:v>
                </c:pt>
                <c:pt idx="28">
                  <c:v>3.8029999999999999</c:v>
                </c:pt>
                <c:pt idx="29">
                  <c:v>3.806</c:v>
                </c:pt>
                <c:pt idx="30">
                  <c:v>3.8090000000000002</c:v>
                </c:pt>
                <c:pt idx="31">
                  <c:v>3.8140000000000001</c:v>
                </c:pt>
                <c:pt idx="32">
                  <c:v>3.8149999999999999</c:v>
                </c:pt>
                <c:pt idx="33">
                  <c:v>3.8250000000000002</c:v>
                </c:pt>
                <c:pt idx="34">
                  <c:v>3.8260000000000001</c:v>
                </c:pt>
                <c:pt idx="35">
                  <c:v>3.831</c:v>
                </c:pt>
                <c:pt idx="36">
                  <c:v>3.8330000000000002</c:v>
                </c:pt>
                <c:pt idx="37">
                  <c:v>3.835</c:v>
                </c:pt>
                <c:pt idx="38">
                  <c:v>3.843</c:v>
                </c:pt>
                <c:pt idx="39">
                  <c:v>3.8460000000000001</c:v>
                </c:pt>
                <c:pt idx="40">
                  <c:v>3.8530000000000002</c:v>
                </c:pt>
                <c:pt idx="41">
                  <c:v>3.8540000000000001</c:v>
                </c:pt>
                <c:pt idx="42">
                  <c:v>3.8479999999999999</c:v>
                </c:pt>
                <c:pt idx="43">
                  <c:v>3.8559999999999999</c:v>
                </c:pt>
                <c:pt idx="44">
                  <c:v>3.859</c:v>
                </c:pt>
                <c:pt idx="45">
                  <c:v>3.86</c:v>
                </c:pt>
                <c:pt idx="46">
                  <c:v>3.8660000000000001</c:v>
                </c:pt>
                <c:pt idx="47">
                  <c:v>3.8679999999999999</c:v>
                </c:pt>
                <c:pt idx="48">
                  <c:v>3.8780000000000001</c:v>
                </c:pt>
                <c:pt idx="49">
                  <c:v>3.8849999999999998</c:v>
                </c:pt>
                <c:pt idx="50">
                  <c:v>3.8890000000000002</c:v>
                </c:pt>
                <c:pt idx="51">
                  <c:v>3.8890000000000002</c:v>
                </c:pt>
                <c:pt idx="52">
                  <c:v>3.8930000000000002</c:v>
                </c:pt>
                <c:pt idx="53">
                  <c:v>3.8959999999999999</c:v>
                </c:pt>
                <c:pt idx="54">
                  <c:v>3.8959999999999999</c:v>
                </c:pt>
                <c:pt idx="55">
                  <c:v>3.8919999999999999</c:v>
                </c:pt>
                <c:pt idx="56">
                  <c:v>3.895</c:v>
                </c:pt>
                <c:pt idx="57">
                  <c:v>3.8970000000000002</c:v>
                </c:pt>
                <c:pt idx="58">
                  <c:v>3.9020000000000001</c:v>
                </c:pt>
                <c:pt idx="59">
                  <c:v>3.9039999999999999</c:v>
                </c:pt>
                <c:pt idx="60">
                  <c:v>3.9060000000000001</c:v>
                </c:pt>
                <c:pt idx="61">
                  <c:v>3.9090000000000003</c:v>
                </c:pt>
                <c:pt idx="62">
                  <c:v>3.9140000000000001</c:v>
                </c:pt>
                <c:pt idx="63">
                  <c:v>3.9220000000000002</c:v>
                </c:pt>
                <c:pt idx="64">
                  <c:v>3.9239999999999999</c:v>
                </c:pt>
                <c:pt idx="65">
                  <c:v>3.927</c:v>
                </c:pt>
                <c:pt idx="66">
                  <c:v>3.9359999999999999</c:v>
                </c:pt>
                <c:pt idx="67">
                  <c:v>3.944</c:v>
                </c:pt>
                <c:pt idx="68">
                  <c:v>3.9460000000000002</c:v>
                </c:pt>
                <c:pt idx="69">
                  <c:v>3.9460000000000002</c:v>
                </c:pt>
                <c:pt idx="70">
                  <c:v>3.9460000000000002</c:v>
                </c:pt>
                <c:pt idx="71">
                  <c:v>3.9550000000000001</c:v>
                </c:pt>
                <c:pt idx="72">
                  <c:v>3.9580000000000002</c:v>
                </c:pt>
                <c:pt idx="73">
                  <c:v>3.968</c:v>
                </c:pt>
                <c:pt idx="74">
                  <c:v>3.97</c:v>
                </c:pt>
                <c:pt idx="75">
                  <c:v>3.9750000000000001</c:v>
                </c:pt>
                <c:pt idx="76">
                  <c:v>3.9780000000000002</c:v>
                </c:pt>
                <c:pt idx="77">
                  <c:v>3.9790000000000001</c:v>
                </c:pt>
                <c:pt idx="78">
                  <c:v>3.9849999999999999</c:v>
                </c:pt>
                <c:pt idx="79">
                  <c:v>3.988</c:v>
                </c:pt>
                <c:pt idx="80">
                  <c:v>3.992</c:v>
                </c:pt>
                <c:pt idx="81">
                  <c:v>3.9950000000000001</c:v>
                </c:pt>
                <c:pt idx="82">
                  <c:v>3.9990000000000001</c:v>
                </c:pt>
                <c:pt idx="83">
                  <c:v>4.0049999999999999</c:v>
                </c:pt>
                <c:pt idx="84">
                  <c:v>4.0129999999999999</c:v>
                </c:pt>
                <c:pt idx="85">
                  <c:v>4.0170000000000003</c:v>
                </c:pt>
                <c:pt idx="86">
                  <c:v>4.0170000000000003</c:v>
                </c:pt>
                <c:pt idx="87">
                  <c:v>4.0229999999999997</c:v>
                </c:pt>
                <c:pt idx="88">
                  <c:v>4.0339999999999998</c:v>
                </c:pt>
                <c:pt idx="89">
                  <c:v>4.0360000000000005</c:v>
                </c:pt>
                <c:pt idx="90">
                  <c:v>4.0380000000000003</c:v>
                </c:pt>
                <c:pt idx="91">
                  <c:v>4.0430000000000001</c:v>
                </c:pt>
                <c:pt idx="92">
                  <c:v>4.0460000000000003</c:v>
                </c:pt>
                <c:pt idx="93">
                  <c:v>4.0549999999999997</c:v>
                </c:pt>
                <c:pt idx="94">
                  <c:v>4.0609999999999999</c:v>
                </c:pt>
                <c:pt idx="95">
                  <c:v>4.0629999999999997</c:v>
                </c:pt>
                <c:pt idx="96">
                  <c:v>4.0659999999999998</c:v>
                </c:pt>
                <c:pt idx="97">
                  <c:v>4.0670000000000002</c:v>
                </c:pt>
                <c:pt idx="98">
                  <c:v>4.0730000000000004</c:v>
                </c:pt>
                <c:pt idx="99">
                  <c:v>4.077</c:v>
                </c:pt>
                <c:pt idx="100">
                  <c:v>4.0780000000000003</c:v>
                </c:pt>
                <c:pt idx="101">
                  <c:v>4.08</c:v>
                </c:pt>
                <c:pt idx="102">
                  <c:v>4.0860000000000003</c:v>
                </c:pt>
                <c:pt idx="103">
                  <c:v>4.0949999999999998</c:v>
                </c:pt>
                <c:pt idx="104">
                  <c:v>4.0979999999999999</c:v>
                </c:pt>
                <c:pt idx="105">
                  <c:v>4.1070000000000002</c:v>
                </c:pt>
                <c:pt idx="106">
                  <c:v>4.109</c:v>
                </c:pt>
                <c:pt idx="107">
                  <c:v>4.1130000000000004</c:v>
                </c:pt>
                <c:pt idx="108">
                  <c:v>4.1219999999999999</c:v>
                </c:pt>
                <c:pt idx="109">
                  <c:v>4.1239999999999997</c:v>
                </c:pt>
                <c:pt idx="110">
                  <c:v>4.125</c:v>
                </c:pt>
                <c:pt idx="111">
                  <c:v>4.1260000000000003</c:v>
                </c:pt>
                <c:pt idx="112">
                  <c:v>4.1260000000000003</c:v>
                </c:pt>
                <c:pt idx="113">
                  <c:v>4.1349999999999998</c:v>
                </c:pt>
                <c:pt idx="114">
                  <c:v>4.1379999999999999</c:v>
                </c:pt>
                <c:pt idx="115">
                  <c:v>4.1399999999999997</c:v>
                </c:pt>
                <c:pt idx="116">
                  <c:v>4.1420000000000003</c:v>
                </c:pt>
                <c:pt idx="117">
                  <c:v>4.1449999999999996</c:v>
                </c:pt>
                <c:pt idx="118">
                  <c:v>4.1470000000000002</c:v>
                </c:pt>
                <c:pt idx="119">
                  <c:v>4.1479999999999997</c:v>
                </c:pt>
                <c:pt idx="120">
                  <c:v>4.1479999999999997</c:v>
                </c:pt>
                <c:pt idx="121">
                  <c:v>4.1530000000000005</c:v>
                </c:pt>
                <c:pt idx="122">
                  <c:v>4.1550000000000002</c:v>
                </c:pt>
                <c:pt idx="123">
                  <c:v>4.1589999999999998</c:v>
                </c:pt>
                <c:pt idx="124">
                  <c:v>4.16</c:v>
                </c:pt>
                <c:pt idx="125">
                  <c:v>4.1589999999999998</c:v>
                </c:pt>
                <c:pt idx="126">
                  <c:v>4.1619999999999999</c:v>
                </c:pt>
                <c:pt idx="127">
                  <c:v>4.1639999999999997</c:v>
                </c:pt>
                <c:pt idx="128">
                  <c:v>4.1719999999999997</c:v>
                </c:pt>
                <c:pt idx="129">
                  <c:v>4.1749999999999998</c:v>
                </c:pt>
                <c:pt idx="130">
                  <c:v>4.1760000000000002</c:v>
                </c:pt>
                <c:pt idx="131">
                  <c:v>4.1820000000000004</c:v>
                </c:pt>
                <c:pt idx="132">
                  <c:v>4.1829999999999998</c:v>
                </c:pt>
                <c:pt idx="133">
                  <c:v>4.1900000000000004</c:v>
                </c:pt>
                <c:pt idx="134">
                  <c:v>4.1959999999999997</c:v>
                </c:pt>
                <c:pt idx="135">
                  <c:v>4.1970000000000001</c:v>
                </c:pt>
                <c:pt idx="136">
                  <c:v>4.1970000000000001</c:v>
                </c:pt>
                <c:pt idx="137">
                  <c:v>4.2010000000000005</c:v>
                </c:pt>
                <c:pt idx="138">
                  <c:v>4.2090000000000005</c:v>
                </c:pt>
                <c:pt idx="139">
                  <c:v>4.2140000000000004</c:v>
                </c:pt>
                <c:pt idx="140">
                  <c:v>4.2149999999999999</c:v>
                </c:pt>
                <c:pt idx="141">
                  <c:v>4.2149999999999999</c:v>
                </c:pt>
                <c:pt idx="142">
                  <c:v>4.2210000000000001</c:v>
                </c:pt>
                <c:pt idx="143">
                  <c:v>4.226</c:v>
                </c:pt>
                <c:pt idx="144">
                  <c:v>4.2279999999999998</c:v>
                </c:pt>
                <c:pt idx="145">
                  <c:v>4.2290000000000001</c:v>
                </c:pt>
                <c:pt idx="146">
                  <c:v>4.2350000000000003</c:v>
                </c:pt>
                <c:pt idx="147">
                  <c:v>4.2389999999999999</c:v>
                </c:pt>
                <c:pt idx="148">
                  <c:v>4.2450000000000001</c:v>
                </c:pt>
                <c:pt idx="149">
                  <c:v>4.2460000000000004</c:v>
                </c:pt>
                <c:pt idx="150">
                  <c:v>4.2519999999999998</c:v>
                </c:pt>
                <c:pt idx="151">
                  <c:v>4.26</c:v>
                </c:pt>
                <c:pt idx="152">
                  <c:v>4.2640000000000002</c:v>
                </c:pt>
                <c:pt idx="153">
                  <c:v>4.2809999999999997</c:v>
                </c:pt>
                <c:pt idx="154">
                  <c:v>4.2960000000000003</c:v>
                </c:pt>
                <c:pt idx="155">
                  <c:v>4.3090000000000002</c:v>
                </c:pt>
                <c:pt idx="156">
                  <c:v>4.3280000000000003</c:v>
                </c:pt>
                <c:pt idx="157">
                  <c:v>4.3520000000000003</c:v>
                </c:pt>
                <c:pt idx="158">
                  <c:v>4.399</c:v>
                </c:pt>
                <c:pt idx="159">
                  <c:v>4.4510000000000005</c:v>
                </c:pt>
                <c:pt idx="160">
                  <c:v>4.5060000000000002</c:v>
                </c:pt>
                <c:pt idx="161">
                  <c:v>4.5190000000000001</c:v>
                </c:pt>
                <c:pt idx="162">
                  <c:v>4.5250000000000004</c:v>
                </c:pt>
                <c:pt idx="163">
                  <c:v>4.5739999999999998</c:v>
                </c:pt>
                <c:pt idx="164">
                  <c:v>4.6449999999999996</c:v>
                </c:pt>
                <c:pt idx="165">
                  <c:v>4.6559999999999997</c:v>
                </c:pt>
                <c:pt idx="166">
                  <c:v>4.6639999999999997</c:v>
                </c:pt>
                <c:pt idx="167">
                  <c:v>4.6760000000000002</c:v>
                </c:pt>
                <c:pt idx="168">
                  <c:v>4.7110000000000003</c:v>
                </c:pt>
                <c:pt idx="169">
                  <c:v>4.7210000000000001</c:v>
                </c:pt>
                <c:pt idx="170">
                  <c:v>4.7279999999999998</c:v>
                </c:pt>
                <c:pt idx="171">
                  <c:v>4.7170000000000005</c:v>
                </c:pt>
                <c:pt idx="172">
                  <c:v>4.7220000000000004</c:v>
                </c:pt>
                <c:pt idx="173">
                  <c:v>4.7240000000000002</c:v>
                </c:pt>
                <c:pt idx="174">
                  <c:v>4.7350000000000003</c:v>
                </c:pt>
                <c:pt idx="175">
                  <c:v>4.7409999999999997</c:v>
                </c:pt>
                <c:pt idx="176">
                  <c:v>4.7450000000000001</c:v>
                </c:pt>
                <c:pt idx="177">
                  <c:v>4.7549999999999999</c:v>
                </c:pt>
                <c:pt idx="178">
                  <c:v>4.7549999999999999</c:v>
                </c:pt>
                <c:pt idx="179">
                  <c:v>4.7519999999999998</c:v>
                </c:pt>
                <c:pt idx="180">
                  <c:v>4.7480000000000002</c:v>
                </c:pt>
                <c:pt idx="181">
                  <c:v>4.75</c:v>
                </c:pt>
                <c:pt idx="182">
                  <c:v>4.75</c:v>
                </c:pt>
                <c:pt idx="183">
                  <c:v>4.7300000000000004</c:v>
                </c:pt>
                <c:pt idx="184">
                  <c:v>4.7240000000000002</c:v>
                </c:pt>
                <c:pt idx="185">
                  <c:v>4.7290000000000001</c:v>
                </c:pt>
                <c:pt idx="186">
                  <c:v>4.7309999999999999</c:v>
                </c:pt>
                <c:pt idx="187">
                  <c:v>4.7229999999999999</c:v>
                </c:pt>
                <c:pt idx="188">
                  <c:v>4.726</c:v>
                </c:pt>
                <c:pt idx="189">
                  <c:v>4.7229999999999999</c:v>
                </c:pt>
                <c:pt idx="190">
                  <c:v>4.7229999999999999</c:v>
                </c:pt>
                <c:pt idx="191">
                  <c:v>4.7249999999999996</c:v>
                </c:pt>
                <c:pt idx="192">
                  <c:v>4.726</c:v>
                </c:pt>
                <c:pt idx="193">
                  <c:v>4.7860000000000005</c:v>
                </c:pt>
                <c:pt idx="194">
                  <c:v>4.7919999999999998</c:v>
                </c:pt>
                <c:pt idx="195">
                  <c:v>4.7910000000000004</c:v>
                </c:pt>
                <c:pt idx="196">
                  <c:v>4.7949999999999999</c:v>
                </c:pt>
                <c:pt idx="197">
                  <c:v>4.79</c:v>
                </c:pt>
                <c:pt idx="198">
                  <c:v>4.7850000000000001</c:v>
                </c:pt>
                <c:pt idx="199">
                  <c:v>4.7750000000000004</c:v>
                </c:pt>
                <c:pt idx="200">
                  <c:v>4.7670000000000003</c:v>
                </c:pt>
                <c:pt idx="201">
                  <c:v>4.7540000000000004</c:v>
                </c:pt>
                <c:pt idx="202">
                  <c:v>4.7489999999999997</c:v>
                </c:pt>
                <c:pt idx="203">
                  <c:v>4.7320000000000002</c:v>
                </c:pt>
                <c:pt idx="204">
                  <c:v>4.6909999999999998</c:v>
                </c:pt>
                <c:pt idx="205">
                  <c:v>4.6589999999999998</c:v>
                </c:pt>
                <c:pt idx="206">
                  <c:v>4.6550000000000002</c:v>
                </c:pt>
                <c:pt idx="207">
                  <c:v>4.6550000000000002</c:v>
                </c:pt>
                <c:pt idx="208">
                  <c:v>4.6530000000000005</c:v>
                </c:pt>
                <c:pt idx="209">
                  <c:v>4.6370000000000005</c:v>
                </c:pt>
                <c:pt idx="210">
                  <c:v>4.6319999999999997</c:v>
                </c:pt>
                <c:pt idx="211">
                  <c:v>4.63</c:v>
                </c:pt>
                <c:pt idx="212">
                  <c:v>4.6260000000000003</c:v>
                </c:pt>
                <c:pt idx="213">
                  <c:v>4.6130000000000004</c:v>
                </c:pt>
                <c:pt idx="214">
                  <c:v>4.6050000000000004</c:v>
                </c:pt>
                <c:pt idx="215">
                  <c:v>4.6059999999999999</c:v>
                </c:pt>
                <c:pt idx="216">
                  <c:v>4.6070000000000002</c:v>
                </c:pt>
                <c:pt idx="217">
                  <c:v>4.6029999999999998</c:v>
                </c:pt>
                <c:pt idx="218">
                  <c:v>4.5979999999999999</c:v>
                </c:pt>
                <c:pt idx="219">
                  <c:v>4.5910000000000002</c:v>
                </c:pt>
                <c:pt idx="220">
                  <c:v>4.59</c:v>
                </c:pt>
                <c:pt idx="221">
                  <c:v>4.5890000000000004</c:v>
                </c:pt>
                <c:pt idx="222">
                  <c:v>4.5890000000000004</c:v>
                </c:pt>
                <c:pt idx="223">
                  <c:v>4.5789999999999997</c:v>
                </c:pt>
                <c:pt idx="224">
                  <c:v>4.5789999999999997</c:v>
                </c:pt>
                <c:pt idx="225">
                  <c:v>4.5739999999999998</c:v>
                </c:pt>
                <c:pt idx="226">
                  <c:v>4.5750000000000002</c:v>
                </c:pt>
                <c:pt idx="227">
                  <c:v>4.5760000000000005</c:v>
                </c:pt>
                <c:pt idx="228">
                  <c:v>4.58</c:v>
                </c:pt>
                <c:pt idx="229">
                  <c:v>4.5840000000000005</c:v>
                </c:pt>
                <c:pt idx="230">
                  <c:v>4.6189999999999998</c:v>
                </c:pt>
                <c:pt idx="231">
                  <c:v>4.6360000000000001</c:v>
                </c:pt>
                <c:pt idx="232">
                  <c:v>4.6539999999999999</c:v>
                </c:pt>
                <c:pt idx="233">
                  <c:v>4.6770000000000005</c:v>
                </c:pt>
                <c:pt idx="234">
                  <c:v>4.6970000000000001</c:v>
                </c:pt>
                <c:pt idx="235">
                  <c:v>4.7130000000000001</c:v>
                </c:pt>
                <c:pt idx="236">
                  <c:v>4.7190000000000003</c:v>
                </c:pt>
                <c:pt idx="237">
                  <c:v>4.7430000000000003</c:v>
                </c:pt>
                <c:pt idx="238">
                  <c:v>4.7759999999999998</c:v>
                </c:pt>
                <c:pt idx="239">
                  <c:v>4.8099999999999996</c:v>
                </c:pt>
                <c:pt idx="240">
                  <c:v>4.8390000000000004</c:v>
                </c:pt>
                <c:pt idx="241">
                  <c:v>4.8580000000000005</c:v>
                </c:pt>
                <c:pt idx="242">
                  <c:v>4.8710000000000004</c:v>
                </c:pt>
                <c:pt idx="243">
                  <c:v>4.8840000000000003</c:v>
                </c:pt>
                <c:pt idx="244">
                  <c:v>4.891</c:v>
                </c:pt>
                <c:pt idx="245">
                  <c:v>4.9020000000000001</c:v>
                </c:pt>
                <c:pt idx="246">
                  <c:v>4.9270000000000005</c:v>
                </c:pt>
                <c:pt idx="247">
                  <c:v>4.9530000000000003</c:v>
                </c:pt>
                <c:pt idx="248">
                  <c:v>4.9480000000000004</c:v>
                </c:pt>
                <c:pt idx="249">
                  <c:v>4.9409999999999998</c:v>
                </c:pt>
                <c:pt idx="250">
                  <c:v>4.9489999999999998</c:v>
                </c:pt>
                <c:pt idx="251">
                  <c:v>4.8760000000000003</c:v>
                </c:pt>
                <c:pt idx="252">
                  <c:v>4.8120000000000003</c:v>
                </c:pt>
                <c:pt idx="253">
                  <c:v>4.79</c:v>
                </c:pt>
                <c:pt idx="254">
                  <c:v>4.774</c:v>
                </c:pt>
                <c:pt idx="255">
                  <c:v>4.7649999999999997</c:v>
                </c:pt>
                <c:pt idx="256">
                  <c:v>4.7649999999999997</c:v>
                </c:pt>
                <c:pt idx="257">
                  <c:v>4.7649999999999997</c:v>
                </c:pt>
                <c:pt idx="258">
                  <c:v>4.7649999999999997</c:v>
                </c:pt>
                <c:pt idx="259">
                  <c:v>4.6900000000000004</c:v>
                </c:pt>
                <c:pt idx="260">
                  <c:v>4.6840000000000002</c:v>
                </c:pt>
                <c:pt idx="261">
                  <c:v>4.6840000000000002</c:v>
                </c:pt>
                <c:pt idx="262">
                  <c:v>4.665</c:v>
                </c:pt>
                <c:pt idx="263">
                  <c:v>4.6440000000000001</c:v>
                </c:pt>
                <c:pt idx="264">
                  <c:v>4.63</c:v>
                </c:pt>
                <c:pt idx="265">
                  <c:v>4.6159999999999997</c:v>
                </c:pt>
                <c:pt idx="266">
                  <c:v>4.5979999999999999</c:v>
                </c:pt>
                <c:pt idx="267">
                  <c:v>4.5970000000000004</c:v>
                </c:pt>
                <c:pt idx="268">
                  <c:v>4.5910000000000002</c:v>
                </c:pt>
                <c:pt idx="269">
                  <c:v>4.5760000000000005</c:v>
                </c:pt>
                <c:pt idx="270">
                  <c:v>4.5579999999999998</c:v>
                </c:pt>
                <c:pt idx="271">
                  <c:v>4.5410000000000004</c:v>
                </c:pt>
                <c:pt idx="272">
                  <c:v>4.5090000000000003</c:v>
                </c:pt>
                <c:pt idx="273">
                  <c:v>4.4459999999999997</c:v>
                </c:pt>
                <c:pt idx="274">
                  <c:v>4.4110000000000005</c:v>
                </c:pt>
                <c:pt idx="275">
                  <c:v>4.3929999999999998</c:v>
                </c:pt>
                <c:pt idx="276">
                  <c:v>4.33</c:v>
                </c:pt>
                <c:pt idx="277">
                  <c:v>4.2880000000000003</c:v>
                </c:pt>
                <c:pt idx="278">
                  <c:v>4.3020000000000005</c:v>
                </c:pt>
                <c:pt idx="279">
                  <c:v>4.383</c:v>
                </c:pt>
                <c:pt idx="280">
                  <c:v>4.3780000000000001</c:v>
                </c:pt>
                <c:pt idx="281">
                  <c:v>4.383</c:v>
                </c:pt>
                <c:pt idx="282">
                  <c:v>4.3810000000000002</c:v>
                </c:pt>
                <c:pt idx="283">
                  <c:v>4.3739999999999997</c:v>
                </c:pt>
                <c:pt idx="284">
                  <c:v>4.367</c:v>
                </c:pt>
                <c:pt idx="285">
                  <c:v>4.3680000000000003</c:v>
                </c:pt>
                <c:pt idx="286">
                  <c:v>4.3719999999999999</c:v>
                </c:pt>
                <c:pt idx="287">
                  <c:v>4.359</c:v>
                </c:pt>
                <c:pt idx="288">
                  <c:v>4.3529999999999998</c:v>
                </c:pt>
                <c:pt idx="289">
                  <c:v>4.3310000000000004</c:v>
                </c:pt>
                <c:pt idx="290">
                  <c:v>4.3340000000000005</c:v>
                </c:pt>
                <c:pt idx="291">
                  <c:v>4.3340000000000005</c:v>
                </c:pt>
                <c:pt idx="292">
                  <c:v>4.34</c:v>
                </c:pt>
                <c:pt idx="293">
                  <c:v>4.3420000000000005</c:v>
                </c:pt>
                <c:pt idx="294">
                  <c:v>4.3550000000000004</c:v>
                </c:pt>
                <c:pt idx="295">
                  <c:v>4.3579999999999997</c:v>
                </c:pt>
                <c:pt idx="296">
                  <c:v>4.3600000000000003</c:v>
                </c:pt>
                <c:pt idx="297">
                  <c:v>4.3659999999999997</c:v>
                </c:pt>
                <c:pt idx="298">
                  <c:v>4.3730000000000002</c:v>
                </c:pt>
                <c:pt idx="299">
                  <c:v>4.3739999999999997</c:v>
                </c:pt>
                <c:pt idx="300">
                  <c:v>4.3790000000000004</c:v>
                </c:pt>
                <c:pt idx="301">
                  <c:v>4.3819999999999997</c:v>
                </c:pt>
                <c:pt idx="302">
                  <c:v>4.3860000000000001</c:v>
                </c:pt>
                <c:pt idx="303">
                  <c:v>4.3870000000000005</c:v>
                </c:pt>
                <c:pt idx="304">
                  <c:v>4.3840000000000003</c:v>
                </c:pt>
                <c:pt idx="305">
                  <c:v>4.383</c:v>
                </c:pt>
                <c:pt idx="306">
                  <c:v>4.391</c:v>
                </c:pt>
                <c:pt idx="307">
                  <c:v>4.4009999999999998</c:v>
                </c:pt>
                <c:pt idx="308">
                  <c:v>4.4290000000000003</c:v>
                </c:pt>
                <c:pt idx="309">
                  <c:v>4.4969999999999999</c:v>
                </c:pt>
                <c:pt idx="310">
                  <c:v>4.5579999999999998</c:v>
                </c:pt>
                <c:pt idx="311">
                  <c:v>4.5970000000000004</c:v>
                </c:pt>
                <c:pt idx="312">
                  <c:v>4.6050000000000004</c:v>
                </c:pt>
                <c:pt idx="313">
                  <c:v>4.6059999999999999</c:v>
                </c:pt>
                <c:pt idx="314">
                  <c:v>4.617</c:v>
                </c:pt>
                <c:pt idx="315">
                  <c:v>4.6520000000000001</c:v>
                </c:pt>
                <c:pt idx="316">
                  <c:v>4.6539999999999999</c:v>
                </c:pt>
                <c:pt idx="317">
                  <c:v>4.6639999999999997</c:v>
                </c:pt>
                <c:pt idx="318">
                  <c:v>4.6740000000000004</c:v>
                </c:pt>
                <c:pt idx="319">
                  <c:v>4.6740000000000004</c:v>
                </c:pt>
                <c:pt idx="320">
                  <c:v>4.6740000000000004</c:v>
                </c:pt>
                <c:pt idx="321">
                  <c:v>4.6989999999999998</c:v>
                </c:pt>
                <c:pt idx="322">
                  <c:v>4.718</c:v>
                </c:pt>
                <c:pt idx="323">
                  <c:v>4.7279999999999998</c:v>
                </c:pt>
                <c:pt idx="324">
                  <c:v>4.7309999999999999</c:v>
                </c:pt>
                <c:pt idx="325">
                  <c:v>4.7270000000000003</c:v>
                </c:pt>
                <c:pt idx="326">
                  <c:v>4.7309999999999999</c:v>
                </c:pt>
                <c:pt idx="327">
                  <c:v>4.7359999999999998</c:v>
                </c:pt>
                <c:pt idx="328">
                  <c:v>4.7409999999999997</c:v>
                </c:pt>
                <c:pt idx="329">
                  <c:v>4.7409999999999997</c:v>
                </c:pt>
                <c:pt idx="330">
                  <c:v>4.742</c:v>
                </c:pt>
                <c:pt idx="331">
                  <c:v>4.742</c:v>
                </c:pt>
                <c:pt idx="332">
                  <c:v>4.7439999999999998</c:v>
                </c:pt>
                <c:pt idx="333">
                  <c:v>4.7439999999999998</c:v>
                </c:pt>
                <c:pt idx="334">
                  <c:v>4.7469999999999999</c:v>
                </c:pt>
                <c:pt idx="335">
                  <c:v>4.7530000000000001</c:v>
                </c:pt>
                <c:pt idx="336">
                  <c:v>4.7640000000000002</c:v>
                </c:pt>
                <c:pt idx="337">
                  <c:v>4.774</c:v>
                </c:pt>
                <c:pt idx="338">
                  <c:v>4.7839999999999998</c:v>
                </c:pt>
                <c:pt idx="339">
                  <c:v>4.7940000000000005</c:v>
                </c:pt>
                <c:pt idx="340">
                  <c:v>4.8049999999999997</c:v>
                </c:pt>
                <c:pt idx="341">
                  <c:v>4.82</c:v>
                </c:pt>
                <c:pt idx="342">
                  <c:v>4.8289999999999997</c:v>
                </c:pt>
                <c:pt idx="343">
                  <c:v>4.8369999999999997</c:v>
                </c:pt>
                <c:pt idx="344">
                  <c:v>4.8470000000000004</c:v>
                </c:pt>
                <c:pt idx="345">
                  <c:v>4.8479999999999999</c:v>
                </c:pt>
                <c:pt idx="346">
                  <c:v>4.8570000000000002</c:v>
                </c:pt>
                <c:pt idx="347">
                  <c:v>4.8570000000000002</c:v>
                </c:pt>
                <c:pt idx="348">
                  <c:v>4.8570000000000002</c:v>
                </c:pt>
                <c:pt idx="349">
                  <c:v>4.8550000000000004</c:v>
                </c:pt>
                <c:pt idx="350">
                  <c:v>4.8570000000000002</c:v>
                </c:pt>
                <c:pt idx="351">
                  <c:v>4.8570000000000002</c:v>
                </c:pt>
                <c:pt idx="352">
                  <c:v>4.8559999999999999</c:v>
                </c:pt>
                <c:pt idx="353">
                  <c:v>4.8550000000000004</c:v>
                </c:pt>
                <c:pt idx="354">
                  <c:v>4.8550000000000004</c:v>
                </c:pt>
                <c:pt idx="355">
                  <c:v>4.8570000000000002</c:v>
                </c:pt>
                <c:pt idx="356">
                  <c:v>4.8559999999999999</c:v>
                </c:pt>
                <c:pt idx="357">
                  <c:v>4.859</c:v>
                </c:pt>
                <c:pt idx="358">
                  <c:v>4.8600000000000003</c:v>
                </c:pt>
                <c:pt idx="359">
                  <c:v>4.859</c:v>
                </c:pt>
                <c:pt idx="360">
                  <c:v>4.8580000000000005</c:v>
                </c:pt>
                <c:pt idx="361">
                  <c:v>4.8559999999999999</c:v>
                </c:pt>
                <c:pt idx="362">
                  <c:v>4.8580000000000005</c:v>
                </c:pt>
                <c:pt idx="363">
                  <c:v>4.8550000000000004</c:v>
                </c:pt>
                <c:pt idx="364">
                  <c:v>4.8570000000000002</c:v>
                </c:pt>
                <c:pt idx="365">
                  <c:v>4.8570000000000002</c:v>
                </c:pt>
                <c:pt idx="366">
                  <c:v>4.8570000000000002</c:v>
                </c:pt>
                <c:pt idx="367">
                  <c:v>4.8570000000000002</c:v>
                </c:pt>
                <c:pt idx="368">
                  <c:v>4.8600000000000003</c:v>
                </c:pt>
                <c:pt idx="369">
                  <c:v>4.8639999999999999</c:v>
                </c:pt>
                <c:pt idx="370">
                  <c:v>4.8650000000000002</c:v>
                </c:pt>
                <c:pt idx="371">
                  <c:v>4.8639999999999999</c:v>
                </c:pt>
                <c:pt idx="372">
                  <c:v>4.8639999999999999</c:v>
                </c:pt>
                <c:pt idx="373">
                  <c:v>4.8659999999999997</c:v>
                </c:pt>
                <c:pt idx="374">
                  <c:v>4.9670000000000005</c:v>
                </c:pt>
                <c:pt idx="375">
                  <c:v>4.9610000000000003</c:v>
                </c:pt>
                <c:pt idx="376">
                  <c:v>4.96</c:v>
                </c:pt>
                <c:pt idx="377">
                  <c:v>4.9590000000000005</c:v>
                </c:pt>
                <c:pt idx="378">
                  <c:v>4.9580000000000002</c:v>
                </c:pt>
                <c:pt idx="379">
                  <c:v>4.9610000000000003</c:v>
                </c:pt>
                <c:pt idx="380">
                  <c:v>4.96</c:v>
                </c:pt>
                <c:pt idx="381">
                  <c:v>4.9610000000000003</c:v>
                </c:pt>
                <c:pt idx="382">
                  <c:v>4.9619999999999997</c:v>
                </c:pt>
                <c:pt idx="383">
                  <c:v>4.9610000000000003</c:v>
                </c:pt>
                <c:pt idx="384">
                  <c:v>4.9590000000000005</c:v>
                </c:pt>
                <c:pt idx="385">
                  <c:v>4.9580000000000002</c:v>
                </c:pt>
                <c:pt idx="386">
                  <c:v>4.9580000000000002</c:v>
                </c:pt>
                <c:pt idx="387">
                  <c:v>4.9580000000000002</c:v>
                </c:pt>
                <c:pt idx="388">
                  <c:v>4.9550000000000001</c:v>
                </c:pt>
                <c:pt idx="389">
                  <c:v>4.9470000000000001</c:v>
                </c:pt>
                <c:pt idx="390">
                  <c:v>4.9470000000000001</c:v>
                </c:pt>
                <c:pt idx="391">
                  <c:v>4.9550000000000001</c:v>
                </c:pt>
                <c:pt idx="392">
                  <c:v>4.9560000000000004</c:v>
                </c:pt>
                <c:pt idx="393">
                  <c:v>4.9660000000000002</c:v>
                </c:pt>
                <c:pt idx="394">
                  <c:v>4.9590000000000005</c:v>
                </c:pt>
                <c:pt idx="395">
                  <c:v>4.96</c:v>
                </c:pt>
                <c:pt idx="396">
                  <c:v>4.9619999999999997</c:v>
                </c:pt>
                <c:pt idx="397">
                  <c:v>4.9619999999999997</c:v>
                </c:pt>
                <c:pt idx="398">
                  <c:v>4.9630000000000001</c:v>
                </c:pt>
                <c:pt idx="399">
                  <c:v>4.9630000000000001</c:v>
                </c:pt>
                <c:pt idx="400">
                  <c:v>4.9619999999999997</c:v>
                </c:pt>
                <c:pt idx="401">
                  <c:v>4.9610000000000003</c:v>
                </c:pt>
                <c:pt idx="402">
                  <c:v>4.9569999999999999</c:v>
                </c:pt>
                <c:pt idx="403">
                  <c:v>4.9580000000000002</c:v>
                </c:pt>
                <c:pt idx="404">
                  <c:v>4.9569999999999999</c:v>
                </c:pt>
                <c:pt idx="405">
                  <c:v>4.96</c:v>
                </c:pt>
                <c:pt idx="406">
                  <c:v>4.9610000000000003</c:v>
                </c:pt>
                <c:pt idx="407">
                  <c:v>4.9630000000000001</c:v>
                </c:pt>
                <c:pt idx="408">
                  <c:v>4.9619999999999997</c:v>
                </c:pt>
                <c:pt idx="409">
                  <c:v>4.9619999999999997</c:v>
                </c:pt>
                <c:pt idx="410">
                  <c:v>4.9619999999999997</c:v>
                </c:pt>
                <c:pt idx="411">
                  <c:v>4.9610000000000003</c:v>
                </c:pt>
                <c:pt idx="412">
                  <c:v>4.9630000000000001</c:v>
                </c:pt>
                <c:pt idx="413">
                  <c:v>4.968</c:v>
                </c:pt>
                <c:pt idx="414">
                  <c:v>4.968</c:v>
                </c:pt>
                <c:pt idx="415">
                  <c:v>4.97</c:v>
                </c:pt>
                <c:pt idx="416">
                  <c:v>4.968</c:v>
                </c:pt>
                <c:pt idx="417">
                  <c:v>4.9670000000000005</c:v>
                </c:pt>
                <c:pt idx="418">
                  <c:v>4.968</c:v>
                </c:pt>
                <c:pt idx="419">
                  <c:v>4.9660000000000002</c:v>
                </c:pt>
                <c:pt idx="420">
                  <c:v>4.9649999999999999</c:v>
                </c:pt>
                <c:pt idx="421">
                  <c:v>4.9660000000000002</c:v>
                </c:pt>
                <c:pt idx="422">
                  <c:v>4.9649999999999999</c:v>
                </c:pt>
                <c:pt idx="423">
                  <c:v>4.9640000000000004</c:v>
                </c:pt>
                <c:pt idx="424">
                  <c:v>4.9660000000000002</c:v>
                </c:pt>
                <c:pt idx="425">
                  <c:v>4.9630000000000001</c:v>
                </c:pt>
                <c:pt idx="426">
                  <c:v>4.9630000000000001</c:v>
                </c:pt>
                <c:pt idx="427">
                  <c:v>4.9640000000000004</c:v>
                </c:pt>
                <c:pt idx="428">
                  <c:v>4.9630000000000001</c:v>
                </c:pt>
                <c:pt idx="429">
                  <c:v>4.9640000000000004</c:v>
                </c:pt>
                <c:pt idx="430">
                  <c:v>4.9649999999999999</c:v>
                </c:pt>
                <c:pt idx="431">
                  <c:v>4.9649999999999999</c:v>
                </c:pt>
                <c:pt idx="432">
                  <c:v>4.9640000000000004</c:v>
                </c:pt>
                <c:pt idx="433">
                  <c:v>4.9619999999999997</c:v>
                </c:pt>
                <c:pt idx="434">
                  <c:v>4.9630000000000001</c:v>
                </c:pt>
                <c:pt idx="435">
                  <c:v>4.9610000000000003</c:v>
                </c:pt>
                <c:pt idx="436">
                  <c:v>4.9610000000000003</c:v>
                </c:pt>
                <c:pt idx="437">
                  <c:v>4.96</c:v>
                </c:pt>
                <c:pt idx="438">
                  <c:v>4.9610000000000003</c:v>
                </c:pt>
                <c:pt idx="439">
                  <c:v>4.96</c:v>
                </c:pt>
                <c:pt idx="440">
                  <c:v>4.9590000000000005</c:v>
                </c:pt>
                <c:pt idx="441">
                  <c:v>4.9580000000000002</c:v>
                </c:pt>
                <c:pt idx="442">
                  <c:v>4.9590000000000005</c:v>
                </c:pt>
                <c:pt idx="443">
                  <c:v>4.9580000000000002</c:v>
                </c:pt>
                <c:pt idx="444">
                  <c:v>4.9580000000000002</c:v>
                </c:pt>
                <c:pt idx="445">
                  <c:v>4.9640000000000004</c:v>
                </c:pt>
                <c:pt idx="446">
                  <c:v>4.9690000000000003</c:v>
                </c:pt>
                <c:pt idx="447">
                  <c:v>4.9729999999999999</c:v>
                </c:pt>
                <c:pt idx="448">
                  <c:v>4.9910000000000005</c:v>
                </c:pt>
                <c:pt idx="449">
                  <c:v>5.0049999999999999</c:v>
                </c:pt>
                <c:pt idx="450">
                  <c:v>5.0289999999999999</c:v>
                </c:pt>
                <c:pt idx="451">
                  <c:v>5.0549999999999997</c:v>
                </c:pt>
                <c:pt idx="452">
                  <c:v>5.0659999999999998</c:v>
                </c:pt>
                <c:pt idx="453">
                  <c:v>5.1189999999999998</c:v>
                </c:pt>
                <c:pt idx="454">
                  <c:v>5.1420000000000003</c:v>
                </c:pt>
                <c:pt idx="455">
                  <c:v>5.2370000000000001</c:v>
                </c:pt>
                <c:pt idx="456">
                  <c:v>5.2770000000000001</c:v>
                </c:pt>
                <c:pt idx="457">
                  <c:v>5.2910000000000004</c:v>
                </c:pt>
                <c:pt idx="458">
                  <c:v>5.33</c:v>
                </c:pt>
                <c:pt idx="459">
                  <c:v>5.3390000000000004</c:v>
                </c:pt>
                <c:pt idx="460">
                  <c:v>5.3449999999999998</c:v>
                </c:pt>
                <c:pt idx="461">
                  <c:v>5.3769999999999998</c:v>
                </c:pt>
                <c:pt idx="462">
                  <c:v>5.3929999999999998</c:v>
                </c:pt>
                <c:pt idx="463">
                  <c:v>5.3929999999999998</c:v>
                </c:pt>
                <c:pt idx="464">
                  <c:v>5.3810000000000002</c:v>
                </c:pt>
                <c:pt idx="465">
                  <c:v>5.3180000000000005</c:v>
                </c:pt>
                <c:pt idx="466">
                  <c:v>5.2350000000000003</c:v>
                </c:pt>
                <c:pt idx="467">
                  <c:v>5.1680000000000001</c:v>
                </c:pt>
                <c:pt idx="468">
                  <c:v>5.09</c:v>
                </c:pt>
                <c:pt idx="469">
                  <c:v>5.0449999999999999</c:v>
                </c:pt>
                <c:pt idx="470">
                  <c:v>5</c:v>
                </c:pt>
                <c:pt idx="471">
                  <c:v>4.968</c:v>
                </c:pt>
                <c:pt idx="472">
                  <c:v>4.9359999999999999</c:v>
                </c:pt>
                <c:pt idx="473">
                  <c:v>4.9210000000000003</c:v>
                </c:pt>
                <c:pt idx="474">
                  <c:v>4.9180000000000001</c:v>
                </c:pt>
                <c:pt idx="475">
                  <c:v>4.9119999999999999</c:v>
                </c:pt>
                <c:pt idx="476">
                  <c:v>4.8600000000000003</c:v>
                </c:pt>
                <c:pt idx="477">
                  <c:v>4.827</c:v>
                </c:pt>
                <c:pt idx="478">
                  <c:v>4.7940000000000005</c:v>
                </c:pt>
                <c:pt idx="479">
                  <c:v>4.76</c:v>
                </c:pt>
                <c:pt idx="480">
                  <c:v>4.7330000000000005</c:v>
                </c:pt>
                <c:pt idx="481">
                  <c:v>4.7</c:v>
                </c:pt>
                <c:pt idx="482">
                  <c:v>4.6630000000000003</c:v>
                </c:pt>
                <c:pt idx="483">
                  <c:v>4.5920000000000005</c:v>
                </c:pt>
                <c:pt idx="484">
                  <c:v>4.4740000000000002</c:v>
                </c:pt>
                <c:pt idx="485">
                  <c:v>4.4059999999999997</c:v>
                </c:pt>
                <c:pt idx="486">
                  <c:v>4.343</c:v>
                </c:pt>
                <c:pt idx="487">
                  <c:v>4.2860000000000005</c:v>
                </c:pt>
                <c:pt idx="488">
                  <c:v>4.2450000000000001</c:v>
                </c:pt>
                <c:pt idx="489">
                  <c:v>4.2229999999999999</c:v>
                </c:pt>
                <c:pt idx="490">
                  <c:v>4.1909999999999998</c:v>
                </c:pt>
                <c:pt idx="491">
                  <c:v>4.1530000000000005</c:v>
                </c:pt>
                <c:pt idx="492">
                  <c:v>4.12</c:v>
                </c:pt>
                <c:pt idx="493">
                  <c:v>4.0760000000000005</c:v>
                </c:pt>
                <c:pt idx="494">
                  <c:v>4.0209999999999999</c:v>
                </c:pt>
                <c:pt idx="495">
                  <c:v>3.97</c:v>
                </c:pt>
                <c:pt idx="496">
                  <c:v>3.9370000000000003</c:v>
                </c:pt>
                <c:pt idx="497">
                  <c:v>3.9010000000000002</c:v>
                </c:pt>
                <c:pt idx="498">
                  <c:v>3.879</c:v>
                </c:pt>
                <c:pt idx="499">
                  <c:v>3.8530000000000002</c:v>
                </c:pt>
                <c:pt idx="500">
                  <c:v>3.8160000000000003</c:v>
                </c:pt>
                <c:pt idx="501">
                  <c:v>3.786</c:v>
                </c:pt>
                <c:pt idx="502">
                  <c:v>3.7429999999999999</c:v>
                </c:pt>
                <c:pt idx="503">
                  <c:v>3.669</c:v>
                </c:pt>
                <c:pt idx="504">
                  <c:v>3.5630000000000002</c:v>
                </c:pt>
                <c:pt idx="505">
                  <c:v>3.488</c:v>
                </c:pt>
                <c:pt idx="506">
                  <c:v>3.4279999999999999</c:v>
                </c:pt>
                <c:pt idx="507">
                  <c:v>3.3759999999999999</c:v>
                </c:pt>
                <c:pt idx="508">
                  <c:v>3.3290000000000002</c:v>
                </c:pt>
                <c:pt idx="509">
                  <c:v>3.282</c:v>
                </c:pt>
                <c:pt idx="510">
                  <c:v>3.2429999999999999</c:v>
                </c:pt>
                <c:pt idx="511">
                  <c:v>3.2040000000000002</c:v>
                </c:pt>
                <c:pt idx="512">
                  <c:v>3.1549999999999998</c:v>
                </c:pt>
                <c:pt idx="513">
                  <c:v>3.125</c:v>
                </c:pt>
                <c:pt idx="514">
                  <c:v>3.0819999999999999</c:v>
                </c:pt>
                <c:pt idx="515">
                  <c:v>3.0529999999999999</c:v>
                </c:pt>
                <c:pt idx="516">
                  <c:v>3.0190000000000001</c:v>
                </c:pt>
                <c:pt idx="517">
                  <c:v>2.9910000000000001</c:v>
                </c:pt>
                <c:pt idx="518">
                  <c:v>2.9910000000000001</c:v>
                </c:pt>
                <c:pt idx="519">
                  <c:v>2.9910000000000001</c:v>
                </c:pt>
                <c:pt idx="520">
                  <c:v>2.9729999999999999</c:v>
                </c:pt>
                <c:pt idx="521">
                  <c:v>2.9279999999999999</c:v>
                </c:pt>
                <c:pt idx="522">
                  <c:v>2.8919999999999999</c:v>
                </c:pt>
                <c:pt idx="523">
                  <c:v>2.8919999999999999</c:v>
                </c:pt>
                <c:pt idx="524">
                  <c:v>2.859</c:v>
                </c:pt>
                <c:pt idx="525">
                  <c:v>2.8220000000000001</c:v>
                </c:pt>
                <c:pt idx="526">
                  <c:v>2.7970000000000002</c:v>
                </c:pt>
                <c:pt idx="527">
                  <c:v>2.762</c:v>
                </c:pt>
                <c:pt idx="528">
                  <c:v>2.7290000000000001</c:v>
                </c:pt>
                <c:pt idx="529">
                  <c:v>2.6920000000000002</c:v>
                </c:pt>
                <c:pt idx="530">
                  <c:v>2.653</c:v>
                </c:pt>
                <c:pt idx="531">
                  <c:v>2.6120000000000001</c:v>
                </c:pt>
                <c:pt idx="532">
                  <c:v>2.5720000000000001</c:v>
                </c:pt>
                <c:pt idx="533">
                  <c:v>2.5099999999999998</c:v>
                </c:pt>
                <c:pt idx="534">
                  <c:v>2.4529999999999998</c:v>
                </c:pt>
                <c:pt idx="535">
                  <c:v>2.41</c:v>
                </c:pt>
                <c:pt idx="536">
                  <c:v>2.37</c:v>
                </c:pt>
                <c:pt idx="537">
                  <c:v>2.3119999999999998</c:v>
                </c:pt>
                <c:pt idx="538">
                  <c:v>2.254</c:v>
                </c:pt>
                <c:pt idx="539">
                  <c:v>2.1989999999999998</c:v>
                </c:pt>
                <c:pt idx="540">
                  <c:v>2.149</c:v>
                </c:pt>
                <c:pt idx="541">
                  <c:v>2.13</c:v>
                </c:pt>
                <c:pt idx="542">
                  <c:v>2.1150000000000002</c:v>
                </c:pt>
                <c:pt idx="543">
                  <c:v>2.101</c:v>
                </c:pt>
                <c:pt idx="544">
                  <c:v>2.0859999999999999</c:v>
                </c:pt>
                <c:pt idx="545">
                  <c:v>2.077</c:v>
                </c:pt>
                <c:pt idx="546">
                  <c:v>2.0640000000000001</c:v>
                </c:pt>
                <c:pt idx="547">
                  <c:v>2.0529999999999999</c:v>
                </c:pt>
                <c:pt idx="548">
                  <c:v>2.0390000000000001</c:v>
                </c:pt>
                <c:pt idx="549">
                  <c:v>2.0220000000000002</c:v>
                </c:pt>
                <c:pt idx="550">
                  <c:v>2.0049999999999999</c:v>
                </c:pt>
                <c:pt idx="551">
                  <c:v>1.9890000000000001</c:v>
                </c:pt>
                <c:pt idx="552">
                  <c:v>1.9750000000000001</c:v>
                </c:pt>
                <c:pt idx="553">
                  <c:v>1.9590000000000001</c:v>
                </c:pt>
                <c:pt idx="554">
                  <c:v>1.9430000000000001</c:v>
                </c:pt>
                <c:pt idx="555">
                  <c:v>1.927</c:v>
                </c:pt>
                <c:pt idx="556">
                  <c:v>1.9120000000000001</c:v>
                </c:pt>
                <c:pt idx="557">
                  <c:v>1.9</c:v>
                </c:pt>
                <c:pt idx="558">
                  <c:v>1.8880000000000001</c:v>
                </c:pt>
                <c:pt idx="559">
                  <c:v>1.875</c:v>
                </c:pt>
                <c:pt idx="560">
                  <c:v>1.867</c:v>
                </c:pt>
                <c:pt idx="561">
                  <c:v>1.8580000000000001</c:v>
                </c:pt>
                <c:pt idx="562">
                  <c:v>1.8480000000000001</c:v>
                </c:pt>
                <c:pt idx="563">
                  <c:v>1.835</c:v>
                </c:pt>
                <c:pt idx="564">
                  <c:v>1.825</c:v>
                </c:pt>
                <c:pt idx="565">
                  <c:v>1.8109999999999999</c:v>
                </c:pt>
                <c:pt idx="566">
                  <c:v>1.7989999999999999</c:v>
                </c:pt>
                <c:pt idx="567">
                  <c:v>1.778</c:v>
                </c:pt>
                <c:pt idx="568">
                  <c:v>1.7570000000000001</c:v>
                </c:pt>
                <c:pt idx="569">
                  <c:v>1.726</c:v>
                </c:pt>
                <c:pt idx="570">
                  <c:v>1.7030000000000001</c:v>
                </c:pt>
                <c:pt idx="571">
                  <c:v>1.6870000000000001</c:v>
                </c:pt>
                <c:pt idx="572">
                  <c:v>1.663</c:v>
                </c:pt>
                <c:pt idx="573">
                  <c:v>1.65</c:v>
                </c:pt>
                <c:pt idx="574">
                  <c:v>1.64</c:v>
                </c:pt>
                <c:pt idx="575">
                  <c:v>1.629</c:v>
                </c:pt>
                <c:pt idx="576">
                  <c:v>1.6140000000000001</c:v>
                </c:pt>
                <c:pt idx="577">
                  <c:v>1.6020000000000001</c:v>
                </c:pt>
                <c:pt idx="578">
                  <c:v>1.5840000000000001</c:v>
                </c:pt>
                <c:pt idx="579">
                  <c:v>1.5740000000000001</c:v>
                </c:pt>
                <c:pt idx="580">
                  <c:v>1.56</c:v>
                </c:pt>
                <c:pt idx="581">
                  <c:v>1.556</c:v>
                </c:pt>
                <c:pt idx="582">
                  <c:v>1.548</c:v>
                </c:pt>
                <c:pt idx="583">
                  <c:v>1.538</c:v>
                </c:pt>
                <c:pt idx="584">
                  <c:v>1.5310000000000001</c:v>
                </c:pt>
                <c:pt idx="585">
                  <c:v>1.52</c:v>
                </c:pt>
                <c:pt idx="586">
                  <c:v>1.51</c:v>
                </c:pt>
                <c:pt idx="587">
                  <c:v>1.498</c:v>
                </c:pt>
                <c:pt idx="588">
                  <c:v>1.4830000000000001</c:v>
                </c:pt>
                <c:pt idx="589">
                  <c:v>1.4790000000000001</c:v>
                </c:pt>
                <c:pt idx="590">
                  <c:v>1.466</c:v>
                </c:pt>
                <c:pt idx="591">
                  <c:v>1.4530000000000001</c:v>
                </c:pt>
                <c:pt idx="592">
                  <c:v>1.4450000000000001</c:v>
                </c:pt>
                <c:pt idx="593">
                  <c:v>1.4350000000000001</c:v>
                </c:pt>
                <c:pt idx="594">
                  <c:v>1.4350000000000001</c:v>
                </c:pt>
                <c:pt idx="595">
                  <c:v>1.4350000000000001</c:v>
                </c:pt>
                <c:pt idx="596">
                  <c:v>1.423</c:v>
                </c:pt>
                <c:pt idx="597">
                  <c:v>1.415</c:v>
                </c:pt>
                <c:pt idx="598">
                  <c:v>1.41</c:v>
                </c:pt>
                <c:pt idx="599">
                  <c:v>1.405</c:v>
                </c:pt>
                <c:pt idx="600">
                  <c:v>1.405</c:v>
                </c:pt>
                <c:pt idx="601">
                  <c:v>1.405</c:v>
                </c:pt>
                <c:pt idx="602">
                  <c:v>1.405</c:v>
                </c:pt>
                <c:pt idx="603">
                  <c:v>1.4060000000000001</c:v>
                </c:pt>
                <c:pt idx="604">
                  <c:v>1.4</c:v>
                </c:pt>
                <c:pt idx="605">
                  <c:v>1.3920000000000001</c:v>
                </c:pt>
                <c:pt idx="606">
                  <c:v>1.3840000000000001</c:v>
                </c:pt>
                <c:pt idx="607">
                  <c:v>1.3720000000000001</c:v>
                </c:pt>
                <c:pt idx="608">
                  <c:v>1.365</c:v>
                </c:pt>
                <c:pt idx="609">
                  <c:v>1.365</c:v>
                </c:pt>
                <c:pt idx="610">
                  <c:v>1.3540000000000001</c:v>
                </c:pt>
                <c:pt idx="611">
                  <c:v>1.3440000000000001</c:v>
                </c:pt>
                <c:pt idx="612">
                  <c:v>1.3340000000000001</c:v>
                </c:pt>
                <c:pt idx="613">
                  <c:v>1.327</c:v>
                </c:pt>
                <c:pt idx="614">
                  <c:v>1.3129999999999999</c:v>
                </c:pt>
                <c:pt idx="615">
                  <c:v>1.2989999999999999</c:v>
                </c:pt>
                <c:pt idx="616">
                  <c:v>1.2909999999999999</c:v>
                </c:pt>
                <c:pt idx="617">
                  <c:v>1.2809999999999999</c:v>
                </c:pt>
                <c:pt idx="618">
                  <c:v>1.266</c:v>
                </c:pt>
                <c:pt idx="619">
                  <c:v>1.25</c:v>
                </c:pt>
                <c:pt idx="620">
                  <c:v>1.244</c:v>
                </c:pt>
                <c:pt idx="621">
                  <c:v>1.2370000000000001</c:v>
                </c:pt>
                <c:pt idx="622">
                  <c:v>1.244</c:v>
                </c:pt>
                <c:pt idx="623">
                  <c:v>1.252</c:v>
                </c:pt>
                <c:pt idx="624">
                  <c:v>1.2590000000000001</c:v>
                </c:pt>
                <c:pt idx="625">
                  <c:v>1.264</c:v>
                </c:pt>
                <c:pt idx="626">
                  <c:v>1.266</c:v>
                </c:pt>
                <c:pt idx="627">
                  <c:v>1.27</c:v>
                </c:pt>
                <c:pt idx="628">
                  <c:v>1.27</c:v>
                </c:pt>
                <c:pt idx="629">
                  <c:v>1.2690000000000001</c:v>
                </c:pt>
                <c:pt idx="630">
                  <c:v>1.266</c:v>
                </c:pt>
                <c:pt idx="631">
                  <c:v>1.262</c:v>
                </c:pt>
                <c:pt idx="632">
                  <c:v>1.26</c:v>
                </c:pt>
                <c:pt idx="633">
                  <c:v>1.26</c:v>
                </c:pt>
                <c:pt idx="634">
                  <c:v>1.268</c:v>
                </c:pt>
                <c:pt idx="635">
                  <c:v>1.2809999999999999</c:v>
                </c:pt>
                <c:pt idx="636">
                  <c:v>1.286</c:v>
                </c:pt>
                <c:pt idx="637">
                  <c:v>1.2829999999999999</c:v>
                </c:pt>
                <c:pt idx="638">
                  <c:v>1.2770000000000001</c:v>
                </c:pt>
                <c:pt idx="639">
                  <c:v>1.268</c:v>
                </c:pt>
                <c:pt idx="640">
                  <c:v>1.26</c:v>
                </c:pt>
                <c:pt idx="641">
                  <c:v>1.252</c:v>
                </c:pt>
                <c:pt idx="642">
                  <c:v>1.244</c:v>
                </c:pt>
                <c:pt idx="643">
                  <c:v>1.2350000000000001</c:v>
                </c:pt>
                <c:pt idx="644">
                  <c:v>1.224</c:v>
                </c:pt>
                <c:pt idx="645">
                  <c:v>1.2150000000000001</c:v>
                </c:pt>
                <c:pt idx="646">
                  <c:v>1.206</c:v>
                </c:pt>
                <c:pt idx="647">
                  <c:v>1.1950000000000001</c:v>
                </c:pt>
                <c:pt idx="648">
                  <c:v>1.145</c:v>
                </c:pt>
                <c:pt idx="649">
                  <c:v>1.1200000000000001</c:v>
                </c:pt>
                <c:pt idx="650">
                  <c:v>1.1080000000000001</c:v>
                </c:pt>
                <c:pt idx="651">
                  <c:v>1.099</c:v>
                </c:pt>
                <c:pt idx="652">
                  <c:v>1.085</c:v>
                </c:pt>
                <c:pt idx="653">
                  <c:v>1.0720000000000001</c:v>
                </c:pt>
                <c:pt idx="654">
                  <c:v>1.0589999999999999</c:v>
                </c:pt>
                <c:pt idx="655">
                  <c:v>1.048</c:v>
                </c:pt>
                <c:pt idx="656">
                  <c:v>1.044</c:v>
                </c:pt>
                <c:pt idx="657">
                  <c:v>1.0289999999999999</c:v>
                </c:pt>
                <c:pt idx="658">
                  <c:v>1.018</c:v>
                </c:pt>
                <c:pt idx="659">
                  <c:v>1.0070000000000001</c:v>
                </c:pt>
                <c:pt idx="660">
                  <c:v>0.996</c:v>
                </c:pt>
                <c:pt idx="661">
                  <c:v>0.98499999999999999</c:v>
                </c:pt>
                <c:pt idx="662">
                  <c:v>0.97899999999999998</c:v>
                </c:pt>
                <c:pt idx="663">
                  <c:v>0.96899999999999997</c:v>
                </c:pt>
                <c:pt idx="664">
                  <c:v>0.95400000000000007</c:v>
                </c:pt>
                <c:pt idx="665">
                  <c:v>0.94400000000000006</c:v>
                </c:pt>
                <c:pt idx="666">
                  <c:v>0.93700000000000006</c:v>
                </c:pt>
                <c:pt idx="667">
                  <c:v>0.93300000000000005</c:v>
                </c:pt>
                <c:pt idx="668">
                  <c:v>0.92700000000000005</c:v>
                </c:pt>
                <c:pt idx="669">
                  <c:v>0.92100000000000004</c:v>
                </c:pt>
                <c:pt idx="670">
                  <c:v>0.91400000000000003</c:v>
                </c:pt>
                <c:pt idx="671">
                  <c:v>0.90800000000000003</c:v>
                </c:pt>
                <c:pt idx="672">
                  <c:v>0.90300000000000002</c:v>
                </c:pt>
                <c:pt idx="673">
                  <c:v>0.89900000000000002</c:v>
                </c:pt>
                <c:pt idx="674">
                  <c:v>0.89300000000000002</c:v>
                </c:pt>
                <c:pt idx="675">
                  <c:v>0.88600000000000001</c:v>
                </c:pt>
                <c:pt idx="676">
                  <c:v>0.88400000000000001</c:v>
                </c:pt>
                <c:pt idx="677">
                  <c:v>0.88400000000000001</c:v>
                </c:pt>
                <c:pt idx="678">
                  <c:v>0.88300000000000001</c:v>
                </c:pt>
                <c:pt idx="679">
                  <c:v>0.88100000000000001</c:v>
                </c:pt>
                <c:pt idx="680">
                  <c:v>0.88400000000000001</c:v>
                </c:pt>
                <c:pt idx="681">
                  <c:v>0.88300000000000001</c:v>
                </c:pt>
                <c:pt idx="682">
                  <c:v>0.879</c:v>
                </c:pt>
                <c:pt idx="683">
                  <c:v>0.873</c:v>
                </c:pt>
                <c:pt idx="684">
                  <c:v>0.86899999999999999</c:v>
                </c:pt>
                <c:pt idx="685">
                  <c:v>0.86099999999999999</c:v>
                </c:pt>
                <c:pt idx="686">
                  <c:v>0.85899999999999999</c:v>
                </c:pt>
                <c:pt idx="687">
                  <c:v>0.85399999999999998</c:v>
                </c:pt>
                <c:pt idx="688">
                  <c:v>0.85099999999999998</c:v>
                </c:pt>
                <c:pt idx="689">
                  <c:v>0.84899999999999998</c:v>
                </c:pt>
                <c:pt idx="690">
                  <c:v>0.84299999999999997</c:v>
                </c:pt>
                <c:pt idx="691">
                  <c:v>0.83799999999999997</c:v>
                </c:pt>
                <c:pt idx="692">
                  <c:v>0.83399999999999996</c:v>
                </c:pt>
                <c:pt idx="693">
                  <c:v>0.82900000000000007</c:v>
                </c:pt>
                <c:pt idx="694">
                  <c:v>0.82499999999999996</c:v>
                </c:pt>
                <c:pt idx="695">
                  <c:v>0.82100000000000006</c:v>
                </c:pt>
                <c:pt idx="696">
                  <c:v>0.81900000000000006</c:v>
                </c:pt>
                <c:pt idx="697">
                  <c:v>0.81300000000000006</c:v>
                </c:pt>
                <c:pt idx="698">
                  <c:v>0.80900000000000005</c:v>
                </c:pt>
                <c:pt idx="699">
                  <c:v>0.80300000000000005</c:v>
                </c:pt>
                <c:pt idx="700">
                  <c:v>0.79700000000000004</c:v>
                </c:pt>
                <c:pt idx="701">
                  <c:v>0.78800000000000003</c:v>
                </c:pt>
                <c:pt idx="702">
                  <c:v>0.78100000000000003</c:v>
                </c:pt>
                <c:pt idx="703">
                  <c:v>0.77800000000000002</c:v>
                </c:pt>
                <c:pt idx="704">
                  <c:v>0.77300000000000002</c:v>
                </c:pt>
                <c:pt idx="705">
                  <c:v>0.77100000000000002</c:v>
                </c:pt>
                <c:pt idx="706">
                  <c:v>0.77</c:v>
                </c:pt>
                <c:pt idx="707">
                  <c:v>0.76800000000000002</c:v>
                </c:pt>
                <c:pt idx="708">
                  <c:v>0.76600000000000001</c:v>
                </c:pt>
                <c:pt idx="709">
                  <c:v>0.76200000000000001</c:v>
                </c:pt>
                <c:pt idx="710">
                  <c:v>0.75800000000000001</c:v>
                </c:pt>
                <c:pt idx="711">
                  <c:v>0.755</c:v>
                </c:pt>
                <c:pt idx="712">
                  <c:v>0.749</c:v>
                </c:pt>
                <c:pt idx="713">
                  <c:v>0.74299999999999999</c:v>
                </c:pt>
                <c:pt idx="714">
                  <c:v>0.74099999999999999</c:v>
                </c:pt>
                <c:pt idx="715">
                  <c:v>0.73899999999999999</c:v>
                </c:pt>
                <c:pt idx="716">
                  <c:v>0.75</c:v>
                </c:pt>
                <c:pt idx="717">
                  <c:v>0.753</c:v>
                </c:pt>
              </c:numCache>
            </c:numRef>
          </c:val>
          <c:smooth val="0"/>
          <c:extLst>
            <c:ext xmlns:c16="http://schemas.microsoft.com/office/drawing/2014/chart" uri="{C3380CC4-5D6E-409C-BE32-E72D297353CC}">
              <c16:uniqueId val="{00000001-D674-4AE9-9AEE-D1276D7765CE}"/>
            </c:ext>
          </c:extLst>
        </c:ser>
        <c:dLbls>
          <c:showLegendKey val="0"/>
          <c:showVal val="0"/>
          <c:showCatName val="0"/>
          <c:showSerName val="0"/>
          <c:showPercent val="0"/>
          <c:showBubbleSize val="0"/>
        </c:dLbls>
        <c:marker val="1"/>
        <c:smooth val="0"/>
        <c:axId val="299813808"/>
        <c:axId val="1"/>
      </c:lineChart>
      <c:lineChart>
        <c:grouping val="standard"/>
        <c:varyColors val="0"/>
        <c:ser>
          <c:idx val="2"/>
          <c:order val="2"/>
          <c:tx>
            <c:strRef>
              <c:f>'1.7-график'!$E$4</c:f>
              <c:strCache>
                <c:ptCount val="1"/>
                <c:pt idx="0">
                  <c:v>MIBOR (оң шкала)</c:v>
                </c:pt>
              </c:strCache>
            </c:strRef>
          </c:tx>
          <c:spPr>
            <a:ln w="25400">
              <a:solidFill>
                <a:srgbClr val="008000"/>
              </a:solidFill>
              <a:prstDash val="solid"/>
            </a:ln>
          </c:spPr>
          <c:marker>
            <c:symbol val="none"/>
          </c:marker>
          <c:cat>
            <c:numRef>
              <c:f>'1.7-график'!$B$5:$B$722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'1.7-график'!$E$5:$E$722</c:f>
              <c:numCache>
                <c:formatCode>0.00</c:formatCode>
                <c:ptCount val="718"/>
                <c:pt idx="0">
                  <c:v>5.85</c:v>
                </c:pt>
                <c:pt idx="1">
                  <c:v>5.85</c:v>
                </c:pt>
                <c:pt idx="2">
                  <c:v>5.85</c:v>
                </c:pt>
                <c:pt idx="3">
                  <c:v>5.85</c:v>
                </c:pt>
                <c:pt idx="4">
                  <c:v>5.85</c:v>
                </c:pt>
                <c:pt idx="5">
                  <c:v>5.85</c:v>
                </c:pt>
                <c:pt idx="6">
                  <c:v>5.69</c:v>
                </c:pt>
                <c:pt idx="7">
                  <c:v>5.67</c:v>
                </c:pt>
                <c:pt idx="8">
                  <c:v>5.5</c:v>
                </c:pt>
                <c:pt idx="9">
                  <c:v>5.52</c:v>
                </c:pt>
                <c:pt idx="10">
                  <c:v>5.54</c:v>
                </c:pt>
                <c:pt idx="11">
                  <c:v>5.58</c:v>
                </c:pt>
                <c:pt idx="12">
                  <c:v>5.54</c:v>
                </c:pt>
                <c:pt idx="13">
                  <c:v>5.43</c:v>
                </c:pt>
                <c:pt idx="14">
                  <c:v>5.39</c:v>
                </c:pt>
                <c:pt idx="15">
                  <c:v>5.43</c:v>
                </c:pt>
                <c:pt idx="16">
                  <c:v>5.45</c:v>
                </c:pt>
                <c:pt idx="17">
                  <c:v>5.69</c:v>
                </c:pt>
                <c:pt idx="18">
                  <c:v>5.71</c:v>
                </c:pt>
                <c:pt idx="19">
                  <c:v>5.76</c:v>
                </c:pt>
                <c:pt idx="20">
                  <c:v>5.7</c:v>
                </c:pt>
                <c:pt idx="21">
                  <c:v>5.72</c:v>
                </c:pt>
                <c:pt idx="22">
                  <c:v>5.71</c:v>
                </c:pt>
                <c:pt idx="23">
                  <c:v>5.69</c:v>
                </c:pt>
                <c:pt idx="24">
                  <c:v>5.65</c:v>
                </c:pt>
                <c:pt idx="25">
                  <c:v>5.39</c:v>
                </c:pt>
                <c:pt idx="26">
                  <c:v>5.75</c:v>
                </c:pt>
                <c:pt idx="27">
                  <c:v>5.74</c:v>
                </c:pt>
                <c:pt idx="28">
                  <c:v>5.52</c:v>
                </c:pt>
                <c:pt idx="29">
                  <c:v>5.53</c:v>
                </c:pt>
                <c:pt idx="30">
                  <c:v>5.33</c:v>
                </c:pt>
                <c:pt idx="31">
                  <c:v>5.46</c:v>
                </c:pt>
                <c:pt idx="32">
                  <c:v>5.49</c:v>
                </c:pt>
                <c:pt idx="33">
                  <c:v>5.49</c:v>
                </c:pt>
                <c:pt idx="34">
                  <c:v>5.41</c:v>
                </c:pt>
                <c:pt idx="35">
                  <c:v>5.4</c:v>
                </c:pt>
                <c:pt idx="36">
                  <c:v>5.4</c:v>
                </c:pt>
                <c:pt idx="37">
                  <c:v>5.36</c:v>
                </c:pt>
                <c:pt idx="38">
                  <c:v>5.39</c:v>
                </c:pt>
                <c:pt idx="39">
                  <c:v>5.39</c:v>
                </c:pt>
                <c:pt idx="40">
                  <c:v>5.35</c:v>
                </c:pt>
                <c:pt idx="41">
                  <c:v>5.46</c:v>
                </c:pt>
                <c:pt idx="42">
                  <c:v>5.42</c:v>
                </c:pt>
                <c:pt idx="43">
                  <c:v>5.42</c:v>
                </c:pt>
                <c:pt idx="44">
                  <c:v>5.57</c:v>
                </c:pt>
                <c:pt idx="45">
                  <c:v>5.71</c:v>
                </c:pt>
                <c:pt idx="46">
                  <c:v>5.7</c:v>
                </c:pt>
                <c:pt idx="47">
                  <c:v>5.7</c:v>
                </c:pt>
                <c:pt idx="48">
                  <c:v>5.7</c:v>
                </c:pt>
                <c:pt idx="49">
                  <c:v>5.68</c:v>
                </c:pt>
                <c:pt idx="50">
                  <c:v>5.64</c:v>
                </c:pt>
                <c:pt idx="51">
                  <c:v>5.72</c:v>
                </c:pt>
                <c:pt idx="52">
                  <c:v>5.87</c:v>
                </c:pt>
                <c:pt idx="53">
                  <c:v>5.99</c:v>
                </c:pt>
                <c:pt idx="54">
                  <c:v>6.02</c:v>
                </c:pt>
                <c:pt idx="55">
                  <c:v>5.97</c:v>
                </c:pt>
                <c:pt idx="56">
                  <c:v>6.04</c:v>
                </c:pt>
                <c:pt idx="57">
                  <c:v>5.97</c:v>
                </c:pt>
                <c:pt idx="58">
                  <c:v>6.1</c:v>
                </c:pt>
                <c:pt idx="59">
                  <c:v>5.94</c:v>
                </c:pt>
                <c:pt idx="60">
                  <c:v>5.78</c:v>
                </c:pt>
                <c:pt idx="61">
                  <c:v>5.72</c:v>
                </c:pt>
                <c:pt idx="62">
                  <c:v>5.73</c:v>
                </c:pt>
                <c:pt idx="63">
                  <c:v>5.83</c:v>
                </c:pt>
                <c:pt idx="64">
                  <c:v>5.76</c:v>
                </c:pt>
                <c:pt idx="65">
                  <c:v>5.78</c:v>
                </c:pt>
                <c:pt idx="66">
                  <c:v>5.7</c:v>
                </c:pt>
                <c:pt idx="67">
                  <c:v>5.74</c:v>
                </c:pt>
                <c:pt idx="68">
                  <c:v>5.71</c:v>
                </c:pt>
                <c:pt idx="69">
                  <c:v>5.66</c:v>
                </c:pt>
                <c:pt idx="70">
                  <c:v>5.67</c:v>
                </c:pt>
                <c:pt idx="71">
                  <c:v>5.63</c:v>
                </c:pt>
                <c:pt idx="72">
                  <c:v>5.75</c:v>
                </c:pt>
                <c:pt idx="73">
                  <c:v>5.7</c:v>
                </c:pt>
                <c:pt idx="74">
                  <c:v>5.66</c:v>
                </c:pt>
                <c:pt idx="75">
                  <c:v>5.6</c:v>
                </c:pt>
                <c:pt idx="76">
                  <c:v>5.58</c:v>
                </c:pt>
                <c:pt idx="77">
                  <c:v>5.59</c:v>
                </c:pt>
                <c:pt idx="78">
                  <c:v>5.57</c:v>
                </c:pt>
                <c:pt idx="79">
                  <c:v>5.5</c:v>
                </c:pt>
                <c:pt idx="80">
                  <c:v>5.49</c:v>
                </c:pt>
                <c:pt idx="81">
                  <c:v>5.5</c:v>
                </c:pt>
                <c:pt idx="82">
                  <c:v>5.52</c:v>
                </c:pt>
                <c:pt idx="83">
                  <c:v>5.49</c:v>
                </c:pt>
                <c:pt idx="84">
                  <c:v>5.49</c:v>
                </c:pt>
                <c:pt idx="85">
                  <c:v>5.48</c:v>
                </c:pt>
                <c:pt idx="86">
                  <c:v>5.48</c:v>
                </c:pt>
                <c:pt idx="87">
                  <c:v>5.4</c:v>
                </c:pt>
                <c:pt idx="88">
                  <c:v>5.37</c:v>
                </c:pt>
                <c:pt idx="89">
                  <c:v>5.33</c:v>
                </c:pt>
                <c:pt idx="90">
                  <c:v>5.37</c:v>
                </c:pt>
                <c:pt idx="91">
                  <c:v>5.24</c:v>
                </c:pt>
                <c:pt idx="92">
                  <c:v>5.24</c:v>
                </c:pt>
                <c:pt idx="93">
                  <c:v>5.31</c:v>
                </c:pt>
                <c:pt idx="94">
                  <c:v>5.19</c:v>
                </c:pt>
                <c:pt idx="95">
                  <c:v>5.24</c:v>
                </c:pt>
                <c:pt idx="96">
                  <c:v>5.2</c:v>
                </c:pt>
                <c:pt idx="97">
                  <c:v>5.18</c:v>
                </c:pt>
                <c:pt idx="98">
                  <c:v>5.2</c:v>
                </c:pt>
                <c:pt idx="99">
                  <c:v>5.0999999999999996</c:v>
                </c:pt>
                <c:pt idx="100">
                  <c:v>5.17</c:v>
                </c:pt>
                <c:pt idx="101">
                  <c:v>5.12</c:v>
                </c:pt>
                <c:pt idx="102">
                  <c:v>5.14</c:v>
                </c:pt>
                <c:pt idx="103">
                  <c:v>5.09</c:v>
                </c:pt>
                <c:pt idx="104">
                  <c:v>5.0999999999999996</c:v>
                </c:pt>
                <c:pt idx="105">
                  <c:v>4.9800000000000004</c:v>
                </c:pt>
                <c:pt idx="106">
                  <c:v>5.1100000000000003</c:v>
                </c:pt>
                <c:pt idx="107">
                  <c:v>5.4</c:v>
                </c:pt>
                <c:pt idx="108">
                  <c:v>4.95</c:v>
                </c:pt>
                <c:pt idx="109">
                  <c:v>4.93</c:v>
                </c:pt>
                <c:pt idx="110">
                  <c:v>4.99</c:v>
                </c:pt>
                <c:pt idx="111">
                  <c:v>4.99</c:v>
                </c:pt>
                <c:pt idx="112">
                  <c:v>4.8899999999999997</c:v>
                </c:pt>
                <c:pt idx="113">
                  <c:v>4.96</c:v>
                </c:pt>
                <c:pt idx="114">
                  <c:v>4.92</c:v>
                </c:pt>
                <c:pt idx="115">
                  <c:v>4.92</c:v>
                </c:pt>
                <c:pt idx="116">
                  <c:v>4.92</c:v>
                </c:pt>
                <c:pt idx="117">
                  <c:v>4.9400000000000004</c:v>
                </c:pt>
                <c:pt idx="118">
                  <c:v>4.8099999999999996</c:v>
                </c:pt>
                <c:pt idx="119">
                  <c:v>4.76</c:v>
                </c:pt>
                <c:pt idx="120">
                  <c:v>4.9400000000000004</c:v>
                </c:pt>
                <c:pt idx="121">
                  <c:v>4.95</c:v>
                </c:pt>
                <c:pt idx="122">
                  <c:v>4.8600000000000003</c:v>
                </c:pt>
                <c:pt idx="123">
                  <c:v>5.0599999999999996</c:v>
                </c:pt>
                <c:pt idx="124">
                  <c:v>5.0599999999999996</c:v>
                </c:pt>
                <c:pt idx="125">
                  <c:v>5.01</c:v>
                </c:pt>
                <c:pt idx="126">
                  <c:v>5.0199999999999996</c:v>
                </c:pt>
                <c:pt idx="127">
                  <c:v>5.14</c:v>
                </c:pt>
                <c:pt idx="128">
                  <c:v>4.99</c:v>
                </c:pt>
                <c:pt idx="129">
                  <c:v>4.9000000000000004</c:v>
                </c:pt>
                <c:pt idx="130">
                  <c:v>4.87</c:v>
                </c:pt>
                <c:pt idx="131">
                  <c:v>4.8899999999999997</c:v>
                </c:pt>
                <c:pt idx="132">
                  <c:v>4.9400000000000004</c:v>
                </c:pt>
                <c:pt idx="133">
                  <c:v>4.8899999999999997</c:v>
                </c:pt>
                <c:pt idx="134">
                  <c:v>4.8899999999999997</c:v>
                </c:pt>
                <c:pt idx="135">
                  <c:v>4.99</c:v>
                </c:pt>
                <c:pt idx="136">
                  <c:v>4.8899999999999997</c:v>
                </c:pt>
                <c:pt idx="137">
                  <c:v>4.88</c:v>
                </c:pt>
                <c:pt idx="138">
                  <c:v>4.92</c:v>
                </c:pt>
                <c:pt idx="139">
                  <c:v>4.96</c:v>
                </c:pt>
                <c:pt idx="140">
                  <c:v>4.96</c:v>
                </c:pt>
                <c:pt idx="141">
                  <c:v>4.95</c:v>
                </c:pt>
                <c:pt idx="142">
                  <c:v>4.79</c:v>
                </c:pt>
                <c:pt idx="143">
                  <c:v>4.92</c:v>
                </c:pt>
                <c:pt idx="144">
                  <c:v>4.8499999999999996</c:v>
                </c:pt>
                <c:pt idx="145">
                  <c:v>5.41</c:v>
                </c:pt>
                <c:pt idx="146">
                  <c:v>4.93</c:v>
                </c:pt>
                <c:pt idx="147">
                  <c:v>4.99</c:v>
                </c:pt>
                <c:pt idx="148">
                  <c:v>5</c:v>
                </c:pt>
                <c:pt idx="149">
                  <c:v>4.97</c:v>
                </c:pt>
                <c:pt idx="150">
                  <c:v>5.0599999999999996</c:v>
                </c:pt>
                <c:pt idx="151">
                  <c:v>4.99</c:v>
                </c:pt>
                <c:pt idx="152">
                  <c:v>4.91</c:v>
                </c:pt>
                <c:pt idx="153">
                  <c:v>4.95</c:v>
                </c:pt>
                <c:pt idx="154">
                  <c:v>4.93</c:v>
                </c:pt>
                <c:pt idx="155">
                  <c:v>4.8499999999999996</c:v>
                </c:pt>
                <c:pt idx="156">
                  <c:v>5.03</c:v>
                </c:pt>
                <c:pt idx="157">
                  <c:v>4.91</c:v>
                </c:pt>
                <c:pt idx="158">
                  <c:v>4.87</c:v>
                </c:pt>
                <c:pt idx="159">
                  <c:v>4.96</c:v>
                </c:pt>
                <c:pt idx="160">
                  <c:v>4.8</c:v>
                </c:pt>
                <c:pt idx="161">
                  <c:v>4.95</c:v>
                </c:pt>
                <c:pt idx="162">
                  <c:v>5.0599999999999996</c:v>
                </c:pt>
                <c:pt idx="163">
                  <c:v>5.69</c:v>
                </c:pt>
                <c:pt idx="164">
                  <c:v>5.74</c:v>
                </c:pt>
                <c:pt idx="165">
                  <c:v>5.89</c:v>
                </c:pt>
                <c:pt idx="166">
                  <c:v>6.03</c:v>
                </c:pt>
                <c:pt idx="167">
                  <c:v>6.13</c:v>
                </c:pt>
                <c:pt idx="168">
                  <c:v>6.13</c:v>
                </c:pt>
                <c:pt idx="169">
                  <c:v>6.32</c:v>
                </c:pt>
                <c:pt idx="170">
                  <c:v>6.71</c:v>
                </c:pt>
                <c:pt idx="171">
                  <c:v>6.75</c:v>
                </c:pt>
                <c:pt idx="172">
                  <c:v>6.83</c:v>
                </c:pt>
                <c:pt idx="173">
                  <c:v>6.74</c:v>
                </c:pt>
                <c:pt idx="174">
                  <c:v>6.62</c:v>
                </c:pt>
                <c:pt idx="175">
                  <c:v>6.48</c:v>
                </c:pt>
                <c:pt idx="176">
                  <c:v>6.55</c:v>
                </c:pt>
                <c:pt idx="177">
                  <c:v>6.54</c:v>
                </c:pt>
                <c:pt idx="178">
                  <c:v>6.59</c:v>
                </c:pt>
                <c:pt idx="179">
                  <c:v>6.61</c:v>
                </c:pt>
                <c:pt idx="180">
                  <c:v>6.69</c:v>
                </c:pt>
                <c:pt idx="181">
                  <c:v>6.82</c:v>
                </c:pt>
                <c:pt idx="182">
                  <c:v>6.77</c:v>
                </c:pt>
                <c:pt idx="183">
                  <c:v>6.84</c:v>
                </c:pt>
                <c:pt idx="184">
                  <c:v>6.84</c:v>
                </c:pt>
                <c:pt idx="185">
                  <c:v>6.89</c:v>
                </c:pt>
                <c:pt idx="186">
                  <c:v>6.97</c:v>
                </c:pt>
                <c:pt idx="187">
                  <c:v>6.94</c:v>
                </c:pt>
                <c:pt idx="188">
                  <c:v>6.98</c:v>
                </c:pt>
                <c:pt idx="189">
                  <c:v>7.28</c:v>
                </c:pt>
                <c:pt idx="190">
                  <c:v>7.15</c:v>
                </c:pt>
                <c:pt idx="191">
                  <c:v>7.36</c:v>
                </c:pt>
                <c:pt idx="192">
                  <c:v>7.59</c:v>
                </c:pt>
                <c:pt idx="193">
                  <c:v>7.48</c:v>
                </c:pt>
                <c:pt idx="194">
                  <c:v>7.45</c:v>
                </c:pt>
                <c:pt idx="195">
                  <c:v>7.42</c:v>
                </c:pt>
                <c:pt idx="196">
                  <c:v>7.52</c:v>
                </c:pt>
                <c:pt idx="197">
                  <c:v>7.55</c:v>
                </c:pt>
                <c:pt idx="198">
                  <c:v>7.68</c:v>
                </c:pt>
                <c:pt idx="199">
                  <c:v>7.59</c:v>
                </c:pt>
                <c:pt idx="200">
                  <c:v>7.5</c:v>
                </c:pt>
                <c:pt idx="201">
                  <c:v>7.44</c:v>
                </c:pt>
                <c:pt idx="202">
                  <c:v>7.33</c:v>
                </c:pt>
                <c:pt idx="203">
                  <c:v>7.3</c:v>
                </c:pt>
                <c:pt idx="204">
                  <c:v>7.26</c:v>
                </c:pt>
                <c:pt idx="205">
                  <c:v>7.13</c:v>
                </c:pt>
                <c:pt idx="206">
                  <c:v>7.21</c:v>
                </c:pt>
                <c:pt idx="207">
                  <c:v>7.24</c:v>
                </c:pt>
                <c:pt idx="208">
                  <c:v>7.24</c:v>
                </c:pt>
                <c:pt idx="209">
                  <c:v>7.26</c:v>
                </c:pt>
                <c:pt idx="210">
                  <c:v>7.25</c:v>
                </c:pt>
                <c:pt idx="211">
                  <c:v>7.25</c:v>
                </c:pt>
                <c:pt idx="212">
                  <c:v>7.22</c:v>
                </c:pt>
                <c:pt idx="213">
                  <c:v>7.25</c:v>
                </c:pt>
                <c:pt idx="214">
                  <c:v>7.26</c:v>
                </c:pt>
                <c:pt idx="215">
                  <c:v>7.27</c:v>
                </c:pt>
                <c:pt idx="216">
                  <c:v>7.34</c:v>
                </c:pt>
                <c:pt idx="217">
                  <c:v>7.28</c:v>
                </c:pt>
                <c:pt idx="218">
                  <c:v>7.32</c:v>
                </c:pt>
                <c:pt idx="219">
                  <c:v>7.32</c:v>
                </c:pt>
                <c:pt idx="220">
                  <c:v>7.32</c:v>
                </c:pt>
                <c:pt idx="221">
                  <c:v>7.32</c:v>
                </c:pt>
                <c:pt idx="222">
                  <c:v>7.39</c:v>
                </c:pt>
                <c:pt idx="223">
                  <c:v>7.32</c:v>
                </c:pt>
                <c:pt idx="224">
                  <c:v>7.26</c:v>
                </c:pt>
                <c:pt idx="225">
                  <c:v>7.29</c:v>
                </c:pt>
                <c:pt idx="226">
                  <c:v>7.25</c:v>
                </c:pt>
                <c:pt idx="227">
                  <c:v>7.18</c:v>
                </c:pt>
                <c:pt idx="228">
                  <c:v>7.19</c:v>
                </c:pt>
                <c:pt idx="229">
                  <c:v>7.25</c:v>
                </c:pt>
                <c:pt idx="230">
                  <c:v>7.26</c:v>
                </c:pt>
                <c:pt idx="231">
                  <c:v>7.28</c:v>
                </c:pt>
                <c:pt idx="232">
                  <c:v>7.28</c:v>
                </c:pt>
                <c:pt idx="233">
                  <c:v>7.27</c:v>
                </c:pt>
                <c:pt idx="234">
                  <c:v>7.26</c:v>
                </c:pt>
                <c:pt idx="235">
                  <c:v>7.31</c:v>
                </c:pt>
                <c:pt idx="236">
                  <c:v>7.3</c:v>
                </c:pt>
                <c:pt idx="237">
                  <c:v>7.31</c:v>
                </c:pt>
                <c:pt idx="238">
                  <c:v>7.32</c:v>
                </c:pt>
                <c:pt idx="239">
                  <c:v>7.29</c:v>
                </c:pt>
                <c:pt idx="240">
                  <c:v>7.25</c:v>
                </c:pt>
                <c:pt idx="241">
                  <c:v>7.22</c:v>
                </c:pt>
                <c:pt idx="242">
                  <c:v>7.11</c:v>
                </c:pt>
                <c:pt idx="243">
                  <c:v>7.08</c:v>
                </c:pt>
                <c:pt idx="244">
                  <c:v>6.98</c:v>
                </c:pt>
                <c:pt idx="245">
                  <c:v>6.93</c:v>
                </c:pt>
                <c:pt idx="246">
                  <c:v>6.88</c:v>
                </c:pt>
                <c:pt idx="247">
                  <c:v>6.81</c:v>
                </c:pt>
                <c:pt idx="248">
                  <c:v>6.82</c:v>
                </c:pt>
                <c:pt idx="249">
                  <c:v>6.81</c:v>
                </c:pt>
                <c:pt idx="250">
                  <c:v>6.85</c:v>
                </c:pt>
                <c:pt idx="251">
                  <c:v>6.85</c:v>
                </c:pt>
                <c:pt idx="252">
                  <c:v>6.81</c:v>
                </c:pt>
                <c:pt idx="253">
                  <c:v>6.84</c:v>
                </c:pt>
                <c:pt idx="254">
                  <c:v>6.81</c:v>
                </c:pt>
                <c:pt idx="255">
                  <c:v>6.81</c:v>
                </c:pt>
                <c:pt idx="256">
                  <c:v>6.81</c:v>
                </c:pt>
                <c:pt idx="257">
                  <c:v>6.79</c:v>
                </c:pt>
                <c:pt idx="258">
                  <c:v>6.57</c:v>
                </c:pt>
                <c:pt idx="259">
                  <c:v>6.61</c:v>
                </c:pt>
                <c:pt idx="260">
                  <c:v>6.61</c:v>
                </c:pt>
                <c:pt idx="261">
                  <c:v>6.61</c:v>
                </c:pt>
                <c:pt idx="262">
                  <c:v>6.61</c:v>
                </c:pt>
                <c:pt idx="263">
                  <c:v>6.61</c:v>
                </c:pt>
                <c:pt idx="264">
                  <c:v>6.61</c:v>
                </c:pt>
                <c:pt idx="265">
                  <c:v>6.61</c:v>
                </c:pt>
                <c:pt idx="266">
                  <c:v>6.61</c:v>
                </c:pt>
                <c:pt idx="267">
                  <c:v>6.28</c:v>
                </c:pt>
                <c:pt idx="268">
                  <c:v>5.93</c:v>
                </c:pt>
                <c:pt idx="269">
                  <c:v>5.92</c:v>
                </c:pt>
                <c:pt idx="270">
                  <c:v>5.78</c:v>
                </c:pt>
                <c:pt idx="271">
                  <c:v>5.72</c:v>
                </c:pt>
                <c:pt idx="272">
                  <c:v>5.77</c:v>
                </c:pt>
                <c:pt idx="273">
                  <c:v>5.74</c:v>
                </c:pt>
                <c:pt idx="274">
                  <c:v>5.79</c:v>
                </c:pt>
                <c:pt idx="275">
                  <c:v>5.79</c:v>
                </c:pt>
                <c:pt idx="276">
                  <c:v>5.83</c:v>
                </c:pt>
                <c:pt idx="277">
                  <c:v>5.93</c:v>
                </c:pt>
                <c:pt idx="278">
                  <c:v>5.88</c:v>
                </c:pt>
                <c:pt idx="279">
                  <c:v>5.84</c:v>
                </c:pt>
                <c:pt idx="280">
                  <c:v>5.84</c:v>
                </c:pt>
                <c:pt idx="281">
                  <c:v>5.87</c:v>
                </c:pt>
                <c:pt idx="282">
                  <c:v>5.81</c:v>
                </c:pt>
                <c:pt idx="283">
                  <c:v>5.91</c:v>
                </c:pt>
                <c:pt idx="284">
                  <c:v>5.9</c:v>
                </c:pt>
                <c:pt idx="285">
                  <c:v>6</c:v>
                </c:pt>
                <c:pt idx="286">
                  <c:v>5.97</c:v>
                </c:pt>
                <c:pt idx="287">
                  <c:v>5.99</c:v>
                </c:pt>
                <c:pt idx="288">
                  <c:v>5.99</c:v>
                </c:pt>
                <c:pt idx="289">
                  <c:v>6.13</c:v>
                </c:pt>
                <c:pt idx="290">
                  <c:v>6.07</c:v>
                </c:pt>
                <c:pt idx="291">
                  <c:v>6.24</c:v>
                </c:pt>
                <c:pt idx="292">
                  <c:v>6.38</c:v>
                </c:pt>
                <c:pt idx="293">
                  <c:v>6.41</c:v>
                </c:pt>
                <c:pt idx="294">
                  <c:v>6.44</c:v>
                </c:pt>
                <c:pt idx="295">
                  <c:v>6.47</c:v>
                </c:pt>
                <c:pt idx="296">
                  <c:v>6.66</c:v>
                </c:pt>
                <c:pt idx="297">
                  <c:v>6.69</c:v>
                </c:pt>
                <c:pt idx="298">
                  <c:v>6.7</c:v>
                </c:pt>
                <c:pt idx="299">
                  <c:v>6.77</c:v>
                </c:pt>
                <c:pt idx="300">
                  <c:v>6.77</c:v>
                </c:pt>
                <c:pt idx="301">
                  <c:v>6.87</c:v>
                </c:pt>
                <c:pt idx="302">
                  <c:v>6.93</c:v>
                </c:pt>
                <c:pt idx="303">
                  <c:v>7.14</c:v>
                </c:pt>
                <c:pt idx="304">
                  <c:v>7.34</c:v>
                </c:pt>
                <c:pt idx="305">
                  <c:v>7.36</c:v>
                </c:pt>
                <c:pt idx="306">
                  <c:v>7.37</c:v>
                </c:pt>
                <c:pt idx="307">
                  <c:v>7.22</c:v>
                </c:pt>
                <c:pt idx="308">
                  <c:v>7.34</c:v>
                </c:pt>
                <c:pt idx="309">
                  <c:v>7.36</c:v>
                </c:pt>
                <c:pt idx="310">
                  <c:v>7.36</c:v>
                </c:pt>
                <c:pt idx="311">
                  <c:v>7.38</c:v>
                </c:pt>
                <c:pt idx="312">
                  <c:v>7.44</c:v>
                </c:pt>
                <c:pt idx="313">
                  <c:v>7.39</c:v>
                </c:pt>
                <c:pt idx="314">
                  <c:v>7.17</c:v>
                </c:pt>
                <c:pt idx="315">
                  <c:v>7.3</c:v>
                </c:pt>
                <c:pt idx="316">
                  <c:v>7.38</c:v>
                </c:pt>
                <c:pt idx="317">
                  <c:v>7.4</c:v>
                </c:pt>
                <c:pt idx="318">
                  <c:v>7.41</c:v>
                </c:pt>
                <c:pt idx="319">
                  <c:v>7.27</c:v>
                </c:pt>
                <c:pt idx="320">
                  <c:v>7.45</c:v>
                </c:pt>
                <c:pt idx="321">
                  <c:v>7.43</c:v>
                </c:pt>
                <c:pt idx="322">
                  <c:v>7.44</c:v>
                </c:pt>
                <c:pt idx="323">
                  <c:v>7.45</c:v>
                </c:pt>
                <c:pt idx="324">
                  <c:v>7.45</c:v>
                </c:pt>
                <c:pt idx="325">
                  <c:v>7.45</c:v>
                </c:pt>
                <c:pt idx="326">
                  <c:v>7.38</c:v>
                </c:pt>
                <c:pt idx="327">
                  <c:v>7.29</c:v>
                </c:pt>
                <c:pt idx="328">
                  <c:v>7.29</c:v>
                </c:pt>
                <c:pt idx="329">
                  <c:v>7.25</c:v>
                </c:pt>
                <c:pt idx="330">
                  <c:v>7.22</c:v>
                </c:pt>
                <c:pt idx="331">
                  <c:v>7.11</c:v>
                </c:pt>
                <c:pt idx="332">
                  <c:v>7.18</c:v>
                </c:pt>
                <c:pt idx="333">
                  <c:v>7.14</c:v>
                </c:pt>
                <c:pt idx="334">
                  <c:v>7.12</c:v>
                </c:pt>
                <c:pt idx="335">
                  <c:v>7.13</c:v>
                </c:pt>
                <c:pt idx="336">
                  <c:v>7.16</c:v>
                </c:pt>
                <c:pt idx="337">
                  <c:v>7.19</c:v>
                </c:pt>
                <c:pt idx="338">
                  <c:v>7.16</c:v>
                </c:pt>
                <c:pt idx="339">
                  <c:v>7.13</c:v>
                </c:pt>
                <c:pt idx="340">
                  <c:v>7.19</c:v>
                </c:pt>
                <c:pt idx="341">
                  <c:v>7.21</c:v>
                </c:pt>
                <c:pt idx="342">
                  <c:v>7.23</c:v>
                </c:pt>
                <c:pt idx="343">
                  <c:v>7.13</c:v>
                </c:pt>
                <c:pt idx="344">
                  <c:v>7.09</c:v>
                </c:pt>
                <c:pt idx="345">
                  <c:v>7.06</c:v>
                </c:pt>
                <c:pt idx="346">
                  <c:v>7.1</c:v>
                </c:pt>
                <c:pt idx="347">
                  <c:v>7.09</c:v>
                </c:pt>
                <c:pt idx="348">
                  <c:v>7.09</c:v>
                </c:pt>
                <c:pt idx="349">
                  <c:v>7.09</c:v>
                </c:pt>
                <c:pt idx="350">
                  <c:v>6.81</c:v>
                </c:pt>
                <c:pt idx="351">
                  <c:v>6.69</c:v>
                </c:pt>
                <c:pt idx="352">
                  <c:v>6.65</c:v>
                </c:pt>
                <c:pt idx="353">
                  <c:v>6.69</c:v>
                </c:pt>
                <c:pt idx="354">
                  <c:v>6.69</c:v>
                </c:pt>
                <c:pt idx="355">
                  <c:v>6.75</c:v>
                </c:pt>
                <c:pt idx="356">
                  <c:v>6.75</c:v>
                </c:pt>
                <c:pt idx="357">
                  <c:v>6.74</c:v>
                </c:pt>
                <c:pt idx="358">
                  <c:v>6.64</c:v>
                </c:pt>
                <c:pt idx="359">
                  <c:v>6.55</c:v>
                </c:pt>
                <c:pt idx="360">
                  <c:v>6.61</c:v>
                </c:pt>
                <c:pt idx="361">
                  <c:v>6.63</c:v>
                </c:pt>
                <c:pt idx="362">
                  <c:v>6.54</c:v>
                </c:pt>
                <c:pt idx="363">
                  <c:v>6.45</c:v>
                </c:pt>
                <c:pt idx="364">
                  <c:v>6.36</c:v>
                </c:pt>
                <c:pt idx="365">
                  <c:v>6.51</c:v>
                </c:pt>
                <c:pt idx="366">
                  <c:v>6.53</c:v>
                </c:pt>
                <c:pt idx="367">
                  <c:v>6.44</c:v>
                </c:pt>
                <c:pt idx="368">
                  <c:v>6.38</c:v>
                </c:pt>
                <c:pt idx="369">
                  <c:v>6.37</c:v>
                </c:pt>
                <c:pt idx="370">
                  <c:v>6.4</c:v>
                </c:pt>
                <c:pt idx="371">
                  <c:v>6.38</c:v>
                </c:pt>
                <c:pt idx="372">
                  <c:v>6.4</c:v>
                </c:pt>
                <c:pt idx="373">
                  <c:v>6.33</c:v>
                </c:pt>
                <c:pt idx="374">
                  <c:v>6.41</c:v>
                </c:pt>
                <c:pt idx="375">
                  <c:v>6.36</c:v>
                </c:pt>
                <c:pt idx="376">
                  <c:v>6.23</c:v>
                </c:pt>
                <c:pt idx="377">
                  <c:v>6.24</c:v>
                </c:pt>
                <c:pt idx="378">
                  <c:v>6.24</c:v>
                </c:pt>
                <c:pt idx="379">
                  <c:v>6.24</c:v>
                </c:pt>
                <c:pt idx="380">
                  <c:v>6.38</c:v>
                </c:pt>
                <c:pt idx="381">
                  <c:v>6.25</c:v>
                </c:pt>
                <c:pt idx="382">
                  <c:v>6.25</c:v>
                </c:pt>
                <c:pt idx="383">
                  <c:v>6.25</c:v>
                </c:pt>
                <c:pt idx="384">
                  <c:v>6.25</c:v>
                </c:pt>
                <c:pt idx="385">
                  <c:v>6.29</c:v>
                </c:pt>
                <c:pt idx="386">
                  <c:v>6.25</c:v>
                </c:pt>
                <c:pt idx="387">
                  <c:v>6.18</c:v>
                </c:pt>
                <c:pt idx="388">
                  <c:v>6.21</c:v>
                </c:pt>
                <c:pt idx="389">
                  <c:v>6.21</c:v>
                </c:pt>
                <c:pt idx="390">
                  <c:v>6.21</c:v>
                </c:pt>
                <c:pt idx="391">
                  <c:v>6.14</c:v>
                </c:pt>
                <c:pt idx="392">
                  <c:v>6.17</c:v>
                </c:pt>
                <c:pt idx="393">
                  <c:v>6.17</c:v>
                </c:pt>
                <c:pt idx="394">
                  <c:v>6.18</c:v>
                </c:pt>
                <c:pt idx="395">
                  <c:v>6.19</c:v>
                </c:pt>
                <c:pt idx="396">
                  <c:v>6.22</c:v>
                </c:pt>
                <c:pt idx="397">
                  <c:v>6.18</c:v>
                </c:pt>
                <c:pt idx="398">
                  <c:v>6.14</c:v>
                </c:pt>
                <c:pt idx="399">
                  <c:v>6.17</c:v>
                </c:pt>
                <c:pt idx="400">
                  <c:v>6.22</c:v>
                </c:pt>
                <c:pt idx="401">
                  <c:v>6.21</c:v>
                </c:pt>
                <c:pt idx="402">
                  <c:v>6.19</c:v>
                </c:pt>
                <c:pt idx="403">
                  <c:v>6.16</c:v>
                </c:pt>
                <c:pt idx="404">
                  <c:v>6.22</c:v>
                </c:pt>
                <c:pt idx="405">
                  <c:v>6.21</c:v>
                </c:pt>
                <c:pt idx="406">
                  <c:v>6.21</c:v>
                </c:pt>
                <c:pt idx="407">
                  <c:v>6.25</c:v>
                </c:pt>
                <c:pt idx="408">
                  <c:v>6.21</c:v>
                </c:pt>
                <c:pt idx="409">
                  <c:v>6.29</c:v>
                </c:pt>
                <c:pt idx="410">
                  <c:v>6.37</c:v>
                </c:pt>
                <c:pt idx="411">
                  <c:v>6.54</c:v>
                </c:pt>
                <c:pt idx="412">
                  <c:v>6.46</c:v>
                </c:pt>
                <c:pt idx="413">
                  <c:v>6.36</c:v>
                </c:pt>
                <c:pt idx="414">
                  <c:v>6.33</c:v>
                </c:pt>
                <c:pt idx="415">
                  <c:v>6.42</c:v>
                </c:pt>
                <c:pt idx="416">
                  <c:v>6.39</c:v>
                </c:pt>
                <c:pt idx="417">
                  <c:v>6.38</c:v>
                </c:pt>
                <c:pt idx="418">
                  <c:v>6.51</c:v>
                </c:pt>
                <c:pt idx="419">
                  <c:v>6.54</c:v>
                </c:pt>
                <c:pt idx="420">
                  <c:v>7.21</c:v>
                </c:pt>
                <c:pt idx="421">
                  <c:v>7.38</c:v>
                </c:pt>
                <c:pt idx="422">
                  <c:v>7.35</c:v>
                </c:pt>
                <c:pt idx="423">
                  <c:v>7.45</c:v>
                </c:pt>
                <c:pt idx="424">
                  <c:v>7.46</c:v>
                </c:pt>
                <c:pt idx="425">
                  <c:v>7.5</c:v>
                </c:pt>
                <c:pt idx="426">
                  <c:v>7.5</c:v>
                </c:pt>
                <c:pt idx="427">
                  <c:v>7.55</c:v>
                </c:pt>
                <c:pt idx="428">
                  <c:v>7.59</c:v>
                </c:pt>
                <c:pt idx="429">
                  <c:v>7.61</c:v>
                </c:pt>
                <c:pt idx="430">
                  <c:v>7.56</c:v>
                </c:pt>
                <c:pt idx="431">
                  <c:v>7.7</c:v>
                </c:pt>
                <c:pt idx="432">
                  <c:v>7.78</c:v>
                </c:pt>
                <c:pt idx="433">
                  <c:v>7.85</c:v>
                </c:pt>
                <c:pt idx="434">
                  <c:v>7.94</c:v>
                </c:pt>
                <c:pt idx="435">
                  <c:v>7.94</c:v>
                </c:pt>
                <c:pt idx="436">
                  <c:v>7.88</c:v>
                </c:pt>
                <c:pt idx="437">
                  <c:v>7.86</c:v>
                </c:pt>
                <c:pt idx="438">
                  <c:v>7.84</c:v>
                </c:pt>
                <c:pt idx="439">
                  <c:v>7.9</c:v>
                </c:pt>
                <c:pt idx="440">
                  <c:v>7.99</c:v>
                </c:pt>
                <c:pt idx="441">
                  <c:v>8.1199999999999992</c:v>
                </c:pt>
                <c:pt idx="442">
                  <c:v>8.2100000000000009</c:v>
                </c:pt>
                <c:pt idx="443">
                  <c:v>8.2200000000000006</c:v>
                </c:pt>
                <c:pt idx="444">
                  <c:v>8.26</c:v>
                </c:pt>
                <c:pt idx="445">
                  <c:v>8.36</c:v>
                </c:pt>
                <c:pt idx="446">
                  <c:v>8.93</c:v>
                </c:pt>
                <c:pt idx="447">
                  <c:v>9.5</c:v>
                </c:pt>
                <c:pt idx="448">
                  <c:v>9.44</c:v>
                </c:pt>
                <c:pt idx="449">
                  <c:v>9.42</c:v>
                </c:pt>
                <c:pt idx="450">
                  <c:v>9.5</c:v>
                </c:pt>
                <c:pt idx="451">
                  <c:v>9.11</c:v>
                </c:pt>
                <c:pt idx="452">
                  <c:v>9.11</c:v>
                </c:pt>
                <c:pt idx="453">
                  <c:v>9.0500000000000007</c:v>
                </c:pt>
                <c:pt idx="454">
                  <c:v>9.08</c:v>
                </c:pt>
                <c:pt idx="455">
                  <c:v>9.1199999999999992</c:v>
                </c:pt>
                <c:pt idx="456">
                  <c:v>9.24</c:v>
                </c:pt>
                <c:pt idx="457">
                  <c:v>9.17</c:v>
                </c:pt>
                <c:pt idx="458">
                  <c:v>9.2100000000000009</c:v>
                </c:pt>
                <c:pt idx="459">
                  <c:v>9.25</c:v>
                </c:pt>
                <c:pt idx="460">
                  <c:v>9.42</c:v>
                </c:pt>
                <c:pt idx="461">
                  <c:v>9.5</c:v>
                </c:pt>
                <c:pt idx="462">
                  <c:v>9.5</c:v>
                </c:pt>
                <c:pt idx="463">
                  <c:v>9.6300000000000008</c:v>
                </c:pt>
                <c:pt idx="464">
                  <c:v>10.11</c:v>
                </c:pt>
                <c:pt idx="465">
                  <c:v>9.94</c:v>
                </c:pt>
                <c:pt idx="466">
                  <c:v>10</c:v>
                </c:pt>
                <c:pt idx="467">
                  <c:v>10.08</c:v>
                </c:pt>
                <c:pt idx="468">
                  <c:v>10.19</c:v>
                </c:pt>
                <c:pt idx="469">
                  <c:v>10.65</c:v>
                </c:pt>
                <c:pt idx="470">
                  <c:v>15.64</c:v>
                </c:pt>
                <c:pt idx="471">
                  <c:v>14.5</c:v>
                </c:pt>
                <c:pt idx="472">
                  <c:v>14.67</c:v>
                </c:pt>
                <c:pt idx="473">
                  <c:v>16.38</c:v>
                </c:pt>
                <c:pt idx="474">
                  <c:v>16.79</c:v>
                </c:pt>
                <c:pt idx="475">
                  <c:v>17.25</c:v>
                </c:pt>
                <c:pt idx="476">
                  <c:v>16.97</c:v>
                </c:pt>
                <c:pt idx="477">
                  <c:v>16.829999999999998</c:v>
                </c:pt>
                <c:pt idx="478">
                  <c:v>16.79</c:v>
                </c:pt>
                <c:pt idx="479">
                  <c:v>16.920000000000002</c:v>
                </c:pt>
                <c:pt idx="480">
                  <c:v>16.920000000000002</c:v>
                </c:pt>
                <c:pt idx="481">
                  <c:v>16.920000000000002</c:v>
                </c:pt>
                <c:pt idx="482">
                  <c:v>17.11</c:v>
                </c:pt>
                <c:pt idx="483">
                  <c:v>17.059999999999999</c:v>
                </c:pt>
                <c:pt idx="484">
                  <c:v>17.04</c:v>
                </c:pt>
                <c:pt idx="485">
                  <c:v>17.11</c:v>
                </c:pt>
                <c:pt idx="486">
                  <c:v>17.420000000000002</c:v>
                </c:pt>
                <c:pt idx="487">
                  <c:v>18.75</c:v>
                </c:pt>
                <c:pt idx="488">
                  <c:v>19.170000000000002</c:v>
                </c:pt>
                <c:pt idx="489">
                  <c:v>19.170000000000002</c:v>
                </c:pt>
                <c:pt idx="490">
                  <c:v>20.68</c:v>
                </c:pt>
                <c:pt idx="491">
                  <c:v>21.17</c:v>
                </c:pt>
                <c:pt idx="492">
                  <c:v>21.43</c:v>
                </c:pt>
                <c:pt idx="493">
                  <c:v>21.67</c:v>
                </c:pt>
                <c:pt idx="494">
                  <c:v>21.86</c:v>
                </c:pt>
                <c:pt idx="495">
                  <c:v>21.86</c:v>
                </c:pt>
                <c:pt idx="496">
                  <c:v>23.57</c:v>
                </c:pt>
                <c:pt idx="497">
                  <c:v>23.14</c:v>
                </c:pt>
                <c:pt idx="498">
                  <c:v>23.29</c:v>
                </c:pt>
                <c:pt idx="499">
                  <c:v>23.17</c:v>
                </c:pt>
                <c:pt idx="500">
                  <c:v>23</c:v>
                </c:pt>
                <c:pt idx="501">
                  <c:v>22.33</c:v>
                </c:pt>
                <c:pt idx="502">
                  <c:v>22.17</c:v>
                </c:pt>
                <c:pt idx="503">
                  <c:v>22.5</c:v>
                </c:pt>
                <c:pt idx="504">
                  <c:v>22.5</c:v>
                </c:pt>
                <c:pt idx="505">
                  <c:v>22.29</c:v>
                </c:pt>
                <c:pt idx="506">
                  <c:v>22.63</c:v>
                </c:pt>
                <c:pt idx="507">
                  <c:v>22.75</c:v>
                </c:pt>
                <c:pt idx="508">
                  <c:v>23</c:v>
                </c:pt>
                <c:pt idx="509">
                  <c:v>22.83</c:v>
                </c:pt>
                <c:pt idx="510">
                  <c:v>22.86</c:v>
                </c:pt>
                <c:pt idx="511">
                  <c:v>22.75</c:v>
                </c:pt>
                <c:pt idx="512">
                  <c:v>22.5</c:v>
                </c:pt>
                <c:pt idx="513">
                  <c:v>22.5</c:v>
                </c:pt>
                <c:pt idx="514">
                  <c:v>23.29</c:v>
                </c:pt>
                <c:pt idx="515">
                  <c:v>23.13</c:v>
                </c:pt>
                <c:pt idx="516">
                  <c:v>22.71</c:v>
                </c:pt>
                <c:pt idx="517">
                  <c:v>22.57</c:v>
                </c:pt>
                <c:pt idx="518">
                  <c:v>22.43</c:v>
                </c:pt>
                <c:pt idx="519">
                  <c:v>22.43</c:v>
                </c:pt>
                <c:pt idx="520">
                  <c:v>22.43</c:v>
                </c:pt>
                <c:pt idx="521">
                  <c:v>22.5</c:v>
                </c:pt>
                <c:pt idx="522">
                  <c:v>22.5</c:v>
                </c:pt>
                <c:pt idx="523">
                  <c:v>22.5</c:v>
                </c:pt>
                <c:pt idx="524">
                  <c:v>22.5</c:v>
                </c:pt>
                <c:pt idx="525">
                  <c:v>22.5</c:v>
                </c:pt>
                <c:pt idx="526">
                  <c:v>22.5</c:v>
                </c:pt>
                <c:pt idx="527">
                  <c:v>22.5</c:v>
                </c:pt>
                <c:pt idx="528">
                  <c:v>22.5</c:v>
                </c:pt>
                <c:pt idx="529">
                  <c:v>22.5</c:v>
                </c:pt>
                <c:pt idx="530">
                  <c:v>22.33</c:v>
                </c:pt>
                <c:pt idx="531">
                  <c:v>22</c:v>
                </c:pt>
                <c:pt idx="532">
                  <c:v>22</c:v>
                </c:pt>
                <c:pt idx="533">
                  <c:v>23.53</c:v>
                </c:pt>
                <c:pt idx="534">
                  <c:v>23.32</c:v>
                </c:pt>
                <c:pt idx="535">
                  <c:v>23.57</c:v>
                </c:pt>
                <c:pt idx="536">
                  <c:v>28.79</c:v>
                </c:pt>
                <c:pt idx="537">
                  <c:v>29.57</c:v>
                </c:pt>
                <c:pt idx="538">
                  <c:v>29.88</c:v>
                </c:pt>
                <c:pt idx="539">
                  <c:v>30.88</c:v>
                </c:pt>
                <c:pt idx="540">
                  <c:v>29.83</c:v>
                </c:pt>
                <c:pt idx="541">
                  <c:v>29.79</c:v>
                </c:pt>
                <c:pt idx="542">
                  <c:v>29.19</c:v>
                </c:pt>
                <c:pt idx="543">
                  <c:v>29.44</c:v>
                </c:pt>
                <c:pt idx="544">
                  <c:v>29.1</c:v>
                </c:pt>
                <c:pt idx="545">
                  <c:v>28.8</c:v>
                </c:pt>
                <c:pt idx="546">
                  <c:v>26.76</c:v>
                </c:pt>
                <c:pt idx="547">
                  <c:v>26.51</c:v>
                </c:pt>
                <c:pt idx="548">
                  <c:v>26.34</c:v>
                </c:pt>
                <c:pt idx="549">
                  <c:v>25.63</c:v>
                </c:pt>
                <c:pt idx="550">
                  <c:v>25.58</c:v>
                </c:pt>
                <c:pt idx="551">
                  <c:v>25.19</c:v>
                </c:pt>
                <c:pt idx="552">
                  <c:v>24.93</c:v>
                </c:pt>
                <c:pt idx="553">
                  <c:v>25.01</c:v>
                </c:pt>
                <c:pt idx="554">
                  <c:v>24.93</c:v>
                </c:pt>
                <c:pt idx="555">
                  <c:v>25.01</c:v>
                </c:pt>
                <c:pt idx="556">
                  <c:v>24.76</c:v>
                </c:pt>
                <c:pt idx="557">
                  <c:v>24.72</c:v>
                </c:pt>
                <c:pt idx="558">
                  <c:v>24.58</c:v>
                </c:pt>
                <c:pt idx="559">
                  <c:v>24.36</c:v>
                </c:pt>
                <c:pt idx="560">
                  <c:v>24.36</c:v>
                </c:pt>
                <c:pt idx="561">
                  <c:v>24.86</c:v>
                </c:pt>
                <c:pt idx="562">
                  <c:v>24.58</c:v>
                </c:pt>
                <c:pt idx="563">
                  <c:v>24.01</c:v>
                </c:pt>
                <c:pt idx="564">
                  <c:v>23.21</c:v>
                </c:pt>
                <c:pt idx="565">
                  <c:v>22.83</c:v>
                </c:pt>
                <c:pt idx="566">
                  <c:v>22.67</c:v>
                </c:pt>
                <c:pt idx="567">
                  <c:v>22.64</c:v>
                </c:pt>
                <c:pt idx="568">
                  <c:v>22.33</c:v>
                </c:pt>
                <c:pt idx="569">
                  <c:v>22.14</c:v>
                </c:pt>
                <c:pt idx="570">
                  <c:v>22.14</c:v>
                </c:pt>
                <c:pt idx="571">
                  <c:v>21.94</c:v>
                </c:pt>
                <c:pt idx="572">
                  <c:v>21.51</c:v>
                </c:pt>
                <c:pt idx="573">
                  <c:v>20.84</c:v>
                </c:pt>
                <c:pt idx="574">
                  <c:v>20.13</c:v>
                </c:pt>
                <c:pt idx="575">
                  <c:v>19.39</c:v>
                </c:pt>
                <c:pt idx="576">
                  <c:v>19</c:v>
                </c:pt>
                <c:pt idx="577">
                  <c:v>18.29</c:v>
                </c:pt>
                <c:pt idx="578">
                  <c:v>18.100000000000001</c:v>
                </c:pt>
                <c:pt idx="579">
                  <c:v>17.16</c:v>
                </c:pt>
                <c:pt idx="580">
                  <c:v>16.940000000000001</c:v>
                </c:pt>
                <c:pt idx="581">
                  <c:v>16.84</c:v>
                </c:pt>
                <c:pt idx="582">
                  <c:v>16.71</c:v>
                </c:pt>
                <c:pt idx="583">
                  <c:v>16.43</c:v>
                </c:pt>
                <c:pt idx="584">
                  <c:v>16.36</c:v>
                </c:pt>
                <c:pt idx="585">
                  <c:v>16.25</c:v>
                </c:pt>
                <c:pt idx="586">
                  <c:v>16.45</c:v>
                </c:pt>
                <c:pt idx="587">
                  <c:v>16.62</c:v>
                </c:pt>
                <c:pt idx="588">
                  <c:v>16.600000000000001</c:v>
                </c:pt>
                <c:pt idx="589">
                  <c:v>16.5</c:v>
                </c:pt>
                <c:pt idx="590">
                  <c:v>16.43</c:v>
                </c:pt>
                <c:pt idx="591">
                  <c:v>16.22</c:v>
                </c:pt>
                <c:pt idx="592">
                  <c:v>16.21</c:v>
                </c:pt>
                <c:pt idx="593">
                  <c:v>16.170000000000002</c:v>
                </c:pt>
                <c:pt idx="594">
                  <c:v>16.079999999999998</c:v>
                </c:pt>
                <c:pt idx="595">
                  <c:v>15.93</c:v>
                </c:pt>
                <c:pt idx="596">
                  <c:v>15.83</c:v>
                </c:pt>
                <c:pt idx="597">
                  <c:v>15.8</c:v>
                </c:pt>
                <c:pt idx="598">
                  <c:v>15.72</c:v>
                </c:pt>
                <c:pt idx="599">
                  <c:v>15.72</c:v>
                </c:pt>
                <c:pt idx="600">
                  <c:v>15.96</c:v>
                </c:pt>
                <c:pt idx="601">
                  <c:v>16.14</c:v>
                </c:pt>
                <c:pt idx="602">
                  <c:v>16.329999999999998</c:v>
                </c:pt>
                <c:pt idx="603">
                  <c:v>16.100000000000001</c:v>
                </c:pt>
                <c:pt idx="604">
                  <c:v>15.78</c:v>
                </c:pt>
                <c:pt idx="605">
                  <c:v>15.59</c:v>
                </c:pt>
                <c:pt idx="606">
                  <c:v>15.76</c:v>
                </c:pt>
                <c:pt idx="607">
                  <c:v>15.63</c:v>
                </c:pt>
                <c:pt idx="608">
                  <c:v>15.61</c:v>
                </c:pt>
                <c:pt idx="609">
                  <c:v>15.61</c:v>
                </c:pt>
                <c:pt idx="610">
                  <c:v>15.72</c:v>
                </c:pt>
                <c:pt idx="611">
                  <c:v>15.42</c:v>
                </c:pt>
                <c:pt idx="612">
                  <c:v>14.57</c:v>
                </c:pt>
                <c:pt idx="613">
                  <c:v>14.5</c:v>
                </c:pt>
                <c:pt idx="614">
                  <c:v>14.46</c:v>
                </c:pt>
                <c:pt idx="615">
                  <c:v>14.46</c:v>
                </c:pt>
                <c:pt idx="616">
                  <c:v>14.39</c:v>
                </c:pt>
                <c:pt idx="617">
                  <c:v>13.94</c:v>
                </c:pt>
                <c:pt idx="618">
                  <c:v>13.42</c:v>
                </c:pt>
                <c:pt idx="619">
                  <c:v>13.39</c:v>
                </c:pt>
                <c:pt idx="620">
                  <c:v>13.21</c:v>
                </c:pt>
                <c:pt idx="621">
                  <c:v>13.25</c:v>
                </c:pt>
                <c:pt idx="622">
                  <c:v>13.21</c:v>
                </c:pt>
                <c:pt idx="623">
                  <c:v>13</c:v>
                </c:pt>
                <c:pt idx="624">
                  <c:v>13.06</c:v>
                </c:pt>
                <c:pt idx="625">
                  <c:v>13</c:v>
                </c:pt>
                <c:pt idx="626">
                  <c:v>12.84</c:v>
                </c:pt>
                <c:pt idx="627">
                  <c:v>12.57</c:v>
                </c:pt>
                <c:pt idx="628">
                  <c:v>12.64</c:v>
                </c:pt>
                <c:pt idx="629">
                  <c:v>12.68</c:v>
                </c:pt>
                <c:pt idx="630">
                  <c:v>12.67</c:v>
                </c:pt>
                <c:pt idx="631">
                  <c:v>12.44</c:v>
                </c:pt>
                <c:pt idx="632">
                  <c:v>12.43</c:v>
                </c:pt>
                <c:pt idx="633">
                  <c:v>12.25</c:v>
                </c:pt>
                <c:pt idx="634">
                  <c:v>12.12</c:v>
                </c:pt>
                <c:pt idx="635">
                  <c:v>12.14</c:v>
                </c:pt>
                <c:pt idx="636">
                  <c:v>12.13</c:v>
                </c:pt>
                <c:pt idx="637">
                  <c:v>12.11</c:v>
                </c:pt>
                <c:pt idx="638">
                  <c:v>12.16</c:v>
                </c:pt>
                <c:pt idx="639">
                  <c:v>12.16</c:v>
                </c:pt>
                <c:pt idx="640">
                  <c:v>12.14</c:v>
                </c:pt>
                <c:pt idx="641">
                  <c:v>12.12</c:v>
                </c:pt>
                <c:pt idx="642">
                  <c:v>12.19</c:v>
                </c:pt>
                <c:pt idx="643">
                  <c:v>12.04</c:v>
                </c:pt>
                <c:pt idx="644">
                  <c:v>12.02</c:v>
                </c:pt>
                <c:pt idx="645">
                  <c:v>12</c:v>
                </c:pt>
                <c:pt idx="646">
                  <c:v>12</c:v>
                </c:pt>
                <c:pt idx="647">
                  <c:v>11.96</c:v>
                </c:pt>
                <c:pt idx="648">
                  <c:v>12</c:v>
                </c:pt>
                <c:pt idx="649">
                  <c:v>12</c:v>
                </c:pt>
                <c:pt idx="650">
                  <c:v>12</c:v>
                </c:pt>
                <c:pt idx="651">
                  <c:v>11.96</c:v>
                </c:pt>
                <c:pt idx="652">
                  <c:v>11.96</c:v>
                </c:pt>
                <c:pt idx="653">
                  <c:v>11.93</c:v>
                </c:pt>
                <c:pt idx="654">
                  <c:v>11.94</c:v>
                </c:pt>
                <c:pt idx="655">
                  <c:v>12.07</c:v>
                </c:pt>
                <c:pt idx="656">
                  <c:v>11.96</c:v>
                </c:pt>
                <c:pt idx="657">
                  <c:v>12</c:v>
                </c:pt>
                <c:pt idx="658">
                  <c:v>11.99</c:v>
                </c:pt>
                <c:pt idx="659">
                  <c:v>11.86</c:v>
                </c:pt>
                <c:pt idx="660">
                  <c:v>12.54</c:v>
                </c:pt>
                <c:pt idx="661">
                  <c:v>11.86</c:v>
                </c:pt>
                <c:pt idx="662">
                  <c:v>12.33</c:v>
                </c:pt>
                <c:pt idx="663">
                  <c:v>12.1</c:v>
                </c:pt>
                <c:pt idx="664">
                  <c:v>12.06</c:v>
                </c:pt>
                <c:pt idx="665">
                  <c:v>12.16</c:v>
                </c:pt>
                <c:pt idx="666">
                  <c:v>12</c:v>
                </c:pt>
                <c:pt idx="667">
                  <c:v>11.97</c:v>
                </c:pt>
                <c:pt idx="668">
                  <c:v>12.03</c:v>
                </c:pt>
                <c:pt idx="669">
                  <c:v>12</c:v>
                </c:pt>
                <c:pt idx="670">
                  <c:v>11.99</c:v>
                </c:pt>
                <c:pt idx="671">
                  <c:v>11.93</c:v>
                </c:pt>
                <c:pt idx="672">
                  <c:v>11.98</c:v>
                </c:pt>
                <c:pt idx="673">
                  <c:v>11.95</c:v>
                </c:pt>
                <c:pt idx="674">
                  <c:v>11.78</c:v>
                </c:pt>
                <c:pt idx="675">
                  <c:v>11.83</c:v>
                </c:pt>
                <c:pt idx="676">
                  <c:v>11.7</c:v>
                </c:pt>
                <c:pt idx="677">
                  <c:v>11.65</c:v>
                </c:pt>
                <c:pt idx="678">
                  <c:v>11.65</c:v>
                </c:pt>
                <c:pt idx="679">
                  <c:v>11.64</c:v>
                </c:pt>
                <c:pt idx="680">
                  <c:v>11.59</c:v>
                </c:pt>
                <c:pt idx="681">
                  <c:v>11.53</c:v>
                </c:pt>
                <c:pt idx="682">
                  <c:v>11.49</c:v>
                </c:pt>
                <c:pt idx="683">
                  <c:v>11.64</c:v>
                </c:pt>
                <c:pt idx="684">
                  <c:v>11.5</c:v>
                </c:pt>
                <c:pt idx="685">
                  <c:v>11.62</c:v>
                </c:pt>
                <c:pt idx="686">
                  <c:v>11.61</c:v>
                </c:pt>
                <c:pt idx="687">
                  <c:v>11.46</c:v>
                </c:pt>
                <c:pt idx="688">
                  <c:v>11.45</c:v>
                </c:pt>
                <c:pt idx="689">
                  <c:v>11.48</c:v>
                </c:pt>
                <c:pt idx="690">
                  <c:v>11.41</c:v>
                </c:pt>
                <c:pt idx="691">
                  <c:v>11.43</c:v>
                </c:pt>
                <c:pt idx="692">
                  <c:v>11.57</c:v>
                </c:pt>
                <c:pt idx="693">
                  <c:v>11.44</c:v>
                </c:pt>
                <c:pt idx="694">
                  <c:v>11.45</c:v>
                </c:pt>
                <c:pt idx="695">
                  <c:v>11.44</c:v>
                </c:pt>
                <c:pt idx="696">
                  <c:v>11.3</c:v>
                </c:pt>
                <c:pt idx="697">
                  <c:v>11.3</c:v>
                </c:pt>
                <c:pt idx="698">
                  <c:v>11.31</c:v>
                </c:pt>
                <c:pt idx="699">
                  <c:v>11.2</c:v>
                </c:pt>
                <c:pt idx="700">
                  <c:v>11.17</c:v>
                </c:pt>
                <c:pt idx="701">
                  <c:v>11.17</c:v>
                </c:pt>
                <c:pt idx="702">
                  <c:v>11.13</c:v>
                </c:pt>
                <c:pt idx="703">
                  <c:v>11.2</c:v>
                </c:pt>
                <c:pt idx="704">
                  <c:v>11.02</c:v>
                </c:pt>
                <c:pt idx="705">
                  <c:v>11.02</c:v>
                </c:pt>
                <c:pt idx="706">
                  <c:v>11.02</c:v>
                </c:pt>
                <c:pt idx="707">
                  <c:v>10.97</c:v>
                </c:pt>
                <c:pt idx="708">
                  <c:v>11.02</c:v>
                </c:pt>
                <c:pt idx="709">
                  <c:v>10.93</c:v>
                </c:pt>
                <c:pt idx="710">
                  <c:v>10.93</c:v>
                </c:pt>
                <c:pt idx="711">
                  <c:v>10.95</c:v>
                </c:pt>
                <c:pt idx="712">
                  <c:v>10.94</c:v>
                </c:pt>
                <c:pt idx="713">
                  <c:v>10.93</c:v>
                </c:pt>
                <c:pt idx="714">
                  <c:v>10.97</c:v>
                </c:pt>
                <c:pt idx="715">
                  <c:v>10.74</c:v>
                </c:pt>
                <c:pt idx="716">
                  <c:v>10.87</c:v>
                </c:pt>
                <c:pt idx="717">
                  <c:v>10.73</c:v>
                </c:pt>
              </c:numCache>
            </c:numRef>
          </c:val>
          <c:smooth val="0"/>
          <c:extLst>
            <c:ext xmlns:c16="http://schemas.microsoft.com/office/drawing/2014/chart" uri="{C3380CC4-5D6E-409C-BE32-E72D297353CC}">
              <c16:uniqueId val="{00000002-D674-4AE9-9AEE-D1276D7765CE}"/>
            </c:ext>
          </c:extLst>
        </c:ser>
        <c:dLbls>
          <c:showLegendKey val="0"/>
          <c:showVal val="0"/>
          <c:showCatName val="0"/>
          <c:showSerName val="0"/>
          <c:showPercent val="0"/>
          <c:showBubbleSize val="0"/>
        </c:dLbls>
        <c:marker val="1"/>
        <c:smooth val="0"/>
        <c:axId val="3"/>
        <c:axId val="4"/>
      </c:lineChart>
      <c:dateAx>
        <c:axId val="29981380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81380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5.1912568306010931E-2"/>
          <c:y val="0.90099009900990101"/>
          <c:w val="0.89890710382513661"/>
          <c:h val="8.580858085808580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838533334344268"/>
          <c:y val="0.10909115121438036"/>
          <c:w val="0.79813785626009359"/>
          <c:h val="0.68181969508987728"/>
        </c:manualLayout>
      </c:layout>
      <c:lineChart>
        <c:grouping val="standard"/>
        <c:varyColors val="0"/>
        <c:ser>
          <c:idx val="0"/>
          <c:order val="0"/>
          <c:tx>
            <c:strRef>
              <c:f>'5.2.3-график'!$C$4</c:f>
              <c:strCache>
                <c:ptCount val="1"/>
                <c:pt idx="0">
                  <c:v>01.10.07</c:v>
                </c:pt>
              </c:strCache>
            </c:strRef>
          </c:tx>
          <c:spPr>
            <a:ln w="25400">
              <a:solidFill>
                <a:srgbClr val="000080"/>
              </a:solidFill>
              <a:prstDash val="solid"/>
            </a:ln>
          </c:spPr>
          <c:marker>
            <c:symbol val="none"/>
          </c:marker>
          <c:cat>
            <c:strRef>
              <c:f>'5.2.3-график'!$B$5:$B$10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'5.2.3-график'!$C$5:$C$10</c:f>
              <c:numCache>
                <c:formatCode>0.0%</c:formatCode>
                <c:ptCount val="6"/>
                <c:pt idx="0">
                  <c:v>3.4337154562115939E-2</c:v>
                </c:pt>
                <c:pt idx="1">
                  <c:v>3.5001976497646164E-2</c:v>
                </c:pt>
                <c:pt idx="2">
                  <c:v>-9.7477270277069039E-3</c:v>
                </c:pt>
                <c:pt idx="3">
                  <c:v>-3.1246630969921276E-2</c:v>
                </c:pt>
                <c:pt idx="4">
                  <c:v>-5.4191971825924452E-2</c:v>
                </c:pt>
                <c:pt idx="5">
                  <c:v>9.3146943615912622E-2</c:v>
                </c:pt>
              </c:numCache>
            </c:numRef>
          </c:val>
          <c:smooth val="1"/>
          <c:extLst>
            <c:ext xmlns:c16="http://schemas.microsoft.com/office/drawing/2014/chart" uri="{C3380CC4-5D6E-409C-BE32-E72D297353CC}">
              <c16:uniqueId val="{00000000-DD1A-4F85-968F-EE8FDF75FA02}"/>
            </c:ext>
          </c:extLst>
        </c:ser>
        <c:ser>
          <c:idx val="1"/>
          <c:order val="1"/>
          <c:tx>
            <c:strRef>
              <c:f>'5.2.3-график'!$D$4</c:f>
              <c:strCache>
                <c:ptCount val="1"/>
                <c:pt idx="0">
                  <c:v>01.10.08</c:v>
                </c:pt>
              </c:strCache>
            </c:strRef>
          </c:tx>
          <c:spPr>
            <a:ln w="25400">
              <a:solidFill>
                <a:srgbClr val="FF00FF"/>
              </a:solidFill>
              <a:prstDash val="solid"/>
            </a:ln>
          </c:spPr>
          <c:marker>
            <c:symbol val="none"/>
          </c:marker>
          <c:cat>
            <c:strRef>
              <c:f>'5.2.3-график'!$B$5:$B$10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'5.2.3-график'!$D$5:$D$10</c:f>
              <c:numCache>
                <c:formatCode>0.0%</c:formatCode>
                <c:ptCount val="6"/>
                <c:pt idx="0">
                  <c:v>-8.3551431189782324E-3</c:v>
                </c:pt>
                <c:pt idx="1">
                  <c:v>5.193893810424114E-2</c:v>
                </c:pt>
                <c:pt idx="2">
                  <c:v>5.0114346573317883E-3</c:v>
                </c:pt>
                <c:pt idx="3">
                  <c:v>-1.2070374743029827E-2</c:v>
                </c:pt>
                <c:pt idx="4">
                  <c:v>-1.216119151606221E-2</c:v>
                </c:pt>
                <c:pt idx="5">
                  <c:v>0.10721332859985308</c:v>
                </c:pt>
              </c:numCache>
            </c:numRef>
          </c:val>
          <c:smooth val="1"/>
          <c:extLst>
            <c:ext xmlns:c16="http://schemas.microsoft.com/office/drawing/2014/chart" uri="{C3380CC4-5D6E-409C-BE32-E72D297353CC}">
              <c16:uniqueId val="{00000001-DD1A-4F85-968F-EE8FDF75FA02}"/>
            </c:ext>
          </c:extLst>
        </c:ser>
        <c:ser>
          <c:idx val="2"/>
          <c:order val="2"/>
          <c:tx>
            <c:strRef>
              <c:f>'5.2.3-график'!$E$4</c:f>
              <c:strCache>
                <c:ptCount val="1"/>
                <c:pt idx="0">
                  <c:v> 01.10.2009</c:v>
                </c:pt>
              </c:strCache>
            </c:strRef>
          </c:tx>
          <c:spPr>
            <a:ln w="25400">
              <a:solidFill>
                <a:srgbClr val="008000"/>
              </a:solidFill>
              <a:prstDash val="solid"/>
            </a:ln>
          </c:spPr>
          <c:marker>
            <c:symbol val="none"/>
          </c:marker>
          <c:cat>
            <c:strRef>
              <c:f>'5.2.3-график'!$B$5:$B$10</c:f>
              <c:strCache>
                <c:ptCount val="6"/>
                <c:pt idx="0">
                  <c:v>талап ету бойынша</c:v>
                </c:pt>
                <c:pt idx="1">
                  <c:v>1 айға дейін</c:v>
                </c:pt>
                <c:pt idx="2">
                  <c:v>3 айға дейін</c:v>
                </c:pt>
                <c:pt idx="3">
                  <c:v>6 айға дейін</c:v>
                </c:pt>
                <c:pt idx="4">
                  <c:v>1 жылға дейін</c:v>
                </c:pt>
                <c:pt idx="5">
                  <c:v>Барлығы</c:v>
                </c:pt>
              </c:strCache>
            </c:strRef>
          </c:cat>
          <c:val>
            <c:numRef>
              <c:f>'5.2.3-график'!$E$5:$E$10</c:f>
              <c:numCache>
                <c:formatCode>0.0%</c:formatCode>
                <c:ptCount val="6"/>
                <c:pt idx="0">
                  <c:v>5.9961181798576665E-2</c:v>
                </c:pt>
                <c:pt idx="1">
                  <c:v>6.6387750700884193E-2</c:v>
                </c:pt>
                <c:pt idx="2">
                  <c:v>1.4233340521889152E-2</c:v>
                </c:pt>
                <c:pt idx="3">
                  <c:v>1.4854431744662496E-2</c:v>
                </c:pt>
                <c:pt idx="4">
                  <c:v>-4.7470347207246064E-2</c:v>
                </c:pt>
                <c:pt idx="5">
                  <c:v>-0.10101358637049816</c:v>
                </c:pt>
              </c:numCache>
            </c:numRef>
          </c:val>
          <c:smooth val="1"/>
          <c:extLst>
            <c:ext xmlns:c16="http://schemas.microsoft.com/office/drawing/2014/chart" uri="{C3380CC4-5D6E-409C-BE32-E72D297353CC}">
              <c16:uniqueId val="{00000002-DD1A-4F85-968F-EE8FDF75FA02}"/>
            </c:ext>
          </c:extLst>
        </c:ser>
        <c:dLbls>
          <c:showLegendKey val="0"/>
          <c:showVal val="0"/>
          <c:showCatName val="0"/>
          <c:showSerName val="0"/>
          <c:showPercent val="0"/>
          <c:showBubbleSize val="0"/>
        </c:dLbls>
        <c:smooth val="0"/>
        <c:axId val="450858872"/>
        <c:axId val="1"/>
      </c:lineChart>
      <c:catAx>
        <c:axId val="450858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58872"/>
        <c:crosses val="autoZero"/>
        <c:crossBetween val="between"/>
      </c:valAx>
      <c:spPr>
        <a:noFill/>
        <a:ln w="25400">
          <a:noFill/>
        </a:ln>
      </c:spPr>
    </c:plotArea>
    <c:legend>
      <c:legendPos val="b"/>
      <c:layout>
        <c:manualLayout>
          <c:xMode val="edge"/>
          <c:yMode val="edge"/>
          <c:x val="0.18323009151496311"/>
          <c:y val="0.8818201389829079"/>
          <c:w val="0.74534274514561272"/>
          <c:h val="9.090929267865030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4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74729597761519"/>
          <c:y val="0.10859728506787331"/>
          <c:w val="0.85815800956248511"/>
          <c:h val="0.42986425339366519"/>
        </c:manualLayout>
      </c:layout>
      <c:lineChart>
        <c:grouping val="standard"/>
        <c:varyColors val="0"/>
        <c:ser>
          <c:idx val="0"/>
          <c:order val="0"/>
          <c:tx>
            <c:v>Коэффициент волатильности фондирования</c:v>
          </c:tx>
          <c:spPr>
            <a:ln w="25400">
              <a:solidFill>
                <a:srgbClr val="000080"/>
              </a:solidFill>
              <a:prstDash val="solid"/>
            </a:ln>
          </c:spPr>
          <c:marker>
            <c:symbol val="diamond"/>
            <c:size val="4"/>
            <c:spPr>
              <a:solidFill>
                <a:srgbClr val="000080"/>
              </a:solidFill>
              <a:ln>
                <a:solidFill>
                  <a:srgbClr val="000080"/>
                </a:solidFill>
                <a:prstDash val="solid"/>
              </a:ln>
            </c:spPr>
          </c:marker>
          <c:cat>
            <c:strLit>
              <c:ptCount val="8"/>
              <c:pt idx="0">
                <c:v>01.01.2006</c:v>
              </c:pt>
              <c:pt idx="1">
                <c:v>01.10.2006</c:v>
              </c:pt>
              <c:pt idx="2">
                <c:v>01.01.2007</c:v>
              </c:pt>
              <c:pt idx="3">
                <c:v>01.10.2007</c:v>
              </c:pt>
              <c:pt idx="4">
                <c:v>01.01.2008</c:v>
              </c:pt>
              <c:pt idx="5">
                <c:v>01.04.2008</c:v>
              </c:pt>
              <c:pt idx="6">
                <c:v>01.07.2008</c:v>
              </c:pt>
              <c:pt idx="7">
                <c:v>01.10.2008</c:v>
              </c:pt>
            </c:strLit>
          </c:cat>
          <c:val>
            <c:numLit>
              <c:formatCode>General</c:formatCode>
              <c:ptCount val="8"/>
              <c:pt idx="0">
                <c:v>0.11142391073091677</c:v>
              </c:pt>
              <c:pt idx="1">
                <c:v>0.28704501179189695</c:v>
              </c:pt>
              <c:pt idx="2">
                <c:v>0.1969382405259249</c:v>
              </c:pt>
              <c:pt idx="3">
                <c:v>0.33089892850588798</c:v>
              </c:pt>
              <c:pt idx="4">
                <c:v>0.22575503205094935</c:v>
              </c:pt>
              <c:pt idx="5">
                <c:v>0.24119421575970859</c:v>
              </c:pt>
              <c:pt idx="6">
                <c:v>0.2562881111213714</c:v>
              </c:pt>
              <c:pt idx="7">
                <c:v>0.28393162050632365</c:v>
              </c:pt>
            </c:numLit>
          </c:val>
          <c:smooth val="1"/>
          <c:extLst>
            <c:ext xmlns:c16="http://schemas.microsoft.com/office/drawing/2014/chart" uri="{C3380CC4-5D6E-409C-BE32-E72D297353CC}">
              <c16:uniqueId val="{00000000-BC9C-4CFE-994F-B47708793B3B}"/>
            </c:ext>
          </c:extLst>
        </c:ser>
        <c:ser>
          <c:idx val="1"/>
          <c:order val="1"/>
          <c:tx>
            <c:v>Отношение ликвидных активов к активам БВУ</c:v>
          </c:tx>
          <c:spPr>
            <a:ln w="25400">
              <a:solidFill>
                <a:srgbClr val="008000"/>
              </a:solidFill>
              <a:prstDash val="solid"/>
            </a:ln>
          </c:spPr>
          <c:marker>
            <c:symbol val="circle"/>
            <c:size val="4"/>
            <c:spPr>
              <a:solidFill>
                <a:srgbClr val="008000"/>
              </a:solidFill>
              <a:ln>
                <a:solidFill>
                  <a:srgbClr val="008000"/>
                </a:solidFill>
                <a:prstDash val="solid"/>
              </a:ln>
            </c:spPr>
          </c:marker>
          <c:cat>
            <c:strLit>
              <c:ptCount val="8"/>
              <c:pt idx="0">
                <c:v>01.01.2006</c:v>
              </c:pt>
              <c:pt idx="1">
                <c:v>01.10.2006</c:v>
              </c:pt>
              <c:pt idx="2">
                <c:v>01.01.2007</c:v>
              </c:pt>
              <c:pt idx="3">
                <c:v>01.10.2007</c:v>
              </c:pt>
              <c:pt idx="4">
                <c:v>01.01.2008</c:v>
              </c:pt>
              <c:pt idx="5">
                <c:v>01.04.2008</c:v>
              </c:pt>
              <c:pt idx="6">
                <c:v>01.07.2008</c:v>
              </c:pt>
              <c:pt idx="7">
                <c:v>01.10.2008</c:v>
              </c:pt>
            </c:strLit>
          </c:cat>
          <c:val>
            <c:numLit>
              <c:formatCode>General</c:formatCode>
              <c:ptCount val="8"/>
              <c:pt idx="0">
                <c:v>0.2886207123056152</c:v>
              </c:pt>
              <c:pt idx="1">
                <c:v>0.26509706060469163</c:v>
              </c:pt>
              <c:pt idx="2">
                <c:v>0.30741910668236949</c:v>
              </c:pt>
              <c:pt idx="3">
                <c:v>0.2029442881480823</c:v>
              </c:pt>
              <c:pt idx="4">
                <c:v>0.13895392441836982</c:v>
              </c:pt>
              <c:pt idx="5">
                <c:v>0.14234828610449154</c:v>
              </c:pt>
              <c:pt idx="6">
                <c:v>0.13712713632152934</c:v>
              </c:pt>
              <c:pt idx="7">
                <c:v>0.15787866073280168</c:v>
              </c:pt>
            </c:numLit>
          </c:val>
          <c:smooth val="1"/>
          <c:extLst>
            <c:ext xmlns:c16="http://schemas.microsoft.com/office/drawing/2014/chart" uri="{C3380CC4-5D6E-409C-BE32-E72D297353CC}">
              <c16:uniqueId val="{00000001-BC9C-4CFE-994F-B47708793B3B}"/>
            </c:ext>
          </c:extLst>
        </c:ser>
        <c:dLbls>
          <c:showLegendKey val="0"/>
          <c:showVal val="0"/>
          <c:showCatName val="0"/>
          <c:showSerName val="0"/>
          <c:showPercent val="0"/>
          <c:showBubbleSize val="0"/>
        </c:dLbls>
        <c:marker val="1"/>
        <c:smooth val="0"/>
        <c:axId val="450866416"/>
        <c:axId val="1"/>
      </c:lineChart>
      <c:catAx>
        <c:axId val="450866416"/>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66416"/>
        <c:crosses val="autoZero"/>
        <c:crossBetween val="between"/>
      </c:valAx>
      <c:spPr>
        <a:solidFill>
          <a:srgbClr val="FFFFFF"/>
        </a:solidFill>
        <a:ln w="12700">
          <a:solidFill>
            <a:srgbClr val="808080"/>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470263818492542E-2"/>
          <c:y val="9.4118007498496858E-2"/>
          <c:w val="0.88461723052139785"/>
          <c:h val="0.50588429030442061"/>
        </c:manualLayout>
      </c:layout>
      <c:lineChart>
        <c:grouping val="standard"/>
        <c:varyColors val="0"/>
        <c:ser>
          <c:idx val="0"/>
          <c:order val="0"/>
          <c:tx>
            <c:strRef>
              <c:f>'5.3.1-график'!$B$5</c:f>
              <c:strCache>
                <c:ptCount val="1"/>
                <c:pt idx="0">
                  <c:v>Қорландырудың құбылмалылық коэффициенті</c:v>
                </c:pt>
              </c:strCache>
            </c:strRef>
          </c:tx>
          <c:spPr>
            <a:ln w="25400">
              <a:solidFill>
                <a:srgbClr val="000080"/>
              </a:solidFill>
              <a:prstDash val="solid"/>
            </a:ln>
          </c:spPr>
          <c:marker>
            <c:symbol val="none"/>
          </c:marker>
          <c:cat>
            <c:strRef>
              <c:f>'5.3.1-график'!$C$4:$N$4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'5.3.1-график'!$C$5:$N$5</c:f>
              <c:numCache>
                <c:formatCode>#,##0.00</c:formatCode>
                <c:ptCount val="12"/>
                <c:pt idx="0">
                  <c:v>0.23233609542654637</c:v>
                </c:pt>
                <c:pt idx="1">
                  <c:v>0.21350295720369963</c:v>
                </c:pt>
                <c:pt idx="2">
                  <c:v>0.21209634591670681</c:v>
                </c:pt>
                <c:pt idx="3">
                  <c:v>0.20204634189132689</c:v>
                </c:pt>
                <c:pt idx="4">
                  <c:v>0.22575503205094935</c:v>
                </c:pt>
                <c:pt idx="5">
                  <c:v>0.24119421575970859</c:v>
                </c:pt>
                <c:pt idx="6">
                  <c:v>0.2562881111213714</c:v>
                </c:pt>
                <c:pt idx="7">
                  <c:v>0.28393162050632365</c:v>
                </c:pt>
                <c:pt idx="8">
                  <c:v>0.28936313513743933</c:v>
                </c:pt>
                <c:pt idx="9">
                  <c:v>0.25779693520719155</c:v>
                </c:pt>
                <c:pt idx="10">
                  <c:v>0.32712267605122491</c:v>
                </c:pt>
                <c:pt idx="11">
                  <c:v>0.37965371074529008</c:v>
                </c:pt>
              </c:numCache>
            </c:numRef>
          </c:val>
          <c:smooth val="1"/>
          <c:extLst>
            <c:ext xmlns:c16="http://schemas.microsoft.com/office/drawing/2014/chart" uri="{C3380CC4-5D6E-409C-BE32-E72D297353CC}">
              <c16:uniqueId val="{00000000-51DF-4FE6-8909-897321D66A7E}"/>
            </c:ext>
          </c:extLst>
        </c:ser>
        <c:ser>
          <c:idx val="1"/>
          <c:order val="1"/>
          <c:tx>
            <c:strRef>
              <c:f>'5.3.1-график'!$B$6</c:f>
              <c:strCache>
                <c:ptCount val="1"/>
                <c:pt idx="0">
                  <c:v>Өтімділігі жоғары активтердің ЕДБ активтеріне қатынасы</c:v>
                </c:pt>
              </c:strCache>
            </c:strRef>
          </c:tx>
          <c:spPr>
            <a:ln w="25400">
              <a:solidFill>
                <a:srgbClr val="008000"/>
              </a:solidFill>
              <a:prstDash val="solid"/>
            </a:ln>
          </c:spPr>
          <c:marker>
            <c:symbol val="none"/>
          </c:marker>
          <c:cat>
            <c:strRef>
              <c:f>'5.3.1-график'!$C$4:$N$4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'5.3.1-график'!$C$6:$N$6</c:f>
              <c:numCache>
                <c:formatCode>0.00</c:formatCode>
                <c:ptCount val="12"/>
                <c:pt idx="0">
                  <c:v>0.16100526317246089</c:v>
                </c:pt>
                <c:pt idx="1">
                  <c:v>0.17849129449938908</c:v>
                </c:pt>
                <c:pt idx="2">
                  <c:v>0.14633908529679515</c:v>
                </c:pt>
                <c:pt idx="3">
                  <c:v>0.14528820694523117</c:v>
                </c:pt>
                <c:pt idx="4" formatCode="#,##0.00">
                  <c:v>0.13895392441836982</c:v>
                </c:pt>
                <c:pt idx="5" formatCode="#,##0.00">
                  <c:v>0.14234828610449154</c:v>
                </c:pt>
                <c:pt idx="6" formatCode="#,##0.00">
                  <c:v>0.13712713632152934</c:v>
                </c:pt>
                <c:pt idx="7" formatCode="#,##0.00">
                  <c:v>0.15787866073280168</c:v>
                </c:pt>
                <c:pt idx="8">
                  <c:v>0.13588942683165103</c:v>
                </c:pt>
                <c:pt idx="9">
                  <c:v>0.16796783493158743</c:v>
                </c:pt>
                <c:pt idx="10">
                  <c:v>0.17068792071788144</c:v>
                </c:pt>
                <c:pt idx="11">
                  <c:v>0.19339751984529716</c:v>
                </c:pt>
              </c:numCache>
            </c:numRef>
          </c:val>
          <c:smooth val="1"/>
          <c:extLst>
            <c:ext xmlns:c16="http://schemas.microsoft.com/office/drawing/2014/chart" uri="{C3380CC4-5D6E-409C-BE32-E72D297353CC}">
              <c16:uniqueId val="{00000001-51DF-4FE6-8909-897321D66A7E}"/>
            </c:ext>
          </c:extLst>
        </c:ser>
        <c:dLbls>
          <c:showLegendKey val="0"/>
          <c:showVal val="0"/>
          <c:showCatName val="0"/>
          <c:showSerName val="0"/>
          <c:showPercent val="0"/>
          <c:showBubbleSize val="0"/>
        </c:dLbls>
        <c:smooth val="0"/>
        <c:axId val="450836568"/>
        <c:axId val="1"/>
      </c:lineChart>
      <c:catAx>
        <c:axId val="450836568"/>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FFFFFF"/>
              </a:solidFill>
              <a:prstDash val="solid"/>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36568"/>
        <c:crosses val="autoZero"/>
        <c:crossBetween val="between"/>
        <c:majorUnit val="0.1"/>
      </c:valAx>
      <c:spPr>
        <a:solidFill>
          <a:srgbClr val="FFFFFF"/>
        </a:solidFill>
        <a:ln w="12700">
          <a:solidFill>
            <a:srgbClr val="808080"/>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55"/>
      <c:rotY val="20"/>
      <c:depthPercent val="110"/>
      <c:rAngAx val="1"/>
    </c:view3D>
    <c:floor>
      <c:thickness val="0"/>
      <c:spPr>
        <a:solidFill>
          <a:srgbClr val="C0C0C0"/>
        </a:solidFill>
        <a:ln w="3175">
          <a:solidFill>
            <a:srgbClr val="000000"/>
          </a:solidFill>
          <a:prstDash val="solid"/>
        </a:ln>
      </c:spPr>
    </c:floor>
    <c:sideWall>
      <c:thickness val="0"/>
      <c:spPr>
        <a:solidFill>
          <a:srgbClr val="FFFFFF"/>
        </a:solidFill>
        <a:ln w="25400">
          <a:noFill/>
        </a:ln>
      </c:spPr>
    </c:sideWall>
    <c:backWall>
      <c:thickness val="0"/>
      <c:spPr>
        <a:solidFill>
          <a:srgbClr val="FFFFFF"/>
        </a:solidFill>
        <a:ln w="25400">
          <a:noFill/>
        </a:ln>
      </c:spPr>
    </c:backWall>
    <c:plotArea>
      <c:layout>
        <c:manualLayout>
          <c:layoutTarget val="inner"/>
          <c:xMode val="edge"/>
          <c:yMode val="edge"/>
          <c:x val="4.6242861578120444E-2"/>
          <c:y val="4.9261083743842367E-2"/>
          <c:w val="0.9479786623514691"/>
          <c:h val="0.53201970443349755"/>
        </c:manualLayout>
      </c:layout>
      <c:bar3DChart>
        <c:barDir val="col"/>
        <c:grouping val="stacked"/>
        <c:varyColors val="0"/>
        <c:ser>
          <c:idx val="0"/>
          <c:order val="0"/>
          <c:tx>
            <c:strRef>
              <c:f>'5.3.2-график'!$B$6</c:f>
              <c:strCache>
                <c:ptCount val="1"/>
                <c:pt idx="0">
                  <c:v>15% аз</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'5.3.2-график'!$C$5:$N$5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'5.3.2-график'!$C$6:$N$6</c:f>
              <c:numCache>
                <c:formatCode>General</c:formatCode>
                <c:ptCount val="12"/>
                <c:pt idx="0">
                  <c:v>10</c:v>
                </c:pt>
                <c:pt idx="1">
                  <c:v>8</c:v>
                </c:pt>
                <c:pt idx="2">
                  <c:v>11</c:v>
                </c:pt>
                <c:pt idx="3">
                  <c:v>12</c:v>
                </c:pt>
                <c:pt idx="4">
                  <c:v>15</c:v>
                </c:pt>
                <c:pt idx="5">
                  <c:v>13</c:v>
                </c:pt>
                <c:pt idx="6">
                  <c:v>13</c:v>
                </c:pt>
                <c:pt idx="7">
                  <c:v>13</c:v>
                </c:pt>
                <c:pt idx="8">
                  <c:v>19</c:v>
                </c:pt>
                <c:pt idx="9">
                  <c:v>17</c:v>
                </c:pt>
                <c:pt idx="10">
                  <c:v>13</c:v>
                </c:pt>
                <c:pt idx="11">
                  <c:v>10</c:v>
                </c:pt>
              </c:numCache>
            </c:numRef>
          </c:val>
          <c:extLst>
            <c:ext xmlns:c16="http://schemas.microsoft.com/office/drawing/2014/chart" uri="{C3380CC4-5D6E-409C-BE32-E72D297353CC}">
              <c16:uniqueId val="{00000000-D89D-4EAD-B2A6-2809567A9338}"/>
            </c:ext>
          </c:extLst>
        </c:ser>
        <c:ser>
          <c:idx val="1"/>
          <c:order val="1"/>
          <c:tx>
            <c:strRef>
              <c:f>'5.3.2-график'!$B$7</c:f>
              <c:strCache>
                <c:ptCount val="1"/>
                <c:pt idx="0">
                  <c:v>15-30%</c:v>
                </c:pt>
              </c:strCache>
            </c:strRef>
          </c:tx>
          <c:spPr>
            <a:solidFill>
              <a:srgbClr val="CC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'5.3.2-график'!$C$5:$N$5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'5.3.2-график'!$C$7:$N$7</c:f>
              <c:numCache>
                <c:formatCode>General</c:formatCode>
                <c:ptCount val="12"/>
                <c:pt idx="0">
                  <c:v>11</c:v>
                </c:pt>
                <c:pt idx="1">
                  <c:v>15</c:v>
                </c:pt>
                <c:pt idx="2">
                  <c:v>11</c:v>
                </c:pt>
                <c:pt idx="3">
                  <c:v>10</c:v>
                </c:pt>
                <c:pt idx="4">
                  <c:v>10</c:v>
                </c:pt>
                <c:pt idx="5">
                  <c:v>15</c:v>
                </c:pt>
                <c:pt idx="6">
                  <c:v>15</c:v>
                </c:pt>
                <c:pt idx="7">
                  <c:v>15</c:v>
                </c:pt>
                <c:pt idx="8">
                  <c:v>11</c:v>
                </c:pt>
                <c:pt idx="9">
                  <c:v>10</c:v>
                </c:pt>
                <c:pt idx="10">
                  <c:v>13</c:v>
                </c:pt>
                <c:pt idx="11">
                  <c:v>15</c:v>
                </c:pt>
              </c:numCache>
            </c:numRef>
          </c:val>
          <c:extLst>
            <c:ext xmlns:c16="http://schemas.microsoft.com/office/drawing/2014/chart" uri="{C3380CC4-5D6E-409C-BE32-E72D297353CC}">
              <c16:uniqueId val="{00000001-D89D-4EAD-B2A6-2809567A9338}"/>
            </c:ext>
          </c:extLst>
        </c:ser>
        <c:ser>
          <c:idx val="2"/>
          <c:order val="2"/>
          <c:tx>
            <c:strRef>
              <c:f>'5.3.2-график'!$B$8</c:f>
              <c:strCache>
                <c:ptCount val="1"/>
                <c:pt idx="0">
                  <c:v>31-50%</c:v>
                </c:pt>
              </c:strCache>
            </c:strRef>
          </c:tx>
          <c:spPr>
            <a:solidFill>
              <a:srgbClr val="00CC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'5.3.2-график'!$C$5:$N$5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'5.3.2-график'!$C$8:$N$8</c:f>
              <c:numCache>
                <c:formatCode>General</c:formatCode>
                <c:ptCount val="12"/>
                <c:pt idx="0">
                  <c:v>6</c:v>
                </c:pt>
                <c:pt idx="1">
                  <c:v>4</c:v>
                </c:pt>
                <c:pt idx="2">
                  <c:v>5</c:v>
                </c:pt>
                <c:pt idx="3">
                  <c:v>6</c:v>
                </c:pt>
                <c:pt idx="4">
                  <c:v>5</c:v>
                </c:pt>
                <c:pt idx="5">
                  <c:v>5</c:v>
                </c:pt>
                <c:pt idx="6">
                  <c:v>3</c:v>
                </c:pt>
                <c:pt idx="7">
                  <c:v>5</c:v>
                </c:pt>
                <c:pt idx="8">
                  <c:v>4</c:v>
                </c:pt>
                <c:pt idx="9">
                  <c:v>5</c:v>
                </c:pt>
                <c:pt idx="10">
                  <c:v>5</c:v>
                </c:pt>
                <c:pt idx="11">
                  <c:v>5</c:v>
                </c:pt>
              </c:numCache>
            </c:numRef>
          </c:val>
          <c:extLst>
            <c:ext xmlns:c16="http://schemas.microsoft.com/office/drawing/2014/chart" uri="{C3380CC4-5D6E-409C-BE32-E72D297353CC}">
              <c16:uniqueId val="{00000002-D89D-4EAD-B2A6-2809567A9338}"/>
            </c:ext>
          </c:extLst>
        </c:ser>
        <c:ser>
          <c:idx val="3"/>
          <c:order val="3"/>
          <c:tx>
            <c:strRef>
              <c:f>'5.3.2-график'!$B$9</c:f>
              <c:strCache>
                <c:ptCount val="1"/>
                <c:pt idx="0">
                  <c:v>50% жоғары</c:v>
                </c:pt>
              </c:strCache>
            </c:strRef>
          </c:tx>
          <c:spPr>
            <a:solidFill>
              <a:srgbClr val="3366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'5.3.2-график'!$C$5:$N$5</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'5.3.2-график'!$C$9:$N$9</c:f>
              <c:numCache>
                <c:formatCode>General</c:formatCode>
                <c:ptCount val="12"/>
                <c:pt idx="0">
                  <c:v>6</c:v>
                </c:pt>
                <c:pt idx="1">
                  <c:v>6</c:v>
                </c:pt>
                <c:pt idx="2">
                  <c:v>6</c:v>
                </c:pt>
                <c:pt idx="3">
                  <c:v>5</c:v>
                </c:pt>
                <c:pt idx="4">
                  <c:v>5</c:v>
                </c:pt>
                <c:pt idx="5">
                  <c:v>2</c:v>
                </c:pt>
                <c:pt idx="6">
                  <c:v>4</c:v>
                </c:pt>
                <c:pt idx="7">
                  <c:v>3</c:v>
                </c:pt>
                <c:pt idx="8">
                  <c:v>3</c:v>
                </c:pt>
                <c:pt idx="9">
                  <c:v>5</c:v>
                </c:pt>
                <c:pt idx="10">
                  <c:v>6</c:v>
                </c:pt>
                <c:pt idx="11">
                  <c:v>7</c:v>
                </c:pt>
              </c:numCache>
            </c:numRef>
          </c:val>
          <c:extLst>
            <c:ext xmlns:c16="http://schemas.microsoft.com/office/drawing/2014/chart" uri="{C3380CC4-5D6E-409C-BE32-E72D297353CC}">
              <c16:uniqueId val="{00000003-D89D-4EAD-B2A6-2809567A9338}"/>
            </c:ext>
          </c:extLst>
        </c:ser>
        <c:dLbls>
          <c:showLegendKey val="0"/>
          <c:showVal val="1"/>
          <c:showCatName val="0"/>
          <c:showSerName val="0"/>
          <c:showPercent val="0"/>
          <c:showBubbleSize val="0"/>
        </c:dLbls>
        <c:gapWidth val="40"/>
        <c:gapDepth val="100"/>
        <c:shape val="cylinder"/>
        <c:axId val="450838864"/>
        <c:axId val="1"/>
        <c:axId val="0"/>
      </c:bar3DChart>
      <c:catAx>
        <c:axId val="450838864"/>
        <c:scaling>
          <c:orientation val="minMax"/>
        </c:scaling>
        <c:delete val="0"/>
        <c:axPos val="b"/>
        <c:numFmt formatCode="General" sourceLinked="1"/>
        <c:majorTickMark val="out"/>
        <c:minorTickMark val="none"/>
        <c:tickLblPos val="low"/>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4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38864"/>
        <c:crosses val="autoZero"/>
        <c:crossBetween val="between"/>
      </c:valAx>
      <c:spPr>
        <a:solidFill>
          <a:srgbClr val="FFFFFF"/>
        </a:solidFill>
        <a:ln w="25400">
          <a:noFill/>
        </a:ln>
      </c:spPr>
    </c:plotArea>
    <c:legend>
      <c:legendPos val="b"/>
      <c:layout>
        <c:manualLayout>
          <c:xMode val="edge"/>
          <c:yMode val="edge"/>
          <c:x val="0.27938395536781102"/>
          <c:y val="0.89655172413793105"/>
          <c:w val="0.52408576455203171"/>
          <c:h val="8.866995073891625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43706545677411"/>
          <c:y val="6.1135501534144578E-2"/>
          <c:w val="0.84138119922144217"/>
          <c:h val="0.57642044303622031"/>
        </c:manualLayout>
      </c:layout>
      <c:barChart>
        <c:barDir val="col"/>
        <c:grouping val="percentStacked"/>
        <c:varyColors val="0"/>
        <c:ser>
          <c:idx val="0"/>
          <c:order val="0"/>
          <c:tx>
            <c:strRef>
              <c:f>'5.3.3-график'!$B$6</c:f>
              <c:strCache>
                <c:ptCount val="1"/>
                <c:pt idx="0">
                  <c:v>Қолма-қол ақша және тазартылған қымбат металдар</c:v>
                </c:pt>
              </c:strCache>
            </c:strRef>
          </c:tx>
          <c:spPr>
            <a:solidFill>
              <a:srgbClr val="9999FF"/>
            </a:solidFill>
            <a:ln w="3175">
              <a:solidFill>
                <a:srgbClr val="000000"/>
              </a:solidFill>
              <a:prstDash val="solid"/>
            </a:ln>
          </c:spPr>
          <c:invertIfNegative val="0"/>
          <c:cat>
            <c:strRef>
              <c:f>'5.3.3-график'!$C$5:$N$5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'5.3.3-график'!$C$6:$N$6</c:f>
              <c:numCache>
                <c:formatCode>0.0</c:formatCode>
                <c:ptCount val="12"/>
                <c:pt idx="0">
                  <c:v>10.4</c:v>
                </c:pt>
                <c:pt idx="1">
                  <c:v>9.8000000000000007</c:v>
                </c:pt>
                <c:pt idx="2">
                  <c:v>10</c:v>
                </c:pt>
                <c:pt idx="3">
                  <c:v>15.9</c:v>
                </c:pt>
                <c:pt idx="4">
                  <c:v>14.6</c:v>
                </c:pt>
                <c:pt idx="5">
                  <c:v>16.399999999999999</c:v>
                </c:pt>
                <c:pt idx="6">
                  <c:v>14.4</c:v>
                </c:pt>
                <c:pt idx="7">
                  <c:v>10.5</c:v>
                </c:pt>
                <c:pt idx="8">
                  <c:v>15.7</c:v>
                </c:pt>
                <c:pt idx="9">
                  <c:v>9.5</c:v>
                </c:pt>
                <c:pt idx="10">
                  <c:v>10.6</c:v>
                </c:pt>
                <c:pt idx="11">
                  <c:v>9.6</c:v>
                </c:pt>
              </c:numCache>
            </c:numRef>
          </c:val>
          <c:extLst>
            <c:ext xmlns:c16="http://schemas.microsoft.com/office/drawing/2014/chart" uri="{C3380CC4-5D6E-409C-BE32-E72D297353CC}">
              <c16:uniqueId val="{00000000-B4DB-4C5E-8199-02D1EA38C7B7}"/>
            </c:ext>
          </c:extLst>
        </c:ser>
        <c:ser>
          <c:idx val="1"/>
          <c:order val="1"/>
          <c:tx>
            <c:strRef>
              <c:f>'5.3.3-график'!$B$7</c:f>
              <c:strCache>
                <c:ptCount val="1"/>
                <c:pt idx="0">
                  <c:v>ҚРҰБ-ғы корршоттар және салымдар</c:v>
                </c:pt>
              </c:strCache>
            </c:strRef>
          </c:tx>
          <c:spPr>
            <a:solidFill>
              <a:srgbClr val="CCCCFF"/>
            </a:solidFill>
            <a:ln w="3175">
              <a:solidFill>
                <a:srgbClr val="000000"/>
              </a:solidFill>
              <a:prstDash val="solid"/>
            </a:ln>
          </c:spPr>
          <c:invertIfNegative val="0"/>
          <c:cat>
            <c:strRef>
              <c:f>'5.3.3-график'!$C$5:$N$5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'5.3.3-график'!$C$7:$N$7</c:f>
              <c:numCache>
                <c:formatCode>0.0</c:formatCode>
                <c:ptCount val="12"/>
                <c:pt idx="0">
                  <c:v>44.3</c:v>
                </c:pt>
                <c:pt idx="1">
                  <c:v>30.7</c:v>
                </c:pt>
                <c:pt idx="2">
                  <c:v>39.799999999999997</c:v>
                </c:pt>
                <c:pt idx="3">
                  <c:v>61.9</c:v>
                </c:pt>
                <c:pt idx="4">
                  <c:v>38</c:v>
                </c:pt>
                <c:pt idx="5">
                  <c:v>53.1</c:v>
                </c:pt>
                <c:pt idx="6">
                  <c:v>52.5</c:v>
                </c:pt>
                <c:pt idx="7">
                  <c:v>39.6</c:v>
                </c:pt>
                <c:pt idx="8">
                  <c:v>22.9</c:v>
                </c:pt>
                <c:pt idx="9">
                  <c:v>23.7</c:v>
                </c:pt>
                <c:pt idx="10">
                  <c:v>36.799999999999997</c:v>
                </c:pt>
                <c:pt idx="11">
                  <c:v>46.3</c:v>
                </c:pt>
              </c:numCache>
            </c:numRef>
          </c:val>
          <c:extLst>
            <c:ext xmlns:c16="http://schemas.microsoft.com/office/drawing/2014/chart" uri="{C3380CC4-5D6E-409C-BE32-E72D297353CC}">
              <c16:uniqueId val="{00000001-B4DB-4C5E-8199-02D1EA38C7B7}"/>
            </c:ext>
          </c:extLst>
        </c:ser>
        <c:ser>
          <c:idx val="2"/>
          <c:order val="2"/>
          <c:tx>
            <c:strRef>
              <c:f>'5.3.3-график'!$B$8</c:f>
              <c:strCache>
                <c:ptCount val="1"/>
                <c:pt idx="0">
                  <c:v>МБҚ</c:v>
                </c:pt>
              </c:strCache>
            </c:strRef>
          </c:tx>
          <c:spPr>
            <a:solidFill>
              <a:srgbClr val="3366FF"/>
            </a:solidFill>
            <a:ln w="3175">
              <a:solidFill>
                <a:srgbClr val="000000"/>
              </a:solidFill>
              <a:prstDash val="solid"/>
            </a:ln>
          </c:spPr>
          <c:invertIfNegative val="0"/>
          <c:cat>
            <c:strRef>
              <c:f>'5.3.3-график'!$C$5:$N$5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'5.3.3-график'!$C$8:$N$8</c:f>
              <c:numCache>
                <c:formatCode>0.0</c:formatCode>
                <c:ptCount val="12"/>
                <c:pt idx="0">
                  <c:v>0.1</c:v>
                </c:pt>
                <c:pt idx="1">
                  <c:v>23.2</c:v>
                </c:pt>
                <c:pt idx="2">
                  <c:v>20.7</c:v>
                </c:pt>
                <c:pt idx="3">
                  <c:v>11</c:v>
                </c:pt>
                <c:pt idx="4">
                  <c:v>19.8</c:v>
                </c:pt>
                <c:pt idx="5">
                  <c:v>26.5</c:v>
                </c:pt>
                <c:pt idx="6">
                  <c:v>27.4</c:v>
                </c:pt>
                <c:pt idx="7">
                  <c:v>11.3</c:v>
                </c:pt>
                <c:pt idx="8">
                  <c:v>30.3</c:v>
                </c:pt>
                <c:pt idx="9">
                  <c:v>42.2</c:v>
                </c:pt>
                <c:pt idx="10">
                  <c:v>25.8</c:v>
                </c:pt>
                <c:pt idx="11">
                  <c:v>23.6</c:v>
                </c:pt>
              </c:numCache>
            </c:numRef>
          </c:val>
          <c:extLst>
            <c:ext xmlns:c16="http://schemas.microsoft.com/office/drawing/2014/chart" uri="{C3380CC4-5D6E-409C-BE32-E72D297353CC}">
              <c16:uniqueId val="{00000002-B4DB-4C5E-8199-02D1EA38C7B7}"/>
            </c:ext>
          </c:extLst>
        </c:ser>
        <c:ser>
          <c:idx val="3"/>
          <c:order val="3"/>
          <c:tx>
            <c:strRef>
              <c:f>'5.3.3-график'!$B$9</c:f>
              <c:strCache>
                <c:ptCount val="1"/>
                <c:pt idx="0">
                  <c:v>Басқалары</c:v>
                </c:pt>
              </c:strCache>
            </c:strRef>
          </c:tx>
          <c:spPr>
            <a:solidFill>
              <a:srgbClr val="99CCFF"/>
            </a:solidFill>
            <a:ln w="3175">
              <a:solidFill>
                <a:srgbClr val="000000"/>
              </a:solidFill>
              <a:prstDash val="solid"/>
            </a:ln>
          </c:spPr>
          <c:invertIfNegative val="0"/>
          <c:cat>
            <c:strRef>
              <c:f>'5.3.3-график'!$C$5:$N$5</c:f>
              <c:strCache>
                <c:ptCount val="12"/>
                <c:pt idx="0">
                  <c:v>01.01.2007</c:v>
                </c:pt>
                <c:pt idx="1">
                  <c:v>01.04.2007</c:v>
                </c:pt>
                <c:pt idx="2">
                  <c:v>01.07.2007</c:v>
                </c:pt>
                <c:pt idx="3">
                  <c:v>01.10.2007</c:v>
                </c:pt>
                <c:pt idx="4">
                  <c:v>01.01.2008</c:v>
                </c:pt>
                <c:pt idx="5">
                  <c:v>01.04.2008</c:v>
                </c:pt>
                <c:pt idx="6">
                  <c:v> 01.07.2008</c:v>
                </c:pt>
                <c:pt idx="7">
                  <c:v> 01.10.2008</c:v>
                </c:pt>
                <c:pt idx="8">
                  <c:v>01.01.2009</c:v>
                </c:pt>
                <c:pt idx="9">
                  <c:v>01.04.2009</c:v>
                </c:pt>
                <c:pt idx="10">
                  <c:v> 01.07.2009</c:v>
                </c:pt>
                <c:pt idx="11">
                  <c:v> 01.10.2009</c:v>
                </c:pt>
              </c:strCache>
            </c:strRef>
          </c:cat>
          <c:val>
            <c:numRef>
              <c:f>'5.3.3-график'!$C$9:$N$9</c:f>
              <c:numCache>
                <c:formatCode>0.0</c:formatCode>
                <c:ptCount val="12"/>
                <c:pt idx="0">
                  <c:v>45.2</c:v>
                </c:pt>
                <c:pt idx="1">
                  <c:v>36.299999999999997</c:v>
                </c:pt>
                <c:pt idx="2">
                  <c:v>29.5</c:v>
                </c:pt>
                <c:pt idx="3">
                  <c:v>11.2</c:v>
                </c:pt>
                <c:pt idx="4">
                  <c:v>27.6</c:v>
                </c:pt>
                <c:pt idx="5">
                  <c:v>4</c:v>
                </c:pt>
                <c:pt idx="6">
                  <c:v>5.7</c:v>
                </c:pt>
                <c:pt idx="7">
                  <c:v>38.5</c:v>
                </c:pt>
                <c:pt idx="8">
                  <c:v>31.1</c:v>
                </c:pt>
                <c:pt idx="9">
                  <c:v>24.6</c:v>
                </c:pt>
                <c:pt idx="10">
                  <c:v>26.8</c:v>
                </c:pt>
                <c:pt idx="11">
                  <c:v>20.5</c:v>
                </c:pt>
              </c:numCache>
            </c:numRef>
          </c:val>
          <c:extLst>
            <c:ext xmlns:c16="http://schemas.microsoft.com/office/drawing/2014/chart" uri="{C3380CC4-5D6E-409C-BE32-E72D297353CC}">
              <c16:uniqueId val="{00000003-B4DB-4C5E-8199-02D1EA38C7B7}"/>
            </c:ext>
          </c:extLst>
        </c:ser>
        <c:dLbls>
          <c:showLegendKey val="0"/>
          <c:showVal val="0"/>
          <c:showCatName val="0"/>
          <c:showSerName val="0"/>
          <c:showPercent val="0"/>
          <c:showBubbleSize val="0"/>
        </c:dLbls>
        <c:gapWidth val="150"/>
        <c:overlap val="100"/>
        <c:axId val="450835256"/>
        <c:axId val="1"/>
      </c:barChart>
      <c:catAx>
        <c:axId val="450835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35256"/>
        <c:crosses val="autoZero"/>
        <c:crossBetween val="between"/>
        <c:majorUnit val="0.2"/>
        <c:minorUnit val="0.04"/>
      </c:valAx>
      <c:spPr>
        <a:solidFill>
          <a:srgbClr val="FFFFFF"/>
        </a:solidFill>
        <a:ln w="25400">
          <a:noFill/>
        </a:ln>
      </c:spPr>
    </c:plotArea>
    <c:legend>
      <c:legendPos val="b"/>
      <c:layout>
        <c:manualLayout>
          <c:xMode val="edge"/>
          <c:yMode val="edge"/>
          <c:x val="0.13793134413466265"/>
          <c:y val="0.75982694763865399"/>
          <c:w val="0.73333497964928984"/>
          <c:h val="0.227074719983965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30354338959729"/>
          <c:y val="5.3435214089363088E-2"/>
          <c:w val="0.71685471916116483"/>
          <c:h val="0.58397055397661091"/>
        </c:manualLayout>
      </c:layout>
      <c:barChart>
        <c:barDir val="col"/>
        <c:grouping val="clustered"/>
        <c:varyColors val="0"/>
        <c:ser>
          <c:idx val="0"/>
          <c:order val="0"/>
          <c:tx>
            <c:strRef>
              <c:f>'5.3.4-график'!$F$4</c:f>
              <c:strCache>
                <c:ptCount val="1"/>
                <c:pt idx="0">
                  <c:v>Талап ету бойынша міндеттемелер</c:v>
                </c:pt>
              </c:strCache>
            </c:strRef>
          </c:tx>
          <c:spPr>
            <a:solidFill>
              <a:srgbClr val="99CCFF"/>
            </a:solidFill>
            <a:ln w="3175">
              <a:solidFill>
                <a:srgbClr val="000000"/>
              </a:solidFill>
              <a:prstDash val="solid"/>
            </a:ln>
          </c:spPr>
          <c:invertIfNegative val="0"/>
          <c:cat>
            <c:strRef>
              <c:f>'5.3.4-график'!$B$5:$B$16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'5.3.4-график'!$F$7:$F$16</c:f>
              <c:numCache>
                <c:formatCode>_(* #\ ##0.0_);_(* \(#\ ##0.0\);_(* "-"??_);_(@_)</c:formatCode>
                <c:ptCount val="10"/>
                <c:pt idx="0">
                  <c:v>1345.159058</c:v>
                </c:pt>
                <c:pt idx="1">
                  <c:v>1499.442994</c:v>
                </c:pt>
                <c:pt idx="2">
                  <c:v>1073.896974</c:v>
                </c:pt>
                <c:pt idx="3">
                  <c:v>1213.626996</c:v>
                </c:pt>
                <c:pt idx="4">
                  <c:v>1356.8283710000001</c:v>
                </c:pt>
                <c:pt idx="5">
                  <c:v>1479.373513</c:v>
                </c:pt>
                <c:pt idx="6">
                  <c:v>1245.417267</c:v>
                </c:pt>
                <c:pt idx="7">
                  <c:v>1626.262309</c:v>
                </c:pt>
                <c:pt idx="8">
                  <c:v>1900.4558549999999</c:v>
                </c:pt>
                <c:pt idx="9">
                  <c:v>2086.5771669999999</c:v>
                </c:pt>
              </c:numCache>
            </c:numRef>
          </c:val>
          <c:extLst>
            <c:ext xmlns:c16="http://schemas.microsoft.com/office/drawing/2014/chart" uri="{C3380CC4-5D6E-409C-BE32-E72D297353CC}">
              <c16:uniqueId val="{00000000-4CC6-4011-BD68-A226BBD53500}"/>
            </c:ext>
          </c:extLst>
        </c:ser>
        <c:ser>
          <c:idx val="2"/>
          <c:order val="2"/>
          <c:tx>
            <c:strRef>
              <c:f>'5.3.4-график'!$D$4</c:f>
              <c:strCache>
                <c:ptCount val="1"/>
                <c:pt idx="0">
                  <c:v>Өтімділігі жоғары активтер</c:v>
                </c:pt>
              </c:strCache>
            </c:strRef>
          </c:tx>
          <c:spPr>
            <a:solidFill>
              <a:srgbClr val="9999FF"/>
            </a:solidFill>
            <a:ln w="3175">
              <a:solidFill>
                <a:srgbClr val="000000"/>
              </a:solidFill>
              <a:prstDash val="solid"/>
            </a:ln>
          </c:spPr>
          <c:invertIfNegative val="0"/>
          <c:cat>
            <c:strRef>
              <c:f>'5.3.4-график'!$B$5:$B$16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'5.3.4-график'!$D$7:$D$16</c:f>
              <c:numCache>
                <c:formatCode>_(* #\ ##0.0_);_(* \(#\ ##0.0\);_(* "-"??_);_(@_)</c:formatCode>
                <c:ptCount val="10"/>
                <c:pt idx="0">
                  <c:v>1635.1570141780005</c:v>
                </c:pt>
                <c:pt idx="1">
                  <c:v>1666.3619540469999</c:v>
                </c:pt>
                <c:pt idx="2">
                  <c:v>1623.6248639999999</c:v>
                </c:pt>
                <c:pt idx="3">
                  <c:v>1681.710016</c:v>
                </c:pt>
                <c:pt idx="4">
                  <c:v>1669.3167840000001</c:v>
                </c:pt>
                <c:pt idx="5">
                  <c:v>1973.526181</c:v>
                </c:pt>
                <c:pt idx="6">
                  <c:v>1615.6673820000001</c:v>
                </c:pt>
                <c:pt idx="7">
                  <c:v>2368.5042589999998</c:v>
                </c:pt>
                <c:pt idx="8">
                  <c:v>2073.7859410000001</c:v>
                </c:pt>
                <c:pt idx="9">
                  <c:v>2335.6361809999999</c:v>
                </c:pt>
              </c:numCache>
            </c:numRef>
          </c:val>
          <c:extLst>
            <c:ext xmlns:c16="http://schemas.microsoft.com/office/drawing/2014/chart" uri="{C3380CC4-5D6E-409C-BE32-E72D297353CC}">
              <c16:uniqueId val="{00000001-4CC6-4011-BD68-A226BBD53500}"/>
            </c:ext>
          </c:extLst>
        </c:ser>
        <c:ser>
          <c:idx val="3"/>
          <c:order val="3"/>
          <c:tx>
            <c:strRef>
              <c:f>'5.3.4-график'!$H$4</c:f>
              <c:strCache>
                <c:ptCount val="1"/>
                <c:pt idx="0">
                  <c:v>Қысқа мерзімді міндеттемелер</c:v>
                </c:pt>
              </c:strCache>
            </c:strRef>
          </c:tx>
          <c:spPr>
            <a:solidFill>
              <a:srgbClr val="3366FF"/>
            </a:solidFill>
            <a:ln w="3175">
              <a:solidFill>
                <a:srgbClr val="000000"/>
              </a:solidFill>
              <a:prstDash val="solid"/>
            </a:ln>
          </c:spPr>
          <c:invertIfNegative val="0"/>
          <c:cat>
            <c:strRef>
              <c:f>'5.3.4-график'!$B$5:$B$16</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'5.3.4-график'!$H$7:$H$16</c:f>
              <c:numCache>
                <c:formatCode>_(* #\ ##0.0_);_(* \(#\ ##0.0\);_(* "-"??_);_(@_)</c:formatCode>
                <c:ptCount val="10"/>
                <c:pt idx="0">
                  <c:v>4123.7483380000003</c:v>
                </c:pt>
                <c:pt idx="1">
                  <c:v>3413.6173920000001</c:v>
                </c:pt>
                <c:pt idx="2">
                  <c:v>3837.9998270000001</c:v>
                </c:pt>
                <c:pt idx="3">
                  <c:v>3799.3588300000001</c:v>
                </c:pt>
                <c:pt idx="4">
                  <c:v>3864.7446620000001</c:v>
                </c:pt>
                <c:pt idx="5">
                  <c:v>3962.85563</c:v>
                </c:pt>
                <c:pt idx="6">
                  <c:v>3949.0133259999998</c:v>
                </c:pt>
                <c:pt idx="7">
                  <c:v>4010.7710659999998</c:v>
                </c:pt>
                <c:pt idx="8">
                  <c:v>3929.185086</c:v>
                </c:pt>
                <c:pt idx="9">
                  <c:v>4358.4525819999999</c:v>
                </c:pt>
              </c:numCache>
            </c:numRef>
          </c:val>
          <c:extLst>
            <c:ext xmlns:c16="http://schemas.microsoft.com/office/drawing/2014/chart" uri="{C3380CC4-5D6E-409C-BE32-E72D297353CC}">
              <c16:uniqueId val="{00000002-4CC6-4011-BD68-A226BBD53500}"/>
            </c:ext>
          </c:extLst>
        </c:ser>
        <c:dLbls>
          <c:showLegendKey val="0"/>
          <c:showVal val="0"/>
          <c:showCatName val="0"/>
          <c:showSerName val="0"/>
          <c:showPercent val="0"/>
          <c:showBubbleSize val="0"/>
        </c:dLbls>
        <c:gapWidth val="150"/>
        <c:axId val="450843784"/>
        <c:axId val="1"/>
      </c:barChart>
      <c:lineChart>
        <c:grouping val="standard"/>
        <c:varyColors val="0"/>
        <c:ser>
          <c:idx val="1"/>
          <c:order val="1"/>
          <c:tx>
            <c:strRef>
              <c:f>'5.3.4-график'!$G$4</c:f>
              <c:strCache>
                <c:ptCount val="1"/>
                <c:pt idx="0">
                  <c:v>Өтімділігі жоғары активтердің талап ету бойынша міндеттемелерге қатынасы</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val>
            <c:numRef>
              <c:f>'5.3.4-график'!$G$7:$G$16</c:f>
              <c:numCache>
                <c:formatCode>#\ ##0.0</c:formatCode>
                <c:ptCount val="10"/>
                <c:pt idx="0">
                  <c:v>1.2155863683579349</c:v>
                </c:pt>
                <c:pt idx="1">
                  <c:v>1.1113206442091654</c:v>
                </c:pt>
                <c:pt idx="2">
                  <c:v>1.5119000270132057</c:v>
                </c:pt>
                <c:pt idx="3">
                  <c:v>1.3856893605224319</c:v>
                </c:pt>
                <c:pt idx="4">
                  <c:v>1.230307988599687</c:v>
                </c:pt>
                <c:pt idx="5">
                  <c:v>1.3340283327081577</c:v>
                </c:pt>
                <c:pt idx="6">
                  <c:v>1.2972900126010538</c:v>
                </c:pt>
                <c:pt idx="7">
                  <c:v>1.456409735312878</c:v>
                </c:pt>
                <c:pt idx="8">
                  <c:v>1.0912044789380284</c:v>
                </c:pt>
                <c:pt idx="9">
                  <c:v>1.1193624745535231</c:v>
                </c:pt>
              </c:numCache>
            </c:numRef>
          </c:val>
          <c:smooth val="0"/>
          <c:extLst>
            <c:ext xmlns:c16="http://schemas.microsoft.com/office/drawing/2014/chart" uri="{C3380CC4-5D6E-409C-BE32-E72D297353CC}">
              <c16:uniqueId val="{00000003-4CC6-4011-BD68-A226BBD53500}"/>
            </c:ext>
          </c:extLst>
        </c:ser>
        <c:ser>
          <c:idx val="4"/>
          <c:order val="4"/>
          <c:tx>
            <c:strRef>
              <c:f>'5.3.4-график'!$I$4</c:f>
              <c:strCache>
                <c:ptCount val="1"/>
                <c:pt idx="0">
                  <c:v>Өтімділігі жоғары активтердің қысқа мерзімдіміндеттемелерге қатынасы</c:v>
                </c:pt>
              </c:strCache>
            </c:strRef>
          </c:tx>
          <c:spPr>
            <a:ln w="25400">
              <a:solidFill>
                <a:srgbClr val="800080"/>
              </a:solidFill>
              <a:prstDash val="solid"/>
            </a:ln>
          </c:spPr>
          <c:marker>
            <c:symbol val="star"/>
            <c:size val="7"/>
            <c:spPr>
              <a:noFill/>
              <a:ln>
                <a:solidFill>
                  <a:srgbClr val="800080"/>
                </a:solidFill>
                <a:prstDash val="solid"/>
              </a:ln>
            </c:spPr>
          </c:marker>
          <c:val>
            <c:numRef>
              <c:f>'5.3.4-график'!$I$7:$I$16</c:f>
              <c:numCache>
                <c:formatCode>#\ ##0.0</c:formatCode>
                <c:ptCount val="10"/>
                <c:pt idx="0">
                  <c:v>0.39652201835649464</c:v>
                </c:pt>
                <c:pt idx="1">
                  <c:v>0.4881513546164285</c:v>
                </c:pt>
                <c:pt idx="2">
                  <c:v>0.42303932704163716</c:v>
                </c:pt>
                <c:pt idx="3">
                  <c:v>0.44262995185427112</c:v>
                </c:pt>
                <c:pt idx="4">
                  <c:v>0.43193455971710454</c:v>
                </c:pt>
                <c:pt idx="5">
                  <c:v>0.49800607573483568</c:v>
                </c:pt>
                <c:pt idx="6">
                  <c:v>0.40913191438544166</c:v>
                </c:pt>
                <c:pt idx="7">
                  <c:v>0.59053588948973434</c:v>
                </c:pt>
                <c:pt idx="8">
                  <c:v>0.52779034217274845</c:v>
                </c:pt>
                <c:pt idx="9">
                  <c:v>0.53588656456788308</c:v>
                </c:pt>
              </c:numCache>
            </c:numRef>
          </c:val>
          <c:smooth val="0"/>
          <c:extLst>
            <c:ext xmlns:c16="http://schemas.microsoft.com/office/drawing/2014/chart" uri="{C3380CC4-5D6E-409C-BE32-E72D297353CC}">
              <c16:uniqueId val="{00000004-4CC6-4011-BD68-A226BBD53500}"/>
            </c:ext>
          </c:extLst>
        </c:ser>
        <c:dLbls>
          <c:showLegendKey val="0"/>
          <c:showVal val="0"/>
          <c:showCatName val="0"/>
          <c:showSerName val="0"/>
          <c:showPercent val="0"/>
          <c:showBubbleSize val="0"/>
        </c:dLbls>
        <c:marker val="1"/>
        <c:smooth val="0"/>
        <c:axId val="3"/>
        <c:axId val="4"/>
      </c:lineChart>
      <c:catAx>
        <c:axId val="4508437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6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4700"/>
          <c:min val="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3707902154913705E-2"/>
              <c:y val="0.2175576573638354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50843784"/>
        <c:crosses val="autoZero"/>
        <c:crossBetween val="between"/>
        <c:majorUnit val="9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2.5"/>
          <c:min val="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303380994756183"/>
              <c:y val="0.31679448352979545"/>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
        <c:minorUnit val="0.1"/>
      </c:valAx>
      <c:spPr>
        <a:solidFill>
          <a:srgbClr val="FFFFFF"/>
        </a:solidFill>
        <a:ln w="25400">
          <a:noFill/>
        </a:ln>
      </c:spPr>
    </c:plotArea>
    <c:legend>
      <c:legendPos val="r"/>
      <c:layout>
        <c:manualLayout>
          <c:xMode val="edge"/>
          <c:yMode val="edge"/>
          <c:x val="7.8651771694798644E-2"/>
          <c:y val="0.75954340027023248"/>
          <c:w val="0.88089984298174484"/>
          <c:h val="0.19847365233192005"/>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53448275862069"/>
          <c:y val="6.4220183486238536E-2"/>
          <c:w val="0.85129310344827591"/>
          <c:h val="0.58256880733944949"/>
        </c:manualLayout>
      </c:layout>
      <c:barChart>
        <c:barDir val="col"/>
        <c:grouping val="percentStacked"/>
        <c:varyColors val="0"/>
        <c:ser>
          <c:idx val="0"/>
          <c:order val="0"/>
          <c:tx>
            <c:strRef>
              <c:f>'5.3.5-график'!$B$5</c:f>
              <c:strCache>
                <c:ptCount val="1"/>
                <c:pt idx="0">
                  <c:v>Заңды тұлғалар салымдарының үлесі</c:v>
                </c:pt>
              </c:strCache>
            </c:strRef>
          </c:tx>
          <c:spPr>
            <a:solidFill>
              <a:srgbClr val="9999FF"/>
            </a:solidFill>
            <a:ln w="3175">
              <a:solidFill>
                <a:srgbClr val="000000"/>
              </a:solidFill>
              <a:prstDash val="solid"/>
            </a:ln>
          </c:spPr>
          <c:invertIfNegative val="0"/>
          <c:cat>
            <c:strRef>
              <c:f>'5.3.5-график'!$C$4:$N$4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'5.3.5-график'!$C$5:$N$5</c:f>
              <c:numCache>
                <c:formatCode>#\ ##0.0</c:formatCode>
                <c:ptCount val="12"/>
                <c:pt idx="0">
                  <c:v>66.857521305482763</c:v>
                </c:pt>
                <c:pt idx="1">
                  <c:v>64.439951796337837</c:v>
                </c:pt>
                <c:pt idx="2">
                  <c:v>63.3487119619491</c:v>
                </c:pt>
                <c:pt idx="3">
                  <c:v>62.165889128543569</c:v>
                </c:pt>
                <c:pt idx="4" formatCode="General">
                  <c:v>61.8</c:v>
                </c:pt>
                <c:pt idx="5" formatCode="General">
                  <c:v>62.7</c:v>
                </c:pt>
                <c:pt idx="6" formatCode="General">
                  <c:v>65.7</c:v>
                </c:pt>
                <c:pt idx="7" formatCode="General">
                  <c:v>68.5</c:v>
                </c:pt>
                <c:pt idx="8">
                  <c:v>67</c:v>
                </c:pt>
                <c:pt idx="9">
                  <c:v>69.8</c:v>
                </c:pt>
                <c:pt idx="10">
                  <c:v>69.400000000000006</c:v>
                </c:pt>
                <c:pt idx="11">
                  <c:v>68.3</c:v>
                </c:pt>
              </c:numCache>
            </c:numRef>
          </c:val>
          <c:extLst>
            <c:ext xmlns:c16="http://schemas.microsoft.com/office/drawing/2014/chart" uri="{C3380CC4-5D6E-409C-BE32-E72D297353CC}">
              <c16:uniqueId val="{00000000-2256-4F43-AE62-5DC60856F84C}"/>
            </c:ext>
          </c:extLst>
        </c:ser>
        <c:ser>
          <c:idx val="1"/>
          <c:order val="1"/>
          <c:tx>
            <c:strRef>
              <c:f>'5.3.5-график'!$B$6</c:f>
              <c:strCache>
                <c:ptCount val="1"/>
                <c:pt idx="0">
                  <c:v>Жеке тұлғалар салымдарының үлесі</c:v>
                </c:pt>
              </c:strCache>
            </c:strRef>
          </c:tx>
          <c:spPr>
            <a:solidFill>
              <a:srgbClr val="99CCFF"/>
            </a:solidFill>
            <a:ln w="3175">
              <a:solidFill>
                <a:srgbClr val="000000"/>
              </a:solidFill>
              <a:prstDash val="solid"/>
            </a:ln>
          </c:spPr>
          <c:invertIfNegative val="0"/>
          <c:cat>
            <c:strRef>
              <c:f>'5.3.5-график'!$C$4:$N$4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'5.3.5-график'!$C$6:$N$6</c:f>
              <c:numCache>
                <c:formatCode>#\ ##0.0</c:formatCode>
                <c:ptCount val="12"/>
                <c:pt idx="0">
                  <c:v>33.142478694517251</c:v>
                </c:pt>
                <c:pt idx="1">
                  <c:v>35.56004820366217</c:v>
                </c:pt>
                <c:pt idx="2">
                  <c:v>36.6512880380509</c:v>
                </c:pt>
                <c:pt idx="3">
                  <c:v>37.834110871456431</c:v>
                </c:pt>
                <c:pt idx="4" formatCode="General">
                  <c:v>38.200000000000003</c:v>
                </c:pt>
                <c:pt idx="5" formatCode="General">
                  <c:v>37.299999999999997</c:v>
                </c:pt>
                <c:pt idx="6" formatCode="General">
                  <c:v>34.299999999999997</c:v>
                </c:pt>
                <c:pt idx="7" formatCode="General">
                  <c:v>31.5</c:v>
                </c:pt>
                <c:pt idx="8">
                  <c:v>33</c:v>
                </c:pt>
                <c:pt idx="9">
                  <c:v>30.2</c:v>
                </c:pt>
                <c:pt idx="10">
                  <c:v>30.6</c:v>
                </c:pt>
                <c:pt idx="11">
                  <c:v>31.7</c:v>
                </c:pt>
              </c:numCache>
            </c:numRef>
          </c:val>
          <c:extLst>
            <c:ext xmlns:c16="http://schemas.microsoft.com/office/drawing/2014/chart" uri="{C3380CC4-5D6E-409C-BE32-E72D297353CC}">
              <c16:uniqueId val="{00000001-2256-4F43-AE62-5DC60856F84C}"/>
            </c:ext>
          </c:extLst>
        </c:ser>
        <c:dLbls>
          <c:showLegendKey val="0"/>
          <c:showVal val="0"/>
          <c:showCatName val="0"/>
          <c:showSerName val="0"/>
          <c:showPercent val="0"/>
          <c:showBubbleSize val="0"/>
        </c:dLbls>
        <c:gapWidth val="100"/>
        <c:overlap val="100"/>
        <c:axId val="450849688"/>
        <c:axId val="1"/>
      </c:barChart>
      <c:lineChart>
        <c:grouping val="standard"/>
        <c:varyColors val="0"/>
        <c:ser>
          <c:idx val="2"/>
          <c:order val="2"/>
          <c:tx>
            <c:strRef>
              <c:f>'5.3.5-график'!$B$7</c:f>
              <c:strCache>
                <c:ptCount val="1"/>
                <c:pt idx="0">
                  <c:v>Депозиттердің ЕДБ жиынтық міндеттемелеріндегі үлесі</c:v>
                </c:pt>
              </c:strCache>
            </c:strRef>
          </c:tx>
          <c:spPr>
            <a:ln w="25400">
              <a:solidFill>
                <a:srgbClr val="000080"/>
              </a:solidFill>
              <a:prstDash val="solid"/>
            </a:ln>
          </c:spPr>
          <c:marker>
            <c:symbol val="triangle"/>
            <c:size val="5"/>
            <c:spPr>
              <a:solidFill>
                <a:srgbClr val="000080"/>
              </a:solidFill>
              <a:ln>
                <a:solidFill>
                  <a:srgbClr val="000080"/>
                </a:solidFill>
                <a:prstDash val="solid"/>
              </a:ln>
            </c:spPr>
          </c:marker>
          <c:cat>
            <c:strRef>
              <c:f>'5.3.5-график'!$C$4:$N$4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'5.3.5-график'!$C$7:$N$7</c:f>
              <c:numCache>
                <c:formatCode>#\ ##0.0</c:formatCode>
                <c:ptCount val="12"/>
                <c:pt idx="0">
                  <c:v>38.451256326823362</c:v>
                </c:pt>
                <c:pt idx="1">
                  <c:v>38.088254796616575</c:v>
                </c:pt>
                <c:pt idx="2">
                  <c:v>36.985395583183717</c:v>
                </c:pt>
                <c:pt idx="3">
                  <c:v>36.356306955537612</c:v>
                </c:pt>
                <c:pt idx="4" formatCode="General">
                  <c:v>36.200000000000003</c:v>
                </c:pt>
                <c:pt idx="5" formatCode="General">
                  <c:v>38</c:v>
                </c:pt>
                <c:pt idx="6" formatCode="General">
                  <c:v>39.5</c:v>
                </c:pt>
                <c:pt idx="7" formatCode="General">
                  <c:v>43.6</c:v>
                </c:pt>
                <c:pt idx="8">
                  <c:v>42.5</c:v>
                </c:pt>
                <c:pt idx="9">
                  <c:v>41</c:v>
                </c:pt>
                <c:pt idx="10">
                  <c:v>41.7</c:v>
                </c:pt>
                <c:pt idx="11">
                  <c:v>44.1</c:v>
                </c:pt>
              </c:numCache>
            </c:numRef>
          </c:val>
          <c:smooth val="0"/>
          <c:extLst>
            <c:ext xmlns:c16="http://schemas.microsoft.com/office/drawing/2014/chart" uri="{C3380CC4-5D6E-409C-BE32-E72D297353CC}">
              <c16:uniqueId val="{00000002-2256-4F43-AE62-5DC60856F84C}"/>
            </c:ext>
          </c:extLst>
        </c:ser>
        <c:ser>
          <c:idx val="3"/>
          <c:order val="3"/>
          <c:tx>
            <c:strRef>
              <c:f>'5.3.5-график'!$B$8</c:f>
              <c:strCache>
                <c:ptCount val="1"/>
                <c:pt idx="0">
                  <c:v>Ұлттық валютадағы салымдардың үлесі</c:v>
                </c:pt>
              </c:strCache>
            </c:strRef>
          </c:tx>
          <c:spPr>
            <a:ln w="25400">
              <a:solidFill>
                <a:srgbClr val="3366FF"/>
              </a:solidFill>
              <a:prstDash val="solid"/>
            </a:ln>
          </c:spPr>
          <c:marker>
            <c:symbol val="square"/>
            <c:size val="5"/>
            <c:spPr>
              <a:solidFill>
                <a:srgbClr val="3366FF"/>
              </a:solidFill>
              <a:ln>
                <a:solidFill>
                  <a:srgbClr val="3366FF"/>
                </a:solidFill>
                <a:prstDash val="solid"/>
              </a:ln>
            </c:spPr>
          </c:marker>
          <c:cat>
            <c:strRef>
              <c:f>'5.3.5-график'!$C$4:$N$4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'5.3.5-график'!$C$8:$N$8</c:f>
              <c:numCache>
                <c:formatCode>#\ ##0.0</c:formatCode>
                <c:ptCount val="12"/>
                <c:pt idx="0">
                  <c:v>64.801606449177513</c:v>
                </c:pt>
                <c:pt idx="1">
                  <c:v>70.889490328316199</c:v>
                </c:pt>
                <c:pt idx="2">
                  <c:v>75.972573868711649</c:v>
                </c:pt>
                <c:pt idx="3">
                  <c:v>69.372780063643262</c:v>
                </c:pt>
                <c:pt idx="4" formatCode="General">
                  <c:v>68.2</c:v>
                </c:pt>
                <c:pt idx="5" formatCode="General">
                  <c:v>66</c:v>
                </c:pt>
                <c:pt idx="6" formatCode="General">
                  <c:v>66.3</c:v>
                </c:pt>
                <c:pt idx="7" formatCode="General">
                  <c:v>63.2</c:v>
                </c:pt>
                <c:pt idx="8">
                  <c:v>58.7</c:v>
                </c:pt>
                <c:pt idx="9">
                  <c:v>47.3</c:v>
                </c:pt>
                <c:pt idx="10">
                  <c:v>49.5</c:v>
                </c:pt>
                <c:pt idx="11">
                  <c:v>52.2</c:v>
                </c:pt>
              </c:numCache>
            </c:numRef>
          </c:val>
          <c:smooth val="0"/>
          <c:extLst>
            <c:ext xmlns:c16="http://schemas.microsoft.com/office/drawing/2014/chart" uri="{C3380CC4-5D6E-409C-BE32-E72D297353CC}">
              <c16:uniqueId val="{00000003-2256-4F43-AE62-5DC60856F84C}"/>
            </c:ext>
          </c:extLst>
        </c:ser>
        <c:dLbls>
          <c:showLegendKey val="0"/>
          <c:showVal val="0"/>
          <c:showCatName val="0"/>
          <c:showSerName val="0"/>
          <c:showPercent val="0"/>
          <c:showBubbleSize val="0"/>
        </c:dLbls>
        <c:marker val="1"/>
        <c:smooth val="0"/>
        <c:axId val="450849688"/>
        <c:axId val="1"/>
      </c:lineChart>
      <c:catAx>
        <c:axId val="450849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49688"/>
        <c:crosses val="autoZero"/>
        <c:crossBetween val="between"/>
        <c:majorUnit val="0.2"/>
      </c:valAx>
      <c:spPr>
        <a:solidFill>
          <a:srgbClr val="FFFFFF"/>
        </a:solidFill>
        <a:ln w="25400">
          <a:noFill/>
        </a:ln>
      </c:spPr>
    </c:plotArea>
    <c:legend>
      <c:legendPos val="r"/>
      <c:layout>
        <c:manualLayout>
          <c:xMode val="edge"/>
          <c:yMode val="edge"/>
          <c:x val="0.21767241379310345"/>
          <c:y val="0.76605504587155959"/>
          <c:w val="0.60129310344827591"/>
          <c:h val="0.20642201834862386"/>
        </c:manualLayout>
      </c:layout>
      <c:overlay val="0"/>
      <c:spPr>
        <a:solidFill>
          <a:srgbClr val="FFFFFF"/>
        </a:solidFill>
        <a:ln w="25400">
          <a:noFill/>
        </a:ln>
      </c:spPr>
      <c:txPr>
        <a:bodyPr/>
        <a:lstStyle/>
        <a:p>
          <a:pPr>
            <a:defRPr sz="55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000250000651044E-2"/>
          <c:y val="8.0169106709465282E-2"/>
          <c:w val="0.88266896528376371"/>
          <c:h val="0.74261909372978363"/>
        </c:manualLayout>
      </c:layout>
      <c:barChart>
        <c:barDir val="col"/>
        <c:grouping val="clustered"/>
        <c:varyColors val="0"/>
        <c:ser>
          <c:idx val="0"/>
          <c:order val="0"/>
          <c:tx>
            <c:strRef>
              <c:f>'5.3.6-график'!$B$6</c:f>
              <c:strCache>
                <c:ptCount val="1"/>
                <c:pt idx="0">
                  <c:v>Депозиттердің жалпы өсуі</c:v>
                </c:pt>
              </c:strCache>
            </c:strRef>
          </c:tx>
          <c:spPr>
            <a:solidFill>
              <a:srgbClr val="339966"/>
            </a:solidFill>
            <a:ln w="12700">
              <a:solidFill>
                <a:srgbClr val="000000"/>
              </a:solidFill>
              <a:prstDash val="solid"/>
            </a:ln>
          </c:spPr>
          <c:invertIfNegative val="0"/>
          <c:cat>
            <c:strRef>
              <c:f>'5.3.6-график'!$C$4:$L$4</c:f>
              <c:strCache>
                <c:ptCount val="10"/>
                <c:pt idx="0">
                  <c:v>2тоқ.2007</c:v>
                </c:pt>
                <c:pt idx="1">
                  <c:v>3тоқ.2007</c:v>
                </c:pt>
                <c:pt idx="2">
                  <c:v>4тоқ.2007</c:v>
                </c:pt>
                <c:pt idx="3">
                  <c:v>1тоқ.2008</c:v>
                </c:pt>
                <c:pt idx="4">
                  <c:v>2тоқ.2008</c:v>
                </c:pt>
                <c:pt idx="5">
                  <c:v>3тоқ.2008</c:v>
                </c:pt>
                <c:pt idx="6">
                  <c:v>4 тоқ.2008</c:v>
                </c:pt>
                <c:pt idx="7">
                  <c:v>1тоқ.2009</c:v>
                </c:pt>
                <c:pt idx="8">
                  <c:v>2тоқ.2009</c:v>
                </c:pt>
                <c:pt idx="9">
                  <c:v>3тоқ.2009</c:v>
                </c:pt>
              </c:strCache>
            </c:strRef>
          </c:cat>
          <c:val>
            <c:numRef>
              <c:f>'5.3.6-график'!$C$6:$L$6</c:f>
              <c:numCache>
                <c:formatCode>0.00%</c:formatCode>
                <c:ptCount val="10"/>
                <c:pt idx="0">
                  <c:v>0.17294592650276563</c:v>
                </c:pt>
                <c:pt idx="1">
                  <c:v>8.4313019810949991E-2</c:v>
                </c:pt>
                <c:pt idx="2">
                  <c:v>3.6917818437538885E-2</c:v>
                </c:pt>
                <c:pt idx="3">
                  <c:v>4.1038597745090145E-2</c:v>
                </c:pt>
                <c:pt idx="4">
                  <c:v>2.6436079337603557E-2</c:v>
                </c:pt>
                <c:pt idx="5">
                  <c:v>5.0303967177391405E-2</c:v>
                </c:pt>
                <c:pt idx="6">
                  <c:v>3.1175591620887344E-2</c:v>
                </c:pt>
                <c:pt idx="7">
                  <c:v>0.13279705324321867</c:v>
                </c:pt>
                <c:pt idx="8">
                  <c:v>5.4633565055145682E-2</c:v>
                </c:pt>
                <c:pt idx="9">
                  <c:v>0.13749970033487077</c:v>
                </c:pt>
              </c:numCache>
            </c:numRef>
          </c:val>
          <c:extLst>
            <c:ext xmlns:c16="http://schemas.microsoft.com/office/drawing/2014/chart" uri="{C3380CC4-5D6E-409C-BE32-E72D297353CC}">
              <c16:uniqueId val="{00000000-AE24-40BA-8C7B-1C7B77938272}"/>
            </c:ext>
          </c:extLst>
        </c:ser>
        <c:ser>
          <c:idx val="1"/>
          <c:order val="1"/>
          <c:tx>
            <c:strRef>
              <c:f>'5.3.6-график'!$B$7</c:f>
              <c:strCache>
                <c:ptCount val="1"/>
                <c:pt idx="0">
                  <c:v>Депозиттердің жалпы әкетілуі</c:v>
                </c:pt>
              </c:strCache>
            </c:strRef>
          </c:tx>
          <c:spPr>
            <a:solidFill>
              <a:srgbClr val="3366FF"/>
            </a:solidFill>
            <a:ln w="12700">
              <a:solidFill>
                <a:srgbClr val="000000"/>
              </a:solidFill>
              <a:prstDash val="solid"/>
            </a:ln>
          </c:spPr>
          <c:invertIfNegative val="0"/>
          <c:cat>
            <c:strRef>
              <c:f>'5.3.6-график'!$C$4:$L$4</c:f>
              <c:strCache>
                <c:ptCount val="10"/>
                <c:pt idx="0">
                  <c:v>2тоқ.2007</c:v>
                </c:pt>
                <c:pt idx="1">
                  <c:v>3тоқ.2007</c:v>
                </c:pt>
                <c:pt idx="2">
                  <c:v>4тоқ.2007</c:v>
                </c:pt>
                <c:pt idx="3">
                  <c:v>1тоқ.2008</c:v>
                </c:pt>
                <c:pt idx="4">
                  <c:v>2тоқ.2008</c:v>
                </c:pt>
                <c:pt idx="5">
                  <c:v>3тоқ.2008</c:v>
                </c:pt>
                <c:pt idx="6">
                  <c:v>4 тоқ.2008</c:v>
                </c:pt>
                <c:pt idx="7">
                  <c:v>1тоқ.2009</c:v>
                </c:pt>
                <c:pt idx="8">
                  <c:v>2тоқ.2009</c:v>
                </c:pt>
                <c:pt idx="9">
                  <c:v>3тоқ.2009</c:v>
                </c:pt>
              </c:strCache>
            </c:strRef>
          </c:cat>
          <c:val>
            <c:numRef>
              <c:f>'5.3.6-график'!$C$7:$L$7</c:f>
              <c:numCache>
                <c:formatCode>0.00%</c:formatCode>
                <c:ptCount val="10"/>
                <c:pt idx="0">
                  <c:v>1.6104460328908058E-2</c:v>
                </c:pt>
                <c:pt idx="1">
                  <c:v>5.7574698171982172E-2</c:v>
                </c:pt>
                <c:pt idx="2">
                  <c:v>7.0996312959033568E-3</c:v>
                </c:pt>
                <c:pt idx="3">
                  <c:v>1.1683260613681811E-2</c:v>
                </c:pt>
                <c:pt idx="4">
                  <c:v>3.6164977507769466E-2</c:v>
                </c:pt>
                <c:pt idx="5">
                  <c:v>2.6318899647324433E-3</c:v>
                </c:pt>
                <c:pt idx="6">
                  <c:v>6.1057186179239456E-2</c:v>
                </c:pt>
                <c:pt idx="7">
                  <c:v>5.6759408487618263E-2</c:v>
                </c:pt>
                <c:pt idx="8">
                  <c:v>4.1506406541589304E-2</c:v>
                </c:pt>
                <c:pt idx="9">
                  <c:v>1.3930395331433091E-2</c:v>
                </c:pt>
              </c:numCache>
            </c:numRef>
          </c:val>
          <c:extLst>
            <c:ext xmlns:c16="http://schemas.microsoft.com/office/drawing/2014/chart" uri="{C3380CC4-5D6E-409C-BE32-E72D297353CC}">
              <c16:uniqueId val="{00000001-AE24-40BA-8C7B-1C7B77938272}"/>
            </c:ext>
          </c:extLst>
        </c:ser>
        <c:ser>
          <c:idx val="2"/>
          <c:order val="2"/>
          <c:tx>
            <c:strRef>
              <c:f>'5.3.6-график'!$B$8</c:f>
              <c:strCache>
                <c:ptCount val="1"/>
                <c:pt idx="0">
                  <c:v>Депозиттердің таза өзгеруі</c:v>
                </c:pt>
              </c:strCache>
            </c:strRef>
          </c:tx>
          <c:spPr>
            <a:solidFill>
              <a:srgbClr val="CC99FF"/>
            </a:solidFill>
            <a:ln w="12700">
              <a:solidFill>
                <a:srgbClr val="000000"/>
              </a:solidFill>
              <a:prstDash val="solid"/>
            </a:ln>
          </c:spPr>
          <c:invertIfNegative val="0"/>
          <c:cat>
            <c:strRef>
              <c:f>'5.3.6-график'!$C$4:$L$4</c:f>
              <c:strCache>
                <c:ptCount val="10"/>
                <c:pt idx="0">
                  <c:v>2тоқ.2007</c:v>
                </c:pt>
                <c:pt idx="1">
                  <c:v>3тоқ.2007</c:v>
                </c:pt>
                <c:pt idx="2">
                  <c:v>4тоқ.2007</c:v>
                </c:pt>
                <c:pt idx="3">
                  <c:v>1тоқ.2008</c:v>
                </c:pt>
                <c:pt idx="4">
                  <c:v>2тоқ.2008</c:v>
                </c:pt>
                <c:pt idx="5">
                  <c:v>3тоқ.2008</c:v>
                </c:pt>
                <c:pt idx="6">
                  <c:v>4 тоқ.2008</c:v>
                </c:pt>
                <c:pt idx="7">
                  <c:v>1тоқ.2009</c:v>
                </c:pt>
                <c:pt idx="8">
                  <c:v>2тоқ.2009</c:v>
                </c:pt>
                <c:pt idx="9">
                  <c:v>3тоқ.2009</c:v>
                </c:pt>
              </c:strCache>
            </c:strRef>
          </c:cat>
          <c:val>
            <c:numRef>
              <c:f>'5.3.6-график'!$C$8:$L$8</c:f>
              <c:numCache>
                <c:formatCode>0.00%</c:formatCode>
                <c:ptCount val="10"/>
                <c:pt idx="0">
                  <c:v>0.15684146617385758</c:v>
                </c:pt>
                <c:pt idx="1">
                  <c:v>2.6738321638967819E-2</c:v>
                </c:pt>
                <c:pt idx="2">
                  <c:v>2.9818187141635529E-2</c:v>
                </c:pt>
                <c:pt idx="3">
                  <c:v>2.9355337131408334E-2</c:v>
                </c:pt>
                <c:pt idx="4">
                  <c:v>-9.7288981701659089E-3</c:v>
                </c:pt>
                <c:pt idx="5">
                  <c:v>4.767207721265896E-2</c:v>
                </c:pt>
                <c:pt idx="6">
                  <c:v>-2.9881594558352112E-2</c:v>
                </c:pt>
                <c:pt idx="7">
                  <c:v>7.6037644755600403E-2</c:v>
                </c:pt>
                <c:pt idx="8">
                  <c:v>1.3127158513556378E-2</c:v>
                </c:pt>
                <c:pt idx="9">
                  <c:v>0.12356930500343768</c:v>
                </c:pt>
              </c:numCache>
            </c:numRef>
          </c:val>
          <c:extLst>
            <c:ext xmlns:c16="http://schemas.microsoft.com/office/drawing/2014/chart" uri="{C3380CC4-5D6E-409C-BE32-E72D297353CC}">
              <c16:uniqueId val="{00000002-AE24-40BA-8C7B-1C7B77938272}"/>
            </c:ext>
          </c:extLst>
        </c:ser>
        <c:dLbls>
          <c:showLegendKey val="0"/>
          <c:showVal val="0"/>
          <c:showCatName val="0"/>
          <c:showSerName val="0"/>
          <c:showPercent val="0"/>
          <c:showBubbleSize val="0"/>
        </c:dLbls>
        <c:gapWidth val="150"/>
        <c:axId val="450845096"/>
        <c:axId val="1"/>
      </c:barChart>
      <c:lineChart>
        <c:grouping val="standard"/>
        <c:varyColors val="0"/>
        <c:ser>
          <c:idx val="3"/>
          <c:order val="3"/>
          <c:tx>
            <c:strRef>
              <c:f>'5.3.6-график'!$B$9</c:f>
              <c:strCache>
                <c:ptCount val="1"/>
                <c:pt idx="0">
                  <c:v>Депозиттерді қайта бөлу</c:v>
                </c:pt>
              </c:strCache>
            </c:strRef>
          </c:tx>
          <c:spPr>
            <a:ln w="25400">
              <a:solidFill>
                <a:srgbClr val="FF0000"/>
              </a:solidFill>
              <a:prstDash val="solid"/>
            </a:ln>
          </c:spPr>
          <c:marker>
            <c:symbol val="none"/>
          </c:marker>
          <c:dLbls>
            <c:dLbl>
              <c:idx val="2"/>
              <c:layout>
                <c:manualLayout>
                  <c:xMode val="edge"/>
                  <c:yMode val="edge"/>
                  <c:x val="0.33600087500227865"/>
                  <c:y val="0.518989480277064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E24-40BA-8C7B-1C7B77938272}"/>
                </c:ext>
              </c:extLst>
            </c:dLbl>
            <c:dLbl>
              <c:idx val="3"/>
              <c:layout>
                <c:manualLayout>
                  <c:xMode val="edge"/>
                  <c:yMode val="edge"/>
                  <c:x val="0.43466779861405891"/>
                  <c:y val="0.4978923469324685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E24-40BA-8C7B-1C7B77938272}"/>
                </c:ext>
              </c:extLst>
            </c:dLbl>
            <c:dLbl>
              <c:idx val="5"/>
              <c:layout>
                <c:manualLayout>
                  <c:xMode val="edge"/>
                  <c:yMode val="edge"/>
                  <c:x val="0.600001562504069"/>
                  <c:y val="0.493672920263549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E24-40BA-8C7B-1C7B7793827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'5.3.6-график'!$C$4:$L$4</c:f>
              <c:strCache>
                <c:ptCount val="10"/>
                <c:pt idx="0">
                  <c:v>2тоқ.2007</c:v>
                </c:pt>
                <c:pt idx="1">
                  <c:v>3тоқ.2007</c:v>
                </c:pt>
                <c:pt idx="2">
                  <c:v>4тоқ.2007</c:v>
                </c:pt>
                <c:pt idx="3">
                  <c:v>1тоқ.2008</c:v>
                </c:pt>
                <c:pt idx="4">
                  <c:v>2тоқ.2008</c:v>
                </c:pt>
                <c:pt idx="5">
                  <c:v>3тоқ.2008</c:v>
                </c:pt>
                <c:pt idx="6">
                  <c:v>4 тоқ.2008</c:v>
                </c:pt>
                <c:pt idx="7">
                  <c:v>1тоқ.2009</c:v>
                </c:pt>
                <c:pt idx="8">
                  <c:v>2тоқ.2009</c:v>
                </c:pt>
                <c:pt idx="9">
                  <c:v>3тоқ.2009</c:v>
                </c:pt>
              </c:strCache>
            </c:strRef>
          </c:cat>
          <c:val>
            <c:numRef>
              <c:f>'5.3.6-график'!$C$9:$L$9</c:f>
              <c:numCache>
                <c:formatCode>0.00%</c:formatCode>
                <c:ptCount val="10"/>
                <c:pt idx="0">
                  <c:v>3.2208920657816109E-2</c:v>
                </c:pt>
                <c:pt idx="1">
                  <c:v>0.11514939634396433</c:v>
                </c:pt>
                <c:pt idx="2">
                  <c:v>1.4199262591806715E-2</c:v>
                </c:pt>
                <c:pt idx="3">
                  <c:v>2.3366521227363619E-2</c:v>
                </c:pt>
                <c:pt idx="4">
                  <c:v>5.2872158675207115E-2</c:v>
                </c:pt>
                <c:pt idx="5">
                  <c:v>5.2637799294648902E-3</c:v>
                </c:pt>
                <c:pt idx="6">
                  <c:v>6.2351183241774688E-2</c:v>
                </c:pt>
                <c:pt idx="7">
                  <c:v>0.11351881697523653</c:v>
                </c:pt>
                <c:pt idx="8">
                  <c:v>8.3012813083178608E-2</c:v>
                </c:pt>
                <c:pt idx="9">
                  <c:v>2.7860790662866175E-2</c:v>
                </c:pt>
              </c:numCache>
            </c:numRef>
          </c:val>
          <c:smooth val="0"/>
          <c:extLst>
            <c:ext xmlns:c16="http://schemas.microsoft.com/office/drawing/2014/chart" uri="{C3380CC4-5D6E-409C-BE32-E72D297353CC}">
              <c16:uniqueId val="{00000006-AE24-40BA-8C7B-1C7B77938272}"/>
            </c:ext>
          </c:extLst>
        </c:ser>
        <c:dLbls>
          <c:showLegendKey val="0"/>
          <c:showVal val="0"/>
          <c:showCatName val="0"/>
          <c:showSerName val="0"/>
          <c:showPercent val="0"/>
          <c:showBubbleSize val="0"/>
        </c:dLbls>
        <c:marker val="1"/>
        <c:smooth val="0"/>
        <c:axId val="450845096"/>
        <c:axId val="1"/>
      </c:lineChart>
      <c:catAx>
        <c:axId val="4508450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50845096"/>
        <c:crosses val="autoZero"/>
        <c:crossBetween val="between"/>
      </c:valAx>
      <c:spPr>
        <a:solidFill>
          <a:srgbClr val="FFFFFF"/>
        </a:solidFill>
        <a:ln w="25400">
          <a:noFill/>
        </a:ln>
      </c:spPr>
    </c:plotArea>
    <c:legend>
      <c:legendPos val="r"/>
      <c:layout>
        <c:manualLayout>
          <c:xMode val="edge"/>
          <c:yMode val="edge"/>
          <c:x val="1.866671527790437E-2"/>
          <c:y val="0.8607630404595219"/>
          <c:w val="0.97066919445102717"/>
          <c:h val="0.126582800067576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Times New Roman"/>
                <a:ea typeface="Times New Roman"/>
                <a:cs typeface="Times New Roman"/>
              </a:defRPr>
            </a:pPr>
            <a:r>
              <a:rPr lang="ru-RU"/>
              <a:t>Срочные и условные вклады физических лиц в банках второго уровня свыше   700 тыс. тенге</a:t>
            </a:r>
          </a:p>
        </c:rich>
      </c:tx>
      <c:overlay val="0"/>
      <c:spPr>
        <a:noFill/>
        <a:ln w="25400">
          <a:noFill/>
        </a:ln>
      </c:spPr>
    </c:title>
    <c:autoTitleDeleted val="0"/>
    <c:plotArea>
      <c:layout/>
      <c:barChart>
        <c:barDir val="col"/>
        <c:grouping val="clustered"/>
        <c:varyColors val="0"/>
        <c:ser>
          <c:idx val="0"/>
          <c:order val="0"/>
          <c:tx>
            <c:strRef>
              <c:f>'5.3.6-график'!#REF!</c:f>
              <c:strCache>
                <c:ptCount val="1"/>
                <c:pt idx="0">
                  <c:v>#ССЫЛКА!</c:v>
                </c:pt>
              </c:strCache>
            </c:strRef>
          </c:tx>
          <c:spPr>
            <a:solidFill>
              <a:srgbClr val="9999FF"/>
            </a:solidFill>
            <a:ln w="12700">
              <a:solidFill>
                <a:srgbClr val="000000"/>
              </a:solidFill>
              <a:prstDash val="solid"/>
            </a:ln>
          </c:spPr>
          <c:invertIfNegative val="0"/>
          <c:cat>
            <c:strRef>
              <c:f>'5.3.6-график'!$C$4:$H$4</c:f>
              <c:strCache>
                <c:ptCount val="6"/>
                <c:pt idx="0">
                  <c:v>2тоқ.2007</c:v>
                </c:pt>
                <c:pt idx="1">
                  <c:v>3тоқ.2007</c:v>
                </c:pt>
                <c:pt idx="2">
                  <c:v>4тоқ.2007</c:v>
                </c:pt>
                <c:pt idx="3">
                  <c:v>1тоқ.2008</c:v>
                </c:pt>
                <c:pt idx="4">
                  <c:v>2тоқ.2008</c:v>
                </c:pt>
                <c:pt idx="5">
                  <c:v>3тоқ.2008</c:v>
                </c:pt>
              </c:strCache>
            </c:strRef>
          </c:cat>
          <c:val>
            <c:numRef>
              <c:f>'5.3.6-график'!#REF!</c:f>
              <c:numCache>
                <c:formatCode>General</c:formatCode>
                <c:ptCount val="1"/>
                <c:pt idx="0">
                  <c:v>1</c:v>
                </c:pt>
              </c:numCache>
            </c:numRef>
          </c:val>
          <c:extLst>
            <c:ext xmlns:c16="http://schemas.microsoft.com/office/drawing/2014/chart" uri="{C3380CC4-5D6E-409C-BE32-E72D297353CC}">
              <c16:uniqueId val="{00000000-FEC2-492D-9354-7C85A2120FC1}"/>
            </c:ext>
          </c:extLst>
        </c:ser>
        <c:ser>
          <c:idx val="1"/>
          <c:order val="1"/>
          <c:tx>
            <c:strRef>
              <c:f>'5.3.6-график'!#REF!</c:f>
              <c:strCache>
                <c:ptCount val="1"/>
                <c:pt idx="0">
                  <c:v>#ССЫЛКА!</c:v>
                </c:pt>
              </c:strCache>
            </c:strRef>
          </c:tx>
          <c:spPr>
            <a:solidFill>
              <a:srgbClr val="993366"/>
            </a:solidFill>
            <a:ln w="12700">
              <a:solidFill>
                <a:srgbClr val="000000"/>
              </a:solidFill>
              <a:prstDash val="solid"/>
            </a:ln>
          </c:spPr>
          <c:invertIfNegative val="0"/>
          <c:cat>
            <c:strRef>
              <c:f>'5.3.6-график'!$C$4:$H$4</c:f>
              <c:strCache>
                <c:ptCount val="6"/>
                <c:pt idx="0">
                  <c:v>2тоқ.2007</c:v>
                </c:pt>
                <c:pt idx="1">
                  <c:v>3тоқ.2007</c:v>
                </c:pt>
                <c:pt idx="2">
                  <c:v>4тоқ.2007</c:v>
                </c:pt>
                <c:pt idx="3">
                  <c:v>1тоқ.2008</c:v>
                </c:pt>
                <c:pt idx="4">
                  <c:v>2тоқ.2008</c:v>
                </c:pt>
                <c:pt idx="5">
                  <c:v>3тоқ.2008</c:v>
                </c:pt>
              </c:strCache>
            </c:strRef>
          </c:cat>
          <c:val>
            <c:numRef>
              <c:f>'5.3.6-график'!#REF!</c:f>
              <c:numCache>
                <c:formatCode>General</c:formatCode>
                <c:ptCount val="1"/>
                <c:pt idx="0">
                  <c:v>1</c:v>
                </c:pt>
              </c:numCache>
            </c:numRef>
          </c:val>
          <c:extLst>
            <c:ext xmlns:c16="http://schemas.microsoft.com/office/drawing/2014/chart" uri="{C3380CC4-5D6E-409C-BE32-E72D297353CC}">
              <c16:uniqueId val="{00000001-FEC2-492D-9354-7C85A2120FC1}"/>
            </c:ext>
          </c:extLst>
        </c:ser>
        <c:ser>
          <c:idx val="2"/>
          <c:order val="2"/>
          <c:tx>
            <c:strRef>
              <c:f>'5.3.6-график'!#REF!</c:f>
              <c:strCache>
                <c:ptCount val="1"/>
                <c:pt idx="0">
                  <c:v>#ССЫЛКА!</c:v>
                </c:pt>
              </c:strCache>
            </c:strRef>
          </c:tx>
          <c:spPr>
            <a:solidFill>
              <a:srgbClr val="FFFFCC"/>
            </a:solidFill>
            <a:ln w="12700">
              <a:solidFill>
                <a:srgbClr val="000000"/>
              </a:solidFill>
              <a:prstDash val="solid"/>
            </a:ln>
          </c:spPr>
          <c:invertIfNegative val="0"/>
          <c:cat>
            <c:strRef>
              <c:f>'5.3.6-график'!$C$4:$H$4</c:f>
              <c:strCache>
                <c:ptCount val="6"/>
                <c:pt idx="0">
                  <c:v>2тоқ.2007</c:v>
                </c:pt>
                <c:pt idx="1">
                  <c:v>3тоқ.2007</c:v>
                </c:pt>
                <c:pt idx="2">
                  <c:v>4тоқ.2007</c:v>
                </c:pt>
                <c:pt idx="3">
                  <c:v>1тоқ.2008</c:v>
                </c:pt>
                <c:pt idx="4">
                  <c:v>2тоқ.2008</c:v>
                </c:pt>
                <c:pt idx="5">
                  <c:v>3тоқ.2008</c:v>
                </c:pt>
              </c:strCache>
            </c:strRef>
          </c:cat>
          <c:val>
            <c:numRef>
              <c:f>'5.3.6-график'!#REF!</c:f>
              <c:numCache>
                <c:formatCode>General</c:formatCode>
                <c:ptCount val="1"/>
                <c:pt idx="0">
                  <c:v>1</c:v>
                </c:pt>
              </c:numCache>
            </c:numRef>
          </c:val>
          <c:extLst>
            <c:ext xmlns:c16="http://schemas.microsoft.com/office/drawing/2014/chart" uri="{C3380CC4-5D6E-409C-BE32-E72D297353CC}">
              <c16:uniqueId val="{00000002-FEC2-492D-9354-7C85A2120FC1}"/>
            </c:ext>
          </c:extLst>
        </c:ser>
        <c:dLbls>
          <c:showLegendKey val="0"/>
          <c:showVal val="0"/>
          <c:showCatName val="0"/>
          <c:showSerName val="0"/>
          <c:showPercent val="0"/>
          <c:showBubbleSize val="0"/>
        </c:dLbls>
        <c:gapWidth val="150"/>
        <c:axId val="450852312"/>
        <c:axId val="1"/>
      </c:barChart>
      <c:lineChart>
        <c:grouping val="standard"/>
        <c:varyColors val="0"/>
        <c:ser>
          <c:idx val="3"/>
          <c:order val="3"/>
          <c:tx>
            <c:strRef>
              <c:f>'5.3.6-график'!#REF!</c:f>
              <c:strCache>
                <c:ptCount val="1"/>
                <c:pt idx="0">
                  <c:v>#ССЫЛКА!</c:v>
                </c:pt>
              </c:strCache>
            </c:strRef>
          </c:tx>
          <c:spPr>
            <a:ln w="25400">
              <a:solidFill>
                <a:srgbClr val="FF0000"/>
              </a:solidFill>
              <a:prstDash val="solid"/>
            </a:ln>
          </c:spPr>
          <c:marker>
            <c:symbol val="none"/>
          </c:marker>
          <c:dLbls>
            <c:dLbl>
              <c:idx val="2"/>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C2-492D-9354-7C85A2120FC1}"/>
                </c:ext>
              </c:extLst>
            </c:dLbl>
            <c:dLbl>
              <c:idx val="3"/>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C2-492D-9354-7C85A2120FC1}"/>
                </c:ext>
              </c:extLst>
            </c:dLbl>
            <c:dLbl>
              <c:idx val="4"/>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C2-492D-9354-7C85A2120FC1}"/>
                </c:ext>
              </c:extLst>
            </c:dLbl>
            <c:dLbl>
              <c:idx val="5"/>
              <c:spPr>
                <a:noFill/>
                <a:ln w="25400">
                  <a:noFill/>
                </a:ln>
              </c:spPr>
              <c:txPr>
                <a:bodyPr/>
                <a:lstStyle/>
                <a:p>
                  <a:pPr>
                    <a:defRPr sz="2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EC2-492D-9354-7C85A2120FC1}"/>
                </c:ext>
              </c:extLst>
            </c:dLbl>
            <c:spPr>
              <a:noFill/>
              <a:ln w="25400">
                <a:noFill/>
              </a:ln>
            </c:spPr>
            <c:txPr>
              <a:bodyPr wrap="square" lIns="38100" tIns="19050" rIns="38100" bIns="19050" anchor="ctr">
                <a:spAutoFit/>
              </a:bodyPr>
              <a:lstStyle/>
              <a:p>
                <a:pPr>
                  <a:defRPr sz="2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'5.3.6-график'!$C$4:$H$4</c:f>
              <c:strCache>
                <c:ptCount val="6"/>
                <c:pt idx="0">
                  <c:v>2тоқ.2007</c:v>
                </c:pt>
                <c:pt idx="1">
                  <c:v>3тоқ.2007</c:v>
                </c:pt>
                <c:pt idx="2">
                  <c:v>4тоқ.2007</c:v>
                </c:pt>
                <c:pt idx="3">
                  <c:v>1тоқ.2008</c:v>
                </c:pt>
                <c:pt idx="4">
                  <c:v>2тоқ.2008</c:v>
                </c:pt>
                <c:pt idx="5">
                  <c:v>3тоқ.2008</c:v>
                </c:pt>
              </c:strCache>
            </c:strRef>
          </c:cat>
          <c:val>
            <c:numRef>
              <c:f>'5.3.6-график'!#REF!</c:f>
              <c:numCache>
                <c:formatCode>General</c:formatCode>
                <c:ptCount val="1"/>
                <c:pt idx="0">
                  <c:v>1</c:v>
                </c:pt>
              </c:numCache>
            </c:numRef>
          </c:val>
          <c:smooth val="0"/>
          <c:extLst>
            <c:ext xmlns:c16="http://schemas.microsoft.com/office/drawing/2014/chart" uri="{C3380CC4-5D6E-409C-BE32-E72D297353CC}">
              <c16:uniqueId val="{00000007-FEC2-492D-9354-7C85A2120FC1}"/>
            </c:ext>
          </c:extLst>
        </c:ser>
        <c:dLbls>
          <c:showLegendKey val="0"/>
          <c:showVal val="0"/>
          <c:showCatName val="0"/>
          <c:showSerName val="0"/>
          <c:showPercent val="0"/>
          <c:showBubbleSize val="0"/>
        </c:dLbls>
        <c:marker val="1"/>
        <c:smooth val="0"/>
        <c:axId val="450852312"/>
        <c:axId val="1"/>
      </c:lineChart>
      <c:catAx>
        <c:axId val="45085231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Times New Roman"/>
                <a:ea typeface="Times New Roman"/>
                <a:cs typeface="Times New Roman"/>
              </a:defRPr>
            </a:pPr>
            <a:endParaRPr lang="ru-RU"/>
          </a:p>
        </c:txPr>
        <c:crossAx val="450852312"/>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50" b="0" i="0" u="none" strike="noStrike" baseline="0">
                <a:solidFill>
                  <a:srgbClr val="000000"/>
                </a:solidFill>
                <a:latin typeface="Times New Roman"/>
                <a:ea typeface="Times New Roman"/>
                <a:cs typeface="Times New Roman"/>
              </a:defRPr>
            </a:pPr>
            <a:r>
              <a:rPr lang="ru-RU"/>
              <a:t>Срочные и условные вклады от 10000 до 15000 тыс. тенге</a:t>
            </a:r>
          </a:p>
        </c:rich>
      </c:tx>
      <c:layout>
        <c:manualLayout>
          <c:xMode val="edge"/>
          <c:yMode val="edge"/>
          <c:x val="0.1942309516140997"/>
          <c:y val="3.6423841059602648E-2"/>
        </c:manualLayout>
      </c:layout>
      <c:overlay val="0"/>
      <c:spPr>
        <a:noFill/>
        <a:ln w="25400">
          <a:noFill/>
        </a:ln>
      </c:spPr>
    </c:title>
    <c:autoTitleDeleted val="0"/>
    <c:plotArea>
      <c:layout>
        <c:manualLayout>
          <c:layoutTarget val="inner"/>
          <c:xMode val="edge"/>
          <c:yMode val="edge"/>
          <c:x val="0.10576933008688598"/>
          <c:y val="0.13576158940397351"/>
          <c:w val="0.85192387688164517"/>
          <c:h val="0.64238410596026485"/>
        </c:manualLayout>
      </c:layout>
      <c:barChart>
        <c:barDir val="col"/>
        <c:grouping val="clustered"/>
        <c:varyColors val="0"/>
        <c:ser>
          <c:idx val="0"/>
          <c:order val="0"/>
          <c:tx>
            <c:strRef>
              <c:f>'5.3.6-график'!#REF!</c:f>
              <c:strCache>
                <c:ptCount val="1"/>
              </c:strCache>
            </c:strRef>
          </c:tx>
          <c:spPr>
            <a:solidFill>
              <a:srgbClr val="9999FF"/>
            </a:solidFill>
            <a:ln w="12700">
              <a:solidFill>
                <a:srgbClr val="000000"/>
              </a:solidFill>
              <a:prstDash val="solid"/>
            </a:ln>
          </c:spPr>
          <c:invertIfNegative val="0"/>
          <c:cat>
            <c:strRef>
              <c:f>'5.3.6-график'!$C$4:$I$4</c:f>
              <c:strCache>
                <c:ptCount val="7"/>
                <c:pt idx="0">
                  <c:v>2тоқ.2007</c:v>
                </c:pt>
                <c:pt idx="1">
                  <c:v>3тоқ.2007</c:v>
                </c:pt>
                <c:pt idx="2">
                  <c:v>4тоқ.2007</c:v>
                </c:pt>
                <c:pt idx="3">
                  <c:v>1тоқ.2008</c:v>
                </c:pt>
                <c:pt idx="4">
                  <c:v>2тоқ.2008</c:v>
                </c:pt>
                <c:pt idx="5">
                  <c:v>3тоқ.2008</c:v>
                </c:pt>
                <c:pt idx="6">
                  <c:v>4 тоқ.2008</c:v>
                </c:pt>
              </c:strCache>
            </c:strRef>
          </c:cat>
          <c:val>
            <c:numRef>
              <c:f>'5.3.6-график'!#REF!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BBEF-4A8D-93FD-708AB676560A}"/>
            </c:ext>
          </c:extLst>
        </c:ser>
        <c:ser>
          <c:idx val="1"/>
          <c:order val="1"/>
          <c:tx>
            <c:strRef>
              <c:f>'5.3.6-график'!$B$11</c:f>
              <c:strCache>
                <c:ptCount val="1"/>
              </c:strCache>
            </c:strRef>
          </c:tx>
          <c:spPr>
            <a:solidFill>
              <a:srgbClr val="993366"/>
            </a:solidFill>
            <a:ln w="12700">
              <a:solidFill>
                <a:srgbClr val="000000"/>
              </a:solidFill>
              <a:prstDash val="solid"/>
            </a:ln>
          </c:spPr>
          <c:invertIfNegative val="0"/>
          <c:cat>
            <c:strRef>
              <c:f>'5.3.6-график'!$C$4:$I$4</c:f>
              <c:strCache>
                <c:ptCount val="7"/>
                <c:pt idx="0">
                  <c:v>2тоқ.2007</c:v>
                </c:pt>
                <c:pt idx="1">
                  <c:v>3тоқ.2007</c:v>
                </c:pt>
                <c:pt idx="2">
                  <c:v>4тоқ.2007</c:v>
                </c:pt>
                <c:pt idx="3">
                  <c:v>1тоқ.2008</c:v>
                </c:pt>
                <c:pt idx="4">
                  <c:v>2тоқ.2008</c:v>
                </c:pt>
                <c:pt idx="5">
                  <c:v>3тоқ.2008</c:v>
                </c:pt>
                <c:pt idx="6">
                  <c:v>4 тоқ.2008</c:v>
                </c:pt>
              </c:strCache>
            </c:strRef>
          </c:cat>
          <c:val>
            <c:numRef>
              <c:f>'5.3.6-график'!$C$11:$I$11</c:f>
              <c:numCache>
                <c:formatCode>General</c:formatCode>
                <c:ptCount val="7"/>
              </c:numCache>
            </c:numRef>
          </c:val>
          <c:extLst>
            <c:ext xmlns:c16="http://schemas.microsoft.com/office/drawing/2014/chart" uri="{C3380CC4-5D6E-409C-BE32-E72D297353CC}">
              <c16:uniqueId val="{00000001-BBEF-4A8D-93FD-708AB676560A}"/>
            </c:ext>
          </c:extLst>
        </c:ser>
        <c:ser>
          <c:idx val="2"/>
          <c:order val="2"/>
          <c:tx>
            <c:strRef>
              <c:f>'5.3.6-график'!$B$12</c:f>
              <c:strCache>
                <c:ptCount val="1"/>
                <c:pt idx="0">
                  <c:v>Банк жүйесіндегі депозиттерді қайта бөлу ауқымы</c:v>
                </c:pt>
              </c:strCache>
            </c:strRef>
          </c:tx>
          <c:spPr>
            <a:solidFill>
              <a:srgbClr val="FFFFCC"/>
            </a:solidFill>
            <a:ln w="12700">
              <a:solidFill>
                <a:srgbClr val="000000"/>
              </a:solidFill>
              <a:prstDash val="solid"/>
            </a:ln>
          </c:spPr>
          <c:invertIfNegative val="0"/>
          <c:cat>
            <c:strRef>
              <c:f>'5.3.6-график'!$C$4:$I$4</c:f>
              <c:strCache>
                <c:ptCount val="7"/>
                <c:pt idx="0">
                  <c:v>2тоқ.2007</c:v>
                </c:pt>
                <c:pt idx="1">
                  <c:v>3тоқ.2007</c:v>
                </c:pt>
                <c:pt idx="2">
                  <c:v>4тоқ.2007</c:v>
                </c:pt>
                <c:pt idx="3">
                  <c:v>1тоқ.2008</c:v>
                </c:pt>
                <c:pt idx="4">
                  <c:v>2тоқ.2008</c:v>
                </c:pt>
                <c:pt idx="5">
                  <c:v>3тоқ.2008</c:v>
                </c:pt>
                <c:pt idx="6">
                  <c:v>4 тоқ.2008</c:v>
                </c:pt>
              </c:strCache>
            </c:strRef>
          </c:cat>
          <c:val>
            <c:numRef>
              <c:f>'5.3.6-график'!$C$12:$I$12</c:f>
              <c:numCache>
                <c:formatCode>General</c:formatCode>
                <c:ptCount val="7"/>
              </c:numCache>
            </c:numRef>
          </c:val>
          <c:extLst>
            <c:ext xmlns:c16="http://schemas.microsoft.com/office/drawing/2014/chart" uri="{C3380CC4-5D6E-409C-BE32-E72D297353CC}">
              <c16:uniqueId val="{00000002-BBEF-4A8D-93FD-708AB676560A}"/>
            </c:ext>
          </c:extLst>
        </c:ser>
        <c:dLbls>
          <c:showLegendKey val="0"/>
          <c:showVal val="0"/>
          <c:showCatName val="0"/>
          <c:showSerName val="0"/>
          <c:showPercent val="0"/>
          <c:showBubbleSize val="0"/>
        </c:dLbls>
        <c:gapWidth val="150"/>
        <c:axId val="450848376"/>
        <c:axId val="1"/>
      </c:barChart>
      <c:lineChart>
        <c:grouping val="standard"/>
        <c:varyColors val="0"/>
        <c:ser>
          <c:idx val="3"/>
          <c:order val="3"/>
          <c:tx>
            <c:strRef>
              <c:f>'5.3.6-график'!$B$13</c:f>
              <c:strCache>
                <c:ptCount val="1"/>
              </c:strCache>
            </c:strRef>
          </c:tx>
          <c:spPr>
            <a:ln w="25400">
              <a:solidFill>
                <a:srgbClr val="FF0000"/>
              </a:solidFill>
              <a:prstDash val="solid"/>
            </a:ln>
          </c:spPr>
          <c:marker>
            <c:symbol val="none"/>
          </c:marker>
          <c:dLbls>
            <c:dLbl>
              <c:idx val="2"/>
              <c:layout>
                <c:manualLayout>
                  <c:xMode val="edge"/>
                  <c:yMode val="edge"/>
                  <c:x val="0.42307732034754392"/>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BEF-4A8D-93FD-708AB676560A}"/>
                </c:ext>
              </c:extLst>
            </c:dLbl>
            <c:dLbl>
              <c:idx val="3"/>
              <c:layout>
                <c:manualLayout>
                  <c:xMode val="edge"/>
                  <c:yMode val="edge"/>
                  <c:x val="0.55576975263836448"/>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BEF-4A8D-93FD-708AB676560A}"/>
                </c:ext>
              </c:extLst>
            </c:dLbl>
            <c:dLbl>
              <c:idx val="5"/>
              <c:layout>
                <c:manualLayout>
                  <c:xMode val="edge"/>
                  <c:yMode val="edge"/>
                  <c:x val="0.78846227882951359"/>
                  <c:y val="1.6556291390728478E-2"/>
                </c:manualLayout>
              </c:layout>
              <c:spPr>
                <a:noFill/>
                <a:ln w="25400">
                  <a:noFill/>
                </a:ln>
              </c:spPr>
              <c:txPr>
                <a:bodyPr/>
                <a:lstStyle/>
                <a:p>
                  <a:pPr>
                    <a:defRPr sz="9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BEF-4A8D-93FD-708AB676560A}"/>
                </c:ext>
              </c:extLst>
            </c:dLbl>
            <c:spPr>
              <a:noFill/>
              <a:ln w="25400">
                <a:noFill/>
              </a:ln>
            </c:spPr>
            <c:txPr>
              <a:bodyPr wrap="square" lIns="38100" tIns="19050" rIns="38100" bIns="19050" anchor="ctr">
                <a:spAutoFit/>
              </a:bodyPr>
              <a:lstStyle/>
              <a:p>
                <a:pPr>
                  <a:defRPr sz="9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'5.3.6-график'!$C$4:$I$4</c:f>
              <c:strCache>
                <c:ptCount val="7"/>
                <c:pt idx="0">
                  <c:v>2тоқ.2007</c:v>
                </c:pt>
                <c:pt idx="1">
                  <c:v>3тоқ.2007</c:v>
                </c:pt>
                <c:pt idx="2">
                  <c:v>4тоқ.2007</c:v>
                </c:pt>
                <c:pt idx="3">
                  <c:v>1тоқ.2008</c:v>
                </c:pt>
                <c:pt idx="4">
                  <c:v>2тоқ.2008</c:v>
                </c:pt>
                <c:pt idx="5">
                  <c:v>3тоқ.2008</c:v>
                </c:pt>
                <c:pt idx="6">
                  <c:v>4 тоқ.2008</c:v>
                </c:pt>
              </c:strCache>
            </c:strRef>
          </c:cat>
          <c:val>
            <c:numRef>
              <c:f>'5.3.6-график'!$C$13:$I$13</c:f>
              <c:numCache>
                <c:formatCode>General</c:formatCode>
                <c:ptCount val="7"/>
              </c:numCache>
            </c:numRef>
          </c:val>
          <c:smooth val="0"/>
          <c:extLst>
            <c:ext xmlns:c16="http://schemas.microsoft.com/office/drawing/2014/chart" uri="{C3380CC4-5D6E-409C-BE32-E72D297353CC}">
              <c16:uniqueId val="{00000006-BBEF-4A8D-93FD-708AB676560A}"/>
            </c:ext>
          </c:extLst>
        </c:ser>
        <c:dLbls>
          <c:showLegendKey val="0"/>
          <c:showVal val="0"/>
          <c:showCatName val="0"/>
          <c:showSerName val="0"/>
          <c:showPercent val="0"/>
          <c:showBubbleSize val="0"/>
        </c:dLbls>
        <c:marker val="1"/>
        <c:smooth val="0"/>
        <c:axId val="450848376"/>
        <c:axId val="1"/>
      </c:lineChart>
      <c:catAx>
        <c:axId val="450848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Times New Roman"/>
                <a:ea typeface="Times New Roman"/>
                <a:cs typeface="Times New Roman"/>
              </a:defRPr>
            </a:pPr>
            <a:endParaRPr lang="ru-RU"/>
          </a:p>
        </c:txPr>
        <c:crossAx val="450848376"/>
        <c:crosses val="autoZero"/>
        <c:crossBetween val="between"/>
      </c:valAx>
      <c:spPr>
        <a:solidFill>
          <a:srgbClr val="FFFFFF"/>
        </a:solidFill>
        <a:ln w="25400">
          <a:noFill/>
        </a:ln>
      </c:spPr>
    </c:plotArea>
    <c:legend>
      <c:legendPos val="b"/>
      <c:layout>
        <c:manualLayout>
          <c:xMode val="edge"/>
          <c:yMode val="edge"/>
          <c:x val="8.2692385340656302E-2"/>
          <c:y val="0.89072847682119205"/>
          <c:w val="0.82307769594885816"/>
          <c:h val="9.9337748344370855E-2"/>
        </c:manualLayout>
      </c:layout>
      <c:overlay val="0"/>
      <c:spPr>
        <a:solidFill>
          <a:srgbClr val="FFFFFF"/>
        </a:solidFill>
        <a:ln w="25400">
          <a:noFill/>
        </a:ln>
      </c:spPr>
      <c:txPr>
        <a:bodyPr/>
        <a:lstStyle/>
        <a:p>
          <a:pPr>
            <a:defRPr sz="87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40241712760709"/>
          <c:y val="5.3435214089363088E-2"/>
          <c:w val="0.84391752417515131"/>
          <c:h val="0.58397055397661091"/>
        </c:manualLayout>
      </c:layout>
      <c:lineChart>
        <c:grouping val="standard"/>
        <c:varyColors val="0"/>
        <c:ser>
          <c:idx val="0"/>
          <c:order val="0"/>
          <c:tx>
            <c:strRef>
              <c:f>'1.8-график'!$C$4</c:f>
              <c:strCache>
                <c:ptCount val="1"/>
                <c:pt idx="0">
                  <c:v>GBP</c:v>
                </c:pt>
              </c:strCache>
            </c:strRef>
          </c:tx>
          <c:spPr>
            <a:ln w="25400">
              <a:solidFill>
                <a:srgbClr val="660066"/>
              </a:solidFill>
              <a:prstDash val="solid"/>
            </a:ln>
          </c:spPr>
          <c:marker>
            <c:symbol val="none"/>
          </c:marker>
          <c:cat>
            <c:numRef>
              <c:f>'1.8-график'!$B$5:$B$722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'1.8-график'!$C$5:$C$722</c:f>
              <c:numCache>
                <c:formatCode>0.00</c:formatCode>
                <c:ptCount val="718"/>
                <c:pt idx="0">
                  <c:v>0.11899999999999977</c:v>
                </c:pt>
                <c:pt idx="1">
                  <c:v>0.24608000000000008</c:v>
                </c:pt>
                <c:pt idx="2">
                  <c:v>0.24887999999999977</c:v>
                </c:pt>
                <c:pt idx="3">
                  <c:v>0.25779999999999959</c:v>
                </c:pt>
                <c:pt idx="4">
                  <c:v>0.26283000000000012</c:v>
                </c:pt>
                <c:pt idx="5">
                  <c:v>0.28990000000000027</c:v>
                </c:pt>
                <c:pt idx="6">
                  <c:v>0.31059999999999999</c:v>
                </c:pt>
                <c:pt idx="7">
                  <c:v>0.37624999999999997</c:v>
                </c:pt>
                <c:pt idx="8">
                  <c:v>0.13043000000000049</c:v>
                </c:pt>
                <c:pt idx="9">
                  <c:v>0.2280300000000004</c:v>
                </c:pt>
                <c:pt idx="10">
                  <c:v>0.23083000000000009</c:v>
                </c:pt>
                <c:pt idx="11">
                  <c:v>0.24343000000000004</c:v>
                </c:pt>
                <c:pt idx="12">
                  <c:v>0.25103000000000009</c:v>
                </c:pt>
                <c:pt idx="13">
                  <c:v>0.28243000000000062</c:v>
                </c:pt>
                <c:pt idx="14">
                  <c:v>0.29068000000000005</c:v>
                </c:pt>
                <c:pt idx="15">
                  <c:v>0.29603000000000002</c:v>
                </c:pt>
                <c:pt idx="16">
                  <c:v>0.31090000000000018</c:v>
                </c:pt>
                <c:pt idx="17">
                  <c:v>0.28232999999999997</c:v>
                </c:pt>
                <c:pt idx="18">
                  <c:v>0.2823999999999991</c:v>
                </c:pt>
                <c:pt idx="19">
                  <c:v>0.28959999999999919</c:v>
                </c:pt>
                <c:pt idx="20">
                  <c:v>0.29104999999999936</c:v>
                </c:pt>
                <c:pt idx="21">
                  <c:v>0.2877799999999997</c:v>
                </c:pt>
                <c:pt idx="22">
                  <c:v>0.26629999999999932</c:v>
                </c:pt>
                <c:pt idx="23">
                  <c:v>0.29153000000000073</c:v>
                </c:pt>
                <c:pt idx="24">
                  <c:v>0.2975999999999992</c:v>
                </c:pt>
                <c:pt idx="25">
                  <c:v>0.30560000000000009</c:v>
                </c:pt>
                <c:pt idx="26">
                  <c:v>0.33175000000000043</c:v>
                </c:pt>
                <c:pt idx="27">
                  <c:v>0.39454999999999973</c:v>
                </c:pt>
                <c:pt idx="28">
                  <c:v>0.27552999999999983</c:v>
                </c:pt>
                <c:pt idx="29">
                  <c:v>0.24859999999999971</c:v>
                </c:pt>
                <c:pt idx="30">
                  <c:v>0.26105</c:v>
                </c:pt>
                <c:pt idx="31">
                  <c:v>0.23604999999999965</c:v>
                </c:pt>
                <c:pt idx="32">
                  <c:v>0.22268000000000043</c:v>
                </c:pt>
                <c:pt idx="33">
                  <c:v>0.21222999999999992</c:v>
                </c:pt>
                <c:pt idx="34">
                  <c:v>0.20784999999999965</c:v>
                </c:pt>
                <c:pt idx="35">
                  <c:v>0.21328000000000014</c:v>
                </c:pt>
                <c:pt idx="36">
                  <c:v>0.21588000000000029</c:v>
                </c:pt>
                <c:pt idx="37">
                  <c:v>0.21519999999999939</c:v>
                </c:pt>
                <c:pt idx="38">
                  <c:v>0.21855000000000047</c:v>
                </c:pt>
                <c:pt idx="39">
                  <c:v>0.21950000000000003</c:v>
                </c:pt>
                <c:pt idx="40">
                  <c:v>0.22149999999999981</c:v>
                </c:pt>
                <c:pt idx="41">
                  <c:v>0.22379999999999978</c:v>
                </c:pt>
                <c:pt idx="42">
                  <c:v>0.21220000000000017</c:v>
                </c:pt>
                <c:pt idx="43">
                  <c:v>0.22169999999999934</c:v>
                </c:pt>
                <c:pt idx="44">
                  <c:v>0.23449999999999971</c:v>
                </c:pt>
                <c:pt idx="45">
                  <c:v>0.23315000000000019</c:v>
                </c:pt>
                <c:pt idx="46">
                  <c:v>0.26609999999999978</c:v>
                </c:pt>
                <c:pt idx="47">
                  <c:v>0.30434999999999945</c:v>
                </c:pt>
                <c:pt idx="48">
                  <c:v>0.19029999999999969</c:v>
                </c:pt>
                <c:pt idx="49">
                  <c:v>0.1963499999999998</c:v>
                </c:pt>
                <c:pt idx="50">
                  <c:v>0.20509999999999984</c:v>
                </c:pt>
                <c:pt idx="51">
                  <c:v>0.20278000000000063</c:v>
                </c:pt>
                <c:pt idx="52">
                  <c:v>0.19843000000000011</c:v>
                </c:pt>
                <c:pt idx="53">
                  <c:v>0.21474999999999955</c:v>
                </c:pt>
                <c:pt idx="54">
                  <c:v>0.22229999999999972</c:v>
                </c:pt>
                <c:pt idx="55">
                  <c:v>0.21954999999999991</c:v>
                </c:pt>
                <c:pt idx="56">
                  <c:v>0.24052999999999969</c:v>
                </c:pt>
                <c:pt idx="57">
                  <c:v>0.2591499999999991</c:v>
                </c:pt>
                <c:pt idx="58">
                  <c:v>0.27148000000000039</c:v>
                </c:pt>
                <c:pt idx="59">
                  <c:v>0.27968000000000082</c:v>
                </c:pt>
                <c:pt idx="60">
                  <c:v>0.27705000000000002</c:v>
                </c:pt>
                <c:pt idx="61">
                  <c:v>0.28399999999999892</c:v>
                </c:pt>
                <c:pt idx="62">
                  <c:v>0.29185000000000016</c:v>
                </c:pt>
                <c:pt idx="63">
                  <c:v>0.30177999999999994</c:v>
                </c:pt>
                <c:pt idx="64">
                  <c:v>0.30457999999999963</c:v>
                </c:pt>
                <c:pt idx="65">
                  <c:v>0.34258000000000077</c:v>
                </c:pt>
                <c:pt idx="66">
                  <c:v>0.36769999999999925</c:v>
                </c:pt>
                <c:pt idx="67">
                  <c:v>0.39128000000000007</c:v>
                </c:pt>
                <c:pt idx="68">
                  <c:v>0.29589999999999961</c:v>
                </c:pt>
                <c:pt idx="69">
                  <c:v>0.29589999999999961</c:v>
                </c:pt>
                <c:pt idx="70">
                  <c:v>0.29589999999999961</c:v>
                </c:pt>
                <c:pt idx="71">
                  <c:v>0.27780000000000005</c:v>
                </c:pt>
                <c:pt idx="72">
                  <c:v>0.27304999999999957</c:v>
                </c:pt>
                <c:pt idx="73">
                  <c:v>0.27299999999999969</c:v>
                </c:pt>
                <c:pt idx="74">
                  <c:v>0.28202999999999978</c:v>
                </c:pt>
                <c:pt idx="75">
                  <c:v>0.29419999999999913</c:v>
                </c:pt>
                <c:pt idx="76">
                  <c:v>0.35292999999999974</c:v>
                </c:pt>
                <c:pt idx="77">
                  <c:v>0.38294999999999924</c:v>
                </c:pt>
                <c:pt idx="78">
                  <c:v>0.39503000000000021</c:v>
                </c:pt>
                <c:pt idx="79">
                  <c:v>0.39188000000000045</c:v>
                </c:pt>
                <c:pt idx="80">
                  <c:v>0.39837999999999951</c:v>
                </c:pt>
                <c:pt idx="81">
                  <c:v>0.41109999999999935</c:v>
                </c:pt>
                <c:pt idx="82">
                  <c:v>0.41765000000000008</c:v>
                </c:pt>
                <c:pt idx="83">
                  <c:v>0.41839999999999922</c:v>
                </c:pt>
                <c:pt idx="84">
                  <c:v>0.42508000000000035</c:v>
                </c:pt>
                <c:pt idx="85">
                  <c:v>0.43275000000000041</c:v>
                </c:pt>
                <c:pt idx="86">
                  <c:v>0.43132999999999999</c:v>
                </c:pt>
                <c:pt idx="87">
                  <c:v>0.44990000000000041</c:v>
                </c:pt>
                <c:pt idx="88">
                  <c:v>0.46203000000000038</c:v>
                </c:pt>
                <c:pt idx="89">
                  <c:v>0.48274999999999935</c:v>
                </c:pt>
                <c:pt idx="90">
                  <c:v>0.48274999999999935</c:v>
                </c:pt>
                <c:pt idx="91">
                  <c:v>0.4868800000000002</c:v>
                </c:pt>
                <c:pt idx="92">
                  <c:v>0.51165000000000038</c:v>
                </c:pt>
                <c:pt idx="93">
                  <c:v>0.19754999999999967</c:v>
                </c:pt>
                <c:pt idx="94">
                  <c:v>0.1967800000000004</c:v>
                </c:pt>
                <c:pt idx="95">
                  <c:v>0.20734999999999992</c:v>
                </c:pt>
                <c:pt idx="96">
                  <c:v>0.19840000000000035</c:v>
                </c:pt>
                <c:pt idx="97">
                  <c:v>0.20363000000000042</c:v>
                </c:pt>
                <c:pt idx="98">
                  <c:v>0.20109999999999939</c:v>
                </c:pt>
                <c:pt idx="99">
                  <c:v>0.21398000000000028</c:v>
                </c:pt>
                <c:pt idx="100">
                  <c:v>0.21668000000000021</c:v>
                </c:pt>
                <c:pt idx="101">
                  <c:v>0.2117300000000002</c:v>
                </c:pt>
                <c:pt idx="102">
                  <c:v>0.20583000000000062</c:v>
                </c:pt>
                <c:pt idx="103">
                  <c:v>0.22719999999999985</c:v>
                </c:pt>
                <c:pt idx="104">
                  <c:v>0.22672999999999988</c:v>
                </c:pt>
                <c:pt idx="105">
                  <c:v>0.22672999999999988</c:v>
                </c:pt>
                <c:pt idx="106">
                  <c:v>0.23319999999999919</c:v>
                </c:pt>
                <c:pt idx="107">
                  <c:v>0.24184999999999945</c:v>
                </c:pt>
                <c:pt idx="108">
                  <c:v>0.26153000000000048</c:v>
                </c:pt>
                <c:pt idx="109">
                  <c:v>0.27698</c:v>
                </c:pt>
                <c:pt idx="110">
                  <c:v>0.30339999999999989</c:v>
                </c:pt>
                <c:pt idx="111">
                  <c:v>0.32964999999999911</c:v>
                </c:pt>
                <c:pt idx="112">
                  <c:v>0.29059999999999953</c:v>
                </c:pt>
                <c:pt idx="113">
                  <c:v>0.25654999999999895</c:v>
                </c:pt>
                <c:pt idx="114">
                  <c:v>0.24643000000000015</c:v>
                </c:pt>
                <c:pt idx="115">
                  <c:v>0.24652999999999992</c:v>
                </c:pt>
                <c:pt idx="116">
                  <c:v>0.26900000000000013</c:v>
                </c:pt>
                <c:pt idx="117">
                  <c:v>0.28774999999999995</c:v>
                </c:pt>
                <c:pt idx="118">
                  <c:v>0.2681300000000002</c:v>
                </c:pt>
                <c:pt idx="119">
                  <c:v>0.29329999999999945</c:v>
                </c:pt>
                <c:pt idx="120">
                  <c:v>0.29189999999999916</c:v>
                </c:pt>
                <c:pt idx="121">
                  <c:v>0.29774999999999974</c:v>
                </c:pt>
                <c:pt idx="122">
                  <c:v>0.34808000000000039</c:v>
                </c:pt>
                <c:pt idx="123">
                  <c:v>0.38382999999999967</c:v>
                </c:pt>
                <c:pt idx="124">
                  <c:v>0.3961800000000002</c:v>
                </c:pt>
                <c:pt idx="125">
                  <c:v>0.40268000000000015</c:v>
                </c:pt>
                <c:pt idx="126">
                  <c:v>0.4258999999999995</c:v>
                </c:pt>
                <c:pt idx="127">
                  <c:v>0.4500800000000007</c:v>
                </c:pt>
                <c:pt idx="128">
                  <c:v>5.3230000000000111E-2</c:v>
                </c:pt>
                <c:pt idx="129">
                  <c:v>-0.45305000000000017</c:v>
                </c:pt>
                <c:pt idx="130">
                  <c:v>-0.47006999999999977</c:v>
                </c:pt>
                <c:pt idx="131">
                  <c:v>-0.41155000000000097</c:v>
                </c:pt>
                <c:pt idx="132">
                  <c:v>0.38600000000000012</c:v>
                </c:pt>
                <c:pt idx="133">
                  <c:v>0.18459999999999965</c:v>
                </c:pt>
                <c:pt idx="134">
                  <c:v>0.1929299999999996</c:v>
                </c:pt>
                <c:pt idx="135">
                  <c:v>0.20549999999999979</c:v>
                </c:pt>
                <c:pt idx="136">
                  <c:v>0.21285000000000043</c:v>
                </c:pt>
                <c:pt idx="137">
                  <c:v>0.20429999999999993</c:v>
                </c:pt>
                <c:pt idx="138">
                  <c:v>0.20643000000000011</c:v>
                </c:pt>
                <c:pt idx="139">
                  <c:v>0.21004999999999985</c:v>
                </c:pt>
                <c:pt idx="140">
                  <c:v>0.20749999999999999</c:v>
                </c:pt>
                <c:pt idx="141">
                  <c:v>0.23164999999999925</c:v>
                </c:pt>
                <c:pt idx="142">
                  <c:v>0.24819999999999975</c:v>
                </c:pt>
                <c:pt idx="143">
                  <c:v>0.2475</c:v>
                </c:pt>
                <c:pt idx="144">
                  <c:v>0.26097999999999999</c:v>
                </c:pt>
                <c:pt idx="145">
                  <c:v>0.25939999999999941</c:v>
                </c:pt>
                <c:pt idx="146">
                  <c:v>0.26753000000000071</c:v>
                </c:pt>
                <c:pt idx="147">
                  <c:v>0.26500000000000001</c:v>
                </c:pt>
                <c:pt idx="148">
                  <c:v>0.26752999999999982</c:v>
                </c:pt>
                <c:pt idx="149">
                  <c:v>0.25947999999999993</c:v>
                </c:pt>
                <c:pt idx="150">
                  <c:v>0.26250000000000001</c:v>
                </c:pt>
                <c:pt idx="151">
                  <c:v>0.26573000000000047</c:v>
                </c:pt>
                <c:pt idx="152">
                  <c:v>0.28864999999999963</c:v>
                </c:pt>
                <c:pt idx="153">
                  <c:v>0.27048000000000005</c:v>
                </c:pt>
                <c:pt idx="154">
                  <c:v>0.27064999999999984</c:v>
                </c:pt>
                <c:pt idx="155">
                  <c:v>0.28004999999999924</c:v>
                </c:pt>
                <c:pt idx="156">
                  <c:v>0.30914999999999981</c:v>
                </c:pt>
                <c:pt idx="157">
                  <c:v>0.32433000000000067</c:v>
                </c:pt>
                <c:pt idx="158">
                  <c:v>0.1707800000000006</c:v>
                </c:pt>
                <c:pt idx="159">
                  <c:v>-0.21</c:v>
                </c:pt>
                <c:pt idx="160">
                  <c:v>0.20364999999999966</c:v>
                </c:pt>
                <c:pt idx="161">
                  <c:v>0.40960000000000019</c:v>
                </c:pt>
                <c:pt idx="162">
                  <c:v>0.48660000000000014</c:v>
                </c:pt>
                <c:pt idx="163">
                  <c:v>0.73</c:v>
                </c:pt>
                <c:pt idx="164">
                  <c:v>0.66899999999999959</c:v>
                </c:pt>
                <c:pt idx="165">
                  <c:v>0.71694999999999975</c:v>
                </c:pt>
                <c:pt idx="166">
                  <c:v>0.78444999999999965</c:v>
                </c:pt>
                <c:pt idx="167">
                  <c:v>0.80459999999999976</c:v>
                </c:pt>
                <c:pt idx="168">
                  <c:v>0.81368000000000062</c:v>
                </c:pt>
                <c:pt idx="169">
                  <c:v>0.79849999999999977</c:v>
                </c:pt>
                <c:pt idx="170">
                  <c:v>0.79849999999999977</c:v>
                </c:pt>
                <c:pt idx="171">
                  <c:v>0.79445000000000032</c:v>
                </c:pt>
                <c:pt idx="172">
                  <c:v>0.79</c:v>
                </c:pt>
                <c:pt idx="173">
                  <c:v>0.68804999999999961</c:v>
                </c:pt>
                <c:pt idx="174">
                  <c:v>0.56829999999999981</c:v>
                </c:pt>
                <c:pt idx="175">
                  <c:v>0.62589999999999968</c:v>
                </c:pt>
                <c:pt idx="176">
                  <c:v>0.80620000000000047</c:v>
                </c:pt>
                <c:pt idx="177">
                  <c:v>0.99939999999999962</c:v>
                </c:pt>
                <c:pt idx="178">
                  <c:v>1.0556000000000001</c:v>
                </c:pt>
                <c:pt idx="179">
                  <c:v>1.0473999999999997</c:v>
                </c:pt>
                <c:pt idx="180">
                  <c:v>1.0710499999999996</c:v>
                </c:pt>
                <c:pt idx="181">
                  <c:v>1.0848499999999994</c:v>
                </c:pt>
                <c:pt idx="182">
                  <c:v>1.0858999999999996</c:v>
                </c:pt>
                <c:pt idx="183">
                  <c:v>1.0901999999999994</c:v>
                </c:pt>
                <c:pt idx="184">
                  <c:v>0.99195000000000011</c:v>
                </c:pt>
                <c:pt idx="185">
                  <c:v>0.60984999999999978</c:v>
                </c:pt>
                <c:pt idx="186">
                  <c:v>0.78599999999999959</c:v>
                </c:pt>
                <c:pt idx="187">
                  <c:v>0.74954999999999927</c:v>
                </c:pt>
                <c:pt idx="188">
                  <c:v>0.65589999999999993</c:v>
                </c:pt>
                <c:pt idx="189">
                  <c:v>0.68689999999999962</c:v>
                </c:pt>
                <c:pt idx="190">
                  <c:v>0.67600000000000016</c:v>
                </c:pt>
                <c:pt idx="191">
                  <c:v>0.72624999999999995</c:v>
                </c:pt>
                <c:pt idx="192">
                  <c:v>0.73574999999999946</c:v>
                </c:pt>
                <c:pt idx="193">
                  <c:v>0.58635000000000037</c:v>
                </c:pt>
                <c:pt idx="194">
                  <c:v>0.37495000000000012</c:v>
                </c:pt>
                <c:pt idx="195">
                  <c:v>0.52929999999999922</c:v>
                </c:pt>
                <c:pt idx="196">
                  <c:v>0.4983499999999994</c:v>
                </c:pt>
                <c:pt idx="197">
                  <c:v>0.49905000000000044</c:v>
                </c:pt>
                <c:pt idx="198">
                  <c:v>0.47834999999999894</c:v>
                </c:pt>
                <c:pt idx="199">
                  <c:v>0.46187999999999985</c:v>
                </c:pt>
                <c:pt idx="200">
                  <c:v>0.44339999999999957</c:v>
                </c:pt>
                <c:pt idx="201">
                  <c:v>0.44</c:v>
                </c:pt>
                <c:pt idx="202">
                  <c:v>0.46365000000000034</c:v>
                </c:pt>
                <c:pt idx="203">
                  <c:v>0.48880000000000035</c:v>
                </c:pt>
                <c:pt idx="204">
                  <c:v>0.47039999999999971</c:v>
                </c:pt>
                <c:pt idx="205">
                  <c:v>0.49623000000000062</c:v>
                </c:pt>
                <c:pt idx="206">
                  <c:v>0.51104999999999912</c:v>
                </c:pt>
                <c:pt idx="207">
                  <c:v>0.51334999999999908</c:v>
                </c:pt>
                <c:pt idx="208">
                  <c:v>0.50673000000000012</c:v>
                </c:pt>
                <c:pt idx="209">
                  <c:v>0.50673000000000012</c:v>
                </c:pt>
                <c:pt idx="210">
                  <c:v>0.50803000000000065</c:v>
                </c:pt>
                <c:pt idx="211">
                  <c:v>0.51528000000000063</c:v>
                </c:pt>
                <c:pt idx="212">
                  <c:v>0.52430000000000021</c:v>
                </c:pt>
                <c:pt idx="213">
                  <c:v>0.52768000000000015</c:v>
                </c:pt>
                <c:pt idx="214">
                  <c:v>0.51672999999999991</c:v>
                </c:pt>
                <c:pt idx="215">
                  <c:v>0.50959999999999983</c:v>
                </c:pt>
                <c:pt idx="216">
                  <c:v>0.50659999999999972</c:v>
                </c:pt>
                <c:pt idx="217">
                  <c:v>0.47148000000000057</c:v>
                </c:pt>
                <c:pt idx="218">
                  <c:v>0.52775000000000016</c:v>
                </c:pt>
                <c:pt idx="219">
                  <c:v>0.5264300000000004</c:v>
                </c:pt>
                <c:pt idx="220">
                  <c:v>0.51865000000000006</c:v>
                </c:pt>
                <c:pt idx="221">
                  <c:v>0.51930000000000032</c:v>
                </c:pt>
                <c:pt idx="222">
                  <c:v>0.51643000000000061</c:v>
                </c:pt>
                <c:pt idx="223">
                  <c:v>0.50534999999999997</c:v>
                </c:pt>
                <c:pt idx="224">
                  <c:v>0.50538000000000061</c:v>
                </c:pt>
                <c:pt idx="225">
                  <c:v>0.50713000000000008</c:v>
                </c:pt>
                <c:pt idx="226">
                  <c:v>0.50633000000000017</c:v>
                </c:pt>
                <c:pt idx="227">
                  <c:v>0.4991500000000002</c:v>
                </c:pt>
                <c:pt idx="228">
                  <c:v>0.53969999999999985</c:v>
                </c:pt>
                <c:pt idx="229">
                  <c:v>0.5713499999999998</c:v>
                </c:pt>
                <c:pt idx="230">
                  <c:v>0.5898999999999992</c:v>
                </c:pt>
                <c:pt idx="231">
                  <c:v>0.65125</c:v>
                </c:pt>
                <c:pt idx="232">
                  <c:v>0.74009999999999909</c:v>
                </c:pt>
                <c:pt idx="233">
                  <c:v>0.74854999999999894</c:v>
                </c:pt>
                <c:pt idx="234">
                  <c:v>0.76238000000000028</c:v>
                </c:pt>
                <c:pt idx="235">
                  <c:v>0.76784999999999926</c:v>
                </c:pt>
                <c:pt idx="236">
                  <c:v>0.78123000000000076</c:v>
                </c:pt>
                <c:pt idx="237">
                  <c:v>0.80653000000000041</c:v>
                </c:pt>
                <c:pt idx="238">
                  <c:v>0.80899999999999928</c:v>
                </c:pt>
                <c:pt idx="239">
                  <c:v>0.72635000000000005</c:v>
                </c:pt>
                <c:pt idx="240">
                  <c:v>0.80820000000000025</c:v>
                </c:pt>
                <c:pt idx="241">
                  <c:v>0.85448000000000057</c:v>
                </c:pt>
                <c:pt idx="242">
                  <c:v>0.86580000000000013</c:v>
                </c:pt>
                <c:pt idx="243">
                  <c:v>0.97229999999999972</c:v>
                </c:pt>
                <c:pt idx="244">
                  <c:v>0.96054999999999957</c:v>
                </c:pt>
                <c:pt idx="245">
                  <c:v>0.98489999999999966</c:v>
                </c:pt>
                <c:pt idx="246">
                  <c:v>0.98919999999999941</c:v>
                </c:pt>
                <c:pt idx="247">
                  <c:v>1.0207800000000002</c:v>
                </c:pt>
                <c:pt idx="248">
                  <c:v>0.95465</c:v>
                </c:pt>
                <c:pt idx="249">
                  <c:v>0.94884999999999931</c:v>
                </c:pt>
                <c:pt idx="250">
                  <c:v>0.87504999999999988</c:v>
                </c:pt>
                <c:pt idx="251">
                  <c:v>0.83875</c:v>
                </c:pt>
                <c:pt idx="252">
                  <c:v>0.67382999999999971</c:v>
                </c:pt>
                <c:pt idx="253">
                  <c:v>0.6258499999999998</c:v>
                </c:pt>
                <c:pt idx="254">
                  <c:v>0.59329999999999927</c:v>
                </c:pt>
                <c:pt idx="255">
                  <c:v>0.58725000000000005</c:v>
                </c:pt>
                <c:pt idx="256">
                  <c:v>0.58725000000000005</c:v>
                </c:pt>
                <c:pt idx="257">
                  <c:v>0.58725000000000005</c:v>
                </c:pt>
                <c:pt idx="258">
                  <c:v>0.6413499999999992</c:v>
                </c:pt>
                <c:pt idx="259">
                  <c:v>0.67289999999999939</c:v>
                </c:pt>
                <c:pt idx="260">
                  <c:v>0.21384999999999987</c:v>
                </c:pt>
                <c:pt idx="261">
                  <c:v>0.21384999999999987</c:v>
                </c:pt>
                <c:pt idx="262">
                  <c:v>0.35499999999999998</c:v>
                </c:pt>
                <c:pt idx="263">
                  <c:v>0.30004999999999971</c:v>
                </c:pt>
                <c:pt idx="264">
                  <c:v>0.24270000000000014</c:v>
                </c:pt>
                <c:pt idx="265">
                  <c:v>0.23049999999999926</c:v>
                </c:pt>
                <c:pt idx="266">
                  <c:v>0.22283000000000008</c:v>
                </c:pt>
                <c:pt idx="267">
                  <c:v>0.22169999999999934</c:v>
                </c:pt>
                <c:pt idx="268">
                  <c:v>0.17249999999999999</c:v>
                </c:pt>
                <c:pt idx="269">
                  <c:v>0.13834999999999997</c:v>
                </c:pt>
                <c:pt idx="270">
                  <c:v>0.14540000000000042</c:v>
                </c:pt>
                <c:pt idx="271">
                  <c:v>0.14218000000000064</c:v>
                </c:pt>
                <c:pt idx="272">
                  <c:v>0.10379999999999967</c:v>
                </c:pt>
                <c:pt idx="273">
                  <c:v>9.9549999999999805E-2</c:v>
                </c:pt>
                <c:pt idx="274">
                  <c:v>8.8230000000000253E-2</c:v>
                </c:pt>
                <c:pt idx="275">
                  <c:v>6.6999999999999282E-2</c:v>
                </c:pt>
                <c:pt idx="276">
                  <c:v>4.5799999999999841E-2</c:v>
                </c:pt>
                <c:pt idx="277">
                  <c:v>3.7499999999992539E-3</c:v>
                </c:pt>
                <c:pt idx="278">
                  <c:v>6.1200000000000365E-2</c:v>
                </c:pt>
                <c:pt idx="279">
                  <c:v>9.5999999999999197E-2</c:v>
                </c:pt>
                <c:pt idx="280">
                  <c:v>8.4550000000000125E-2</c:v>
                </c:pt>
                <c:pt idx="281">
                  <c:v>8.644999999999925E-2</c:v>
                </c:pt>
                <c:pt idx="282">
                  <c:v>9.7999999999999865E-2</c:v>
                </c:pt>
                <c:pt idx="283">
                  <c:v>6.4400000000000013E-2</c:v>
                </c:pt>
                <c:pt idx="284">
                  <c:v>4.2349999999999888E-2</c:v>
                </c:pt>
                <c:pt idx="285">
                  <c:v>6.4599999999999547E-2</c:v>
                </c:pt>
                <c:pt idx="286">
                  <c:v>6.3699999999999868E-2</c:v>
                </c:pt>
                <c:pt idx="287">
                  <c:v>5.105000000000004E-2</c:v>
                </c:pt>
                <c:pt idx="288">
                  <c:v>0.27878000000000025</c:v>
                </c:pt>
                <c:pt idx="289">
                  <c:v>0.31820000000000004</c:v>
                </c:pt>
                <c:pt idx="290">
                  <c:v>0.33474999999999966</c:v>
                </c:pt>
                <c:pt idx="291">
                  <c:v>0.35179999999999989</c:v>
                </c:pt>
                <c:pt idx="292">
                  <c:v>0.36614999999999931</c:v>
                </c:pt>
                <c:pt idx="293">
                  <c:v>0.3703000000000003</c:v>
                </c:pt>
                <c:pt idx="294">
                  <c:v>0.36695000000000011</c:v>
                </c:pt>
                <c:pt idx="295">
                  <c:v>0.35782999999999987</c:v>
                </c:pt>
                <c:pt idx="296">
                  <c:v>0.35538000000000025</c:v>
                </c:pt>
                <c:pt idx="297">
                  <c:v>0.36069999999999958</c:v>
                </c:pt>
                <c:pt idx="298">
                  <c:v>0.37424999999999997</c:v>
                </c:pt>
                <c:pt idx="299">
                  <c:v>0.3879999999999999</c:v>
                </c:pt>
                <c:pt idx="300">
                  <c:v>0.38562999999999992</c:v>
                </c:pt>
                <c:pt idx="301">
                  <c:v>0.39135000000000009</c:v>
                </c:pt>
                <c:pt idx="302">
                  <c:v>0.4161999999999999</c:v>
                </c:pt>
                <c:pt idx="303">
                  <c:v>0.42639999999999922</c:v>
                </c:pt>
                <c:pt idx="304">
                  <c:v>0.44114999999999949</c:v>
                </c:pt>
                <c:pt idx="305">
                  <c:v>0.4524499999999998</c:v>
                </c:pt>
                <c:pt idx="306">
                  <c:v>0.4628300000000003</c:v>
                </c:pt>
                <c:pt idx="307">
                  <c:v>0.50198000000000054</c:v>
                </c:pt>
                <c:pt idx="308">
                  <c:v>0.51269999999999971</c:v>
                </c:pt>
                <c:pt idx="309">
                  <c:v>0.50299999999999923</c:v>
                </c:pt>
                <c:pt idx="310">
                  <c:v>0.50147999999999993</c:v>
                </c:pt>
                <c:pt idx="311">
                  <c:v>0.5175800000000006</c:v>
                </c:pt>
                <c:pt idx="312">
                  <c:v>0.52329999999999988</c:v>
                </c:pt>
                <c:pt idx="313">
                  <c:v>0.5807500000000001</c:v>
                </c:pt>
                <c:pt idx="314">
                  <c:v>0.65348000000000006</c:v>
                </c:pt>
                <c:pt idx="315">
                  <c:v>0.55825000000000014</c:v>
                </c:pt>
                <c:pt idx="316">
                  <c:v>0.59349999999999969</c:v>
                </c:pt>
                <c:pt idx="317">
                  <c:v>0.68179999999999996</c:v>
                </c:pt>
                <c:pt idx="318">
                  <c:v>0.70339999999999936</c:v>
                </c:pt>
                <c:pt idx="319">
                  <c:v>0.70339999999999936</c:v>
                </c:pt>
                <c:pt idx="320">
                  <c:v>0.70339999999999936</c:v>
                </c:pt>
                <c:pt idx="321">
                  <c:v>0.6166999999999998</c:v>
                </c:pt>
                <c:pt idx="322">
                  <c:v>0.64210000000000012</c:v>
                </c:pt>
                <c:pt idx="323">
                  <c:v>0.72354999999999947</c:v>
                </c:pt>
                <c:pt idx="324">
                  <c:v>0.75104999999999933</c:v>
                </c:pt>
                <c:pt idx="325">
                  <c:v>0.58143000000000011</c:v>
                </c:pt>
                <c:pt idx="326">
                  <c:v>0.69449999999999967</c:v>
                </c:pt>
                <c:pt idx="327">
                  <c:v>0.72714999999999996</c:v>
                </c:pt>
                <c:pt idx="328">
                  <c:v>0.77408000000000055</c:v>
                </c:pt>
                <c:pt idx="329">
                  <c:v>0.81875000000000053</c:v>
                </c:pt>
                <c:pt idx="330">
                  <c:v>0.7831999999999999</c:v>
                </c:pt>
                <c:pt idx="331">
                  <c:v>0.79529999999999923</c:v>
                </c:pt>
                <c:pt idx="332">
                  <c:v>0.7583000000000002</c:v>
                </c:pt>
                <c:pt idx="333">
                  <c:v>0.84204999999999952</c:v>
                </c:pt>
                <c:pt idx="334">
                  <c:v>0.90549999999999997</c:v>
                </c:pt>
                <c:pt idx="335">
                  <c:v>0.90539999999999932</c:v>
                </c:pt>
                <c:pt idx="336">
                  <c:v>0.89337999999999962</c:v>
                </c:pt>
                <c:pt idx="337">
                  <c:v>0.90817999999999977</c:v>
                </c:pt>
                <c:pt idx="338">
                  <c:v>0.89745000000000008</c:v>
                </c:pt>
                <c:pt idx="339">
                  <c:v>0.87054999999999971</c:v>
                </c:pt>
                <c:pt idx="340">
                  <c:v>0.87229999999999919</c:v>
                </c:pt>
                <c:pt idx="341">
                  <c:v>0.88044999999999973</c:v>
                </c:pt>
                <c:pt idx="342">
                  <c:v>0.90743000000000062</c:v>
                </c:pt>
                <c:pt idx="343">
                  <c:v>0.89107999999999965</c:v>
                </c:pt>
                <c:pt idx="344">
                  <c:v>0.86790000000000056</c:v>
                </c:pt>
                <c:pt idx="345">
                  <c:v>0.84244999999999948</c:v>
                </c:pt>
                <c:pt idx="346">
                  <c:v>0.82692999999999994</c:v>
                </c:pt>
                <c:pt idx="347">
                  <c:v>0.79115000000000002</c:v>
                </c:pt>
                <c:pt idx="348">
                  <c:v>0.7726999999999995</c:v>
                </c:pt>
                <c:pt idx="349">
                  <c:v>0.77059999999999995</c:v>
                </c:pt>
                <c:pt idx="350">
                  <c:v>0.77059999999999995</c:v>
                </c:pt>
                <c:pt idx="351">
                  <c:v>0.7764300000000004</c:v>
                </c:pt>
                <c:pt idx="352">
                  <c:v>0.77333000000000052</c:v>
                </c:pt>
                <c:pt idx="353">
                  <c:v>0.76648000000000049</c:v>
                </c:pt>
                <c:pt idx="354">
                  <c:v>0.73868000000000045</c:v>
                </c:pt>
                <c:pt idx="355">
                  <c:v>0.73153000000000024</c:v>
                </c:pt>
                <c:pt idx="356">
                  <c:v>0.73432999999999993</c:v>
                </c:pt>
                <c:pt idx="357">
                  <c:v>0.78099999999999969</c:v>
                </c:pt>
                <c:pt idx="358">
                  <c:v>0.82279999999999998</c:v>
                </c:pt>
                <c:pt idx="359">
                  <c:v>0.82625000000000004</c:v>
                </c:pt>
                <c:pt idx="360">
                  <c:v>0.82099999999999973</c:v>
                </c:pt>
                <c:pt idx="361">
                  <c:v>0.82248000000000054</c:v>
                </c:pt>
                <c:pt idx="362">
                  <c:v>0.81528000000000045</c:v>
                </c:pt>
                <c:pt idx="363">
                  <c:v>0.8116500000000002</c:v>
                </c:pt>
                <c:pt idx="364">
                  <c:v>0.82934999999999981</c:v>
                </c:pt>
                <c:pt idx="365">
                  <c:v>0.82934999999999981</c:v>
                </c:pt>
                <c:pt idx="366">
                  <c:v>0.82303000000000015</c:v>
                </c:pt>
                <c:pt idx="367">
                  <c:v>0.82763000000000009</c:v>
                </c:pt>
                <c:pt idx="368">
                  <c:v>0.83140000000000036</c:v>
                </c:pt>
                <c:pt idx="369">
                  <c:v>0.80147999999999975</c:v>
                </c:pt>
                <c:pt idx="370">
                  <c:v>0.84043000000000045</c:v>
                </c:pt>
                <c:pt idx="371">
                  <c:v>0.84843000000000046</c:v>
                </c:pt>
                <c:pt idx="372">
                  <c:v>0.86843000000000004</c:v>
                </c:pt>
                <c:pt idx="373">
                  <c:v>0.8574300000000008</c:v>
                </c:pt>
                <c:pt idx="374">
                  <c:v>0.86179999999999968</c:v>
                </c:pt>
                <c:pt idx="375">
                  <c:v>0.8614499999999996</c:v>
                </c:pt>
                <c:pt idx="376">
                  <c:v>0.9070999999999998</c:v>
                </c:pt>
                <c:pt idx="377">
                  <c:v>0.91459999999999919</c:v>
                </c:pt>
                <c:pt idx="378">
                  <c:v>0.91990000000000016</c:v>
                </c:pt>
                <c:pt idx="379">
                  <c:v>0.9134500000000001</c:v>
                </c:pt>
                <c:pt idx="380">
                  <c:v>0.9258999999999995</c:v>
                </c:pt>
                <c:pt idx="381">
                  <c:v>0.91579999999999995</c:v>
                </c:pt>
                <c:pt idx="382">
                  <c:v>0.91188000000000002</c:v>
                </c:pt>
                <c:pt idx="383">
                  <c:v>0.92889999999999961</c:v>
                </c:pt>
                <c:pt idx="384">
                  <c:v>0.93379999999999974</c:v>
                </c:pt>
                <c:pt idx="385">
                  <c:v>0.93757999999999964</c:v>
                </c:pt>
                <c:pt idx="386">
                  <c:v>0.9460999999999995</c:v>
                </c:pt>
                <c:pt idx="387">
                  <c:v>0.96898000000000017</c:v>
                </c:pt>
                <c:pt idx="388">
                  <c:v>0.96145000000000014</c:v>
                </c:pt>
                <c:pt idx="389">
                  <c:v>0.95190000000000019</c:v>
                </c:pt>
                <c:pt idx="390">
                  <c:v>0.65824999999999978</c:v>
                </c:pt>
                <c:pt idx="391">
                  <c:v>0.88959999999999972</c:v>
                </c:pt>
                <c:pt idx="392">
                  <c:v>0.92088000000000036</c:v>
                </c:pt>
                <c:pt idx="393">
                  <c:v>0.91949999999999932</c:v>
                </c:pt>
                <c:pt idx="394">
                  <c:v>0.89165000000000028</c:v>
                </c:pt>
                <c:pt idx="395">
                  <c:v>0.88034999999999997</c:v>
                </c:pt>
                <c:pt idx="396">
                  <c:v>0.84188000000000063</c:v>
                </c:pt>
                <c:pt idx="397">
                  <c:v>0.84429999999999961</c:v>
                </c:pt>
                <c:pt idx="398">
                  <c:v>0.83243000000000045</c:v>
                </c:pt>
                <c:pt idx="399">
                  <c:v>0.81524999999999981</c:v>
                </c:pt>
                <c:pt idx="400">
                  <c:v>0.80924999999999958</c:v>
                </c:pt>
                <c:pt idx="401">
                  <c:v>0.79638000000000009</c:v>
                </c:pt>
                <c:pt idx="402">
                  <c:v>0.79324999999999957</c:v>
                </c:pt>
                <c:pt idx="403">
                  <c:v>0.79199999999999982</c:v>
                </c:pt>
                <c:pt idx="404">
                  <c:v>0.80109999999999904</c:v>
                </c:pt>
                <c:pt idx="405">
                  <c:v>0.79267999999999983</c:v>
                </c:pt>
                <c:pt idx="406">
                  <c:v>0.79278000000000048</c:v>
                </c:pt>
                <c:pt idx="407">
                  <c:v>0.7898000000000005</c:v>
                </c:pt>
                <c:pt idx="408">
                  <c:v>0.77844999999999942</c:v>
                </c:pt>
                <c:pt idx="409">
                  <c:v>0.76462999999999948</c:v>
                </c:pt>
                <c:pt idx="410">
                  <c:v>0.7681300000000002</c:v>
                </c:pt>
                <c:pt idx="411">
                  <c:v>0.77268000000000026</c:v>
                </c:pt>
                <c:pt idx="412">
                  <c:v>0.80298000000000069</c:v>
                </c:pt>
                <c:pt idx="413">
                  <c:v>0.82393000000000072</c:v>
                </c:pt>
                <c:pt idx="414">
                  <c:v>0.81660000000000021</c:v>
                </c:pt>
                <c:pt idx="415">
                  <c:v>0.78724999999999934</c:v>
                </c:pt>
                <c:pt idx="416">
                  <c:v>0.79389999999999983</c:v>
                </c:pt>
                <c:pt idx="417">
                  <c:v>0.80169999999999941</c:v>
                </c:pt>
                <c:pt idx="418">
                  <c:v>0.78374999999999995</c:v>
                </c:pt>
                <c:pt idx="419">
                  <c:v>0.76780000000000026</c:v>
                </c:pt>
                <c:pt idx="420">
                  <c:v>0.77444999999999897</c:v>
                </c:pt>
                <c:pt idx="421">
                  <c:v>0.78073000000000103</c:v>
                </c:pt>
                <c:pt idx="422">
                  <c:v>0.77963000000000005</c:v>
                </c:pt>
                <c:pt idx="423">
                  <c:v>0.75933000000000028</c:v>
                </c:pt>
                <c:pt idx="424">
                  <c:v>0.75358000000000036</c:v>
                </c:pt>
                <c:pt idx="425">
                  <c:v>0.76419999999999977</c:v>
                </c:pt>
                <c:pt idx="426">
                  <c:v>0.75853000000000037</c:v>
                </c:pt>
                <c:pt idx="427">
                  <c:v>0.75693000000000055</c:v>
                </c:pt>
                <c:pt idx="428">
                  <c:v>0.7585999999999995</c:v>
                </c:pt>
                <c:pt idx="429">
                  <c:v>0.76144999999999996</c:v>
                </c:pt>
                <c:pt idx="430">
                  <c:v>0.76144999999999996</c:v>
                </c:pt>
                <c:pt idx="431">
                  <c:v>0.75828000000000007</c:v>
                </c:pt>
                <c:pt idx="432">
                  <c:v>0.76297999999999977</c:v>
                </c:pt>
                <c:pt idx="433">
                  <c:v>0.75267999999999979</c:v>
                </c:pt>
                <c:pt idx="434">
                  <c:v>0.71813000000000038</c:v>
                </c:pt>
                <c:pt idx="435">
                  <c:v>0.72304999999999975</c:v>
                </c:pt>
                <c:pt idx="436">
                  <c:v>0.72257999999999978</c:v>
                </c:pt>
                <c:pt idx="437">
                  <c:v>0.72298000000000062</c:v>
                </c:pt>
                <c:pt idx="438">
                  <c:v>0.72245000000000026</c:v>
                </c:pt>
                <c:pt idx="439">
                  <c:v>0.71608000000000072</c:v>
                </c:pt>
                <c:pt idx="440">
                  <c:v>0.71710000000000029</c:v>
                </c:pt>
                <c:pt idx="441">
                  <c:v>0.71358000000000033</c:v>
                </c:pt>
                <c:pt idx="442">
                  <c:v>0.70938000000000034</c:v>
                </c:pt>
                <c:pt idx="443">
                  <c:v>0.69779999999999909</c:v>
                </c:pt>
                <c:pt idx="444">
                  <c:v>0.69155000000000033</c:v>
                </c:pt>
                <c:pt idx="445">
                  <c:v>0.40269999999999939</c:v>
                </c:pt>
                <c:pt idx="446">
                  <c:v>0.20744999999999969</c:v>
                </c:pt>
                <c:pt idx="447">
                  <c:v>0.89405000000000001</c:v>
                </c:pt>
                <c:pt idx="448">
                  <c:v>1.1095999999999995</c:v>
                </c:pt>
                <c:pt idx="449">
                  <c:v>1.4657</c:v>
                </c:pt>
                <c:pt idx="450">
                  <c:v>1.7321</c:v>
                </c:pt>
                <c:pt idx="451">
                  <c:v>2.0178000000000003</c:v>
                </c:pt>
                <c:pt idx="452">
                  <c:v>1.7250000000000001</c:v>
                </c:pt>
                <c:pt idx="453">
                  <c:v>1.6291500000000001</c:v>
                </c:pt>
                <c:pt idx="454">
                  <c:v>1.5603999999999996</c:v>
                </c:pt>
                <c:pt idx="455">
                  <c:v>1.3074500000000002</c:v>
                </c:pt>
                <c:pt idx="456">
                  <c:v>1.2093999999999996</c:v>
                </c:pt>
                <c:pt idx="457">
                  <c:v>2.6709999999999998</c:v>
                </c:pt>
                <c:pt idx="458">
                  <c:v>2.0109999999999992</c:v>
                </c:pt>
                <c:pt idx="459">
                  <c:v>1.8298999999999994</c:v>
                </c:pt>
                <c:pt idx="460">
                  <c:v>1.6928000000000001</c:v>
                </c:pt>
                <c:pt idx="461">
                  <c:v>1.3009499999999994</c:v>
                </c:pt>
                <c:pt idx="462">
                  <c:v>1.3295500000000002</c:v>
                </c:pt>
                <c:pt idx="463">
                  <c:v>1.5124499999999994</c:v>
                </c:pt>
                <c:pt idx="464">
                  <c:v>1.0053999999999998</c:v>
                </c:pt>
                <c:pt idx="465">
                  <c:v>1.3231499999999992</c:v>
                </c:pt>
                <c:pt idx="466">
                  <c:v>1.4215499999999999</c:v>
                </c:pt>
                <c:pt idx="467">
                  <c:v>1.5533999999999999</c:v>
                </c:pt>
                <c:pt idx="468">
                  <c:v>2.0023</c:v>
                </c:pt>
                <c:pt idx="469">
                  <c:v>2.2898000000000001</c:v>
                </c:pt>
                <c:pt idx="470">
                  <c:v>2.0477499999999997</c:v>
                </c:pt>
                <c:pt idx="471">
                  <c:v>2.0009999999999994</c:v>
                </c:pt>
                <c:pt idx="472">
                  <c:v>2.1222500000000002</c:v>
                </c:pt>
                <c:pt idx="473">
                  <c:v>1.9853999999999994</c:v>
                </c:pt>
                <c:pt idx="474">
                  <c:v>1.6555</c:v>
                </c:pt>
                <c:pt idx="475">
                  <c:v>1.5884499999999999</c:v>
                </c:pt>
                <c:pt idx="476">
                  <c:v>1.5602</c:v>
                </c:pt>
                <c:pt idx="477">
                  <c:v>1.5490499999999994</c:v>
                </c:pt>
                <c:pt idx="478">
                  <c:v>1.5964999999999998</c:v>
                </c:pt>
                <c:pt idx="479">
                  <c:v>1.5451499999999996</c:v>
                </c:pt>
                <c:pt idx="480">
                  <c:v>1.5502500000000001</c:v>
                </c:pt>
                <c:pt idx="481">
                  <c:v>1.5625999999999998</c:v>
                </c:pt>
                <c:pt idx="482">
                  <c:v>1.5070999999999994</c:v>
                </c:pt>
                <c:pt idx="483">
                  <c:v>2.2736499999999999</c:v>
                </c:pt>
                <c:pt idx="484">
                  <c:v>1.8157499999999995</c:v>
                </c:pt>
                <c:pt idx="485">
                  <c:v>1.7817499999999997</c:v>
                </c:pt>
                <c:pt idx="486">
                  <c:v>1.8262999999999998</c:v>
                </c:pt>
                <c:pt idx="487">
                  <c:v>1.8264999999999993</c:v>
                </c:pt>
                <c:pt idx="488">
                  <c:v>1.7292999999999994</c:v>
                </c:pt>
                <c:pt idx="489">
                  <c:v>1.7310499999999993</c:v>
                </c:pt>
                <c:pt idx="490">
                  <c:v>1.7255499999999997</c:v>
                </c:pt>
                <c:pt idx="491">
                  <c:v>1.6912499999999999</c:v>
                </c:pt>
                <c:pt idx="492">
                  <c:v>1.7040000000000002</c:v>
                </c:pt>
                <c:pt idx="493">
                  <c:v>1.6260499999999993</c:v>
                </c:pt>
                <c:pt idx="494">
                  <c:v>1.5987300000000007</c:v>
                </c:pt>
                <c:pt idx="495">
                  <c:v>1.5784999999999996</c:v>
                </c:pt>
                <c:pt idx="496">
                  <c:v>1.53965</c:v>
                </c:pt>
                <c:pt idx="497">
                  <c:v>1.5382500000000001</c:v>
                </c:pt>
                <c:pt idx="498">
                  <c:v>1.3747499999999997</c:v>
                </c:pt>
                <c:pt idx="499">
                  <c:v>1.2640000000000002</c:v>
                </c:pt>
                <c:pt idx="500">
                  <c:v>1.31345</c:v>
                </c:pt>
                <c:pt idx="501">
                  <c:v>1.23915</c:v>
                </c:pt>
                <c:pt idx="502">
                  <c:v>1.1150499999999997</c:v>
                </c:pt>
                <c:pt idx="503">
                  <c:v>2.2163499999999998</c:v>
                </c:pt>
                <c:pt idx="504">
                  <c:v>1.9521999999999999</c:v>
                </c:pt>
                <c:pt idx="505">
                  <c:v>1.8872</c:v>
                </c:pt>
                <c:pt idx="506">
                  <c:v>1.91825</c:v>
                </c:pt>
                <c:pt idx="507">
                  <c:v>1.8721300000000001</c:v>
                </c:pt>
                <c:pt idx="508">
                  <c:v>1.7503499999999999</c:v>
                </c:pt>
                <c:pt idx="509">
                  <c:v>1.65463</c:v>
                </c:pt>
                <c:pt idx="510">
                  <c:v>1.6551999999999998</c:v>
                </c:pt>
                <c:pt idx="511">
                  <c:v>1.5715999999999999</c:v>
                </c:pt>
                <c:pt idx="512">
                  <c:v>1.4803000000000002</c:v>
                </c:pt>
                <c:pt idx="513">
                  <c:v>1.5171999999999999</c:v>
                </c:pt>
                <c:pt idx="514">
                  <c:v>1.4760300000000002</c:v>
                </c:pt>
                <c:pt idx="515">
                  <c:v>1.4282999999999999</c:v>
                </c:pt>
                <c:pt idx="516">
                  <c:v>1.3927999999999998</c:v>
                </c:pt>
                <c:pt idx="517">
                  <c:v>1.3629</c:v>
                </c:pt>
                <c:pt idx="518">
                  <c:v>1.3629</c:v>
                </c:pt>
                <c:pt idx="519">
                  <c:v>1.3629</c:v>
                </c:pt>
                <c:pt idx="520">
                  <c:v>1.2472999999999999</c:v>
                </c:pt>
                <c:pt idx="521">
                  <c:v>1.2362</c:v>
                </c:pt>
                <c:pt idx="522">
                  <c:v>1.2326999999999999</c:v>
                </c:pt>
                <c:pt idx="523">
                  <c:v>1.2326999999999999</c:v>
                </c:pt>
                <c:pt idx="524">
                  <c:v>1.143</c:v>
                </c:pt>
                <c:pt idx="525">
                  <c:v>1.0639999999999998</c:v>
                </c:pt>
                <c:pt idx="526">
                  <c:v>1.02565</c:v>
                </c:pt>
                <c:pt idx="527">
                  <c:v>0.90185000000000004</c:v>
                </c:pt>
                <c:pt idx="528">
                  <c:v>1.3473999999999999</c:v>
                </c:pt>
                <c:pt idx="529">
                  <c:v>1.16015</c:v>
                </c:pt>
                <c:pt idx="530">
                  <c:v>1.1184000000000001</c:v>
                </c:pt>
                <c:pt idx="531">
                  <c:v>1.0782999999999998</c:v>
                </c:pt>
                <c:pt idx="532">
                  <c:v>1.06165</c:v>
                </c:pt>
                <c:pt idx="533">
                  <c:v>1.0250499999999998</c:v>
                </c:pt>
                <c:pt idx="534">
                  <c:v>0.93978000000000006</c:v>
                </c:pt>
                <c:pt idx="535">
                  <c:v>0.93760000000000021</c:v>
                </c:pt>
                <c:pt idx="536">
                  <c:v>0.93655000000000022</c:v>
                </c:pt>
                <c:pt idx="537">
                  <c:v>0.93959999999999977</c:v>
                </c:pt>
                <c:pt idx="538">
                  <c:v>0.95194999999999985</c:v>
                </c:pt>
                <c:pt idx="539">
                  <c:v>0.94713000000000003</c:v>
                </c:pt>
                <c:pt idx="540">
                  <c:v>0.90839999999999965</c:v>
                </c:pt>
                <c:pt idx="541">
                  <c:v>0.91678000000000015</c:v>
                </c:pt>
                <c:pt idx="542">
                  <c:v>0.86199999999999988</c:v>
                </c:pt>
                <c:pt idx="543">
                  <c:v>0.83578000000000019</c:v>
                </c:pt>
                <c:pt idx="544">
                  <c:v>0.82423000000000002</c:v>
                </c:pt>
                <c:pt idx="545">
                  <c:v>0.83728000000000002</c:v>
                </c:pt>
                <c:pt idx="546">
                  <c:v>0.85370000000000013</c:v>
                </c:pt>
                <c:pt idx="547">
                  <c:v>0.80210000000000004</c:v>
                </c:pt>
                <c:pt idx="548">
                  <c:v>1.1438000000000001</c:v>
                </c:pt>
                <c:pt idx="549">
                  <c:v>1.28335</c:v>
                </c:pt>
                <c:pt idx="550">
                  <c:v>1.3055300000000001</c:v>
                </c:pt>
                <c:pt idx="551">
                  <c:v>1.3224300000000002</c:v>
                </c:pt>
                <c:pt idx="552">
                  <c:v>1.31698</c:v>
                </c:pt>
                <c:pt idx="553">
                  <c:v>1.3122999999999998</c:v>
                </c:pt>
                <c:pt idx="554">
                  <c:v>1.2334800000000001</c:v>
                </c:pt>
                <c:pt idx="555">
                  <c:v>1.1456300000000001</c:v>
                </c:pt>
                <c:pt idx="556">
                  <c:v>1.1432</c:v>
                </c:pt>
                <c:pt idx="557">
                  <c:v>1.1168999999999998</c:v>
                </c:pt>
                <c:pt idx="558">
                  <c:v>1.2124299999999999</c:v>
                </c:pt>
                <c:pt idx="559">
                  <c:v>1.29705</c:v>
                </c:pt>
                <c:pt idx="560">
                  <c:v>1.3260800000000001</c:v>
                </c:pt>
                <c:pt idx="561">
                  <c:v>1.3729800000000001</c:v>
                </c:pt>
                <c:pt idx="562">
                  <c:v>1.3828300000000002</c:v>
                </c:pt>
                <c:pt idx="563">
                  <c:v>1.30593</c:v>
                </c:pt>
                <c:pt idx="564">
                  <c:v>1.1468800000000003</c:v>
                </c:pt>
                <c:pt idx="565">
                  <c:v>1.1959499999999998</c:v>
                </c:pt>
                <c:pt idx="566">
                  <c:v>1.1446499999999999</c:v>
                </c:pt>
                <c:pt idx="567">
                  <c:v>1.14608</c:v>
                </c:pt>
                <c:pt idx="568">
                  <c:v>1.4238</c:v>
                </c:pt>
                <c:pt idx="569">
                  <c:v>1.47193</c:v>
                </c:pt>
                <c:pt idx="570">
                  <c:v>1.4337300000000002</c:v>
                </c:pt>
                <c:pt idx="571">
                  <c:v>1.4051999999999998</c:v>
                </c:pt>
                <c:pt idx="572">
                  <c:v>1.3854500000000001</c:v>
                </c:pt>
                <c:pt idx="573">
                  <c:v>1.3970800000000001</c:v>
                </c:pt>
                <c:pt idx="574">
                  <c:v>1.39655</c:v>
                </c:pt>
                <c:pt idx="575">
                  <c:v>1.38513</c:v>
                </c:pt>
                <c:pt idx="576">
                  <c:v>1.3784800000000001</c:v>
                </c:pt>
                <c:pt idx="577">
                  <c:v>1.3579499999999998</c:v>
                </c:pt>
                <c:pt idx="578">
                  <c:v>1.32575</c:v>
                </c:pt>
                <c:pt idx="579">
                  <c:v>1.3048500000000001</c:v>
                </c:pt>
                <c:pt idx="580">
                  <c:v>1.2902800000000001</c:v>
                </c:pt>
                <c:pt idx="581">
                  <c:v>1.2699800000000001</c:v>
                </c:pt>
                <c:pt idx="582">
                  <c:v>1.2505500000000001</c:v>
                </c:pt>
                <c:pt idx="583">
                  <c:v>1.2445999999999999</c:v>
                </c:pt>
                <c:pt idx="584">
                  <c:v>1.2289300000000001</c:v>
                </c:pt>
                <c:pt idx="585">
                  <c:v>1.2150000000000001</c:v>
                </c:pt>
                <c:pt idx="586">
                  <c:v>1.1460499999999998</c:v>
                </c:pt>
                <c:pt idx="587">
                  <c:v>1.1705000000000001</c:v>
                </c:pt>
                <c:pt idx="588">
                  <c:v>1.1853800000000001</c:v>
                </c:pt>
                <c:pt idx="589">
                  <c:v>1.1956</c:v>
                </c:pt>
                <c:pt idx="590">
                  <c:v>1.1792499999999999</c:v>
                </c:pt>
                <c:pt idx="591">
                  <c:v>1.1675800000000001</c:v>
                </c:pt>
                <c:pt idx="592">
                  <c:v>1.16265</c:v>
                </c:pt>
                <c:pt idx="593">
                  <c:v>1.1471499999999999</c:v>
                </c:pt>
                <c:pt idx="594">
                  <c:v>1.1471499999999999</c:v>
                </c:pt>
                <c:pt idx="595">
                  <c:v>1.1471499999999999</c:v>
                </c:pt>
                <c:pt idx="596">
                  <c:v>1.1261800000000002</c:v>
                </c:pt>
                <c:pt idx="597">
                  <c:v>1.11378</c:v>
                </c:pt>
                <c:pt idx="598">
                  <c:v>1.1080800000000002</c:v>
                </c:pt>
                <c:pt idx="599">
                  <c:v>1.1111300000000002</c:v>
                </c:pt>
                <c:pt idx="600">
                  <c:v>1.0916300000000001</c:v>
                </c:pt>
                <c:pt idx="601">
                  <c:v>1.0887000000000002</c:v>
                </c:pt>
                <c:pt idx="602">
                  <c:v>1.09195</c:v>
                </c:pt>
                <c:pt idx="603">
                  <c:v>1.1004499999999999</c:v>
                </c:pt>
                <c:pt idx="604">
                  <c:v>1.1070300000000002</c:v>
                </c:pt>
                <c:pt idx="605">
                  <c:v>1.0834000000000001</c:v>
                </c:pt>
                <c:pt idx="606">
                  <c:v>1.0864</c:v>
                </c:pt>
                <c:pt idx="607">
                  <c:v>1.0614000000000001</c:v>
                </c:pt>
                <c:pt idx="608">
                  <c:v>1.04688</c:v>
                </c:pt>
                <c:pt idx="609">
                  <c:v>1.0199300000000002</c:v>
                </c:pt>
                <c:pt idx="610">
                  <c:v>1.0199300000000002</c:v>
                </c:pt>
                <c:pt idx="611">
                  <c:v>1.03783</c:v>
                </c:pt>
                <c:pt idx="612">
                  <c:v>1.03145</c:v>
                </c:pt>
                <c:pt idx="613">
                  <c:v>1.01</c:v>
                </c:pt>
                <c:pt idx="614">
                  <c:v>0.99813000000000007</c:v>
                </c:pt>
                <c:pt idx="615">
                  <c:v>1.0017800000000001</c:v>
                </c:pt>
                <c:pt idx="616">
                  <c:v>0.99703000000000008</c:v>
                </c:pt>
                <c:pt idx="617">
                  <c:v>0.98324999999999996</c:v>
                </c:pt>
                <c:pt idx="618">
                  <c:v>0.96545000000000014</c:v>
                </c:pt>
                <c:pt idx="619">
                  <c:v>0.93848000000000009</c:v>
                </c:pt>
                <c:pt idx="620">
                  <c:v>0.92215000000000003</c:v>
                </c:pt>
                <c:pt idx="621">
                  <c:v>0.91655000000000009</c:v>
                </c:pt>
                <c:pt idx="622">
                  <c:v>0.90755000000000008</c:v>
                </c:pt>
                <c:pt idx="623">
                  <c:v>0.89615</c:v>
                </c:pt>
                <c:pt idx="624">
                  <c:v>0.87859999999999994</c:v>
                </c:pt>
                <c:pt idx="625">
                  <c:v>0.87859999999999994</c:v>
                </c:pt>
                <c:pt idx="626">
                  <c:v>0.86105000000000009</c:v>
                </c:pt>
                <c:pt idx="627">
                  <c:v>0.8549500000000001</c:v>
                </c:pt>
                <c:pt idx="628">
                  <c:v>0.85823000000000027</c:v>
                </c:pt>
                <c:pt idx="629">
                  <c:v>0.84803000000000017</c:v>
                </c:pt>
                <c:pt idx="630">
                  <c:v>0.83889999999999998</c:v>
                </c:pt>
                <c:pt idx="631">
                  <c:v>0.84545000000000003</c:v>
                </c:pt>
                <c:pt idx="632">
                  <c:v>0.84403000000000017</c:v>
                </c:pt>
                <c:pt idx="633">
                  <c:v>0.85122999999999993</c:v>
                </c:pt>
                <c:pt idx="634">
                  <c:v>0.84108000000000016</c:v>
                </c:pt>
                <c:pt idx="635">
                  <c:v>0.83794999999999997</c:v>
                </c:pt>
                <c:pt idx="636">
                  <c:v>0.82987999999999995</c:v>
                </c:pt>
                <c:pt idx="637">
                  <c:v>0.83523000000000003</c:v>
                </c:pt>
                <c:pt idx="638">
                  <c:v>0.82583000000000006</c:v>
                </c:pt>
                <c:pt idx="639">
                  <c:v>0.82543000000000011</c:v>
                </c:pt>
                <c:pt idx="640">
                  <c:v>0.82688000000000006</c:v>
                </c:pt>
                <c:pt idx="641">
                  <c:v>0.82818000000000014</c:v>
                </c:pt>
                <c:pt idx="642">
                  <c:v>0.83533000000000013</c:v>
                </c:pt>
                <c:pt idx="643">
                  <c:v>0.85308000000000006</c:v>
                </c:pt>
                <c:pt idx="644">
                  <c:v>0.83038000000000012</c:v>
                </c:pt>
                <c:pt idx="645">
                  <c:v>0.81774999999999998</c:v>
                </c:pt>
                <c:pt idx="646">
                  <c:v>0.81454999999999989</c:v>
                </c:pt>
                <c:pt idx="647">
                  <c:v>0.80547999999999997</c:v>
                </c:pt>
                <c:pt idx="648">
                  <c:v>0.79075000000000006</c:v>
                </c:pt>
                <c:pt idx="649">
                  <c:v>0.78809999999999991</c:v>
                </c:pt>
                <c:pt idx="650">
                  <c:v>0.77734999999999987</c:v>
                </c:pt>
                <c:pt idx="651">
                  <c:v>0.81515000000000004</c:v>
                </c:pt>
                <c:pt idx="652">
                  <c:v>0.75800000000000001</c:v>
                </c:pt>
                <c:pt idx="653">
                  <c:v>0.74550000000000016</c:v>
                </c:pt>
                <c:pt idx="654">
                  <c:v>0.71125000000000005</c:v>
                </c:pt>
                <c:pt idx="655">
                  <c:v>0.70665</c:v>
                </c:pt>
                <c:pt idx="656">
                  <c:v>0.68332999999999999</c:v>
                </c:pt>
                <c:pt idx="657">
                  <c:v>0.66608000000000023</c:v>
                </c:pt>
                <c:pt idx="658">
                  <c:v>0.64680000000000004</c:v>
                </c:pt>
                <c:pt idx="659">
                  <c:v>0.62519999999999998</c:v>
                </c:pt>
                <c:pt idx="660">
                  <c:v>0.60494999999999999</c:v>
                </c:pt>
                <c:pt idx="661">
                  <c:v>0.59343000000000001</c:v>
                </c:pt>
                <c:pt idx="662">
                  <c:v>0.58862999999999999</c:v>
                </c:pt>
                <c:pt idx="663">
                  <c:v>0.55859999999999999</c:v>
                </c:pt>
                <c:pt idx="664">
                  <c:v>0.54315000000000002</c:v>
                </c:pt>
                <c:pt idx="665">
                  <c:v>0.52933000000000008</c:v>
                </c:pt>
                <c:pt idx="666">
                  <c:v>0.52415</c:v>
                </c:pt>
                <c:pt idx="667">
                  <c:v>0.52210000000000001</c:v>
                </c:pt>
                <c:pt idx="668">
                  <c:v>0.50865000000000005</c:v>
                </c:pt>
                <c:pt idx="669">
                  <c:v>0.50353000000000003</c:v>
                </c:pt>
                <c:pt idx="670">
                  <c:v>0.49798000000000009</c:v>
                </c:pt>
                <c:pt idx="671">
                  <c:v>0.48580000000000001</c:v>
                </c:pt>
                <c:pt idx="672">
                  <c:v>0.48159999999999992</c:v>
                </c:pt>
                <c:pt idx="673">
                  <c:v>0.47339999999999999</c:v>
                </c:pt>
                <c:pt idx="674">
                  <c:v>0.46969999999999995</c:v>
                </c:pt>
                <c:pt idx="675">
                  <c:v>0.46799999999999992</c:v>
                </c:pt>
                <c:pt idx="676">
                  <c:v>0.46274999999999994</c:v>
                </c:pt>
                <c:pt idx="677">
                  <c:v>0.44864999999999999</c:v>
                </c:pt>
                <c:pt idx="678">
                  <c:v>0.44273000000000012</c:v>
                </c:pt>
                <c:pt idx="679">
                  <c:v>0.43309999999999998</c:v>
                </c:pt>
                <c:pt idx="680">
                  <c:v>0.42664999999999997</c:v>
                </c:pt>
                <c:pt idx="681">
                  <c:v>0.40903</c:v>
                </c:pt>
                <c:pt idx="682">
                  <c:v>0.38514999999999999</c:v>
                </c:pt>
                <c:pt idx="683">
                  <c:v>0.36464999999999992</c:v>
                </c:pt>
                <c:pt idx="684">
                  <c:v>0.34575</c:v>
                </c:pt>
                <c:pt idx="685">
                  <c:v>0.34119999999999995</c:v>
                </c:pt>
                <c:pt idx="686">
                  <c:v>0.32584999999999997</c:v>
                </c:pt>
                <c:pt idx="687">
                  <c:v>0.31037999999999999</c:v>
                </c:pt>
                <c:pt idx="688">
                  <c:v>0.30799999999999994</c:v>
                </c:pt>
                <c:pt idx="689">
                  <c:v>0.29454999999999992</c:v>
                </c:pt>
                <c:pt idx="690">
                  <c:v>0.28479999999999994</c:v>
                </c:pt>
                <c:pt idx="691">
                  <c:v>0.28089999999999993</c:v>
                </c:pt>
                <c:pt idx="692">
                  <c:v>0.2702</c:v>
                </c:pt>
                <c:pt idx="693">
                  <c:v>0.26058000000000003</c:v>
                </c:pt>
                <c:pt idx="694">
                  <c:v>0.25479999999999992</c:v>
                </c:pt>
                <c:pt idx="695">
                  <c:v>0.25479999999999992</c:v>
                </c:pt>
                <c:pt idx="696">
                  <c:v>0.25680000000000003</c:v>
                </c:pt>
                <c:pt idx="697">
                  <c:v>0.25180000000000002</c:v>
                </c:pt>
                <c:pt idx="698">
                  <c:v>0.24460000000000004</c:v>
                </c:pt>
                <c:pt idx="699">
                  <c:v>0.23830000000000001</c:v>
                </c:pt>
                <c:pt idx="700">
                  <c:v>0.22727999999999998</c:v>
                </c:pt>
                <c:pt idx="701">
                  <c:v>0.21428000000000003</c:v>
                </c:pt>
                <c:pt idx="702">
                  <c:v>0.21054999999999996</c:v>
                </c:pt>
                <c:pt idx="703">
                  <c:v>0.20894999999999997</c:v>
                </c:pt>
                <c:pt idx="704">
                  <c:v>0.18778000000000006</c:v>
                </c:pt>
                <c:pt idx="705">
                  <c:v>0.182</c:v>
                </c:pt>
                <c:pt idx="706">
                  <c:v>0.17092999999999997</c:v>
                </c:pt>
                <c:pt idx="707">
                  <c:v>0.15527999999999997</c:v>
                </c:pt>
                <c:pt idx="708">
                  <c:v>0.15373000000000009</c:v>
                </c:pt>
                <c:pt idx="709">
                  <c:v>0.14775000000000005</c:v>
                </c:pt>
                <c:pt idx="710">
                  <c:v>0.14443</c:v>
                </c:pt>
                <c:pt idx="711">
                  <c:v>0.13545000000000001</c:v>
                </c:pt>
                <c:pt idx="712">
                  <c:v>0.13368000000000002</c:v>
                </c:pt>
                <c:pt idx="713">
                  <c:v>0.13142999999999999</c:v>
                </c:pt>
                <c:pt idx="714">
                  <c:v>0.11954999999999999</c:v>
                </c:pt>
                <c:pt idx="715">
                  <c:v>0.11173</c:v>
                </c:pt>
                <c:pt idx="716">
                  <c:v>0.11</c:v>
                </c:pt>
                <c:pt idx="717">
                  <c:v>0.12158000000000002</c:v>
                </c:pt>
              </c:numCache>
            </c:numRef>
          </c:val>
          <c:smooth val="0"/>
          <c:extLst>
            <c:ext xmlns:c16="http://schemas.microsoft.com/office/drawing/2014/chart" uri="{C3380CC4-5D6E-409C-BE32-E72D297353CC}">
              <c16:uniqueId val="{00000000-D176-4E89-9D96-8B086708DCFF}"/>
            </c:ext>
          </c:extLst>
        </c:ser>
        <c:ser>
          <c:idx val="1"/>
          <c:order val="1"/>
          <c:tx>
            <c:strRef>
              <c:f>'1.8-график'!$D$4</c:f>
              <c:strCache>
                <c:ptCount val="1"/>
                <c:pt idx="0">
                  <c:v>EUR</c:v>
                </c:pt>
              </c:strCache>
            </c:strRef>
          </c:tx>
          <c:spPr>
            <a:ln w="25400">
              <a:solidFill>
                <a:srgbClr val="008000"/>
              </a:solidFill>
              <a:prstDash val="solid"/>
            </a:ln>
          </c:spPr>
          <c:marker>
            <c:symbol val="none"/>
          </c:marker>
          <c:cat>
            <c:numRef>
              <c:f>'1.8-график'!$B$5:$B$722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'1.8-график'!$D$5:$D$722</c:f>
              <c:numCache>
                <c:formatCode>0.00</c:formatCode>
                <c:ptCount val="718"/>
                <c:pt idx="0">
                  <c:v>3.3130000000000326E-2</c:v>
                </c:pt>
                <c:pt idx="1">
                  <c:v>0.125</c:v>
                </c:pt>
                <c:pt idx="2">
                  <c:v>0.12700000000000022</c:v>
                </c:pt>
                <c:pt idx="3">
                  <c:v>0.13300000000000001</c:v>
                </c:pt>
                <c:pt idx="4">
                  <c:v>0.14313000000000065</c:v>
                </c:pt>
                <c:pt idx="5">
                  <c:v>0.15913000000000022</c:v>
                </c:pt>
                <c:pt idx="6">
                  <c:v>0.18150000000000022</c:v>
                </c:pt>
                <c:pt idx="7">
                  <c:v>0.21563000000000043</c:v>
                </c:pt>
                <c:pt idx="8">
                  <c:v>0.23775000000000013</c:v>
                </c:pt>
                <c:pt idx="9">
                  <c:v>0.24374999999999999</c:v>
                </c:pt>
                <c:pt idx="10">
                  <c:v>0.22700000000000031</c:v>
                </c:pt>
                <c:pt idx="11">
                  <c:v>0.24700000000000033</c:v>
                </c:pt>
                <c:pt idx="12">
                  <c:v>0.17775000000000052</c:v>
                </c:pt>
                <c:pt idx="13">
                  <c:v>0.1848800000000006</c:v>
                </c:pt>
                <c:pt idx="14">
                  <c:v>0.1848800000000006</c:v>
                </c:pt>
                <c:pt idx="15">
                  <c:v>0.18688000000000038</c:v>
                </c:pt>
                <c:pt idx="16">
                  <c:v>0.18775000000000031</c:v>
                </c:pt>
                <c:pt idx="17">
                  <c:v>0.18700000000000028</c:v>
                </c:pt>
                <c:pt idx="18">
                  <c:v>0.19675000000000065</c:v>
                </c:pt>
                <c:pt idx="19">
                  <c:v>0.20025000000000048</c:v>
                </c:pt>
                <c:pt idx="20">
                  <c:v>0.20624999999999999</c:v>
                </c:pt>
                <c:pt idx="21">
                  <c:v>0.20950000000000069</c:v>
                </c:pt>
                <c:pt idx="22">
                  <c:v>0.19150000000000045</c:v>
                </c:pt>
                <c:pt idx="23">
                  <c:v>0.21188000000000029</c:v>
                </c:pt>
                <c:pt idx="24">
                  <c:v>0.22913000000000006</c:v>
                </c:pt>
                <c:pt idx="25">
                  <c:v>0.22</c:v>
                </c:pt>
                <c:pt idx="26">
                  <c:v>0.23238000000000048</c:v>
                </c:pt>
                <c:pt idx="27">
                  <c:v>0.25325000000000042</c:v>
                </c:pt>
                <c:pt idx="28">
                  <c:v>0.27163000000000048</c:v>
                </c:pt>
                <c:pt idx="29">
                  <c:v>0.26700000000000035</c:v>
                </c:pt>
                <c:pt idx="30">
                  <c:v>0.25988000000000033</c:v>
                </c:pt>
                <c:pt idx="31">
                  <c:v>0.10550000000000015</c:v>
                </c:pt>
                <c:pt idx="32">
                  <c:v>0.2475</c:v>
                </c:pt>
                <c:pt idx="33">
                  <c:v>0.255</c:v>
                </c:pt>
                <c:pt idx="34">
                  <c:v>0.25763000000000069</c:v>
                </c:pt>
                <c:pt idx="35">
                  <c:v>0.26075000000000026</c:v>
                </c:pt>
                <c:pt idx="36">
                  <c:v>0.26225000000000032</c:v>
                </c:pt>
                <c:pt idx="37">
                  <c:v>0.26500000000000001</c:v>
                </c:pt>
                <c:pt idx="38">
                  <c:v>0.27163000000000048</c:v>
                </c:pt>
                <c:pt idx="39">
                  <c:v>0.27513000000000032</c:v>
                </c:pt>
                <c:pt idx="40">
                  <c:v>0.28475000000000028</c:v>
                </c:pt>
                <c:pt idx="41">
                  <c:v>0.29475000000000007</c:v>
                </c:pt>
                <c:pt idx="42">
                  <c:v>0.24975000000000014</c:v>
                </c:pt>
                <c:pt idx="43">
                  <c:v>0.28825000000000056</c:v>
                </c:pt>
                <c:pt idx="44">
                  <c:v>0.28999999999999998</c:v>
                </c:pt>
                <c:pt idx="45">
                  <c:v>0.3</c:v>
                </c:pt>
                <c:pt idx="46">
                  <c:v>0.30638000000000032</c:v>
                </c:pt>
                <c:pt idx="47">
                  <c:v>0.32</c:v>
                </c:pt>
                <c:pt idx="48">
                  <c:v>0.33913000000000038</c:v>
                </c:pt>
                <c:pt idx="49">
                  <c:v>0.36563000000000034</c:v>
                </c:pt>
                <c:pt idx="50">
                  <c:v>0.3725</c:v>
                </c:pt>
                <c:pt idx="51">
                  <c:v>0.78374999999999995</c:v>
                </c:pt>
                <c:pt idx="52">
                  <c:v>7.5000000000000178E-2</c:v>
                </c:pt>
                <c:pt idx="53">
                  <c:v>7.7500000000000124E-2</c:v>
                </c:pt>
                <c:pt idx="54">
                  <c:v>7.8250000000000597E-2</c:v>
                </c:pt>
                <c:pt idx="55">
                  <c:v>7.4000000000000288E-2</c:v>
                </c:pt>
                <c:pt idx="56">
                  <c:v>7.6250000000000373E-2</c:v>
                </c:pt>
                <c:pt idx="57">
                  <c:v>8.6500000000000465E-2</c:v>
                </c:pt>
                <c:pt idx="58">
                  <c:v>9.275000000000011E-2</c:v>
                </c:pt>
                <c:pt idx="59">
                  <c:v>9.6750000000000114E-2</c:v>
                </c:pt>
                <c:pt idx="60">
                  <c:v>9.8250000000000171E-2</c:v>
                </c:pt>
                <c:pt idx="61">
                  <c:v>0.1</c:v>
                </c:pt>
                <c:pt idx="62">
                  <c:v>9.6750000000000558E-2</c:v>
                </c:pt>
                <c:pt idx="63">
                  <c:v>9.4630000000000436E-2</c:v>
                </c:pt>
                <c:pt idx="64">
                  <c:v>2.7380000000000404E-2</c:v>
                </c:pt>
                <c:pt idx="65">
                  <c:v>9.8380000000000134E-2</c:v>
                </c:pt>
                <c:pt idx="66">
                  <c:v>9.5750000000000668E-2</c:v>
                </c:pt>
                <c:pt idx="67">
                  <c:v>0.10300000000000065</c:v>
                </c:pt>
                <c:pt idx="68">
                  <c:v>8.7000000000000632E-2</c:v>
                </c:pt>
                <c:pt idx="69">
                  <c:v>8.7000000000000632E-2</c:v>
                </c:pt>
                <c:pt idx="70">
                  <c:v>8.7000000000000632E-2</c:v>
                </c:pt>
                <c:pt idx="71">
                  <c:v>0.12563000000000013</c:v>
                </c:pt>
                <c:pt idx="72">
                  <c:v>0.12913000000000041</c:v>
                </c:pt>
                <c:pt idx="73">
                  <c:v>0.14938000000000029</c:v>
                </c:pt>
                <c:pt idx="74">
                  <c:v>0.24063000000000034</c:v>
                </c:pt>
                <c:pt idx="75">
                  <c:v>0.28438000000000052</c:v>
                </c:pt>
                <c:pt idx="76">
                  <c:v>0.19</c:v>
                </c:pt>
                <c:pt idx="77">
                  <c:v>0.15063000000000004</c:v>
                </c:pt>
                <c:pt idx="78">
                  <c:v>0.15813000000000033</c:v>
                </c:pt>
                <c:pt idx="79">
                  <c:v>0.16063000000000027</c:v>
                </c:pt>
                <c:pt idx="80">
                  <c:v>0.16525000000000034</c:v>
                </c:pt>
                <c:pt idx="81">
                  <c:v>0.16875000000000001</c:v>
                </c:pt>
                <c:pt idx="82">
                  <c:v>0.17063000000000006</c:v>
                </c:pt>
                <c:pt idx="83">
                  <c:v>0.17499999999999999</c:v>
                </c:pt>
                <c:pt idx="84">
                  <c:v>0.18413000000000057</c:v>
                </c:pt>
                <c:pt idx="85">
                  <c:v>0.14963000000000015</c:v>
                </c:pt>
                <c:pt idx="86">
                  <c:v>0.14963000000000015</c:v>
                </c:pt>
                <c:pt idx="87">
                  <c:v>0.18413000000000057</c:v>
                </c:pt>
                <c:pt idx="88">
                  <c:v>0.1955000000000009</c:v>
                </c:pt>
                <c:pt idx="89">
                  <c:v>0.20849999999999991</c:v>
                </c:pt>
                <c:pt idx="90">
                  <c:v>0.21124999999999999</c:v>
                </c:pt>
                <c:pt idx="91">
                  <c:v>0.23538000000000059</c:v>
                </c:pt>
                <c:pt idx="92">
                  <c:v>0.34763000000000055</c:v>
                </c:pt>
                <c:pt idx="93">
                  <c:v>0.38688000000000056</c:v>
                </c:pt>
                <c:pt idx="94">
                  <c:v>0.38012999999999986</c:v>
                </c:pt>
                <c:pt idx="95">
                  <c:v>0.67225000000000046</c:v>
                </c:pt>
                <c:pt idx="96">
                  <c:v>0.23638000000000048</c:v>
                </c:pt>
                <c:pt idx="97">
                  <c:v>0.23838000000000026</c:v>
                </c:pt>
                <c:pt idx="98">
                  <c:v>0.24475000000000069</c:v>
                </c:pt>
                <c:pt idx="99">
                  <c:v>0.24713000000000029</c:v>
                </c:pt>
                <c:pt idx="100">
                  <c:v>0.25</c:v>
                </c:pt>
                <c:pt idx="101">
                  <c:v>0.25063000000000013</c:v>
                </c:pt>
                <c:pt idx="102">
                  <c:v>0.25638000000000005</c:v>
                </c:pt>
                <c:pt idx="103">
                  <c:v>0.26500000000000001</c:v>
                </c:pt>
                <c:pt idx="104">
                  <c:v>0.27</c:v>
                </c:pt>
                <c:pt idx="105">
                  <c:v>0.27313000000000009</c:v>
                </c:pt>
                <c:pt idx="106">
                  <c:v>0.27988000000000035</c:v>
                </c:pt>
                <c:pt idx="107">
                  <c:v>0.29163000000000006</c:v>
                </c:pt>
                <c:pt idx="108">
                  <c:v>0.27088000000000045</c:v>
                </c:pt>
                <c:pt idx="109">
                  <c:v>0.32363000000000053</c:v>
                </c:pt>
                <c:pt idx="110">
                  <c:v>0.36625000000000002</c:v>
                </c:pt>
                <c:pt idx="111">
                  <c:v>0.39700000000000069</c:v>
                </c:pt>
                <c:pt idx="112">
                  <c:v>0.44700000000000051</c:v>
                </c:pt>
                <c:pt idx="113">
                  <c:v>0.44438000000000022</c:v>
                </c:pt>
                <c:pt idx="114">
                  <c:v>0.31850000000000067</c:v>
                </c:pt>
                <c:pt idx="115">
                  <c:v>0.33250000000000002</c:v>
                </c:pt>
                <c:pt idx="116">
                  <c:v>0.35275000000000034</c:v>
                </c:pt>
                <c:pt idx="117">
                  <c:v>6.25E-2</c:v>
                </c:pt>
                <c:pt idx="118">
                  <c:v>6.6749999999999865E-2</c:v>
                </c:pt>
                <c:pt idx="119">
                  <c:v>7.9130000000000145E-2</c:v>
                </c:pt>
                <c:pt idx="120">
                  <c:v>7.8500000000000014E-2</c:v>
                </c:pt>
                <c:pt idx="121">
                  <c:v>8.4130000000000038E-2</c:v>
                </c:pt>
                <c:pt idx="122">
                  <c:v>9.6250000000000391E-2</c:v>
                </c:pt>
                <c:pt idx="123">
                  <c:v>9.9250000000000504E-2</c:v>
                </c:pt>
                <c:pt idx="124">
                  <c:v>0.10000000000000053</c:v>
                </c:pt>
                <c:pt idx="125">
                  <c:v>8.8000000000000078E-2</c:v>
                </c:pt>
                <c:pt idx="126">
                  <c:v>9.0250000000000163E-2</c:v>
                </c:pt>
                <c:pt idx="127">
                  <c:v>8.4249999999999936E-2</c:v>
                </c:pt>
                <c:pt idx="128">
                  <c:v>9.4000000000000306E-2</c:v>
                </c:pt>
                <c:pt idx="129">
                  <c:v>3.4380000000000521E-2</c:v>
                </c:pt>
                <c:pt idx="130">
                  <c:v>0.10575000000000045</c:v>
                </c:pt>
                <c:pt idx="131">
                  <c:v>0.14024999999999999</c:v>
                </c:pt>
                <c:pt idx="132">
                  <c:v>0.17288000000000014</c:v>
                </c:pt>
                <c:pt idx="133">
                  <c:v>0.14000000000000057</c:v>
                </c:pt>
                <c:pt idx="134">
                  <c:v>0.13700000000000045</c:v>
                </c:pt>
                <c:pt idx="135">
                  <c:v>0.13900000000000112</c:v>
                </c:pt>
                <c:pt idx="136">
                  <c:v>0.12650000000000006</c:v>
                </c:pt>
                <c:pt idx="137">
                  <c:v>0.13138000000000005</c:v>
                </c:pt>
                <c:pt idx="138">
                  <c:v>0.13738000000000028</c:v>
                </c:pt>
                <c:pt idx="139">
                  <c:v>0.14550000000000018</c:v>
                </c:pt>
                <c:pt idx="140">
                  <c:v>0.14437999999999995</c:v>
                </c:pt>
                <c:pt idx="141">
                  <c:v>0.1456299999999997</c:v>
                </c:pt>
                <c:pt idx="142">
                  <c:v>0.15012999999999987</c:v>
                </c:pt>
                <c:pt idx="143">
                  <c:v>0.15575000000000028</c:v>
                </c:pt>
                <c:pt idx="144">
                  <c:v>0.15850000000000009</c:v>
                </c:pt>
                <c:pt idx="145">
                  <c:v>0.15925000000000011</c:v>
                </c:pt>
                <c:pt idx="146">
                  <c:v>0.16563000000000017</c:v>
                </c:pt>
                <c:pt idx="147">
                  <c:v>0.1692499999999999</c:v>
                </c:pt>
                <c:pt idx="148">
                  <c:v>0.17562999999999995</c:v>
                </c:pt>
                <c:pt idx="149">
                  <c:v>0.18638000000000066</c:v>
                </c:pt>
                <c:pt idx="150">
                  <c:v>0.20213000000000036</c:v>
                </c:pt>
                <c:pt idx="151">
                  <c:v>0.18</c:v>
                </c:pt>
                <c:pt idx="152">
                  <c:v>0.21813000000000038</c:v>
                </c:pt>
                <c:pt idx="153">
                  <c:v>0.24263000000000012</c:v>
                </c:pt>
                <c:pt idx="154">
                  <c:v>0.2525</c:v>
                </c:pt>
                <c:pt idx="155">
                  <c:v>0.23988000000000032</c:v>
                </c:pt>
                <c:pt idx="156">
                  <c:v>9.9129999999999718E-2</c:v>
                </c:pt>
                <c:pt idx="157">
                  <c:v>0.26213000000000086</c:v>
                </c:pt>
                <c:pt idx="158">
                  <c:v>0.1875</c:v>
                </c:pt>
                <c:pt idx="159">
                  <c:v>0.31375000000000064</c:v>
                </c:pt>
                <c:pt idx="160">
                  <c:v>0.41188000000000091</c:v>
                </c:pt>
                <c:pt idx="161">
                  <c:v>0.47125</c:v>
                </c:pt>
                <c:pt idx="162">
                  <c:v>0.51875000000000004</c:v>
                </c:pt>
                <c:pt idx="163">
                  <c:v>0.5781300000000007</c:v>
                </c:pt>
                <c:pt idx="164">
                  <c:v>0.65125</c:v>
                </c:pt>
                <c:pt idx="165">
                  <c:v>0.64624999999999999</c:v>
                </c:pt>
                <c:pt idx="166">
                  <c:v>0.6487500000000006</c:v>
                </c:pt>
                <c:pt idx="167">
                  <c:v>0.64688000000000034</c:v>
                </c:pt>
                <c:pt idx="168">
                  <c:v>0.70625000000000004</c:v>
                </c:pt>
                <c:pt idx="169">
                  <c:v>0.80500000000000005</c:v>
                </c:pt>
                <c:pt idx="170">
                  <c:v>0.91249999999999998</c:v>
                </c:pt>
                <c:pt idx="171">
                  <c:v>1.0024999999999999</c:v>
                </c:pt>
                <c:pt idx="172">
                  <c:v>0.68125000000000002</c:v>
                </c:pt>
                <c:pt idx="173">
                  <c:v>0.60624999999999996</c:v>
                </c:pt>
                <c:pt idx="174">
                  <c:v>0.45250000000000001</c:v>
                </c:pt>
                <c:pt idx="175">
                  <c:v>0.47613000000000039</c:v>
                </c:pt>
                <c:pt idx="176">
                  <c:v>0.28949999999999942</c:v>
                </c:pt>
                <c:pt idx="177">
                  <c:v>0.1745000000000001</c:v>
                </c:pt>
                <c:pt idx="178">
                  <c:v>0.71</c:v>
                </c:pt>
                <c:pt idx="179">
                  <c:v>0.93713000000000024</c:v>
                </c:pt>
                <c:pt idx="180">
                  <c:v>1.21075</c:v>
                </c:pt>
                <c:pt idx="181">
                  <c:v>0.88875000000000004</c:v>
                </c:pt>
                <c:pt idx="182">
                  <c:v>0.63074999999999992</c:v>
                </c:pt>
                <c:pt idx="183">
                  <c:v>0.77588000000000035</c:v>
                </c:pt>
                <c:pt idx="184">
                  <c:v>1.0655000000000001</c:v>
                </c:pt>
                <c:pt idx="185">
                  <c:v>1.1588800000000004</c:v>
                </c:pt>
                <c:pt idx="186">
                  <c:v>1.1138800000000004</c:v>
                </c:pt>
                <c:pt idx="187">
                  <c:v>0.62938000000000027</c:v>
                </c:pt>
                <c:pt idx="188">
                  <c:v>0.71488000000000085</c:v>
                </c:pt>
                <c:pt idx="189">
                  <c:v>0.68274999999999952</c:v>
                </c:pt>
                <c:pt idx="190">
                  <c:v>0.62038000000000082</c:v>
                </c:pt>
                <c:pt idx="191">
                  <c:v>0.50825000000000031</c:v>
                </c:pt>
                <c:pt idx="192">
                  <c:v>0.43325000000000014</c:v>
                </c:pt>
                <c:pt idx="193">
                  <c:v>0.64987999999999957</c:v>
                </c:pt>
                <c:pt idx="194">
                  <c:v>0.6248800000000001</c:v>
                </c:pt>
                <c:pt idx="195">
                  <c:v>0.92949999999999955</c:v>
                </c:pt>
                <c:pt idx="196">
                  <c:v>0.96288000000000062</c:v>
                </c:pt>
                <c:pt idx="197">
                  <c:v>0.94125000000000003</c:v>
                </c:pt>
                <c:pt idx="198">
                  <c:v>0.96274999999999977</c:v>
                </c:pt>
                <c:pt idx="199">
                  <c:v>1.09138</c:v>
                </c:pt>
                <c:pt idx="200">
                  <c:v>1.1389999999999998</c:v>
                </c:pt>
                <c:pt idx="201">
                  <c:v>0.8006300000000004</c:v>
                </c:pt>
                <c:pt idx="202">
                  <c:v>0.79649999999999954</c:v>
                </c:pt>
                <c:pt idx="203">
                  <c:v>0.90388000000000046</c:v>
                </c:pt>
                <c:pt idx="204">
                  <c:v>0.85375000000000001</c:v>
                </c:pt>
                <c:pt idx="205">
                  <c:v>0.66438000000000041</c:v>
                </c:pt>
                <c:pt idx="206">
                  <c:v>0.63763000000000059</c:v>
                </c:pt>
                <c:pt idx="207">
                  <c:v>0.61913000000000018</c:v>
                </c:pt>
                <c:pt idx="208">
                  <c:v>0.60288000000000075</c:v>
                </c:pt>
                <c:pt idx="209">
                  <c:v>0.60062999999999978</c:v>
                </c:pt>
                <c:pt idx="210">
                  <c:v>0.59388000000000041</c:v>
                </c:pt>
                <c:pt idx="211">
                  <c:v>0.58574999999999999</c:v>
                </c:pt>
                <c:pt idx="212">
                  <c:v>0.58762999999999987</c:v>
                </c:pt>
                <c:pt idx="213">
                  <c:v>0.57699999999999996</c:v>
                </c:pt>
                <c:pt idx="214">
                  <c:v>0.56637999999999966</c:v>
                </c:pt>
                <c:pt idx="215">
                  <c:v>0.56163000000000096</c:v>
                </c:pt>
                <c:pt idx="216">
                  <c:v>0.56149999999999967</c:v>
                </c:pt>
                <c:pt idx="217">
                  <c:v>0.47212999999999994</c:v>
                </c:pt>
                <c:pt idx="218">
                  <c:v>0.53174999999999972</c:v>
                </c:pt>
                <c:pt idx="219">
                  <c:v>0.52713000000000054</c:v>
                </c:pt>
                <c:pt idx="220">
                  <c:v>0.53224999999999945</c:v>
                </c:pt>
                <c:pt idx="221">
                  <c:v>0.54462999999999973</c:v>
                </c:pt>
                <c:pt idx="222">
                  <c:v>0.54213000000000022</c:v>
                </c:pt>
                <c:pt idx="223">
                  <c:v>0.54249999999999998</c:v>
                </c:pt>
                <c:pt idx="224">
                  <c:v>0.63475000000000037</c:v>
                </c:pt>
                <c:pt idx="225">
                  <c:v>0.73613000000000062</c:v>
                </c:pt>
                <c:pt idx="226">
                  <c:v>0.81813000000000091</c:v>
                </c:pt>
                <c:pt idx="227">
                  <c:v>0.53475000000000072</c:v>
                </c:pt>
                <c:pt idx="228">
                  <c:v>0.53738000000000063</c:v>
                </c:pt>
                <c:pt idx="229">
                  <c:v>0.53399999999999981</c:v>
                </c:pt>
                <c:pt idx="230">
                  <c:v>0.56174999999999997</c:v>
                </c:pt>
                <c:pt idx="231">
                  <c:v>0.56137999999999977</c:v>
                </c:pt>
                <c:pt idx="232">
                  <c:v>0.57063000000000041</c:v>
                </c:pt>
                <c:pt idx="233">
                  <c:v>0.57850000000000001</c:v>
                </c:pt>
                <c:pt idx="234">
                  <c:v>0.58950000000000014</c:v>
                </c:pt>
                <c:pt idx="235">
                  <c:v>0.63699999999999957</c:v>
                </c:pt>
                <c:pt idx="236">
                  <c:v>0.68100000000000005</c:v>
                </c:pt>
                <c:pt idx="237">
                  <c:v>0.78063000000000038</c:v>
                </c:pt>
                <c:pt idx="238">
                  <c:v>0.81313000000000057</c:v>
                </c:pt>
                <c:pt idx="239">
                  <c:v>0.77324999999999999</c:v>
                </c:pt>
                <c:pt idx="240">
                  <c:v>0.87224999999999975</c:v>
                </c:pt>
                <c:pt idx="241">
                  <c:v>0.94100000000000028</c:v>
                </c:pt>
                <c:pt idx="242">
                  <c:v>1.0807500000000001</c:v>
                </c:pt>
                <c:pt idx="243">
                  <c:v>1.1493800000000003</c:v>
                </c:pt>
                <c:pt idx="244">
                  <c:v>1.1047499999999997</c:v>
                </c:pt>
                <c:pt idx="245">
                  <c:v>1.0467499999999994</c:v>
                </c:pt>
                <c:pt idx="246">
                  <c:v>0.88888000000000034</c:v>
                </c:pt>
                <c:pt idx="247">
                  <c:v>0.90949999999999953</c:v>
                </c:pt>
                <c:pt idx="248">
                  <c:v>0.92338000000000076</c:v>
                </c:pt>
                <c:pt idx="249">
                  <c:v>1.0948800000000003</c:v>
                </c:pt>
                <c:pt idx="250">
                  <c:v>1.0348800000000002</c:v>
                </c:pt>
                <c:pt idx="251">
                  <c:v>0.97474999999999978</c:v>
                </c:pt>
                <c:pt idx="252">
                  <c:v>0.93124999999999947</c:v>
                </c:pt>
                <c:pt idx="253">
                  <c:v>0.85824999999999951</c:v>
                </c:pt>
                <c:pt idx="254">
                  <c:v>0.89424999999999999</c:v>
                </c:pt>
                <c:pt idx="255">
                  <c:v>0.91349999999999998</c:v>
                </c:pt>
                <c:pt idx="256">
                  <c:v>0.91349999999999998</c:v>
                </c:pt>
                <c:pt idx="257">
                  <c:v>0.91349999999999998</c:v>
                </c:pt>
                <c:pt idx="258">
                  <c:v>0.9336300000000004</c:v>
                </c:pt>
                <c:pt idx="259">
                  <c:v>1.0707499999999999</c:v>
                </c:pt>
                <c:pt idx="260">
                  <c:v>0.76275000000000004</c:v>
                </c:pt>
                <c:pt idx="261">
                  <c:v>0.76275000000000004</c:v>
                </c:pt>
                <c:pt idx="262">
                  <c:v>0.88113000000000063</c:v>
                </c:pt>
                <c:pt idx="263">
                  <c:v>0.72913000000000006</c:v>
                </c:pt>
                <c:pt idx="264">
                  <c:v>0.5417500000000004</c:v>
                </c:pt>
                <c:pt idx="265">
                  <c:v>0.49924999999999997</c:v>
                </c:pt>
                <c:pt idx="266">
                  <c:v>0.47850000000000037</c:v>
                </c:pt>
                <c:pt idx="267">
                  <c:v>0.42474999999999952</c:v>
                </c:pt>
                <c:pt idx="268">
                  <c:v>0.53450000000000042</c:v>
                </c:pt>
                <c:pt idx="269">
                  <c:v>0.68949999999999978</c:v>
                </c:pt>
                <c:pt idx="270">
                  <c:v>0.66713000000000022</c:v>
                </c:pt>
                <c:pt idx="271">
                  <c:v>0.45699999999999985</c:v>
                </c:pt>
                <c:pt idx="272">
                  <c:v>0.46213000000000015</c:v>
                </c:pt>
                <c:pt idx="273">
                  <c:v>0.42013000000000034</c:v>
                </c:pt>
                <c:pt idx="274">
                  <c:v>0.44138000000000055</c:v>
                </c:pt>
                <c:pt idx="275">
                  <c:v>0.40350000000000019</c:v>
                </c:pt>
                <c:pt idx="276">
                  <c:v>0.34100000000000019</c:v>
                </c:pt>
                <c:pt idx="277">
                  <c:v>0.29349999999999943</c:v>
                </c:pt>
                <c:pt idx="278">
                  <c:v>0.30574999999999974</c:v>
                </c:pt>
                <c:pt idx="279">
                  <c:v>0.37163000000000057</c:v>
                </c:pt>
                <c:pt idx="280">
                  <c:v>0.36075000000000035</c:v>
                </c:pt>
                <c:pt idx="281">
                  <c:v>0.33188000000000084</c:v>
                </c:pt>
                <c:pt idx="282">
                  <c:v>0.24813000000000063</c:v>
                </c:pt>
                <c:pt idx="283">
                  <c:v>0.19050000000000011</c:v>
                </c:pt>
                <c:pt idx="284">
                  <c:v>0.25600000000000023</c:v>
                </c:pt>
                <c:pt idx="285">
                  <c:v>0.29049999999999976</c:v>
                </c:pt>
                <c:pt idx="286">
                  <c:v>0.34288000000000096</c:v>
                </c:pt>
                <c:pt idx="287">
                  <c:v>0.33912999999999993</c:v>
                </c:pt>
                <c:pt idx="288">
                  <c:v>0.33888000000000051</c:v>
                </c:pt>
                <c:pt idx="289">
                  <c:v>0.32750000000000001</c:v>
                </c:pt>
                <c:pt idx="290">
                  <c:v>0.33724999999999961</c:v>
                </c:pt>
                <c:pt idx="291">
                  <c:v>0.23263000000000034</c:v>
                </c:pt>
                <c:pt idx="292">
                  <c:v>0.30375000000000002</c:v>
                </c:pt>
                <c:pt idx="293">
                  <c:v>0.31374999999999997</c:v>
                </c:pt>
                <c:pt idx="294">
                  <c:v>0.34763000000000055</c:v>
                </c:pt>
                <c:pt idx="295">
                  <c:v>0.34450000000000003</c:v>
                </c:pt>
                <c:pt idx="296">
                  <c:v>0.34600000000000009</c:v>
                </c:pt>
                <c:pt idx="297">
                  <c:v>0.34838000000000058</c:v>
                </c:pt>
                <c:pt idx="298">
                  <c:v>0.36</c:v>
                </c:pt>
                <c:pt idx="299">
                  <c:v>0.37013000000000051</c:v>
                </c:pt>
                <c:pt idx="300">
                  <c:v>0.37</c:v>
                </c:pt>
                <c:pt idx="301">
                  <c:v>0.37762999999999991</c:v>
                </c:pt>
                <c:pt idx="302">
                  <c:v>0.38463000000000047</c:v>
                </c:pt>
                <c:pt idx="303">
                  <c:v>0.38113000000000063</c:v>
                </c:pt>
                <c:pt idx="304">
                  <c:v>0.34712999999999994</c:v>
                </c:pt>
                <c:pt idx="305">
                  <c:v>0.37349999999999994</c:v>
                </c:pt>
                <c:pt idx="306">
                  <c:v>0.37874999999999998</c:v>
                </c:pt>
                <c:pt idx="307">
                  <c:v>0.38574999999999982</c:v>
                </c:pt>
                <c:pt idx="308">
                  <c:v>0.41099999999999959</c:v>
                </c:pt>
                <c:pt idx="309">
                  <c:v>0.45488000000000106</c:v>
                </c:pt>
                <c:pt idx="310">
                  <c:v>0.43074999999999974</c:v>
                </c:pt>
                <c:pt idx="311">
                  <c:v>0.36663000000000068</c:v>
                </c:pt>
                <c:pt idx="312">
                  <c:v>0.56313000000000013</c:v>
                </c:pt>
                <c:pt idx="313">
                  <c:v>0.57474999999999987</c:v>
                </c:pt>
                <c:pt idx="314">
                  <c:v>0.59149999999999991</c:v>
                </c:pt>
                <c:pt idx="315">
                  <c:v>0.61213000000000051</c:v>
                </c:pt>
                <c:pt idx="316">
                  <c:v>0.57575000000000021</c:v>
                </c:pt>
                <c:pt idx="317">
                  <c:v>0.48200000000000021</c:v>
                </c:pt>
                <c:pt idx="318">
                  <c:v>0.54699999999999971</c:v>
                </c:pt>
                <c:pt idx="319">
                  <c:v>0.54699999999999971</c:v>
                </c:pt>
                <c:pt idx="320">
                  <c:v>0.54699999999999971</c:v>
                </c:pt>
                <c:pt idx="321">
                  <c:v>0.51074999999999982</c:v>
                </c:pt>
                <c:pt idx="322">
                  <c:v>0.53363000000000049</c:v>
                </c:pt>
                <c:pt idx="323">
                  <c:v>0.60624999999999996</c:v>
                </c:pt>
                <c:pt idx="324">
                  <c:v>0.67</c:v>
                </c:pt>
                <c:pt idx="325">
                  <c:v>0.56850000000000023</c:v>
                </c:pt>
                <c:pt idx="326">
                  <c:v>0.70874999999999932</c:v>
                </c:pt>
                <c:pt idx="327">
                  <c:v>0.70499999999999996</c:v>
                </c:pt>
                <c:pt idx="328">
                  <c:v>0.73649999999999949</c:v>
                </c:pt>
                <c:pt idx="329">
                  <c:v>0.80299999999999994</c:v>
                </c:pt>
                <c:pt idx="330">
                  <c:v>0.8307500000000001</c:v>
                </c:pt>
                <c:pt idx="331">
                  <c:v>0.84688000000000008</c:v>
                </c:pt>
                <c:pt idx="332">
                  <c:v>0.72075000000000067</c:v>
                </c:pt>
                <c:pt idx="333">
                  <c:v>0.72975000000000012</c:v>
                </c:pt>
                <c:pt idx="334">
                  <c:v>0.77449999999999974</c:v>
                </c:pt>
                <c:pt idx="335">
                  <c:v>0.76638000000000028</c:v>
                </c:pt>
                <c:pt idx="336">
                  <c:v>0.97825000000000051</c:v>
                </c:pt>
                <c:pt idx="337">
                  <c:v>0.77</c:v>
                </c:pt>
                <c:pt idx="338">
                  <c:v>0.79100000000000037</c:v>
                </c:pt>
                <c:pt idx="339">
                  <c:v>0.87088000000000054</c:v>
                </c:pt>
                <c:pt idx="340">
                  <c:v>0.92737999999999987</c:v>
                </c:pt>
                <c:pt idx="341">
                  <c:v>0.9311300000000009</c:v>
                </c:pt>
                <c:pt idx="342">
                  <c:v>0.85175000000000045</c:v>
                </c:pt>
                <c:pt idx="343">
                  <c:v>0.80675000000000008</c:v>
                </c:pt>
                <c:pt idx="344">
                  <c:v>0.78963000000000072</c:v>
                </c:pt>
                <c:pt idx="345">
                  <c:v>0.7759999999999998</c:v>
                </c:pt>
                <c:pt idx="346">
                  <c:v>0.76500000000000057</c:v>
                </c:pt>
                <c:pt idx="347">
                  <c:v>0.64563000000000059</c:v>
                </c:pt>
                <c:pt idx="348">
                  <c:v>0.64375000000000004</c:v>
                </c:pt>
                <c:pt idx="349">
                  <c:v>0.77425000000000033</c:v>
                </c:pt>
                <c:pt idx="350">
                  <c:v>0.79249999999999998</c:v>
                </c:pt>
                <c:pt idx="351">
                  <c:v>0.79363000000000028</c:v>
                </c:pt>
                <c:pt idx="352">
                  <c:v>0.80574999999999974</c:v>
                </c:pt>
                <c:pt idx="353">
                  <c:v>0.87413000000000007</c:v>
                </c:pt>
                <c:pt idx="354">
                  <c:v>1.0607499999999996</c:v>
                </c:pt>
                <c:pt idx="355">
                  <c:v>1.1225000000000001</c:v>
                </c:pt>
                <c:pt idx="356">
                  <c:v>0.84787999999999997</c:v>
                </c:pt>
                <c:pt idx="357">
                  <c:v>0.8202499999999997</c:v>
                </c:pt>
                <c:pt idx="358">
                  <c:v>0.83750000000000002</c:v>
                </c:pt>
                <c:pt idx="359">
                  <c:v>0.85600000000000032</c:v>
                </c:pt>
                <c:pt idx="360">
                  <c:v>0.86349999999999971</c:v>
                </c:pt>
                <c:pt idx="361">
                  <c:v>0.87174999999999958</c:v>
                </c:pt>
                <c:pt idx="362">
                  <c:v>0.86674999999999969</c:v>
                </c:pt>
                <c:pt idx="363">
                  <c:v>0.85900000000000043</c:v>
                </c:pt>
                <c:pt idx="364">
                  <c:v>0.83163000000000054</c:v>
                </c:pt>
                <c:pt idx="365">
                  <c:v>0.81200000000000028</c:v>
                </c:pt>
                <c:pt idx="366">
                  <c:v>0.79549999999999965</c:v>
                </c:pt>
                <c:pt idx="367">
                  <c:v>0.78024999999999967</c:v>
                </c:pt>
                <c:pt idx="368">
                  <c:v>0.75049999999999972</c:v>
                </c:pt>
                <c:pt idx="369">
                  <c:v>0.74600000000000044</c:v>
                </c:pt>
                <c:pt idx="370">
                  <c:v>0.82005999999999979</c:v>
                </c:pt>
                <c:pt idx="371">
                  <c:v>0.8258100000000006</c:v>
                </c:pt>
                <c:pt idx="372">
                  <c:v>0.86087999999999987</c:v>
                </c:pt>
                <c:pt idx="373">
                  <c:v>0.88438000000000061</c:v>
                </c:pt>
                <c:pt idx="374">
                  <c:v>0.99699999999999989</c:v>
                </c:pt>
                <c:pt idx="375">
                  <c:v>0.98624999999999996</c:v>
                </c:pt>
                <c:pt idx="376">
                  <c:v>0.78038000000000007</c:v>
                </c:pt>
                <c:pt idx="377">
                  <c:v>0.91500000000000004</c:v>
                </c:pt>
                <c:pt idx="378">
                  <c:v>0.91899999999999959</c:v>
                </c:pt>
                <c:pt idx="379">
                  <c:v>0.9348800000000006</c:v>
                </c:pt>
                <c:pt idx="380">
                  <c:v>0.93113000000000046</c:v>
                </c:pt>
                <c:pt idx="381">
                  <c:v>0.93674999999999997</c:v>
                </c:pt>
                <c:pt idx="382">
                  <c:v>0.94224999999999959</c:v>
                </c:pt>
                <c:pt idx="383">
                  <c:v>0.95638000000000023</c:v>
                </c:pt>
                <c:pt idx="384">
                  <c:v>0.96888000000000085</c:v>
                </c:pt>
                <c:pt idx="385">
                  <c:v>0.95863000000000032</c:v>
                </c:pt>
                <c:pt idx="386">
                  <c:v>0.96449999999999969</c:v>
                </c:pt>
                <c:pt idx="387">
                  <c:v>0.99799999999999978</c:v>
                </c:pt>
                <c:pt idx="388">
                  <c:v>1.0623800000000005</c:v>
                </c:pt>
                <c:pt idx="389">
                  <c:v>1.2427500000000005</c:v>
                </c:pt>
                <c:pt idx="390">
                  <c:v>0.68438000000000088</c:v>
                </c:pt>
                <c:pt idx="391">
                  <c:v>1.0383800000000005</c:v>
                </c:pt>
                <c:pt idx="392">
                  <c:v>1.0293800000000006</c:v>
                </c:pt>
                <c:pt idx="393">
                  <c:v>1.0251300000000003</c:v>
                </c:pt>
                <c:pt idx="394">
                  <c:v>1.0158800000000006</c:v>
                </c:pt>
                <c:pt idx="395">
                  <c:v>1.0413800000000002</c:v>
                </c:pt>
                <c:pt idx="396">
                  <c:v>1.1661300000000003</c:v>
                </c:pt>
                <c:pt idx="397">
                  <c:v>0.67562999999999995</c:v>
                </c:pt>
                <c:pt idx="398">
                  <c:v>0.67688000000000059</c:v>
                </c:pt>
                <c:pt idx="399">
                  <c:v>0.68638000000000066</c:v>
                </c:pt>
                <c:pt idx="400">
                  <c:v>0.68049999999999944</c:v>
                </c:pt>
                <c:pt idx="401">
                  <c:v>0.68113000000000046</c:v>
                </c:pt>
                <c:pt idx="402">
                  <c:v>0.66813000000000056</c:v>
                </c:pt>
                <c:pt idx="403">
                  <c:v>0.67613000000000056</c:v>
                </c:pt>
                <c:pt idx="404">
                  <c:v>0.672130000000001</c:v>
                </c:pt>
                <c:pt idx="405">
                  <c:v>0.66962999999999973</c:v>
                </c:pt>
                <c:pt idx="406">
                  <c:v>0.66199999999999992</c:v>
                </c:pt>
                <c:pt idx="407">
                  <c:v>0.66338000000000008</c:v>
                </c:pt>
                <c:pt idx="408">
                  <c:v>0.66238000000000063</c:v>
                </c:pt>
                <c:pt idx="409">
                  <c:v>0.67113000000000067</c:v>
                </c:pt>
                <c:pt idx="410">
                  <c:v>0.66300000000000026</c:v>
                </c:pt>
                <c:pt idx="411">
                  <c:v>0.67337999999999987</c:v>
                </c:pt>
                <c:pt idx="412">
                  <c:v>0.66462999999999983</c:v>
                </c:pt>
                <c:pt idx="413">
                  <c:v>0.58150000000000013</c:v>
                </c:pt>
                <c:pt idx="414">
                  <c:v>0.67413000000000078</c:v>
                </c:pt>
                <c:pt idx="415">
                  <c:v>0.66500000000000004</c:v>
                </c:pt>
                <c:pt idx="416">
                  <c:v>0.65788000000000046</c:v>
                </c:pt>
                <c:pt idx="417">
                  <c:v>0.65138000000000051</c:v>
                </c:pt>
                <c:pt idx="418">
                  <c:v>0.64775000000000027</c:v>
                </c:pt>
                <c:pt idx="419">
                  <c:v>0.66563000000000017</c:v>
                </c:pt>
                <c:pt idx="420">
                  <c:v>0.66438000000000041</c:v>
                </c:pt>
                <c:pt idx="421">
                  <c:v>0.63888000000000034</c:v>
                </c:pt>
                <c:pt idx="422">
                  <c:v>0.65513000000000066</c:v>
                </c:pt>
                <c:pt idx="423">
                  <c:v>0.64724999999999966</c:v>
                </c:pt>
                <c:pt idx="424">
                  <c:v>0.66613000000000078</c:v>
                </c:pt>
                <c:pt idx="425">
                  <c:v>0.65424999999999933</c:v>
                </c:pt>
                <c:pt idx="426">
                  <c:v>0.6718800000000007</c:v>
                </c:pt>
                <c:pt idx="427">
                  <c:v>0.67863000000000007</c:v>
                </c:pt>
                <c:pt idx="428">
                  <c:v>0.67888000000000037</c:v>
                </c:pt>
                <c:pt idx="429">
                  <c:v>0.67788000000000004</c:v>
                </c:pt>
                <c:pt idx="430">
                  <c:v>0.67163000000000039</c:v>
                </c:pt>
                <c:pt idx="431">
                  <c:v>0.66849999999999987</c:v>
                </c:pt>
                <c:pt idx="432">
                  <c:v>0.66199999999999992</c:v>
                </c:pt>
                <c:pt idx="433">
                  <c:v>0.65838000000000019</c:v>
                </c:pt>
                <c:pt idx="434">
                  <c:v>0.60437999999999992</c:v>
                </c:pt>
                <c:pt idx="435">
                  <c:v>0.65838000000000019</c:v>
                </c:pt>
                <c:pt idx="436">
                  <c:v>0.65188000000000024</c:v>
                </c:pt>
                <c:pt idx="437">
                  <c:v>0.64513000000000087</c:v>
                </c:pt>
                <c:pt idx="438">
                  <c:v>0.64724999999999966</c:v>
                </c:pt>
                <c:pt idx="439">
                  <c:v>0.64599999999999991</c:v>
                </c:pt>
                <c:pt idx="440">
                  <c:v>0.65500000000000003</c:v>
                </c:pt>
                <c:pt idx="441">
                  <c:v>1.0390000000000001</c:v>
                </c:pt>
                <c:pt idx="442">
                  <c:v>0.65013000000000076</c:v>
                </c:pt>
                <c:pt idx="443">
                  <c:v>0.6483800000000004</c:v>
                </c:pt>
                <c:pt idx="444">
                  <c:v>0.65388000000000002</c:v>
                </c:pt>
                <c:pt idx="445">
                  <c:v>0.50063000000000013</c:v>
                </c:pt>
                <c:pt idx="446">
                  <c:v>0.75024999999999942</c:v>
                </c:pt>
                <c:pt idx="447">
                  <c:v>0.55274999999999963</c:v>
                </c:pt>
                <c:pt idx="448">
                  <c:v>0.62100000000000044</c:v>
                </c:pt>
                <c:pt idx="449">
                  <c:v>0.62575000000000003</c:v>
                </c:pt>
                <c:pt idx="450">
                  <c:v>0.64500000000000002</c:v>
                </c:pt>
                <c:pt idx="451">
                  <c:v>0.58349999999999991</c:v>
                </c:pt>
                <c:pt idx="452">
                  <c:v>0.80550000000000033</c:v>
                </c:pt>
                <c:pt idx="453">
                  <c:v>0.82625000000000004</c:v>
                </c:pt>
                <c:pt idx="454">
                  <c:v>1.1107499999999995</c:v>
                </c:pt>
                <c:pt idx="455">
                  <c:v>1.3005</c:v>
                </c:pt>
                <c:pt idx="456">
                  <c:v>1.1007499999999997</c:v>
                </c:pt>
                <c:pt idx="457">
                  <c:v>1.0919999999999996</c:v>
                </c:pt>
                <c:pt idx="458">
                  <c:v>1.1144999999999996</c:v>
                </c:pt>
                <c:pt idx="459">
                  <c:v>1.1875</c:v>
                </c:pt>
                <c:pt idx="460">
                  <c:v>0.94950000000000045</c:v>
                </c:pt>
                <c:pt idx="461">
                  <c:v>0.77024999999999988</c:v>
                </c:pt>
                <c:pt idx="462">
                  <c:v>0.88125000000000053</c:v>
                </c:pt>
                <c:pt idx="463">
                  <c:v>1.4152500000000003</c:v>
                </c:pt>
                <c:pt idx="464">
                  <c:v>1.5202499999999999</c:v>
                </c:pt>
                <c:pt idx="465">
                  <c:v>1.54175</c:v>
                </c:pt>
                <c:pt idx="466">
                  <c:v>1.5289999999999995</c:v>
                </c:pt>
                <c:pt idx="467">
                  <c:v>1.4779999999999998</c:v>
                </c:pt>
                <c:pt idx="468">
                  <c:v>1.44625</c:v>
                </c:pt>
                <c:pt idx="469">
                  <c:v>1.405</c:v>
                </c:pt>
                <c:pt idx="470">
                  <c:v>1.3892500000000001</c:v>
                </c:pt>
                <c:pt idx="471">
                  <c:v>1.3867500000000001</c:v>
                </c:pt>
                <c:pt idx="472">
                  <c:v>1.3559999999999999</c:v>
                </c:pt>
                <c:pt idx="473">
                  <c:v>1.3479999999999999</c:v>
                </c:pt>
                <c:pt idx="474">
                  <c:v>1.3414999999999995</c:v>
                </c:pt>
                <c:pt idx="475">
                  <c:v>1.3781300000000001</c:v>
                </c:pt>
                <c:pt idx="476">
                  <c:v>1.3129999999999997</c:v>
                </c:pt>
                <c:pt idx="477">
                  <c:v>1.2925</c:v>
                </c:pt>
                <c:pt idx="478">
                  <c:v>1.2457500000000001</c:v>
                </c:pt>
                <c:pt idx="479">
                  <c:v>1.1817499999999996</c:v>
                </c:pt>
                <c:pt idx="480">
                  <c:v>1.2575000000000001</c:v>
                </c:pt>
                <c:pt idx="481">
                  <c:v>1.2522499999999996</c:v>
                </c:pt>
                <c:pt idx="482">
                  <c:v>1.2142499999999998</c:v>
                </c:pt>
                <c:pt idx="483">
                  <c:v>1.1732500000000003</c:v>
                </c:pt>
                <c:pt idx="484">
                  <c:v>1.0405000000000002</c:v>
                </c:pt>
                <c:pt idx="485">
                  <c:v>0.93825000000000003</c:v>
                </c:pt>
                <c:pt idx="486">
                  <c:v>0.66125</c:v>
                </c:pt>
                <c:pt idx="487">
                  <c:v>1.1357499999999998</c:v>
                </c:pt>
                <c:pt idx="488">
                  <c:v>1.1532500000000003</c:v>
                </c:pt>
                <c:pt idx="489">
                  <c:v>1.1902500000000003</c:v>
                </c:pt>
                <c:pt idx="490">
                  <c:v>1.1884999999999999</c:v>
                </c:pt>
                <c:pt idx="491">
                  <c:v>1.1917499999999999</c:v>
                </c:pt>
                <c:pt idx="492">
                  <c:v>1.1854999999999998</c:v>
                </c:pt>
                <c:pt idx="493">
                  <c:v>1.1469999999999994</c:v>
                </c:pt>
                <c:pt idx="494">
                  <c:v>1.0997500000000002</c:v>
                </c:pt>
                <c:pt idx="495">
                  <c:v>1.0367499999999996</c:v>
                </c:pt>
                <c:pt idx="496">
                  <c:v>0.99900000000000011</c:v>
                </c:pt>
                <c:pt idx="497">
                  <c:v>0.97224999999999984</c:v>
                </c:pt>
                <c:pt idx="498">
                  <c:v>0.92574999999999985</c:v>
                </c:pt>
                <c:pt idx="499">
                  <c:v>0.88324999999999987</c:v>
                </c:pt>
                <c:pt idx="500">
                  <c:v>0.88974999999999982</c:v>
                </c:pt>
                <c:pt idx="501">
                  <c:v>0.87400000000000011</c:v>
                </c:pt>
                <c:pt idx="502">
                  <c:v>0.82850000000000001</c:v>
                </c:pt>
                <c:pt idx="503">
                  <c:v>0.77899999999999991</c:v>
                </c:pt>
                <c:pt idx="504">
                  <c:v>0.67349999999999977</c:v>
                </c:pt>
                <c:pt idx="505">
                  <c:v>0.63050000000000006</c:v>
                </c:pt>
                <c:pt idx="506">
                  <c:v>0.47899999999999965</c:v>
                </c:pt>
                <c:pt idx="507">
                  <c:v>1.0305</c:v>
                </c:pt>
                <c:pt idx="508">
                  <c:v>1.0067499999999998</c:v>
                </c:pt>
                <c:pt idx="509">
                  <c:v>0.98274999999999979</c:v>
                </c:pt>
                <c:pt idx="510">
                  <c:v>0.9544999999999999</c:v>
                </c:pt>
                <c:pt idx="511">
                  <c:v>0.89950000000000019</c:v>
                </c:pt>
                <c:pt idx="512">
                  <c:v>0.89599999999999991</c:v>
                </c:pt>
                <c:pt idx="513">
                  <c:v>0.8761300000000003</c:v>
                </c:pt>
                <c:pt idx="514">
                  <c:v>0.84224999999999994</c:v>
                </c:pt>
                <c:pt idx="515">
                  <c:v>0.81438000000000033</c:v>
                </c:pt>
                <c:pt idx="516">
                  <c:v>0.76025000000000009</c:v>
                </c:pt>
                <c:pt idx="517">
                  <c:v>0.76188000000000011</c:v>
                </c:pt>
                <c:pt idx="518">
                  <c:v>0.76188000000000011</c:v>
                </c:pt>
                <c:pt idx="519">
                  <c:v>0.76188000000000011</c:v>
                </c:pt>
                <c:pt idx="520">
                  <c:v>0.73038000000000025</c:v>
                </c:pt>
                <c:pt idx="521">
                  <c:v>0.66</c:v>
                </c:pt>
                <c:pt idx="522">
                  <c:v>0.54174999999999995</c:v>
                </c:pt>
                <c:pt idx="523">
                  <c:v>0.54174999999999995</c:v>
                </c:pt>
                <c:pt idx="524">
                  <c:v>0.62774999999999981</c:v>
                </c:pt>
                <c:pt idx="525">
                  <c:v>0.60175000000000001</c:v>
                </c:pt>
                <c:pt idx="526">
                  <c:v>0.60550000000000015</c:v>
                </c:pt>
                <c:pt idx="527">
                  <c:v>0.57462999999999997</c:v>
                </c:pt>
                <c:pt idx="528">
                  <c:v>0.55974999999999975</c:v>
                </c:pt>
                <c:pt idx="529">
                  <c:v>0.53874999999999995</c:v>
                </c:pt>
                <c:pt idx="530">
                  <c:v>0.50412999999999997</c:v>
                </c:pt>
                <c:pt idx="531">
                  <c:v>0.48449999999999971</c:v>
                </c:pt>
                <c:pt idx="532">
                  <c:v>0.44624999999999998</c:v>
                </c:pt>
                <c:pt idx="533">
                  <c:v>0.38300000000000001</c:v>
                </c:pt>
                <c:pt idx="534">
                  <c:v>0.34</c:v>
                </c:pt>
                <c:pt idx="535">
                  <c:v>0.28749999999999998</c:v>
                </c:pt>
                <c:pt idx="536">
                  <c:v>0.22174999999999967</c:v>
                </c:pt>
                <c:pt idx="537">
                  <c:v>0.80950000000000011</c:v>
                </c:pt>
                <c:pt idx="538">
                  <c:v>1.0051300000000001</c:v>
                </c:pt>
                <c:pt idx="539">
                  <c:v>0.98599999999999999</c:v>
                </c:pt>
                <c:pt idx="540">
                  <c:v>0.91450000000000009</c:v>
                </c:pt>
                <c:pt idx="541">
                  <c:v>0.93949999999999978</c:v>
                </c:pt>
                <c:pt idx="542">
                  <c:v>0.90850000000000009</c:v>
                </c:pt>
                <c:pt idx="543">
                  <c:v>0.87574999999999981</c:v>
                </c:pt>
                <c:pt idx="544">
                  <c:v>0.81762999999999986</c:v>
                </c:pt>
                <c:pt idx="545">
                  <c:v>0.86524999999999985</c:v>
                </c:pt>
                <c:pt idx="546">
                  <c:v>0.84224999999999972</c:v>
                </c:pt>
                <c:pt idx="547">
                  <c:v>0.85024999999999995</c:v>
                </c:pt>
                <c:pt idx="548">
                  <c:v>0.8527499999999999</c:v>
                </c:pt>
                <c:pt idx="549">
                  <c:v>0.83025000000000015</c:v>
                </c:pt>
                <c:pt idx="550">
                  <c:v>0.81738000000000022</c:v>
                </c:pt>
                <c:pt idx="551">
                  <c:v>0.70150000000000001</c:v>
                </c:pt>
                <c:pt idx="552">
                  <c:v>0.73250000000000004</c:v>
                </c:pt>
                <c:pt idx="553">
                  <c:v>0.72724999999999995</c:v>
                </c:pt>
                <c:pt idx="554">
                  <c:v>0.7</c:v>
                </c:pt>
                <c:pt idx="555">
                  <c:v>0.68013000000000012</c:v>
                </c:pt>
                <c:pt idx="556">
                  <c:v>0.63024999999999998</c:v>
                </c:pt>
                <c:pt idx="557">
                  <c:v>0.61775000000000002</c:v>
                </c:pt>
                <c:pt idx="558">
                  <c:v>0.60400000000000009</c:v>
                </c:pt>
                <c:pt idx="559">
                  <c:v>0.58250000000000002</c:v>
                </c:pt>
                <c:pt idx="560">
                  <c:v>0.56613000000000002</c:v>
                </c:pt>
                <c:pt idx="561">
                  <c:v>0.56974999999999998</c:v>
                </c:pt>
                <c:pt idx="562">
                  <c:v>0.55438000000000032</c:v>
                </c:pt>
                <c:pt idx="563">
                  <c:v>0.52963000000000005</c:v>
                </c:pt>
                <c:pt idx="564">
                  <c:v>0.45413000000000014</c:v>
                </c:pt>
                <c:pt idx="565">
                  <c:v>0.53374999999999995</c:v>
                </c:pt>
                <c:pt idx="566">
                  <c:v>0.51475000000000004</c:v>
                </c:pt>
                <c:pt idx="567">
                  <c:v>0.49638000000000027</c:v>
                </c:pt>
                <c:pt idx="568">
                  <c:v>0.47737999999999992</c:v>
                </c:pt>
                <c:pt idx="569">
                  <c:v>0.47087999999999997</c:v>
                </c:pt>
                <c:pt idx="570">
                  <c:v>0.46574999999999989</c:v>
                </c:pt>
                <c:pt idx="571">
                  <c:v>0.35063000000000022</c:v>
                </c:pt>
                <c:pt idx="572">
                  <c:v>0.82063000000000019</c:v>
                </c:pt>
                <c:pt idx="573">
                  <c:v>0.79774999999999996</c:v>
                </c:pt>
                <c:pt idx="574">
                  <c:v>0.78749999999999998</c:v>
                </c:pt>
                <c:pt idx="575">
                  <c:v>0.76</c:v>
                </c:pt>
                <c:pt idx="576">
                  <c:v>0.72688000000000019</c:v>
                </c:pt>
                <c:pt idx="577">
                  <c:v>0.71575</c:v>
                </c:pt>
                <c:pt idx="578">
                  <c:v>0.68025000000000002</c:v>
                </c:pt>
                <c:pt idx="579">
                  <c:v>0.64624999999999999</c:v>
                </c:pt>
                <c:pt idx="580">
                  <c:v>0.61987999999999999</c:v>
                </c:pt>
                <c:pt idx="581">
                  <c:v>0.62338000000000005</c:v>
                </c:pt>
                <c:pt idx="582">
                  <c:v>0.57650000000000012</c:v>
                </c:pt>
                <c:pt idx="583">
                  <c:v>0.55349999999999999</c:v>
                </c:pt>
                <c:pt idx="584">
                  <c:v>0.55299999999999994</c:v>
                </c:pt>
                <c:pt idx="585">
                  <c:v>0.55099999999999993</c:v>
                </c:pt>
                <c:pt idx="586">
                  <c:v>-0.12975000000000003</c:v>
                </c:pt>
                <c:pt idx="587">
                  <c:v>0.53374999999999995</c:v>
                </c:pt>
                <c:pt idx="588">
                  <c:v>0.58899999999999997</c:v>
                </c:pt>
                <c:pt idx="589">
                  <c:v>0.65274999999999994</c:v>
                </c:pt>
                <c:pt idx="590">
                  <c:v>0.68588000000000005</c:v>
                </c:pt>
                <c:pt idx="591">
                  <c:v>0.44399999999999995</c:v>
                </c:pt>
                <c:pt idx="592">
                  <c:v>0.58449999999999991</c:v>
                </c:pt>
                <c:pt idx="593">
                  <c:v>0.47013000000000005</c:v>
                </c:pt>
                <c:pt idx="594">
                  <c:v>0.47013000000000005</c:v>
                </c:pt>
                <c:pt idx="595">
                  <c:v>0.47013000000000005</c:v>
                </c:pt>
                <c:pt idx="596">
                  <c:v>0.53150000000000008</c:v>
                </c:pt>
                <c:pt idx="597">
                  <c:v>0.49249999999999999</c:v>
                </c:pt>
                <c:pt idx="598">
                  <c:v>0.43724999999999992</c:v>
                </c:pt>
                <c:pt idx="599">
                  <c:v>0.44288000000000016</c:v>
                </c:pt>
                <c:pt idx="600">
                  <c:v>0.42949999999999999</c:v>
                </c:pt>
                <c:pt idx="601">
                  <c:v>0.4081300000000001</c:v>
                </c:pt>
                <c:pt idx="602">
                  <c:v>0.45038000000000011</c:v>
                </c:pt>
                <c:pt idx="603">
                  <c:v>0.5513800000000002</c:v>
                </c:pt>
                <c:pt idx="604">
                  <c:v>0.69724999999999993</c:v>
                </c:pt>
                <c:pt idx="605">
                  <c:v>0.75387999999999999</c:v>
                </c:pt>
                <c:pt idx="606">
                  <c:v>0.79574999999999996</c:v>
                </c:pt>
                <c:pt idx="607">
                  <c:v>0.86025000000000007</c:v>
                </c:pt>
                <c:pt idx="608">
                  <c:v>0.77263000000000004</c:v>
                </c:pt>
                <c:pt idx="609">
                  <c:v>0.77388000000000023</c:v>
                </c:pt>
                <c:pt idx="610">
                  <c:v>0.84938000000000002</c:v>
                </c:pt>
                <c:pt idx="611">
                  <c:v>0.81825000000000003</c:v>
                </c:pt>
                <c:pt idx="612">
                  <c:v>0.79675000000000007</c:v>
                </c:pt>
                <c:pt idx="613">
                  <c:v>0.80225000000000002</c:v>
                </c:pt>
                <c:pt idx="614">
                  <c:v>0.7942499999999999</c:v>
                </c:pt>
                <c:pt idx="615">
                  <c:v>0.81024999999999991</c:v>
                </c:pt>
                <c:pt idx="616">
                  <c:v>0.43588000000000005</c:v>
                </c:pt>
                <c:pt idx="617">
                  <c:v>0.54225000000000001</c:v>
                </c:pt>
                <c:pt idx="618">
                  <c:v>0.54488000000000014</c:v>
                </c:pt>
                <c:pt idx="619">
                  <c:v>0.51950000000000007</c:v>
                </c:pt>
                <c:pt idx="620">
                  <c:v>0.47349999999999992</c:v>
                </c:pt>
                <c:pt idx="621">
                  <c:v>0.39388000000000012</c:v>
                </c:pt>
                <c:pt idx="622">
                  <c:v>0.32488000000000017</c:v>
                </c:pt>
                <c:pt idx="623">
                  <c:v>0.3284999999999999</c:v>
                </c:pt>
                <c:pt idx="624">
                  <c:v>0.17988000000000004</c:v>
                </c:pt>
                <c:pt idx="625">
                  <c:v>0.14362999999999992</c:v>
                </c:pt>
                <c:pt idx="626">
                  <c:v>0.12399999999999989</c:v>
                </c:pt>
                <c:pt idx="627">
                  <c:v>0.26374999999999998</c:v>
                </c:pt>
                <c:pt idx="628">
                  <c:v>0.37399999999999989</c:v>
                </c:pt>
                <c:pt idx="629">
                  <c:v>0.43774999999999997</c:v>
                </c:pt>
                <c:pt idx="630">
                  <c:v>0.5754999999999999</c:v>
                </c:pt>
                <c:pt idx="631">
                  <c:v>0.65175000000000005</c:v>
                </c:pt>
                <c:pt idx="632">
                  <c:v>0.67625000000000002</c:v>
                </c:pt>
                <c:pt idx="633">
                  <c:v>0.68149999999999999</c:v>
                </c:pt>
                <c:pt idx="634">
                  <c:v>0.72188000000000008</c:v>
                </c:pt>
                <c:pt idx="635">
                  <c:v>0.78063000000000016</c:v>
                </c:pt>
                <c:pt idx="636">
                  <c:v>0.54625000000000001</c:v>
                </c:pt>
                <c:pt idx="637">
                  <c:v>0.48213000000000006</c:v>
                </c:pt>
                <c:pt idx="638">
                  <c:v>0.48225000000000007</c:v>
                </c:pt>
                <c:pt idx="639">
                  <c:v>0.42275000000000018</c:v>
                </c:pt>
                <c:pt idx="640">
                  <c:v>0.40549999999999997</c:v>
                </c:pt>
                <c:pt idx="641">
                  <c:v>0.39150000000000007</c:v>
                </c:pt>
                <c:pt idx="642">
                  <c:v>0.38675000000000004</c:v>
                </c:pt>
                <c:pt idx="643">
                  <c:v>0.39138000000000006</c:v>
                </c:pt>
                <c:pt idx="644">
                  <c:v>0.43262999999999996</c:v>
                </c:pt>
                <c:pt idx="645">
                  <c:v>0.4556300000000002</c:v>
                </c:pt>
                <c:pt idx="646">
                  <c:v>0.45863000000000009</c:v>
                </c:pt>
                <c:pt idx="647">
                  <c:v>-0.20100000000000007</c:v>
                </c:pt>
                <c:pt idx="648">
                  <c:v>0.71050000000000013</c:v>
                </c:pt>
                <c:pt idx="649">
                  <c:v>0.72824999999999995</c:v>
                </c:pt>
                <c:pt idx="650">
                  <c:v>0.72524999999999995</c:v>
                </c:pt>
                <c:pt idx="651">
                  <c:v>0.69399999999999995</c:v>
                </c:pt>
                <c:pt idx="652">
                  <c:v>0.7297499999999999</c:v>
                </c:pt>
                <c:pt idx="653">
                  <c:v>0.7</c:v>
                </c:pt>
                <c:pt idx="654">
                  <c:v>0.70950000000000002</c:v>
                </c:pt>
                <c:pt idx="655">
                  <c:v>0.70424999999999982</c:v>
                </c:pt>
                <c:pt idx="656">
                  <c:v>0.54088000000000003</c:v>
                </c:pt>
                <c:pt idx="657">
                  <c:v>0.63800000000000001</c:v>
                </c:pt>
                <c:pt idx="658">
                  <c:v>0.63249999999999995</c:v>
                </c:pt>
                <c:pt idx="659">
                  <c:v>0.63875000000000004</c:v>
                </c:pt>
                <c:pt idx="660">
                  <c:v>0.61638000000000015</c:v>
                </c:pt>
                <c:pt idx="661">
                  <c:v>0.60263000000000011</c:v>
                </c:pt>
                <c:pt idx="662">
                  <c:v>0.61624999999999996</c:v>
                </c:pt>
                <c:pt idx="663">
                  <c:v>0.59763000000000011</c:v>
                </c:pt>
                <c:pt idx="664">
                  <c:v>0.58399999999999996</c:v>
                </c:pt>
                <c:pt idx="665">
                  <c:v>0.57850000000000001</c:v>
                </c:pt>
                <c:pt idx="666">
                  <c:v>0.56063000000000007</c:v>
                </c:pt>
                <c:pt idx="667">
                  <c:v>0.54774999999999996</c:v>
                </c:pt>
                <c:pt idx="668">
                  <c:v>0.54813000000000012</c:v>
                </c:pt>
                <c:pt idx="669">
                  <c:v>0.55275000000000007</c:v>
                </c:pt>
                <c:pt idx="670">
                  <c:v>0.54688000000000014</c:v>
                </c:pt>
                <c:pt idx="671">
                  <c:v>0.53412999999999999</c:v>
                </c:pt>
                <c:pt idx="672">
                  <c:v>0.52974999999999994</c:v>
                </c:pt>
                <c:pt idx="673">
                  <c:v>0.51063000000000014</c:v>
                </c:pt>
                <c:pt idx="674">
                  <c:v>0.50388000000000011</c:v>
                </c:pt>
                <c:pt idx="675">
                  <c:v>0.50649999999999995</c:v>
                </c:pt>
                <c:pt idx="676">
                  <c:v>0.49774999999999997</c:v>
                </c:pt>
                <c:pt idx="677">
                  <c:v>0.49763000000000007</c:v>
                </c:pt>
                <c:pt idx="678">
                  <c:v>0.50763000000000003</c:v>
                </c:pt>
                <c:pt idx="679">
                  <c:v>0.49837999999999999</c:v>
                </c:pt>
                <c:pt idx="680">
                  <c:v>0.51038000000000006</c:v>
                </c:pt>
                <c:pt idx="681">
                  <c:v>0.37199999999999994</c:v>
                </c:pt>
                <c:pt idx="682">
                  <c:v>0.50038000000000005</c:v>
                </c:pt>
                <c:pt idx="683">
                  <c:v>0.49425000000000002</c:v>
                </c:pt>
                <c:pt idx="684">
                  <c:v>0.49388000000000004</c:v>
                </c:pt>
                <c:pt idx="685">
                  <c:v>0.48513000000000001</c:v>
                </c:pt>
                <c:pt idx="686">
                  <c:v>0.48938000000000015</c:v>
                </c:pt>
                <c:pt idx="687">
                  <c:v>0.48413</c:v>
                </c:pt>
                <c:pt idx="688">
                  <c:v>0.48949999999999999</c:v>
                </c:pt>
                <c:pt idx="689">
                  <c:v>0.48499999999999999</c:v>
                </c:pt>
                <c:pt idx="690">
                  <c:v>0.47049999999999997</c:v>
                </c:pt>
                <c:pt idx="691">
                  <c:v>0.46463000000000004</c:v>
                </c:pt>
                <c:pt idx="692">
                  <c:v>0.47025</c:v>
                </c:pt>
                <c:pt idx="693">
                  <c:v>0.46049999999999996</c:v>
                </c:pt>
                <c:pt idx="694">
                  <c:v>0.46163000000000004</c:v>
                </c:pt>
                <c:pt idx="695">
                  <c:v>0.46006000000000008</c:v>
                </c:pt>
                <c:pt idx="696">
                  <c:v>0.45224999999999999</c:v>
                </c:pt>
                <c:pt idx="697">
                  <c:v>0.45038000000000006</c:v>
                </c:pt>
                <c:pt idx="698">
                  <c:v>0.44849999999999995</c:v>
                </c:pt>
                <c:pt idx="699">
                  <c:v>0.42949999999999994</c:v>
                </c:pt>
                <c:pt idx="700">
                  <c:v>0.42013000000000006</c:v>
                </c:pt>
                <c:pt idx="701">
                  <c:v>0.2175</c:v>
                </c:pt>
                <c:pt idx="702">
                  <c:v>0.41363</c:v>
                </c:pt>
                <c:pt idx="703">
                  <c:v>0.40075</c:v>
                </c:pt>
                <c:pt idx="704">
                  <c:v>0.39188000000000006</c:v>
                </c:pt>
                <c:pt idx="705">
                  <c:v>0.37438000000000005</c:v>
                </c:pt>
                <c:pt idx="706">
                  <c:v>0.36563000000000012</c:v>
                </c:pt>
                <c:pt idx="707">
                  <c:v>0.35413000000000006</c:v>
                </c:pt>
                <c:pt idx="708">
                  <c:v>0.36475000000000002</c:v>
                </c:pt>
                <c:pt idx="709">
                  <c:v>0.34775</c:v>
                </c:pt>
                <c:pt idx="710">
                  <c:v>0.36875000000000002</c:v>
                </c:pt>
                <c:pt idx="711">
                  <c:v>0.35438000000000003</c:v>
                </c:pt>
                <c:pt idx="712">
                  <c:v>0.36099999999999993</c:v>
                </c:pt>
                <c:pt idx="713">
                  <c:v>0.35425000000000001</c:v>
                </c:pt>
                <c:pt idx="714">
                  <c:v>0.35674999999999996</c:v>
                </c:pt>
                <c:pt idx="715">
                  <c:v>0.34325000000000006</c:v>
                </c:pt>
                <c:pt idx="716">
                  <c:v>0.34975000000000001</c:v>
                </c:pt>
                <c:pt idx="717">
                  <c:v>0.17388000000000003</c:v>
                </c:pt>
              </c:numCache>
            </c:numRef>
          </c:val>
          <c:smooth val="0"/>
          <c:extLst>
            <c:ext xmlns:c16="http://schemas.microsoft.com/office/drawing/2014/chart" uri="{C3380CC4-5D6E-409C-BE32-E72D297353CC}">
              <c16:uniqueId val="{00000001-D176-4E89-9D96-8B086708DCFF}"/>
            </c:ext>
          </c:extLst>
        </c:ser>
        <c:ser>
          <c:idx val="2"/>
          <c:order val="2"/>
          <c:tx>
            <c:strRef>
              <c:f>'1.8-график'!$E$4</c:f>
              <c:strCache>
                <c:ptCount val="1"/>
                <c:pt idx="0">
                  <c:v>USD</c:v>
                </c:pt>
              </c:strCache>
            </c:strRef>
          </c:tx>
          <c:spPr>
            <a:ln w="25400">
              <a:solidFill>
                <a:srgbClr val="0000FF"/>
              </a:solidFill>
              <a:prstDash val="solid"/>
            </a:ln>
          </c:spPr>
          <c:marker>
            <c:symbol val="none"/>
          </c:marker>
          <c:cat>
            <c:numRef>
              <c:f>'1.8-график'!$B$5:$B$722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'1.8-график'!$E$5:$E$722</c:f>
              <c:numCache>
                <c:formatCode>0.00</c:formatCode>
                <c:ptCount val="718"/>
                <c:pt idx="0">
                  <c:v>8.7500000000000355E-2</c:v>
                </c:pt>
                <c:pt idx="1">
                  <c:v>8.6000000000000298E-2</c:v>
                </c:pt>
                <c:pt idx="2">
                  <c:v>8.8999999999999524E-2</c:v>
                </c:pt>
                <c:pt idx="3">
                  <c:v>8.6999999999999744E-2</c:v>
                </c:pt>
                <c:pt idx="4">
                  <c:v>8.5000000000000006E-2</c:v>
                </c:pt>
                <c:pt idx="5">
                  <c:v>8.1999999999999851E-2</c:v>
                </c:pt>
                <c:pt idx="6">
                  <c:v>8.3000000000000185E-2</c:v>
                </c:pt>
                <c:pt idx="7">
                  <c:v>9.0000000000000746E-2</c:v>
                </c:pt>
                <c:pt idx="8">
                  <c:v>8.2500000000000462E-2</c:v>
                </c:pt>
                <c:pt idx="9">
                  <c:v>8.2500000000000462E-2</c:v>
                </c:pt>
                <c:pt idx="10">
                  <c:v>8.325000000000049E-2</c:v>
                </c:pt>
                <c:pt idx="11">
                  <c:v>8.0000000000000071E-2</c:v>
                </c:pt>
                <c:pt idx="12">
                  <c:v>7.6999999999999957E-2</c:v>
                </c:pt>
                <c:pt idx="13">
                  <c:v>8.3999999999999631E-2</c:v>
                </c:pt>
                <c:pt idx="14">
                  <c:v>7.8000000000000291E-2</c:v>
                </c:pt>
                <c:pt idx="15">
                  <c:v>7.7500000000000568E-2</c:v>
                </c:pt>
                <c:pt idx="16">
                  <c:v>7.6999999999999957E-2</c:v>
                </c:pt>
                <c:pt idx="17">
                  <c:v>7.8999999999999737E-2</c:v>
                </c:pt>
                <c:pt idx="18">
                  <c:v>7.5000000000000178E-2</c:v>
                </c:pt>
                <c:pt idx="19">
                  <c:v>7.5000000000000178E-2</c:v>
                </c:pt>
                <c:pt idx="20">
                  <c:v>7.5499999999999901E-2</c:v>
                </c:pt>
                <c:pt idx="21">
                  <c:v>7.3999999999999844E-2</c:v>
                </c:pt>
                <c:pt idx="22">
                  <c:v>7.5000000000000178E-2</c:v>
                </c:pt>
                <c:pt idx="23">
                  <c:v>7.3999999999999844E-2</c:v>
                </c:pt>
                <c:pt idx="24">
                  <c:v>7.5499999999999901E-2</c:v>
                </c:pt>
                <c:pt idx="25">
                  <c:v>7.5000000000000178E-2</c:v>
                </c:pt>
                <c:pt idx="26">
                  <c:v>7.5000000000000178E-2</c:v>
                </c:pt>
                <c:pt idx="27">
                  <c:v>7.6999999999999957E-2</c:v>
                </c:pt>
                <c:pt idx="28">
                  <c:v>7.5999999999999623E-2</c:v>
                </c:pt>
                <c:pt idx="29">
                  <c:v>7.8000000000000291E-2</c:v>
                </c:pt>
                <c:pt idx="30">
                  <c:v>7.6500000000000234E-2</c:v>
                </c:pt>
                <c:pt idx="31">
                  <c:v>7.6500000000000234E-2</c:v>
                </c:pt>
                <c:pt idx="32">
                  <c:v>8.0000000000000071E-2</c:v>
                </c:pt>
                <c:pt idx="33">
                  <c:v>8.0000000000000071E-2</c:v>
                </c:pt>
                <c:pt idx="34">
                  <c:v>8.1999999999999851E-2</c:v>
                </c:pt>
                <c:pt idx="35">
                  <c:v>8.1999999999999851E-2</c:v>
                </c:pt>
                <c:pt idx="36">
                  <c:v>8.0000000000000071E-2</c:v>
                </c:pt>
                <c:pt idx="37">
                  <c:v>7.7500000000000568E-2</c:v>
                </c:pt>
                <c:pt idx="38">
                  <c:v>7.8500000000000014E-2</c:v>
                </c:pt>
                <c:pt idx="39">
                  <c:v>7.8000000000000291E-2</c:v>
                </c:pt>
                <c:pt idx="40">
                  <c:v>8.3000000000000185E-2</c:v>
                </c:pt>
                <c:pt idx="41">
                  <c:v>0.11899999999999977</c:v>
                </c:pt>
                <c:pt idx="42">
                  <c:v>8.3629999999999427E-2</c:v>
                </c:pt>
                <c:pt idx="43">
                  <c:v>9.0499999999999581E-2</c:v>
                </c:pt>
                <c:pt idx="44">
                  <c:v>0.10074999999999967</c:v>
                </c:pt>
                <c:pt idx="45">
                  <c:v>8.0499999999999794E-2</c:v>
                </c:pt>
                <c:pt idx="46">
                  <c:v>7.5999999999999623E-2</c:v>
                </c:pt>
                <c:pt idx="47">
                  <c:v>8.5000000000000006E-2</c:v>
                </c:pt>
                <c:pt idx="48">
                  <c:v>7.7999999999999403E-2</c:v>
                </c:pt>
                <c:pt idx="49">
                  <c:v>6.25E-2</c:v>
                </c:pt>
                <c:pt idx="50">
                  <c:v>7.7500000000000568E-2</c:v>
                </c:pt>
                <c:pt idx="51">
                  <c:v>9.2380000000000351E-2</c:v>
                </c:pt>
                <c:pt idx="52">
                  <c:v>7.8999999999998849E-2</c:v>
                </c:pt>
                <c:pt idx="53">
                  <c:v>8.3499999999999019E-2</c:v>
                </c:pt>
                <c:pt idx="54">
                  <c:v>8.2499999999999574E-2</c:v>
                </c:pt>
                <c:pt idx="55">
                  <c:v>8.2999999999999297E-2</c:v>
                </c:pt>
                <c:pt idx="56">
                  <c:v>7.8999999999998849E-2</c:v>
                </c:pt>
                <c:pt idx="57">
                  <c:v>9.3999999999999417E-2</c:v>
                </c:pt>
                <c:pt idx="58">
                  <c:v>7.2310000000000763E-2</c:v>
                </c:pt>
                <c:pt idx="59">
                  <c:v>7.3880000000000834E-2</c:v>
                </c:pt>
                <c:pt idx="60">
                  <c:v>4.4999999999999929E-2</c:v>
                </c:pt>
                <c:pt idx="61">
                  <c:v>7.4999999999999289E-2</c:v>
                </c:pt>
                <c:pt idx="62">
                  <c:v>7.3999999999998956E-2</c:v>
                </c:pt>
                <c:pt idx="63">
                  <c:v>6.7379999999999995E-2</c:v>
                </c:pt>
                <c:pt idx="64">
                  <c:v>8.0499999999998906E-2</c:v>
                </c:pt>
                <c:pt idx="65">
                  <c:v>8.0499999999998906E-2</c:v>
                </c:pt>
                <c:pt idx="66">
                  <c:v>7.1999999999999176E-2</c:v>
                </c:pt>
                <c:pt idx="67">
                  <c:v>8.2499999999999574E-2</c:v>
                </c:pt>
                <c:pt idx="68">
                  <c:v>7.749999999999968E-2</c:v>
                </c:pt>
                <c:pt idx="69">
                  <c:v>7.0499999999999119E-2</c:v>
                </c:pt>
                <c:pt idx="70">
                  <c:v>7.2499999999999787E-2</c:v>
                </c:pt>
                <c:pt idx="71">
                  <c:v>7.7500000000000568E-2</c:v>
                </c:pt>
                <c:pt idx="72">
                  <c:v>7.8000000000000291E-2</c:v>
                </c:pt>
                <c:pt idx="73">
                  <c:v>7.7130000000000365E-2</c:v>
                </c:pt>
                <c:pt idx="74">
                  <c:v>7.4380000000000557E-2</c:v>
                </c:pt>
                <c:pt idx="75">
                  <c:v>7.9749999999998877E-2</c:v>
                </c:pt>
                <c:pt idx="76">
                  <c:v>8.1879999999999953E-2</c:v>
                </c:pt>
                <c:pt idx="77">
                  <c:v>8.5630000000000095E-2</c:v>
                </c:pt>
                <c:pt idx="78">
                  <c:v>8.0000000000000071E-2</c:v>
                </c:pt>
                <c:pt idx="79">
                  <c:v>7.8000000000000291E-2</c:v>
                </c:pt>
                <c:pt idx="80">
                  <c:v>8.1000000000000405E-2</c:v>
                </c:pt>
                <c:pt idx="81">
                  <c:v>8.2500000000000462E-2</c:v>
                </c:pt>
                <c:pt idx="82">
                  <c:v>7.8999999999999737E-2</c:v>
                </c:pt>
                <c:pt idx="83">
                  <c:v>6.7000000000000171E-2</c:v>
                </c:pt>
                <c:pt idx="84">
                  <c:v>8.1249999999999822E-2</c:v>
                </c:pt>
                <c:pt idx="85">
                  <c:v>8.0000000000000071E-2</c:v>
                </c:pt>
                <c:pt idx="86">
                  <c:v>7.8999999999999737E-2</c:v>
                </c:pt>
                <c:pt idx="87">
                  <c:v>8.0499999999999794E-2</c:v>
                </c:pt>
                <c:pt idx="88">
                  <c:v>7.5630000000000308E-2</c:v>
                </c:pt>
                <c:pt idx="89">
                  <c:v>7.7560000000000073E-2</c:v>
                </c:pt>
                <c:pt idx="90">
                  <c:v>7.7560000000000073E-2</c:v>
                </c:pt>
                <c:pt idx="91">
                  <c:v>6.9879999999999498E-2</c:v>
                </c:pt>
                <c:pt idx="92">
                  <c:v>6.712999999999969E-2</c:v>
                </c:pt>
                <c:pt idx="93">
                  <c:v>8.3999999999999631E-2</c:v>
                </c:pt>
                <c:pt idx="94">
                  <c:v>8.0000000000000071E-2</c:v>
                </c:pt>
                <c:pt idx="95">
                  <c:v>8.0000000000000071E-2</c:v>
                </c:pt>
                <c:pt idx="96">
                  <c:v>8.0000000000000071E-2</c:v>
                </c:pt>
                <c:pt idx="97">
                  <c:v>8.0000000000000071E-2</c:v>
                </c:pt>
                <c:pt idx="98">
                  <c:v>7.8999999999999737E-2</c:v>
                </c:pt>
                <c:pt idx="99">
                  <c:v>8.1500000000000128E-2</c:v>
                </c:pt>
                <c:pt idx="100">
                  <c:v>8.0999999999999517E-2</c:v>
                </c:pt>
                <c:pt idx="101">
                  <c:v>8.0000000000000071E-2</c:v>
                </c:pt>
                <c:pt idx="102">
                  <c:v>7.6999999999999957E-2</c:v>
                </c:pt>
                <c:pt idx="103">
                  <c:v>7.8000000000000291E-2</c:v>
                </c:pt>
                <c:pt idx="104">
                  <c:v>7.8000000000000291E-2</c:v>
                </c:pt>
                <c:pt idx="105">
                  <c:v>7.8000000000000291E-2</c:v>
                </c:pt>
                <c:pt idx="106">
                  <c:v>7.6500000000000234E-2</c:v>
                </c:pt>
                <c:pt idx="107">
                  <c:v>7.7500000000000568E-2</c:v>
                </c:pt>
                <c:pt idx="108">
                  <c:v>8.0499999999999794E-2</c:v>
                </c:pt>
                <c:pt idx="109">
                  <c:v>7.6999999999999957E-2</c:v>
                </c:pt>
                <c:pt idx="110">
                  <c:v>7.7500000000000568E-2</c:v>
                </c:pt>
                <c:pt idx="111">
                  <c:v>7.5499999999999901E-2</c:v>
                </c:pt>
                <c:pt idx="112">
                  <c:v>7.8000000000000291E-2</c:v>
                </c:pt>
                <c:pt idx="113">
                  <c:v>7.5999999999999623E-2</c:v>
                </c:pt>
                <c:pt idx="114">
                  <c:v>7.299999999999951E-2</c:v>
                </c:pt>
                <c:pt idx="115">
                  <c:v>7.3999999999999844E-2</c:v>
                </c:pt>
                <c:pt idx="116">
                  <c:v>7.8000000000000291E-2</c:v>
                </c:pt>
                <c:pt idx="117">
                  <c:v>7.2000000000000064E-2</c:v>
                </c:pt>
                <c:pt idx="118">
                  <c:v>7.5000000000000178E-2</c:v>
                </c:pt>
                <c:pt idx="119">
                  <c:v>7.6999999999999957E-2</c:v>
                </c:pt>
                <c:pt idx="120">
                  <c:v>7.5499999999999901E-2</c:v>
                </c:pt>
                <c:pt idx="121">
                  <c:v>7.8999999999999737E-2</c:v>
                </c:pt>
                <c:pt idx="122">
                  <c:v>7.5000000000000178E-2</c:v>
                </c:pt>
                <c:pt idx="123">
                  <c:v>7.5999999999999623E-2</c:v>
                </c:pt>
                <c:pt idx="124">
                  <c:v>8.3999999999999631E-2</c:v>
                </c:pt>
                <c:pt idx="125">
                  <c:v>8.1999999999999851E-2</c:v>
                </c:pt>
                <c:pt idx="126">
                  <c:v>8.1999999999999851E-2</c:v>
                </c:pt>
                <c:pt idx="127">
                  <c:v>8.1999999999999851E-2</c:v>
                </c:pt>
                <c:pt idx="128">
                  <c:v>7.6999999999999957E-2</c:v>
                </c:pt>
                <c:pt idx="129">
                  <c:v>8.2500000000000462E-2</c:v>
                </c:pt>
                <c:pt idx="130">
                  <c:v>8.5000000000000006E-2</c:v>
                </c:pt>
                <c:pt idx="131">
                  <c:v>8.3000000000000185E-2</c:v>
                </c:pt>
                <c:pt idx="132">
                  <c:v>8.5499999999999687E-2</c:v>
                </c:pt>
                <c:pt idx="133">
                  <c:v>8.0499999999999794E-2</c:v>
                </c:pt>
                <c:pt idx="134">
                  <c:v>8.0000000000000071E-2</c:v>
                </c:pt>
                <c:pt idx="135">
                  <c:v>7.8000000000000291E-2</c:v>
                </c:pt>
                <c:pt idx="136">
                  <c:v>8.3999999999999631E-2</c:v>
                </c:pt>
                <c:pt idx="137">
                  <c:v>8.0999999999999517E-2</c:v>
                </c:pt>
                <c:pt idx="138">
                  <c:v>8.3000000000000185E-2</c:v>
                </c:pt>
                <c:pt idx="139">
                  <c:v>8.5000000000000006E-2</c:v>
                </c:pt>
                <c:pt idx="140">
                  <c:v>8.3000000000000185E-2</c:v>
                </c:pt>
                <c:pt idx="141">
                  <c:v>8.5000000000000006E-2</c:v>
                </c:pt>
                <c:pt idx="142">
                  <c:v>8.5499999999999687E-2</c:v>
                </c:pt>
                <c:pt idx="143">
                  <c:v>8.5000000000000006E-2</c:v>
                </c:pt>
                <c:pt idx="144">
                  <c:v>9.1999999999999638E-2</c:v>
                </c:pt>
                <c:pt idx="145">
                  <c:v>8.8000000000000078E-2</c:v>
                </c:pt>
                <c:pt idx="146">
                  <c:v>9.1000000000000192E-2</c:v>
                </c:pt>
                <c:pt idx="147">
                  <c:v>9.0000000000000746E-2</c:v>
                </c:pt>
                <c:pt idx="148">
                  <c:v>0.12899999999999956</c:v>
                </c:pt>
                <c:pt idx="149">
                  <c:v>0.13500000000000001</c:v>
                </c:pt>
                <c:pt idx="150">
                  <c:v>0.11824999999999974</c:v>
                </c:pt>
                <c:pt idx="151">
                  <c:v>0.13866000000000067</c:v>
                </c:pt>
                <c:pt idx="152">
                  <c:v>0.12052999999999958</c:v>
                </c:pt>
                <c:pt idx="153">
                  <c:v>0.12549999999999972</c:v>
                </c:pt>
                <c:pt idx="154">
                  <c:v>0.18100000000000005</c:v>
                </c:pt>
                <c:pt idx="155">
                  <c:v>0.14724999999999966</c:v>
                </c:pt>
                <c:pt idx="156">
                  <c:v>0.11299999999999955</c:v>
                </c:pt>
                <c:pt idx="157">
                  <c:v>0.1404999999999994</c:v>
                </c:pt>
                <c:pt idx="158">
                  <c:v>0.35299999999999976</c:v>
                </c:pt>
                <c:pt idx="159">
                  <c:v>0.4870000000000001</c:v>
                </c:pt>
                <c:pt idx="160">
                  <c:v>0.44850000000000012</c:v>
                </c:pt>
                <c:pt idx="161">
                  <c:v>0.49299999999999944</c:v>
                </c:pt>
                <c:pt idx="162">
                  <c:v>0.56299999999999883</c:v>
                </c:pt>
                <c:pt idx="163">
                  <c:v>0.5959999999999992</c:v>
                </c:pt>
                <c:pt idx="164">
                  <c:v>0.59699999999999953</c:v>
                </c:pt>
                <c:pt idx="165">
                  <c:v>0.66199999999999992</c:v>
                </c:pt>
                <c:pt idx="166">
                  <c:v>0.69988000000000028</c:v>
                </c:pt>
                <c:pt idx="167">
                  <c:v>0.61275000000000013</c:v>
                </c:pt>
                <c:pt idx="168">
                  <c:v>0.56799999999999962</c:v>
                </c:pt>
                <c:pt idx="169">
                  <c:v>0.58162999999999965</c:v>
                </c:pt>
                <c:pt idx="170">
                  <c:v>0.57312999999999992</c:v>
                </c:pt>
                <c:pt idx="171">
                  <c:v>0.60599999999999898</c:v>
                </c:pt>
                <c:pt idx="172">
                  <c:v>0.6142499999999993</c:v>
                </c:pt>
                <c:pt idx="173">
                  <c:v>0.72299999999999986</c:v>
                </c:pt>
                <c:pt idx="174">
                  <c:v>0.74624999999999997</c:v>
                </c:pt>
                <c:pt idx="175">
                  <c:v>0.78925000000000001</c:v>
                </c:pt>
                <c:pt idx="176">
                  <c:v>0.86563000000000123</c:v>
                </c:pt>
                <c:pt idx="177">
                  <c:v>0.90399999999999903</c:v>
                </c:pt>
                <c:pt idx="178">
                  <c:v>0.88574999999999982</c:v>
                </c:pt>
                <c:pt idx="179">
                  <c:v>0.96799999999999908</c:v>
                </c:pt>
                <c:pt idx="180">
                  <c:v>0.96474999999999955</c:v>
                </c:pt>
                <c:pt idx="181">
                  <c:v>0.93813000000000102</c:v>
                </c:pt>
                <c:pt idx="182">
                  <c:v>0.95213000000000036</c:v>
                </c:pt>
                <c:pt idx="183">
                  <c:v>0.90838000000000019</c:v>
                </c:pt>
                <c:pt idx="184">
                  <c:v>0.84224999999999994</c:v>
                </c:pt>
                <c:pt idx="185">
                  <c:v>0.79249999999999998</c:v>
                </c:pt>
                <c:pt idx="186">
                  <c:v>0.94550000000000001</c:v>
                </c:pt>
                <c:pt idx="187">
                  <c:v>0.60750000000000004</c:v>
                </c:pt>
                <c:pt idx="188">
                  <c:v>0.57099999999999973</c:v>
                </c:pt>
                <c:pt idx="189">
                  <c:v>0.57849999999999913</c:v>
                </c:pt>
                <c:pt idx="190">
                  <c:v>0.56099999999999994</c:v>
                </c:pt>
                <c:pt idx="191">
                  <c:v>0.58300000000000018</c:v>
                </c:pt>
                <c:pt idx="192">
                  <c:v>0.60613000000000028</c:v>
                </c:pt>
                <c:pt idx="193">
                  <c:v>0.65563000000000038</c:v>
                </c:pt>
                <c:pt idx="194">
                  <c:v>0.65674999999999972</c:v>
                </c:pt>
                <c:pt idx="195">
                  <c:v>0.6355000000000004</c:v>
                </c:pt>
                <c:pt idx="196">
                  <c:v>0.65750000000000064</c:v>
                </c:pt>
                <c:pt idx="197">
                  <c:v>0.64175000000000004</c:v>
                </c:pt>
                <c:pt idx="198">
                  <c:v>0.65674999999999972</c:v>
                </c:pt>
                <c:pt idx="199">
                  <c:v>0.60563000000000056</c:v>
                </c:pt>
                <c:pt idx="200">
                  <c:v>0.62063000000000024</c:v>
                </c:pt>
                <c:pt idx="201">
                  <c:v>0.59875</c:v>
                </c:pt>
                <c:pt idx="202">
                  <c:v>0.60549999999999926</c:v>
                </c:pt>
                <c:pt idx="203">
                  <c:v>0.60849999999999937</c:v>
                </c:pt>
                <c:pt idx="204">
                  <c:v>0.5597499999999993</c:v>
                </c:pt>
                <c:pt idx="205">
                  <c:v>0.53737999999999975</c:v>
                </c:pt>
                <c:pt idx="206">
                  <c:v>0.56974999999999998</c:v>
                </c:pt>
                <c:pt idx="207">
                  <c:v>0.6067499999999999</c:v>
                </c:pt>
                <c:pt idx="208">
                  <c:v>0.64799999999999969</c:v>
                </c:pt>
                <c:pt idx="209">
                  <c:v>0.67724999999999991</c:v>
                </c:pt>
                <c:pt idx="210">
                  <c:v>0.6014999999999997</c:v>
                </c:pt>
                <c:pt idx="211">
                  <c:v>0.60775000000000023</c:v>
                </c:pt>
                <c:pt idx="212">
                  <c:v>0.65899999999999981</c:v>
                </c:pt>
                <c:pt idx="213">
                  <c:v>0.60363000000000078</c:v>
                </c:pt>
                <c:pt idx="214">
                  <c:v>0.59875</c:v>
                </c:pt>
                <c:pt idx="215">
                  <c:v>0.52500000000000002</c:v>
                </c:pt>
                <c:pt idx="216">
                  <c:v>0.46724999999999994</c:v>
                </c:pt>
                <c:pt idx="217">
                  <c:v>0.43874999999999997</c:v>
                </c:pt>
                <c:pt idx="218">
                  <c:v>0.46750000000000003</c:v>
                </c:pt>
                <c:pt idx="219">
                  <c:v>0.46399999999999952</c:v>
                </c:pt>
                <c:pt idx="220">
                  <c:v>0.47499999999999998</c:v>
                </c:pt>
                <c:pt idx="221">
                  <c:v>0.50349999999999984</c:v>
                </c:pt>
                <c:pt idx="222">
                  <c:v>0.52824999999999989</c:v>
                </c:pt>
                <c:pt idx="223">
                  <c:v>0.53588000000000058</c:v>
                </c:pt>
                <c:pt idx="224">
                  <c:v>0.57338000000000022</c:v>
                </c:pt>
                <c:pt idx="225">
                  <c:v>0.56499999999999995</c:v>
                </c:pt>
                <c:pt idx="226">
                  <c:v>0.51875000000000071</c:v>
                </c:pt>
                <c:pt idx="227">
                  <c:v>0.52249999999999996</c:v>
                </c:pt>
                <c:pt idx="228">
                  <c:v>0.60299999999999976</c:v>
                </c:pt>
                <c:pt idx="229">
                  <c:v>0.6487500000000006</c:v>
                </c:pt>
                <c:pt idx="230">
                  <c:v>0.70387999999999984</c:v>
                </c:pt>
                <c:pt idx="231">
                  <c:v>0.71199999999999974</c:v>
                </c:pt>
                <c:pt idx="232">
                  <c:v>0.79399999999999959</c:v>
                </c:pt>
                <c:pt idx="233">
                  <c:v>0.81700000000000017</c:v>
                </c:pt>
                <c:pt idx="234">
                  <c:v>0.80399999999999938</c:v>
                </c:pt>
                <c:pt idx="235">
                  <c:v>0.85313000000000017</c:v>
                </c:pt>
                <c:pt idx="236">
                  <c:v>0.82887999999999984</c:v>
                </c:pt>
                <c:pt idx="237">
                  <c:v>0.86324999999999985</c:v>
                </c:pt>
                <c:pt idx="238">
                  <c:v>0.96875</c:v>
                </c:pt>
                <c:pt idx="239">
                  <c:v>0.99924999999999908</c:v>
                </c:pt>
                <c:pt idx="240">
                  <c:v>1.0266299999999999</c:v>
                </c:pt>
                <c:pt idx="241">
                  <c:v>1.07</c:v>
                </c:pt>
                <c:pt idx="242">
                  <c:v>1.0356300000000003</c:v>
                </c:pt>
                <c:pt idx="243">
                  <c:v>1.03925</c:v>
                </c:pt>
                <c:pt idx="244">
                  <c:v>1.0166300000000001</c:v>
                </c:pt>
                <c:pt idx="245">
                  <c:v>1.0075000000000001</c:v>
                </c:pt>
                <c:pt idx="246">
                  <c:v>0.99425000000000008</c:v>
                </c:pt>
                <c:pt idx="247">
                  <c:v>0.95250000000000001</c:v>
                </c:pt>
                <c:pt idx="248">
                  <c:v>0.88562999999999992</c:v>
                </c:pt>
                <c:pt idx="249">
                  <c:v>0.82924999999999915</c:v>
                </c:pt>
                <c:pt idx="250">
                  <c:v>0.80825000000000014</c:v>
                </c:pt>
                <c:pt idx="251">
                  <c:v>0.80024999999999924</c:v>
                </c:pt>
                <c:pt idx="252">
                  <c:v>0.78399999999999981</c:v>
                </c:pt>
                <c:pt idx="253">
                  <c:v>0.80675000000000008</c:v>
                </c:pt>
                <c:pt idx="254">
                  <c:v>0.75049999999999972</c:v>
                </c:pt>
                <c:pt idx="255">
                  <c:v>0.72849999999999948</c:v>
                </c:pt>
                <c:pt idx="256">
                  <c:v>0.71049999999999969</c:v>
                </c:pt>
                <c:pt idx="257">
                  <c:v>0.71049999999999969</c:v>
                </c:pt>
                <c:pt idx="258">
                  <c:v>0.74</c:v>
                </c:pt>
                <c:pt idx="259">
                  <c:v>0.64774999999999938</c:v>
                </c:pt>
                <c:pt idx="260">
                  <c:v>0.63749999999999929</c:v>
                </c:pt>
                <c:pt idx="261">
                  <c:v>0.62250000000000005</c:v>
                </c:pt>
                <c:pt idx="262">
                  <c:v>0.69063000000000052</c:v>
                </c:pt>
                <c:pt idx="263">
                  <c:v>0.66625000000000001</c:v>
                </c:pt>
                <c:pt idx="264">
                  <c:v>0.70499999999999996</c:v>
                </c:pt>
                <c:pt idx="265">
                  <c:v>0.67813000000000034</c:v>
                </c:pt>
                <c:pt idx="266">
                  <c:v>0.67899999999999938</c:v>
                </c:pt>
                <c:pt idx="267">
                  <c:v>0.62250000000000005</c:v>
                </c:pt>
                <c:pt idx="268">
                  <c:v>0.6028800000000003</c:v>
                </c:pt>
                <c:pt idx="269">
                  <c:v>0.59750000000000003</c:v>
                </c:pt>
                <c:pt idx="270">
                  <c:v>0.4359999999999995</c:v>
                </c:pt>
                <c:pt idx="271">
                  <c:v>0.35449999999999982</c:v>
                </c:pt>
                <c:pt idx="272">
                  <c:v>0.3202499999999997</c:v>
                </c:pt>
                <c:pt idx="273">
                  <c:v>0.39024999999999954</c:v>
                </c:pt>
                <c:pt idx="274">
                  <c:v>0.42674999999999974</c:v>
                </c:pt>
                <c:pt idx="275">
                  <c:v>0.45250000000000001</c:v>
                </c:pt>
                <c:pt idx="276">
                  <c:v>0.79549999999999965</c:v>
                </c:pt>
                <c:pt idx="277">
                  <c:v>0.53924999999999956</c:v>
                </c:pt>
                <c:pt idx="278">
                  <c:v>0.30875000000000002</c:v>
                </c:pt>
                <c:pt idx="279">
                  <c:v>0.34924999999999962</c:v>
                </c:pt>
                <c:pt idx="280">
                  <c:v>0.36925000000000008</c:v>
                </c:pt>
                <c:pt idx="281">
                  <c:v>0.33274999999999988</c:v>
                </c:pt>
                <c:pt idx="282">
                  <c:v>0.42538000000000009</c:v>
                </c:pt>
                <c:pt idx="283">
                  <c:v>0.37787999999999977</c:v>
                </c:pt>
                <c:pt idx="284">
                  <c:v>0.37699999999999978</c:v>
                </c:pt>
                <c:pt idx="285">
                  <c:v>0.41099999999999959</c:v>
                </c:pt>
                <c:pt idx="286">
                  <c:v>0.54488000000000048</c:v>
                </c:pt>
                <c:pt idx="287">
                  <c:v>0.52749999999999997</c:v>
                </c:pt>
                <c:pt idx="288">
                  <c:v>0.50924999999999976</c:v>
                </c:pt>
                <c:pt idx="289">
                  <c:v>0.51012999999999975</c:v>
                </c:pt>
                <c:pt idx="290">
                  <c:v>0.49699999999999944</c:v>
                </c:pt>
                <c:pt idx="291">
                  <c:v>0.47749999999999998</c:v>
                </c:pt>
                <c:pt idx="292">
                  <c:v>0.49599999999999955</c:v>
                </c:pt>
                <c:pt idx="293">
                  <c:v>0.49799999999999978</c:v>
                </c:pt>
                <c:pt idx="294">
                  <c:v>0.54199999999999982</c:v>
                </c:pt>
                <c:pt idx="295">
                  <c:v>0.53</c:v>
                </c:pt>
                <c:pt idx="296">
                  <c:v>0.505</c:v>
                </c:pt>
                <c:pt idx="297">
                  <c:v>0.47313000000000027</c:v>
                </c:pt>
                <c:pt idx="298">
                  <c:v>0.52949999999999964</c:v>
                </c:pt>
                <c:pt idx="299">
                  <c:v>0.53500000000000003</c:v>
                </c:pt>
                <c:pt idx="300">
                  <c:v>0.49938000000000038</c:v>
                </c:pt>
                <c:pt idx="301">
                  <c:v>0.52299999999999969</c:v>
                </c:pt>
                <c:pt idx="302">
                  <c:v>0.58099999999999996</c:v>
                </c:pt>
                <c:pt idx="303">
                  <c:v>0.65663000000000027</c:v>
                </c:pt>
                <c:pt idx="304">
                  <c:v>0.70750000000000002</c:v>
                </c:pt>
                <c:pt idx="305">
                  <c:v>0.7313799999999997</c:v>
                </c:pt>
                <c:pt idx="306">
                  <c:v>0.75613000000000019</c:v>
                </c:pt>
                <c:pt idx="307">
                  <c:v>0.68299999999999983</c:v>
                </c:pt>
                <c:pt idx="308">
                  <c:v>0.80799999999999983</c:v>
                </c:pt>
                <c:pt idx="309">
                  <c:v>0.77375000000000005</c:v>
                </c:pt>
                <c:pt idx="310">
                  <c:v>0.77124999999999999</c:v>
                </c:pt>
                <c:pt idx="311">
                  <c:v>0.61499999999999999</c:v>
                </c:pt>
                <c:pt idx="312">
                  <c:v>0.625</c:v>
                </c:pt>
                <c:pt idx="313">
                  <c:v>0.65799999999999947</c:v>
                </c:pt>
                <c:pt idx="314">
                  <c:v>0.63244999999999996</c:v>
                </c:pt>
                <c:pt idx="315">
                  <c:v>0.81874999999999998</c:v>
                </c:pt>
                <c:pt idx="316">
                  <c:v>0.58288000000000029</c:v>
                </c:pt>
                <c:pt idx="317">
                  <c:v>0.65625</c:v>
                </c:pt>
                <c:pt idx="318">
                  <c:v>0.62124999999999997</c:v>
                </c:pt>
                <c:pt idx="319">
                  <c:v>0.62124999999999997</c:v>
                </c:pt>
                <c:pt idx="320">
                  <c:v>0.62124999999999997</c:v>
                </c:pt>
                <c:pt idx="321">
                  <c:v>0.63</c:v>
                </c:pt>
                <c:pt idx="322">
                  <c:v>0.66125</c:v>
                </c:pt>
                <c:pt idx="323">
                  <c:v>0.71625000000000005</c:v>
                </c:pt>
                <c:pt idx="324">
                  <c:v>0.7284999999999997</c:v>
                </c:pt>
                <c:pt idx="325">
                  <c:v>0.73412999999999995</c:v>
                </c:pt>
                <c:pt idx="326">
                  <c:v>0.68174999999999963</c:v>
                </c:pt>
                <c:pt idx="327">
                  <c:v>0.69</c:v>
                </c:pt>
                <c:pt idx="328">
                  <c:v>0.72</c:v>
                </c:pt>
                <c:pt idx="329">
                  <c:v>0.76049999999999995</c:v>
                </c:pt>
                <c:pt idx="330">
                  <c:v>0.73399999999999976</c:v>
                </c:pt>
                <c:pt idx="331">
                  <c:v>0.74</c:v>
                </c:pt>
                <c:pt idx="332">
                  <c:v>0.77563000000000049</c:v>
                </c:pt>
                <c:pt idx="333">
                  <c:v>0.78599999999999981</c:v>
                </c:pt>
                <c:pt idx="334">
                  <c:v>0.81112999999999991</c:v>
                </c:pt>
                <c:pt idx="335">
                  <c:v>0.80374999999999996</c:v>
                </c:pt>
                <c:pt idx="336">
                  <c:v>0.80844000000000027</c:v>
                </c:pt>
                <c:pt idx="337">
                  <c:v>0.78374999999999995</c:v>
                </c:pt>
                <c:pt idx="338">
                  <c:v>0.88</c:v>
                </c:pt>
                <c:pt idx="339">
                  <c:v>0.87349999999999994</c:v>
                </c:pt>
                <c:pt idx="340">
                  <c:v>0.9</c:v>
                </c:pt>
                <c:pt idx="341">
                  <c:v>0.88500000000000001</c:v>
                </c:pt>
                <c:pt idx="342">
                  <c:v>0.8879999999999999</c:v>
                </c:pt>
                <c:pt idx="343">
                  <c:v>0.86487999999999987</c:v>
                </c:pt>
                <c:pt idx="344">
                  <c:v>0.86349999999999971</c:v>
                </c:pt>
                <c:pt idx="345">
                  <c:v>0.87938000000000027</c:v>
                </c:pt>
                <c:pt idx="346">
                  <c:v>0.84481000000000028</c:v>
                </c:pt>
                <c:pt idx="347">
                  <c:v>0.875</c:v>
                </c:pt>
                <c:pt idx="348">
                  <c:v>0.81137999999999999</c:v>
                </c:pt>
                <c:pt idx="349">
                  <c:v>0.78</c:v>
                </c:pt>
                <c:pt idx="350">
                  <c:v>0.78</c:v>
                </c:pt>
                <c:pt idx="351">
                  <c:v>0.77249999999999996</c:v>
                </c:pt>
                <c:pt idx="352">
                  <c:v>0.74638000000000004</c:v>
                </c:pt>
                <c:pt idx="353">
                  <c:v>0.73963000000000023</c:v>
                </c:pt>
                <c:pt idx="354">
                  <c:v>0.70799999999999996</c:v>
                </c:pt>
                <c:pt idx="355">
                  <c:v>0.69313000000000025</c:v>
                </c:pt>
                <c:pt idx="356">
                  <c:v>0.68463000000000029</c:v>
                </c:pt>
                <c:pt idx="357">
                  <c:v>0.72599999999999998</c:v>
                </c:pt>
                <c:pt idx="358">
                  <c:v>0.7257499999999999</c:v>
                </c:pt>
                <c:pt idx="359">
                  <c:v>0.70799999999999974</c:v>
                </c:pt>
                <c:pt idx="360">
                  <c:v>0.69050000000000011</c:v>
                </c:pt>
                <c:pt idx="361">
                  <c:v>0.67749999999999999</c:v>
                </c:pt>
                <c:pt idx="362">
                  <c:v>0.6541300000000001</c:v>
                </c:pt>
                <c:pt idx="363">
                  <c:v>0.6501300000000001</c:v>
                </c:pt>
                <c:pt idx="364">
                  <c:v>0.65362999999999993</c:v>
                </c:pt>
                <c:pt idx="365">
                  <c:v>0.65063000000000004</c:v>
                </c:pt>
                <c:pt idx="366">
                  <c:v>0.65438000000000041</c:v>
                </c:pt>
                <c:pt idx="367">
                  <c:v>0.65838000000000019</c:v>
                </c:pt>
                <c:pt idx="368">
                  <c:v>0.66487999999999969</c:v>
                </c:pt>
                <c:pt idx="369">
                  <c:v>0.66563000000000017</c:v>
                </c:pt>
                <c:pt idx="370">
                  <c:v>0.67125000000000001</c:v>
                </c:pt>
                <c:pt idx="371">
                  <c:v>0.66513</c:v>
                </c:pt>
                <c:pt idx="372">
                  <c:v>0.67087999999999992</c:v>
                </c:pt>
                <c:pt idx="373">
                  <c:v>0.66188000000000002</c:v>
                </c:pt>
                <c:pt idx="374">
                  <c:v>0.68063000000000029</c:v>
                </c:pt>
                <c:pt idx="375">
                  <c:v>0.64124999999999999</c:v>
                </c:pt>
                <c:pt idx="376">
                  <c:v>0.69324999999999992</c:v>
                </c:pt>
                <c:pt idx="377">
                  <c:v>0.70313000000000025</c:v>
                </c:pt>
                <c:pt idx="378">
                  <c:v>0.65724999999999989</c:v>
                </c:pt>
                <c:pt idx="379">
                  <c:v>0.71574999999999989</c:v>
                </c:pt>
                <c:pt idx="380">
                  <c:v>0.6825</c:v>
                </c:pt>
                <c:pt idx="381">
                  <c:v>0.73375000000000001</c:v>
                </c:pt>
                <c:pt idx="382">
                  <c:v>0.71250000000000002</c:v>
                </c:pt>
                <c:pt idx="383">
                  <c:v>0.70125000000000004</c:v>
                </c:pt>
                <c:pt idx="384">
                  <c:v>0.70787999999999984</c:v>
                </c:pt>
                <c:pt idx="385">
                  <c:v>0.7053799999999999</c:v>
                </c:pt>
                <c:pt idx="386">
                  <c:v>0.71638000000000046</c:v>
                </c:pt>
                <c:pt idx="387">
                  <c:v>0.72113000000000005</c:v>
                </c:pt>
                <c:pt idx="388">
                  <c:v>0.73263000000000034</c:v>
                </c:pt>
                <c:pt idx="389">
                  <c:v>0.72324999999999973</c:v>
                </c:pt>
                <c:pt idx="390">
                  <c:v>0.70313000000000025</c:v>
                </c:pt>
                <c:pt idx="391">
                  <c:v>0.71250000000000002</c:v>
                </c:pt>
                <c:pt idx="392">
                  <c:v>0.72124999999999995</c:v>
                </c:pt>
                <c:pt idx="393">
                  <c:v>0.72324999999999973</c:v>
                </c:pt>
                <c:pt idx="394">
                  <c:v>0.72738000000000014</c:v>
                </c:pt>
                <c:pt idx="395">
                  <c:v>0.72724999999999973</c:v>
                </c:pt>
                <c:pt idx="396">
                  <c:v>0.73499999999999999</c:v>
                </c:pt>
                <c:pt idx="397">
                  <c:v>0.7328800000000002</c:v>
                </c:pt>
                <c:pt idx="398">
                  <c:v>0.73012999999999995</c:v>
                </c:pt>
                <c:pt idx="399">
                  <c:v>0.7366299999999999</c:v>
                </c:pt>
                <c:pt idx="400">
                  <c:v>0.7446299999999999</c:v>
                </c:pt>
                <c:pt idx="401">
                  <c:v>0.7643800000000005</c:v>
                </c:pt>
                <c:pt idx="402">
                  <c:v>0.75</c:v>
                </c:pt>
                <c:pt idx="403">
                  <c:v>0.74524999999999952</c:v>
                </c:pt>
                <c:pt idx="404">
                  <c:v>0.73863000000000012</c:v>
                </c:pt>
                <c:pt idx="405">
                  <c:v>0.74438000000000004</c:v>
                </c:pt>
                <c:pt idx="406">
                  <c:v>0.73624999999999996</c:v>
                </c:pt>
                <c:pt idx="407">
                  <c:v>0.745</c:v>
                </c:pt>
                <c:pt idx="408">
                  <c:v>0.72399999999999975</c:v>
                </c:pt>
                <c:pt idx="409">
                  <c:v>0.73212999999999973</c:v>
                </c:pt>
                <c:pt idx="410">
                  <c:v>0.74425000000000008</c:v>
                </c:pt>
                <c:pt idx="411">
                  <c:v>0.7357499999999999</c:v>
                </c:pt>
                <c:pt idx="412">
                  <c:v>0.73863000000000012</c:v>
                </c:pt>
                <c:pt idx="413">
                  <c:v>0.73324999999999951</c:v>
                </c:pt>
                <c:pt idx="414">
                  <c:v>0.73238000000000003</c:v>
                </c:pt>
                <c:pt idx="415">
                  <c:v>0.73613000000000017</c:v>
                </c:pt>
                <c:pt idx="416">
                  <c:v>0.75188000000000033</c:v>
                </c:pt>
                <c:pt idx="417">
                  <c:v>0.75649999999999995</c:v>
                </c:pt>
                <c:pt idx="418">
                  <c:v>0.75950000000000006</c:v>
                </c:pt>
                <c:pt idx="419">
                  <c:v>0.76375000000000004</c:v>
                </c:pt>
                <c:pt idx="420">
                  <c:v>0.76274999999999959</c:v>
                </c:pt>
                <c:pt idx="421">
                  <c:v>0.75938000000000017</c:v>
                </c:pt>
                <c:pt idx="422">
                  <c:v>0.77938000000000018</c:v>
                </c:pt>
                <c:pt idx="423">
                  <c:v>0.76688000000000001</c:v>
                </c:pt>
                <c:pt idx="424">
                  <c:v>0.77174999999999949</c:v>
                </c:pt>
                <c:pt idx="425">
                  <c:v>0.77800000000000002</c:v>
                </c:pt>
                <c:pt idx="426">
                  <c:v>0.78324999999999978</c:v>
                </c:pt>
                <c:pt idx="427">
                  <c:v>0.77788000000000013</c:v>
                </c:pt>
                <c:pt idx="428">
                  <c:v>0.77863000000000016</c:v>
                </c:pt>
                <c:pt idx="429">
                  <c:v>0.77099999999999991</c:v>
                </c:pt>
                <c:pt idx="430">
                  <c:v>0.78500000000000003</c:v>
                </c:pt>
                <c:pt idx="431">
                  <c:v>0.77938000000000063</c:v>
                </c:pt>
                <c:pt idx="432">
                  <c:v>0.77899999999999991</c:v>
                </c:pt>
                <c:pt idx="433">
                  <c:v>0.7719999999999998</c:v>
                </c:pt>
                <c:pt idx="434">
                  <c:v>0.77362999999999982</c:v>
                </c:pt>
                <c:pt idx="435">
                  <c:v>0.77500000000000002</c:v>
                </c:pt>
                <c:pt idx="436">
                  <c:v>0.78212999999999999</c:v>
                </c:pt>
                <c:pt idx="437">
                  <c:v>0.78575000000000017</c:v>
                </c:pt>
                <c:pt idx="438">
                  <c:v>0.78699999999999992</c:v>
                </c:pt>
                <c:pt idx="439">
                  <c:v>0.80438000000000054</c:v>
                </c:pt>
                <c:pt idx="440">
                  <c:v>0.79788000000000014</c:v>
                </c:pt>
                <c:pt idx="441">
                  <c:v>0.80613000000000001</c:v>
                </c:pt>
                <c:pt idx="442">
                  <c:v>0.83274999999999988</c:v>
                </c:pt>
                <c:pt idx="443">
                  <c:v>0.86975000000000002</c:v>
                </c:pt>
                <c:pt idx="444">
                  <c:v>0.8547499999999999</c:v>
                </c:pt>
                <c:pt idx="445">
                  <c:v>0.98924999999999996</c:v>
                </c:pt>
                <c:pt idx="446">
                  <c:v>0.99124999999999996</c:v>
                </c:pt>
                <c:pt idx="447">
                  <c:v>1.3825000000000001</c:v>
                </c:pt>
                <c:pt idx="448">
                  <c:v>1.5457499999999997</c:v>
                </c:pt>
                <c:pt idx="449">
                  <c:v>1.2889999999999997</c:v>
                </c:pt>
                <c:pt idx="450">
                  <c:v>1.2704999999999995</c:v>
                </c:pt>
                <c:pt idx="451">
                  <c:v>1.35625</c:v>
                </c:pt>
                <c:pt idx="452">
                  <c:v>1.6572499999999997</c:v>
                </c:pt>
                <c:pt idx="453">
                  <c:v>1.9737499999999999</c:v>
                </c:pt>
                <c:pt idx="454">
                  <c:v>2.06488</c:v>
                </c:pt>
                <c:pt idx="455">
                  <c:v>2.2694999999999999</c:v>
                </c:pt>
                <c:pt idx="456">
                  <c:v>2.3635000000000002</c:v>
                </c:pt>
                <c:pt idx="457">
                  <c:v>2.4900000000000002</c:v>
                </c:pt>
                <c:pt idx="458">
                  <c:v>2.6814999999999998</c:v>
                </c:pt>
                <c:pt idx="459">
                  <c:v>2.8387500000000001</c:v>
                </c:pt>
                <c:pt idx="460">
                  <c:v>2.8777500000000003</c:v>
                </c:pt>
                <c:pt idx="461">
                  <c:v>2.84</c:v>
                </c:pt>
                <c:pt idx="462">
                  <c:v>3.2037499999999999</c:v>
                </c:pt>
                <c:pt idx="463">
                  <c:v>3.4589999999999996</c:v>
                </c:pt>
                <c:pt idx="464">
                  <c:v>3.6437499999999998</c:v>
                </c:pt>
                <c:pt idx="465">
                  <c:v>3.6065000000000005</c:v>
                </c:pt>
                <c:pt idx="466">
                  <c:v>3.4109999999999996</c:v>
                </c:pt>
                <c:pt idx="467">
                  <c:v>3.4350000000000001</c:v>
                </c:pt>
                <c:pt idx="468">
                  <c:v>3.3865000000000003</c:v>
                </c:pt>
                <c:pt idx="469">
                  <c:v>3.3027500000000001</c:v>
                </c:pt>
                <c:pt idx="470">
                  <c:v>2.9377499999999999</c:v>
                </c:pt>
                <c:pt idx="471">
                  <c:v>2.7727500000000003</c:v>
                </c:pt>
                <c:pt idx="472">
                  <c:v>2.5022499999999996</c:v>
                </c:pt>
                <c:pt idx="473">
                  <c:v>2.5630000000000002</c:v>
                </c:pt>
                <c:pt idx="474">
                  <c:v>2.62425</c:v>
                </c:pt>
                <c:pt idx="475">
                  <c:v>2.6225000000000001</c:v>
                </c:pt>
                <c:pt idx="476">
                  <c:v>2.605</c:v>
                </c:pt>
                <c:pt idx="477">
                  <c:v>2.6549999999999998</c:v>
                </c:pt>
                <c:pt idx="478">
                  <c:v>2.5255000000000001</c:v>
                </c:pt>
                <c:pt idx="479">
                  <c:v>2.36375</c:v>
                </c:pt>
                <c:pt idx="480">
                  <c:v>2.21875</c:v>
                </c:pt>
                <c:pt idx="481">
                  <c:v>2.1112500000000001</c:v>
                </c:pt>
                <c:pt idx="482">
                  <c:v>1.9112499999999999</c:v>
                </c:pt>
                <c:pt idx="483">
                  <c:v>1.8365</c:v>
                </c:pt>
                <c:pt idx="484">
                  <c:v>1.7549999999999999</c:v>
                </c:pt>
                <c:pt idx="485">
                  <c:v>1.7289999999999999</c:v>
                </c:pt>
                <c:pt idx="486">
                  <c:v>1.665</c:v>
                </c:pt>
                <c:pt idx="487">
                  <c:v>1.6174999999999999</c:v>
                </c:pt>
                <c:pt idx="488">
                  <c:v>1.61375</c:v>
                </c:pt>
                <c:pt idx="489">
                  <c:v>1.7037500000000001</c:v>
                </c:pt>
                <c:pt idx="490">
                  <c:v>1.72675</c:v>
                </c:pt>
                <c:pt idx="491">
                  <c:v>1.7575000000000001</c:v>
                </c:pt>
                <c:pt idx="492">
                  <c:v>1.6924999999999999</c:v>
                </c:pt>
                <c:pt idx="493">
                  <c:v>1.74413</c:v>
                </c:pt>
                <c:pt idx="494">
                  <c:v>1.6875</c:v>
                </c:pt>
                <c:pt idx="495">
                  <c:v>1.7077500000000001</c:v>
                </c:pt>
                <c:pt idx="496">
                  <c:v>1.75125</c:v>
                </c:pt>
                <c:pt idx="497">
                  <c:v>1.77125</c:v>
                </c:pt>
                <c:pt idx="498">
                  <c:v>1.7375</c:v>
                </c:pt>
                <c:pt idx="499">
                  <c:v>1.8068800000000003</c:v>
                </c:pt>
                <c:pt idx="500">
                  <c:v>1.8230000000000002</c:v>
                </c:pt>
                <c:pt idx="501">
                  <c:v>1.8379999999999999</c:v>
                </c:pt>
                <c:pt idx="502">
                  <c:v>1.8462499999999999</c:v>
                </c:pt>
                <c:pt idx="503">
                  <c:v>1.8374999999999999</c:v>
                </c:pt>
                <c:pt idx="504">
                  <c:v>1.8836300000000001</c:v>
                </c:pt>
                <c:pt idx="505">
                  <c:v>1.8793800000000003</c:v>
                </c:pt>
                <c:pt idx="506">
                  <c:v>1.9037500000000001</c:v>
                </c:pt>
                <c:pt idx="507">
                  <c:v>1.8887499999999999</c:v>
                </c:pt>
                <c:pt idx="508">
                  <c:v>1.74125</c:v>
                </c:pt>
                <c:pt idx="509">
                  <c:v>1.6332499999999999</c:v>
                </c:pt>
                <c:pt idx="510">
                  <c:v>1.56125</c:v>
                </c:pt>
                <c:pt idx="511">
                  <c:v>1.5225</c:v>
                </c:pt>
                <c:pt idx="512">
                  <c:v>1.3964999999999999</c:v>
                </c:pt>
                <c:pt idx="513">
                  <c:v>1.33</c:v>
                </c:pt>
                <c:pt idx="514">
                  <c:v>1.3115000000000001</c:v>
                </c:pt>
                <c:pt idx="515">
                  <c:v>1.2622500000000001</c:v>
                </c:pt>
                <c:pt idx="516">
                  <c:v>1.25125</c:v>
                </c:pt>
                <c:pt idx="517">
                  <c:v>1.26</c:v>
                </c:pt>
                <c:pt idx="518">
                  <c:v>1.2625</c:v>
                </c:pt>
                <c:pt idx="519">
                  <c:v>1.2625</c:v>
                </c:pt>
                <c:pt idx="520">
                  <c:v>1.2787500000000001</c:v>
                </c:pt>
                <c:pt idx="521">
                  <c:v>1.2749999999999999</c:v>
                </c:pt>
                <c:pt idx="522">
                  <c:v>1.25</c:v>
                </c:pt>
                <c:pt idx="523">
                  <c:v>1.2224999999999999</c:v>
                </c:pt>
                <c:pt idx="524">
                  <c:v>1.2315</c:v>
                </c:pt>
                <c:pt idx="525">
                  <c:v>1.24125</c:v>
                </c:pt>
                <c:pt idx="526">
                  <c:v>1.2282499999999998</c:v>
                </c:pt>
                <c:pt idx="527">
                  <c:v>1.2124999999999999</c:v>
                </c:pt>
                <c:pt idx="528">
                  <c:v>1.17475</c:v>
                </c:pt>
                <c:pt idx="529">
                  <c:v>1.0840000000000001</c:v>
                </c:pt>
                <c:pt idx="530">
                  <c:v>0.98499999999999999</c:v>
                </c:pt>
                <c:pt idx="531">
                  <c:v>0.9313800000000001</c:v>
                </c:pt>
                <c:pt idx="532">
                  <c:v>0.91249999999999998</c:v>
                </c:pt>
                <c:pt idx="533">
                  <c:v>0.90263000000000004</c:v>
                </c:pt>
                <c:pt idx="534">
                  <c:v>0.95650000000000002</c:v>
                </c:pt>
                <c:pt idx="535">
                  <c:v>0.94750000000000001</c:v>
                </c:pt>
                <c:pt idx="536">
                  <c:v>0.9325</c:v>
                </c:pt>
                <c:pt idx="537">
                  <c:v>0.92500000000000004</c:v>
                </c:pt>
                <c:pt idx="538">
                  <c:v>0.94238</c:v>
                </c:pt>
                <c:pt idx="539">
                  <c:v>0.94338000000000011</c:v>
                </c:pt>
                <c:pt idx="540">
                  <c:v>0.94874999999999998</c:v>
                </c:pt>
                <c:pt idx="541">
                  <c:v>0.94938</c:v>
                </c:pt>
                <c:pt idx="542">
                  <c:v>0.95538000000000012</c:v>
                </c:pt>
                <c:pt idx="543">
                  <c:v>0.94199999999999995</c:v>
                </c:pt>
                <c:pt idx="544">
                  <c:v>0.93437999999999999</c:v>
                </c:pt>
                <c:pt idx="545">
                  <c:v>0.96499999999999997</c:v>
                </c:pt>
                <c:pt idx="546">
                  <c:v>0.9847499999999999</c:v>
                </c:pt>
                <c:pt idx="547">
                  <c:v>0.97763</c:v>
                </c:pt>
                <c:pt idx="548">
                  <c:v>0.97424999999999995</c:v>
                </c:pt>
                <c:pt idx="549">
                  <c:v>0.97724999999999995</c:v>
                </c:pt>
                <c:pt idx="550">
                  <c:v>0.95813000000000015</c:v>
                </c:pt>
                <c:pt idx="551">
                  <c:v>0.95188000000000006</c:v>
                </c:pt>
                <c:pt idx="552">
                  <c:v>0.96324999999999994</c:v>
                </c:pt>
                <c:pt idx="553">
                  <c:v>0.97438000000000002</c:v>
                </c:pt>
                <c:pt idx="554">
                  <c:v>0.97750000000000004</c:v>
                </c:pt>
                <c:pt idx="555">
                  <c:v>0.98563000000000001</c:v>
                </c:pt>
                <c:pt idx="556">
                  <c:v>0.97663</c:v>
                </c:pt>
                <c:pt idx="557">
                  <c:v>0.99224999999999997</c:v>
                </c:pt>
                <c:pt idx="558">
                  <c:v>1.0126300000000001</c:v>
                </c:pt>
                <c:pt idx="559">
                  <c:v>1.0177499999999999</c:v>
                </c:pt>
                <c:pt idx="560">
                  <c:v>1.0137499999999999</c:v>
                </c:pt>
                <c:pt idx="561">
                  <c:v>1.008</c:v>
                </c:pt>
                <c:pt idx="562">
                  <c:v>1.00125</c:v>
                </c:pt>
                <c:pt idx="563">
                  <c:v>1.0142499999999999</c:v>
                </c:pt>
                <c:pt idx="564">
                  <c:v>1.0093800000000002</c:v>
                </c:pt>
                <c:pt idx="565">
                  <c:v>1.01125</c:v>
                </c:pt>
                <c:pt idx="566">
                  <c:v>1.01925</c:v>
                </c:pt>
                <c:pt idx="567">
                  <c:v>1.0306300000000002</c:v>
                </c:pt>
                <c:pt idx="568">
                  <c:v>1.0237499999999999</c:v>
                </c:pt>
                <c:pt idx="569">
                  <c:v>1.0365</c:v>
                </c:pt>
                <c:pt idx="570">
                  <c:v>1.0575000000000001</c:v>
                </c:pt>
                <c:pt idx="571">
                  <c:v>1.0762499999999999</c:v>
                </c:pt>
                <c:pt idx="572">
                  <c:v>1.0659400000000001</c:v>
                </c:pt>
                <c:pt idx="573">
                  <c:v>1.0680000000000001</c:v>
                </c:pt>
                <c:pt idx="574">
                  <c:v>1.07463</c:v>
                </c:pt>
                <c:pt idx="575">
                  <c:v>1.07775</c:v>
                </c:pt>
                <c:pt idx="576">
                  <c:v>1.0663800000000001</c:v>
                </c:pt>
                <c:pt idx="577">
                  <c:v>1.0685</c:v>
                </c:pt>
                <c:pt idx="578">
                  <c:v>0.99288000000000021</c:v>
                </c:pt>
                <c:pt idx="579">
                  <c:v>0.98281000000000018</c:v>
                </c:pt>
                <c:pt idx="580">
                  <c:v>0.98919000000000012</c:v>
                </c:pt>
                <c:pt idx="581">
                  <c:v>0.99624999999999997</c:v>
                </c:pt>
                <c:pt idx="582">
                  <c:v>0.98650000000000004</c:v>
                </c:pt>
                <c:pt idx="583">
                  <c:v>0.9958800000000001</c:v>
                </c:pt>
                <c:pt idx="584">
                  <c:v>0.98899999999999999</c:v>
                </c:pt>
                <c:pt idx="585">
                  <c:v>0.97750000000000004</c:v>
                </c:pt>
                <c:pt idx="586">
                  <c:v>0.97688000000000008</c:v>
                </c:pt>
                <c:pt idx="587">
                  <c:v>0.96188000000000018</c:v>
                </c:pt>
                <c:pt idx="588">
                  <c:v>0.94794000000000023</c:v>
                </c:pt>
                <c:pt idx="589">
                  <c:v>0.95344000000000007</c:v>
                </c:pt>
                <c:pt idx="590">
                  <c:v>0.93688000000000016</c:v>
                </c:pt>
                <c:pt idx="591">
                  <c:v>0.94838</c:v>
                </c:pt>
                <c:pt idx="592">
                  <c:v>0.92374999999999996</c:v>
                </c:pt>
                <c:pt idx="593">
                  <c:v>0.92625000000000002</c:v>
                </c:pt>
                <c:pt idx="594">
                  <c:v>0.93125000000000002</c:v>
                </c:pt>
                <c:pt idx="595">
                  <c:v>0.93125000000000002</c:v>
                </c:pt>
                <c:pt idx="596">
                  <c:v>0.92687999999999993</c:v>
                </c:pt>
                <c:pt idx="597">
                  <c:v>0.91949999999999998</c:v>
                </c:pt>
                <c:pt idx="598">
                  <c:v>0.91188000000000002</c:v>
                </c:pt>
                <c:pt idx="599">
                  <c:v>0.90888000000000013</c:v>
                </c:pt>
                <c:pt idx="600">
                  <c:v>0.91063000000000005</c:v>
                </c:pt>
                <c:pt idx="601">
                  <c:v>0.90300000000000002</c:v>
                </c:pt>
                <c:pt idx="602">
                  <c:v>0.90437999999999996</c:v>
                </c:pt>
                <c:pt idx="603">
                  <c:v>0.89288000000000012</c:v>
                </c:pt>
                <c:pt idx="604">
                  <c:v>0.87050000000000005</c:v>
                </c:pt>
                <c:pt idx="605">
                  <c:v>0.86274999999999991</c:v>
                </c:pt>
                <c:pt idx="606">
                  <c:v>0.84238000000000013</c:v>
                </c:pt>
                <c:pt idx="607">
                  <c:v>0.83350000000000013</c:v>
                </c:pt>
                <c:pt idx="608">
                  <c:v>0.82125000000000004</c:v>
                </c:pt>
                <c:pt idx="609">
                  <c:v>0.81587999999999994</c:v>
                </c:pt>
                <c:pt idx="610">
                  <c:v>0.79288000000000003</c:v>
                </c:pt>
                <c:pt idx="611">
                  <c:v>0.78125</c:v>
                </c:pt>
                <c:pt idx="612">
                  <c:v>0.76974999999999993</c:v>
                </c:pt>
                <c:pt idx="613">
                  <c:v>0.75624999999999998</c:v>
                </c:pt>
                <c:pt idx="614">
                  <c:v>0.73049999999999993</c:v>
                </c:pt>
                <c:pt idx="615">
                  <c:v>0.73</c:v>
                </c:pt>
                <c:pt idx="616">
                  <c:v>0.71063000000000009</c:v>
                </c:pt>
                <c:pt idx="617">
                  <c:v>0.69813000000000014</c:v>
                </c:pt>
                <c:pt idx="618">
                  <c:v>0.65037999999999996</c:v>
                </c:pt>
                <c:pt idx="619">
                  <c:v>0.62763000000000013</c:v>
                </c:pt>
                <c:pt idx="620">
                  <c:v>0.58499999999999996</c:v>
                </c:pt>
                <c:pt idx="621">
                  <c:v>0.55049999999999999</c:v>
                </c:pt>
                <c:pt idx="622">
                  <c:v>0.51724999999999999</c:v>
                </c:pt>
                <c:pt idx="623">
                  <c:v>0.45824999999999999</c:v>
                </c:pt>
                <c:pt idx="624">
                  <c:v>0.45700000000000002</c:v>
                </c:pt>
                <c:pt idx="625">
                  <c:v>0.45300000000000001</c:v>
                </c:pt>
                <c:pt idx="626">
                  <c:v>0.45274999999999993</c:v>
                </c:pt>
                <c:pt idx="627">
                  <c:v>0.46574999999999994</c:v>
                </c:pt>
                <c:pt idx="628">
                  <c:v>0.46250000000000002</c:v>
                </c:pt>
                <c:pt idx="629">
                  <c:v>0.45824999999999999</c:v>
                </c:pt>
                <c:pt idx="630">
                  <c:v>0.45100000000000001</c:v>
                </c:pt>
                <c:pt idx="631">
                  <c:v>0.44124999999999998</c:v>
                </c:pt>
                <c:pt idx="632">
                  <c:v>0.43387999999999999</c:v>
                </c:pt>
                <c:pt idx="633">
                  <c:v>0.41438000000000008</c:v>
                </c:pt>
                <c:pt idx="634">
                  <c:v>0.38750000000000001</c:v>
                </c:pt>
                <c:pt idx="635">
                  <c:v>0.41499999999999998</c:v>
                </c:pt>
                <c:pt idx="636">
                  <c:v>0.42549999999999993</c:v>
                </c:pt>
                <c:pt idx="637">
                  <c:v>0.41975000000000001</c:v>
                </c:pt>
                <c:pt idx="638">
                  <c:v>0.40938000000000008</c:v>
                </c:pt>
                <c:pt idx="639">
                  <c:v>0.41438000000000008</c:v>
                </c:pt>
                <c:pt idx="640">
                  <c:v>0.40438000000000007</c:v>
                </c:pt>
                <c:pt idx="641">
                  <c:v>0.39413000000000004</c:v>
                </c:pt>
                <c:pt idx="642">
                  <c:v>0.38400000000000001</c:v>
                </c:pt>
                <c:pt idx="643">
                  <c:v>0.37775000000000003</c:v>
                </c:pt>
                <c:pt idx="644">
                  <c:v>0.3718800000000001</c:v>
                </c:pt>
                <c:pt idx="645">
                  <c:v>0.37</c:v>
                </c:pt>
                <c:pt idx="646">
                  <c:v>0.37150000000000005</c:v>
                </c:pt>
                <c:pt idx="647">
                  <c:v>0.37238000000000004</c:v>
                </c:pt>
                <c:pt idx="648">
                  <c:v>0.37624999999999997</c:v>
                </c:pt>
                <c:pt idx="649">
                  <c:v>0.38250000000000001</c:v>
                </c:pt>
                <c:pt idx="650">
                  <c:v>0.3718800000000001</c:v>
                </c:pt>
                <c:pt idx="651">
                  <c:v>0.37699999999999995</c:v>
                </c:pt>
                <c:pt idx="652">
                  <c:v>0.36749999999999999</c:v>
                </c:pt>
                <c:pt idx="653">
                  <c:v>0.36449999999999999</c:v>
                </c:pt>
                <c:pt idx="654">
                  <c:v>0.35875000000000001</c:v>
                </c:pt>
                <c:pt idx="655">
                  <c:v>0.34313000000000005</c:v>
                </c:pt>
                <c:pt idx="656">
                  <c:v>0.33449999999999996</c:v>
                </c:pt>
                <c:pt idx="657">
                  <c:v>0.32400000000000001</c:v>
                </c:pt>
                <c:pt idx="658">
                  <c:v>0.307</c:v>
                </c:pt>
                <c:pt idx="659">
                  <c:v>0.31</c:v>
                </c:pt>
                <c:pt idx="660">
                  <c:v>0.31538000000000005</c:v>
                </c:pt>
                <c:pt idx="661">
                  <c:v>0.31913000000000008</c:v>
                </c:pt>
                <c:pt idx="662">
                  <c:v>0.31675000000000003</c:v>
                </c:pt>
                <c:pt idx="663">
                  <c:v>0.32500000000000001</c:v>
                </c:pt>
                <c:pt idx="664">
                  <c:v>0.31075000000000003</c:v>
                </c:pt>
                <c:pt idx="665">
                  <c:v>0.311</c:v>
                </c:pt>
                <c:pt idx="666">
                  <c:v>0.31213000000000007</c:v>
                </c:pt>
                <c:pt idx="667">
                  <c:v>0.31287999999999994</c:v>
                </c:pt>
                <c:pt idx="668">
                  <c:v>0.30675000000000002</c:v>
                </c:pt>
                <c:pt idx="669">
                  <c:v>0.30187999999999998</c:v>
                </c:pt>
                <c:pt idx="670">
                  <c:v>0.31125000000000003</c:v>
                </c:pt>
                <c:pt idx="671">
                  <c:v>0.29625000000000001</c:v>
                </c:pt>
                <c:pt idx="672">
                  <c:v>0.29249999999999998</c:v>
                </c:pt>
                <c:pt idx="673">
                  <c:v>0.28113000000000005</c:v>
                </c:pt>
                <c:pt idx="674">
                  <c:v>0.27938000000000002</c:v>
                </c:pt>
                <c:pt idx="675">
                  <c:v>0.26788000000000001</c:v>
                </c:pt>
                <c:pt idx="676">
                  <c:v>0.26863000000000004</c:v>
                </c:pt>
                <c:pt idx="677">
                  <c:v>0.26713000000000003</c:v>
                </c:pt>
                <c:pt idx="678">
                  <c:v>0.26638000000000001</c:v>
                </c:pt>
                <c:pt idx="679">
                  <c:v>0.26124999999999998</c:v>
                </c:pt>
                <c:pt idx="680">
                  <c:v>0.26774999999999999</c:v>
                </c:pt>
                <c:pt idx="681">
                  <c:v>0.26738000000000006</c:v>
                </c:pt>
                <c:pt idx="682">
                  <c:v>0.26568999999999998</c:v>
                </c:pt>
                <c:pt idx="683">
                  <c:v>0.26</c:v>
                </c:pt>
                <c:pt idx="684">
                  <c:v>0.25138000000000005</c:v>
                </c:pt>
                <c:pt idx="685">
                  <c:v>0.24424999999999999</c:v>
                </c:pt>
                <c:pt idx="686">
                  <c:v>0.24099999999999996</c:v>
                </c:pt>
                <c:pt idx="687">
                  <c:v>0.23674999999999999</c:v>
                </c:pt>
                <c:pt idx="688">
                  <c:v>0.22287999999999999</c:v>
                </c:pt>
                <c:pt idx="689">
                  <c:v>0.20113000000000003</c:v>
                </c:pt>
                <c:pt idx="690">
                  <c:v>0.20188000000000006</c:v>
                </c:pt>
                <c:pt idx="691">
                  <c:v>0.19500000000000001</c:v>
                </c:pt>
                <c:pt idx="692">
                  <c:v>0.18788000000000002</c:v>
                </c:pt>
                <c:pt idx="693">
                  <c:v>0.17962999999999998</c:v>
                </c:pt>
                <c:pt idx="694">
                  <c:v>0.17349999999999996</c:v>
                </c:pt>
                <c:pt idx="695">
                  <c:v>0.17249999999999999</c:v>
                </c:pt>
                <c:pt idx="696">
                  <c:v>0.15938000000000002</c:v>
                </c:pt>
                <c:pt idx="697">
                  <c:v>0.158</c:v>
                </c:pt>
                <c:pt idx="698">
                  <c:v>0.14487999999999998</c:v>
                </c:pt>
                <c:pt idx="699">
                  <c:v>0.14338000000000004</c:v>
                </c:pt>
                <c:pt idx="700">
                  <c:v>0.13875000000000001</c:v>
                </c:pt>
                <c:pt idx="701">
                  <c:v>0.13388000000000003</c:v>
                </c:pt>
                <c:pt idx="702">
                  <c:v>0.13469</c:v>
                </c:pt>
                <c:pt idx="703">
                  <c:v>0.13569000000000001</c:v>
                </c:pt>
                <c:pt idx="704">
                  <c:v>0.13100000000000003</c:v>
                </c:pt>
                <c:pt idx="705">
                  <c:v>0.12399999999999997</c:v>
                </c:pt>
                <c:pt idx="706">
                  <c:v>0.11538000000000001</c:v>
                </c:pt>
                <c:pt idx="707">
                  <c:v>0.11488000000000001</c:v>
                </c:pt>
                <c:pt idx="708">
                  <c:v>0.10488</c:v>
                </c:pt>
                <c:pt idx="709">
                  <c:v>0.10638</c:v>
                </c:pt>
                <c:pt idx="710">
                  <c:v>0.10838</c:v>
                </c:pt>
                <c:pt idx="711">
                  <c:v>0.10263000000000003</c:v>
                </c:pt>
                <c:pt idx="712">
                  <c:v>0.115</c:v>
                </c:pt>
                <c:pt idx="713">
                  <c:v>0.11413000000000004</c:v>
                </c:pt>
                <c:pt idx="714">
                  <c:v>0.11349999999999996</c:v>
                </c:pt>
                <c:pt idx="715">
                  <c:v>0.12049999999999997</c:v>
                </c:pt>
                <c:pt idx="716">
                  <c:v>0.12669</c:v>
                </c:pt>
                <c:pt idx="717">
                  <c:v>0.12688000000000002</c:v>
                </c:pt>
              </c:numCache>
            </c:numRef>
          </c:val>
          <c:smooth val="0"/>
          <c:extLst>
            <c:ext xmlns:c16="http://schemas.microsoft.com/office/drawing/2014/chart" uri="{C3380CC4-5D6E-409C-BE32-E72D297353CC}">
              <c16:uniqueId val="{00000002-D176-4E89-9D96-8B086708DCFF}"/>
            </c:ext>
          </c:extLst>
        </c:ser>
        <c:dLbls>
          <c:showLegendKey val="0"/>
          <c:showVal val="0"/>
          <c:showCatName val="0"/>
          <c:showSerName val="0"/>
          <c:showPercent val="0"/>
          <c:showBubbleSize val="0"/>
        </c:dLbls>
        <c:smooth val="0"/>
        <c:axId val="299815776"/>
        <c:axId val="1"/>
      </c:lineChart>
      <c:dateAx>
        <c:axId val="29981577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1"/>
        <c:auto val="1"/>
        <c:lblOffset val="100"/>
        <c:baseTimeUnit val="days"/>
      </c:dateAx>
      <c:valAx>
        <c:axId val="1"/>
        <c:scaling>
          <c:orientation val="minMax"/>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815776"/>
        <c:crosses val="autoZero"/>
        <c:crossBetween val="between"/>
        <c:majorUnit val="1"/>
      </c:valAx>
    </c:plotArea>
    <c:legend>
      <c:legendPos val="r"/>
      <c:layout>
        <c:manualLayout>
          <c:xMode val="edge"/>
          <c:yMode val="edge"/>
          <c:x val="0.23280483425521417"/>
          <c:y val="0.89694823650002331"/>
          <c:w val="0.51851985811388612"/>
          <c:h val="9.1603224153193871E-2"/>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78" l="0.70000000000000062" r="0.70000000000000062" t="0.75000000000000078" header="0.30000000000000032" footer="0.30000000000000032"/>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066690277839265E-2"/>
          <c:y val="6.1728643135300666E-2"/>
          <c:w val="0.82133547222779224"/>
          <c:h val="0.62963215998006683"/>
        </c:manualLayout>
      </c:layout>
      <c:areaChart>
        <c:grouping val="stacked"/>
        <c:varyColors val="0"/>
        <c:ser>
          <c:idx val="0"/>
          <c:order val="0"/>
          <c:tx>
            <c:strRef>
              <c:f>'5.3.7-график'!$B$8</c:f>
              <c:strCache>
                <c:ptCount val="1"/>
                <c:pt idx="0">
                  <c:v>25 процентиль</c:v>
                </c:pt>
              </c:strCache>
            </c:strRef>
          </c:tx>
          <c:spPr>
            <a:noFill/>
            <a:ln w="25400">
              <a:noFill/>
            </a:ln>
          </c:spPr>
          <c:cat>
            <c:numRef>
              <c:f>'5.3.7-график'!$C$5:$M$5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'5.3.7-график'!$C$8:$M$8</c:f>
              <c:numCache>
                <c:formatCode>0.00</c:formatCode>
                <c:ptCount val="11"/>
                <c:pt idx="0">
                  <c:v>0.4846019607062152</c:v>
                </c:pt>
                <c:pt idx="1">
                  <c:v>0.51809503687510272</c:v>
                </c:pt>
                <c:pt idx="2">
                  <c:v>0.5180067392522737</c:v>
                </c:pt>
                <c:pt idx="3">
                  <c:v>0.59770716489748799</c:v>
                </c:pt>
                <c:pt idx="4">
                  <c:v>0.82680757419972861</c:v>
                </c:pt>
                <c:pt idx="5">
                  <c:v>0.84110495264507601</c:v>
                </c:pt>
                <c:pt idx="6">
                  <c:v>0.91552467611892974</c:v>
                </c:pt>
                <c:pt idx="7">
                  <c:v>1.0809868549875969</c:v>
                </c:pt>
                <c:pt idx="8">
                  <c:v>0.91435972441688829</c:v>
                </c:pt>
                <c:pt idx="9">
                  <c:v>0.8496587640090778</c:v>
                </c:pt>
                <c:pt idx="10">
                  <c:v>0.651598970938286</c:v>
                </c:pt>
              </c:numCache>
            </c:numRef>
          </c:val>
          <c:extLst>
            <c:ext xmlns:c16="http://schemas.microsoft.com/office/drawing/2014/chart" uri="{C3380CC4-5D6E-409C-BE32-E72D297353CC}">
              <c16:uniqueId val="{00000000-0A43-4572-AD1F-CE76E67BC300}"/>
            </c:ext>
          </c:extLst>
        </c:ser>
        <c:ser>
          <c:idx val="1"/>
          <c:order val="1"/>
          <c:tx>
            <c:v>Интерквартильдік топ (25 - 75- процентильдер)</c:v>
          </c:tx>
          <c:spPr>
            <a:solidFill>
              <a:srgbClr val="993366"/>
            </a:solidFill>
            <a:ln w="12700">
              <a:solidFill>
                <a:srgbClr val="000000"/>
              </a:solidFill>
              <a:prstDash val="solid"/>
            </a:ln>
          </c:spPr>
          <c:cat>
            <c:numRef>
              <c:f>'5.3.7-график'!$C$5:$M$5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'5.3.7-график'!$C$9:$M$9</c:f>
              <c:numCache>
                <c:formatCode>0.00</c:formatCode>
                <c:ptCount val="11"/>
                <c:pt idx="0">
                  <c:v>2.1496350331639849</c:v>
                </c:pt>
                <c:pt idx="1">
                  <c:v>2.2725473739206685</c:v>
                </c:pt>
                <c:pt idx="2">
                  <c:v>2.9783969755217079</c:v>
                </c:pt>
                <c:pt idx="3">
                  <c:v>2.761374043409218</c:v>
                </c:pt>
                <c:pt idx="4">
                  <c:v>2.9286898204028669</c:v>
                </c:pt>
                <c:pt idx="5">
                  <c:v>2.3958324730929532</c:v>
                </c:pt>
                <c:pt idx="6">
                  <c:v>2.1338976870434667</c:v>
                </c:pt>
                <c:pt idx="7">
                  <c:v>2.7359030017159736</c:v>
                </c:pt>
                <c:pt idx="8">
                  <c:v>2.7314992183428402</c:v>
                </c:pt>
                <c:pt idx="9">
                  <c:v>2.2858934253254288</c:v>
                </c:pt>
                <c:pt idx="10">
                  <c:v>2.1922521269039343</c:v>
                </c:pt>
              </c:numCache>
            </c:numRef>
          </c:val>
          <c:extLst>
            <c:ext xmlns:c16="http://schemas.microsoft.com/office/drawing/2014/chart" uri="{C3380CC4-5D6E-409C-BE32-E72D297353CC}">
              <c16:uniqueId val="{00000001-0A43-4572-AD1F-CE76E67BC300}"/>
            </c:ext>
          </c:extLst>
        </c:ser>
        <c:dLbls>
          <c:showLegendKey val="0"/>
          <c:showVal val="0"/>
          <c:showCatName val="0"/>
          <c:showSerName val="0"/>
          <c:showPercent val="0"/>
          <c:showBubbleSize val="0"/>
        </c:dLbls>
        <c:axId val="451887184"/>
        <c:axId val="1"/>
      </c:areaChart>
      <c:lineChart>
        <c:grouping val="standard"/>
        <c:varyColors val="0"/>
        <c:ser>
          <c:idx val="4"/>
          <c:order val="2"/>
          <c:tx>
            <c:strRef>
              <c:f>'5.3.7-график'!$B$6</c:f>
              <c:strCache>
                <c:ptCount val="1"/>
                <c:pt idx="0">
                  <c:v>Медиана</c:v>
                </c:pt>
              </c:strCache>
            </c:strRef>
          </c:tx>
          <c:spPr>
            <a:ln w="25400">
              <a:solidFill>
                <a:srgbClr val="0000FF"/>
              </a:solidFill>
              <a:prstDash val="solid"/>
            </a:ln>
          </c:spPr>
          <c:marker>
            <c:symbol val="plus"/>
            <c:size val="7"/>
            <c:spPr>
              <a:solidFill>
                <a:srgbClr val="FF0000"/>
              </a:solidFill>
              <a:ln>
                <a:solidFill>
                  <a:srgbClr val="0000FF"/>
                </a:solidFill>
                <a:prstDash val="solid"/>
              </a:ln>
            </c:spPr>
          </c:marker>
          <c:cat>
            <c:numRef>
              <c:f>'5.3.7-график'!$C$5:$M$5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'5.3.7-график'!$C$6:$M$6</c:f>
              <c:numCache>
                <c:formatCode>0.00</c:formatCode>
                <c:ptCount val="11"/>
                <c:pt idx="0">
                  <c:v>1.2320796051027285</c:v>
                </c:pt>
                <c:pt idx="1">
                  <c:v>1.3579736942906124</c:v>
                </c:pt>
                <c:pt idx="2">
                  <c:v>1.3983893169162047</c:v>
                </c:pt>
                <c:pt idx="3">
                  <c:v>1.365724372067989</c:v>
                </c:pt>
                <c:pt idx="4">
                  <c:v>1.2501542525909444</c:v>
                </c:pt>
                <c:pt idx="5">
                  <c:v>1.2146892600038206</c:v>
                </c:pt>
                <c:pt idx="6">
                  <c:v>1.2364570708767944</c:v>
                </c:pt>
                <c:pt idx="7">
                  <c:v>1.4708969202178939</c:v>
                </c:pt>
                <c:pt idx="8">
                  <c:v>1.3669847708999812</c:v>
                </c:pt>
                <c:pt idx="9">
                  <c:v>1.1947317120553556</c:v>
                </c:pt>
                <c:pt idx="10">
                  <c:v>1.2855206900690475</c:v>
                </c:pt>
              </c:numCache>
            </c:numRef>
          </c:val>
          <c:smooth val="0"/>
          <c:extLst>
            <c:ext xmlns:c16="http://schemas.microsoft.com/office/drawing/2014/chart" uri="{C3380CC4-5D6E-409C-BE32-E72D297353CC}">
              <c16:uniqueId val="{00000002-0A43-4572-AD1F-CE76E67BC300}"/>
            </c:ext>
          </c:extLst>
        </c:ser>
        <c:ser>
          <c:idx val="5"/>
          <c:order val="3"/>
          <c:tx>
            <c:strRef>
              <c:f>'5.3.7-график'!$B$7</c:f>
              <c:strCache>
                <c:ptCount val="1"/>
                <c:pt idx="0">
                  <c:v>Орташа мән</c:v>
                </c:pt>
              </c:strCache>
            </c:strRef>
          </c:tx>
          <c:spPr>
            <a:ln w="19050">
              <a:noFill/>
            </a:ln>
          </c:spPr>
          <c:marker>
            <c:symbol val="circle"/>
            <c:size val="6"/>
            <c:spPr>
              <a:solidFill>
                <a:srgbClr val="00FF00"/>
              </a:solidFill>
              <a:ln>
                <a:solidFill>
                  <a:srgbClr val="00FF00"/>
                </a:solidFill>
                <a:prstDash val="solid"/>
              </a:ln>
            </c:spPr>
          </c:marker>
          <c:cat>
            <c:numRef>
              <c:f>'5.3.7-график'!$C$5:$M$5</c:f>
              <c:numCache>
                <c:formatCode>m/d/yyyy</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Cache>
            </c:numRef>
          </c:cat>
          <c:val>
            <c:numRef>
              <c:f>'5.3.7-график'!$C$7:$M$7</c:f>
              <c:numCache>
                <c:formatCode>0.00</c:formatCode>
                <c:ptCount val="11"/>
                <c:pt idx="0">
                  <c:v>2.423918197777879</c:v>
                </c:pt>
                <c:pt idx="1">
                  <c:v>2.3080005817409699</c:v>
                </c:pt>
                <c:pt idx="2">
                  <c:v>1.9427954279399893</c:v>
                </c:pt>
                <c:pt idx="3">
                  <c:v>6.7206885002806933</c:v>
                </c:pt>
                <c:pt idx="4">
                  <c:v>5.5611017870040724</c:v>
                </c:pt>
                <c:pt idx="5">
                  <c:v>2.6522750083682642</c:v>
                </c:pt>
                <c:pt idx="6">
                  <c:v>7.1289354030842222</c:v>
                </c:pt>
                <c:pt idx="7">
                  <c:v>4.6727452428705947</c:v>
                </c:pt>
                <c:pt idx="8">
                  <c:v>5.1621492787682852</c:v>
                </c:pt>
                <c:pt idx="9">
                  <c:v>4.2029963293131081</c:v>
                </c:pt>
                <c:pt idx="10">
                  <c:v>2.5054714283946145</c:v>
                </c:pt>
              </c:numCache>
            </c:numRef>
          </c:val>
          <c:smooth val="0"/>
          <c:extLst>
            <c:ext xmlns:c16="http://schemas.microsoft.com/office/drawing/2014/chart" uri="{C3380CC4-5D6E-409C-BE32-E72D297353CC}">
              <c16:uniqueId val="{00000003-0A43-4572-AD1F-CE76E67BC300}"/>
            </c:ext>
          </c:extLst>
        </c:ser>
        <c:dLbls>
          <c:showLegendKey val="0"/>
          <c:showVal val="0"/>
          <c:showCatName val="0"/>
          <c:showSerName val="0"/>
          <c:showPercent val="0"/>
          <c:showBubbleSize val="0"/>
        </c:dLbls>
        <c:marker val="1"/>
        <c:smooth val="0"/>
        <c:axId val="451887184"/>
        <c:axId val="1"/>
      </c:lineChart>
      <c:dateAx>
        <c:axId val="45188718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1"/>
        <c:crossesAt val="-5"/>
        <c:auto val="1"/>
        <c:lblOffset val="100"/>
        <c:baseTimeUnit val="months"/>
        <c:majorUnit val="6"/>
        <c:majorTimeUnit val="months"/>
        <c:minorUnit val="3"/>
        <c:minorTimeUnit val="months"/>
      </c:dateAx>
      <c:valAx>
        <c:axId val="1"/>
        <c:scaling>
          <c:orientation val="minMax"/>
          <c:max val="8"/>
          <c:min val="0"/>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451887184"/>
        <c:crosses val="autoZero"/>
        <c:crossBetween val="between"/>
        <c:majorUnit val="1"/>
        <c:minorUnit val="1"/>
      </c:valAx>
      <c:spPr>
        <a:solidFill>
          <a:srgbClr val="FFFFFF"/>
        </a:solidFill>
        <a:ln w="25400">
          <a:noFill/>
        </a:ln>
      </c:spPr>
    </c:plotArea>
    <c:legend>
      <c:legendPos val="r"/>
      <c:legendEntry>
        <c:idx val="1"/>
        <c:delete val="1"/>
      </c:legendEntry>
      <c:layout>
        <c:manualLayout>
          <c:xMode val="edge"/>
          <c:yMode val="edge"/>
          <c:x val="0.10666694444516783"/>
          <c:y val="0.81070284651028213"/>
          <c:w val="0.78666871528311266"/>
          <c:h val="0.172840200778841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26618861340289"/>
          <c:y val="6.2780406522400772E-2"/>
          <c:w val="0.80275319259021172"/>
          <c:h val="0.68161584224320837"/>
        </c:manualLayout>
      </c:layout>
      <c:barChart>
        <c:barDir val="col"/>
        <c:grouping val="clustered"/>
        <c:varyColors val="0"/>
        <c:ser>
          <c:idx val="0"/>
          <c:order val="0"/>
          <c:tx>
            <c:strRef>
              <c:f>'5.3.8-график'!$B$5</c:f>
              <c:strCache>
                <c:ptCount val="1"/>
                <c:pt idx="0">
                  <c:v>ҚР резидент еместері алдындағы міндеттемелер, млрд. теңге</c:v>
                </c:pt>
              </c:strCache>
            </c:strRef>
          </c:tx>
          <c:spPr>
            <a:solidFill>
              <a:srgbClr val="9999FF"/>
            </a:solidFill>
            <a:ln w="3175">
              <a:solidFill>
                <a:srgbClr val="000000"/>
              </a:solidFill>
              <a:prstDash val="solid"/>
            </a:ln>
          </c:spPr>
          <c:invertIfNegative val="0"/>
          <c:cat>
            <c:strRef>
              <c:f>'5.3.8-график'!$C$4:$N$4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'5.3.8-график'!$C$5:$N$5</c:f>
              <c:numCache>
                <c:formatCode>#\ ##0.0</c:formatCode>
                <c:ptCount val="12"/>
                <c:pt idx="0">
                  <c:v>4129.6000000000004</c:v>
                </c:pt>
                <c:pt idx="1">
                  <c:v>4637.2960439999997</c:v>
                </c:pt>
                <c:pt idx="2">
                  <c:v>5478.4652180000003</c:v>
                </c:pt>
                <c:pt idx="3">
                  <c:v>5391.2470530000001</c:v>
                </c:pt>
                <c:pt idx="4">
                  <c:v>5463.7530319999996</c:v>
                </c:pt>
                <c:pt idx="5">
                  <c:v>5285.2167179999997</c:v>
                </c:pt>
                <c:pt idx="6">
                  <c:v>5274.9004699999996</c:v>
                </c:pt>
                <c:pt idx="7">
                  <c:v>4911.1605520000003</c:v>
                </c:pt>
                <c:pt idx="8">
                  <c:v>4689.5420940000004</c:v>
                </c:pt>
                <c:pt idx="9">
                  <c:v>5239.0758619999997</c:v>
                </c:pt>
                <c:pt idx="10">
                  <c:v>4913.2746909999996</c:v>
                </c:pt>
                <c:pt idx="11">
                  <c:v>4841.215432</c:v>
                </c:pt>
              </c:numCache>
            </c:numRef>
          </c:val>
          <c:extLst>
            <c:ext xmlns:c16="http://schemas.microsoft.com/office/drawing/2014/chart" uri="{C3380CC4-5D6E-409C-BE32-E72D297353CC}">
              <c16:uniqueId val="{00000000-EEBC-4643-859C-A6AA3BE5AF33}"/>
            </c:ext>
          </c:extLst>
        </c:ser>
        <c:dLbls>
          <c:showLegendKey val="0"/>
          <c:showVal val="0"/>
          <c:showCatName val="0"/>
          <c:showSerName val="0"/>
          <c:showPercent val="0"/>
          <c:showBubbleSize val="0"/>
        </c:dLbls>
        <c:gapWidth val="150"/>
        <c:axId val="451886856"/>
        <c:axId val="1"/>
      </c:barChart>
      <c:lineChart>
        <c:grouping val="standard"/>
        <c:varyColors val="0"/>
        <c:ser>
          <c:idx val="1"/>
          <c:order val="1"/>
          <c:tx>
            <c:strRef>
              <c:f>'5.3.8-график'!$B$6</c:f>
              <c:strCache>
                <c:ptCount val="1"/>
                <c:pt idx="0">
                  <c:v>ҚР резидент еместері алдындағы міндеттемелердің жиынтық міндеттемелердегі үлесі,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1467902751288739"/>
                  <c:y val="6.278040652240077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EBC-4643-859C-A6AA3BE5AF33}"/>
                </c:ext>
              </c:extLst>
            </c:dLbl>
            <c:dLbl>
              <c:idx val="1"/>
              <c:layout>
                <c:manualLayout>
                  <c:xMode val="edge"/>
                  <c:yMode val="edge"/>
                  <c:x val="0.18348644402061984"/>
                  <c:y val="5.8296091770800716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EBC-4643-859C-A6AA3BE5AF33}"/>
                </c:ext>
              </c:extLst>
            </c:dLbl>
            <c:dLbl>
              <c:idx val="2"/>
              <c:layout>
                <c:manualLayout>
                  <c:xMode val="edge"/>
                  <c:yMode val="edge"/>
                  <c:x val="0.25229386052835229"/>
                  <c:y val="4.0358832764400498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EBC-4643-859C-A6AA3BE5AF33}"/>
                </c:ext>
              </c:extLst>
            </c:dLbl>
            <c:dLbl>
              <c:idx val="3"/>
              <c:layout>
                <c:manualLayout>
                  <c:xMode val="edge"/>
                  <c:yMode val="edge"/>
                  <c:x val="0.31651411593556922"/>
                  <c:y val="7.1749036025600885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EBC-4643-859C-A6AA3BE5AF33}"/>
                </c:ext>
              </c:extLst>
            </c:dLbl>
            <c:dLbl>
              <c:idx val="4"/>
              <c:layout>
                <c:manualLayout>
                  <c:xMode val="edge"/>
                  <c:yMode val="edge"/>
                  <c:x val="0.38990869354381713"/>
                  <c:y val="7.623335077720093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EBC-4643-859C-A6AA3BE5AF33}"/>
                </c:ext>
              </c:extLst>
            </c:dLbl>
            <c:dLbl>
              <c:idx val="5"/>
              <c:layout>
                <c:manualLayout>
                  <c:xMode val="edge"/>
                  <c:yMode val="edge"/>
                  <c:x val="0.45412894895103406"/>
                  <c:y val="0.107623554038401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BC-4643-859C-A6AA3BE5AF33}"/>
                </c:ext>
              </c:extLst>
            </c:dLbl>
            <c:dLbl>
              <c:idx val="6"/>
              <c:layout>
                <c:manualLayout>
                  <c:xMode val="edge"/>
                  <c:yMode val="edge"/>
                  <c:x val="0.52752352655928203"/>
                  <c:y val="7.6233350777200934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EBC-4643-859C-A6AA3BE5AF3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'5.3.8-график'!$C$4:$N$4</c:f>
              <c:strCache>
                <c:ptCount val="12"/>
                <c:pt idx="0">
                  <c:v>01.01.2007</c:v>
                </c:pt>
                <c:pt idx="1">
                  <c:v>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'5.3.8-график'!$C$6:$N$6</c:f>
              <c:numCache>
                <c:formatCode>#\ ##0.0</c:formatCode>
                <c:ptCount val="12"/>
                <c:pt idx="0">
                  <c:v>51.609454917477535</c:v>
                </c:pt>
                <c:pt idx="1">
                  <c:v>53.7914833965322</c:v>
                </c:pt>
                <c:pt idx="2">
                  <c:v>54.820501630405396</c:v>
                </c:pt>
                <c:pt idx="3">
                  <c:v>53.223958851746865</c:v>
                </c:pt>
                <c:pt idx="4">
                  <c:v>53.255527659628456</c:v>
                </c:pt>
                <c:pt idx="5">
                  <c:v>51.054739538813863</c:v>
                </c:pt>
                <c:pt idx="6">
                  <c:v>49.550969202188845</c:v>
                </c:pt>
                <c:pt idx="7">
                  <c:v>44.725535420103654</c:v>
                </c:pt>
                <c:pt idx="8">
                  <c:v>44.931947873569079</c:v>
                </c:pt>
                <c:pt idx="9">
                  <c:v>41.207330304242568</c:v>
                </c:pt>
                <c:pt idx="10">
                  <c:v>39.224037951247553</c:v>
                </c:pt>
                <c:pt idx="11">
                  <c:v>37.058277128379743</c:v>
                </c:pt>
              </c:numCache>
            </c:numRef>
          </c:val>
          <c:smooth val="0"/>
          <c:extLst>
            <c:ext xmlns:c16="http://schemas.microsoft.com/office/drawing/2014/chart" uri="{C3380CC4-5D6E-409C-BE32-E72D297353CC}">
              <c16:uniqueId val="{00000008-EEBC-4643-859C-A6AA3BE5AF33}"/>
            </c:ext>
          </c:extLst>
        </c:ser>
        <c:dLbls>
          <c:showLegendKey val="0"/>
          <c:showVal val="0"/>
          <c:showCatName val="0"/>
          <c:showSerName val="0"/>
          <c:showPercent val="0"/>
          <c:showBubbleSize val="0"/>
        </c:dLbls>
        <c:marker val="1"/>
        <c:smooth val="0"/>
        <c:axId val="3"/>
        <c:axId val="4"/>
      </c:lineChart>
      <c:catAx>
        <c:axId val="451886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6000"/>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868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2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46790275128874E-2"/>
          <c:y val="0.85201980280401046"/>
          <c:w val="0.99770753936212031"/>
          <c:h val="0.13452944254800164"/>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7533632286996E-2"/>
          <c:y val="5.0473186119873815E-2"/>
          <c:w val="0.91255605381165916"/>
          <c:h val="0.48580441640378547"/>
        </c:manualLayout>
      </c:layout>
      <c:barChart>
        <c:barDir val="col"/>
        <c:grouping val="clustered"/>
        <c:varyColors val="0"/>
        <c:ser>
          <c:idx val="0"/>
          <c:order val="0"/>
          <c:tx>
            <c:strRef>
              <c:f>'5.3.9-график'!$C$4</c:f>
              <c:strCache>
                <c:ptCount val="1"/>
                <c:pt idx="0">
                  <c:v>Банктердің ЕДБ алдындағы міндеттемелерінің жиынтық міндеттемелердегі үлесі</c:v>
                </c:pt>
              </c:strCache>
            </c:strRef>
          </c:tx>
          <c:spPr>
            <a:solidFill>
              <a:srgbClr val="99CCFF"/>
            </a:solidFill>
            <a:ln w="3175">
              <a:solidFill>
                <a:srgbClr val="000000"/>
              </a:solidFill>
              <a:prstDash val="solid"/>
            </a:ln>
          </c:spPr>
          <c:invertIfNegative val="0"/>
          <c:cat>
            <c:strRef>
              <c:f>('5.3.9-график'!$B$5:$B$7,'5.3.9-график'!$B$10,'5.3.9-график'!$B$13,'5.3.9-график'!$B$16)</c:f>
              <c:strCache>
                <c:ptCount val="6"/>
                <c:pt idx="0">
                  <c:v>01.01.2007</c:v>
                </c:pt>
                <c:pt idx="1">
                  <c:v>01.01.2008</c:v>
                </c:pt>
                <c:pt idx="2">
                  <c:v>01.01.2009</c:v>
                </c:pt>
                <c:pt idx="3">
                  <c:v>01.04.2009</c:v>
                </c:pt>
                <c:pt idx="4">
                  <c:v>01.07.2009</c:v>
                </c:pt>
                <c:pt idx="5">
                  <c:v>01.10.2009</c:v>
                </c:pt>
              </c:strCache>
            </c:strRef>
          </c:cat>
          <c:val>
            <c:numRef>
              <c:f>('5.3.9-график'!$C$5:$C$7,'5.3.9-график'!$C$10,'5.3.9-график'!$C$13,'5.3.9-график'!$C$16)</c:f>
              <c:numCache>
                <c:formatCode>0.0</c:formatCode>
                <c:ptCount val="6"/>
                <c:pt idx="0">
                  <c:v>20.954840397593827</c:v>
                </c:pt>
                <c:pt idx="1">
                  <c:v>20.6</c:v>
                </c:pt>
                <c:pt idx="2">
                  <c:v>16.95</c:v>
                </c:pt>
                <c:pt idx="3">
                  <c:v>13.89</c:v>
                </c:pt>
                <c:pt idx="4">
                  <c:v>12.33</c:v>
                </c:pt>
                <c:pt idx="5">
                  <c:v>11.45</c:v>
                </c:pt>
              </c:numCache>
            </c:numRef>
          </c:val>
          <c:extLst>
            <c:ext xmlns:c16="http://schemas.microsoft.com/office/drawing/2014/chart" uri="{C3380CC4-5D6E-409C-BE32-E72D297353CC}">
              <c16:uniqueId val="{00000000-CA81-4F3B-8CA0-C2CF030764BF}"/>
            </c:ext>
          </c:extLst>
        </c:ser>
        <c:ser>
          <c:idx val="1"/>
          <c:order val="1"/>
          <c:tx>
            <c:strRef>
              <c:f>'5.3.9-график'!$D$4</c:f>
              <c:strCache>
                <c:ptCount val="1"/>
                <c:pt idx="0">
                  <c:v>Банктердің ЕДБ-ге талаптарының жиынтық активтердегі үлесі</c:v>
                </c:pt>
              </c:strCache>
            </c:strRef>
          </c:tx>
          <c:spPr>
            <a:solidFill>
              <a:srgbClr val="3366FF"/>
            </a:solidFill>
            <a:ln w="3175">
              <a:solidFill>
                <a:srgbClr val="000000"/>
              </a:solidFill>
              <a:prstDash val="solid"/>
            </a:ln>
          </c:spPr>
          <c:invertIfNegative val="0"/>
          <c:cat>
            <c:strRef>
              <c:f>('5.3.9-график'!$B$5:$B$7,'5.3.9-график'!$B$10,'5.3.9-график'!$B$13,'5.3.9-график'!$B$16)</c:f>
              <c:strCache>
                <c:ptCount val="6"/>
                <c:pt idx="0">
                  <c:v>01.01.2007</c:v>
                </c:pt>
                <c:pt idx="1">
                  <c:v>01.01.2008</c:v>
                </c:pt>
                <c:pt idx="2">
                  <c:v>01.01.2009</c:v>
                </c:pt>
                <c:pt idx="3">
                  <c:v>01.04.2009</c:v>
                </c:pt>
                <c:pt idx="4">
                  <c:v>01.07.2009</c:v>
                </c:pt>
                <c:pt idx="5">
                  <c:v>01.10.2009</c:v>
                </c:pt>
              </c:strCache>
            </c:strRef>
          </c:cat>
          <c:val>
            <c:numRef>
              <c:f>('5.3.9-график'!$D$5:$D$7,'5.3.9-график'!$D$10,'5.3.9-график'!$D$13,'5.3.9-график'!$D$16)</c:f>
              <c:numCache>
                <c:formatCode>0.0</c:formatCode>
                <c:ptCount val="6"/>
                <c:pt idx="0">
                  <c:v>16.955331213165277</c:v>
                </c:pt>
                <c:pt idx="1">
                  <c:v>13.8</c:v>
                </c:pt>
                <c:pt idx="2">
                  <c:v>11.5</c:v>
                </c:pt>
                <c:pt idx="3">
                  <c:v>14.17</c:v>
                </c:pt>
                <c:pt idx="4">
                  <c:v>16.149999999999999</c:v>
                </c:pt>
                <c:pt idx="5">
                  <c:v>19.68</c:v>
                </c:pt>
              </c:numCache>
            </c:numRef>
          </c:val>
          <c:extLst>
            <c:ext xmlns:c16="http://schemas.microsoft.com/office/drawing/2014/chart" uri="{C3380CC4-5D6E-409C-BE32-E72D297353CC}">
              <c16:uniqueId val="{00000001-CA81-4F3B-8CA0-C2CF030764BF}"/>
            </c:ext>
          </c:extLst>
        </c:ser>
        <c:ser>
          <c:idx val="2"/>
          <c:order val="2"/>
          <c:tx>
            <c:strRef>
              <c:f>'5.3.9-график'!$E$4</c:f>
              <c:strCache>
                <c:ptCount val="1"/>
                <c:pt idx="0">
                  <c:v>ЕДБ-ден алынған заемдардың банктердің ЕДБ алдындағы міндеттемелеріндегі үлесі</c:v>
                </c:pt>
              </c:strCache>
            </c:strRef>
          </c:tx>
          <c:spPr>
            <a:solidFill>
              <a:srgbClr val="0000FF"/>
            </a:solidFill>
            <a:ln w="3175">
              <a:solidFill>
                <a:srgbClr val="000000"/>
              </a:solidFill>
              <a:prstDash val="solid"/>
            </a:ln>
          </c:spPr>
          <c:invertIfNegative val="0"/>
          <c:cat>
            <c:strRef>
              <c:f>('5.3.9-график'!$B$5:$B$7,'5.3.9-график'!$B$10,'5.3.9-график'!$B$13,'5.3.9-график'!$B$16)</c:f>
              <c:strCache>
                <c:ptCount val="6"/>
                <c:pt idx="0">
                  <c:v>01.01.2007</c:v>
                </c:pt>
                <c:pt idx="1">
                  <c:v>01.01.2008</c:v>
                </c:pt>
                <c:pt idx="2">
                  <c:v>01.01.2009</c:v>
                </c:pt>
                <c:pt idx="3">
                  <c:v>01.04.2009</c:v>
                </c:pt>
                <c:pt idx="4">
                  <c:v>01.07.2009</c:v>
                </c:pt>
                <c:pt idx="5">
                  <c:v>01.10.2009</c:v>
                </c:pt>
              </c:strCache>
            </c:strRef>
          </c:cat>
          <c:val>
            <c:numRef>
              <c:f>('5.3.9-график'!$E$5:$E$7,'5.3.9-график'!$E$10,'5.3.9-график'!$E$13,'5.3.9-график'!$E$16)</c:f>
              <c:numCache>
                <c:formatCode>0.0</c:formatCode>
                <c:ptCount val="6"/>
                <c:pt idx="0">
                  <c:v>84.637837813910949</c:v>
                </c:pt>
                <c:pt idx="1">
                  <c:v>84.9</c:v>
                </c:pt>
                <c:pt idx="2">
                  <c:v>81.97</c:v>
                </c:pt>
                <c:pt idx="3">
                  <c:v>93.33</c:v>
                </c:pt>
                <c:pt idx="4">
                  <c:v>90.91</c:v>
                </c:pt>
                <c:pt idx="5">
                  <c:v>91.57</c:v>
                </c:pt>
              </c:numCache>
            </c:numRef>
          </c:val>
          <c:extLst>
            <c:ext xmlns:c16="http://schemas.microsoft.com/office/drawing/2014/chart" uri="{C3380CC4-5D6E-409C-BE32-E72D297353CC}">
              <c16:uniqueId val="{00000002-CA81-4F3B-8CA0-C2CF030764BF}"/>
            </c:ext>
          </c:extLst>
        </c:ser>
        <c:ser>
          <c:idx val="3"/>
          <c:order val="3"/>
          <c:tx>
            <c:strRef>
              <c:f>'5.3.9-график'!$F$4</c:f>
              <c:strCache>
                <c:ptCount val="1"/>
                <c:pt idx="0">
                  <c:v>Банктердің ЕДБ берілген заемдарының банктердің ЕДБ-ге талаптарындағы үлесі</c:v>
                </c:pt>
              </c:strCache>
            </c:strRef>
          </c:tx>
          <c:spPr>
            <a:solidFill>
              <a:srgbClr val="CCCCFF"/>
            </a:solidFill>
            <a:ln w="3175">
              <a:solidFill>
                <a:srgbClr val="000000"/>
              </a:solidFill>
              <a:prstDash val="solid"/>
            </a:ln>
          </c:spPr>
          <c:invertIfNegative val="0"/>
          <c:cat>
            <c:strRef>
              <c:f>('5.3.9-график'!$B$5:$B$7,'5.3.9-график'!$B$10,'5.3.9-график'!$B$13,'5.3.9-график'!$B$16)</c:f>
              <c:strCache>
                <c:ptCount val="6"/>
                <c:pt idx="0">
                  <c:v>01.01.2007</c:v>
                </c:pt>
                <c:pt idx="1">
                  <c:v>01.01.2008</c:v>
                </c:pt>
                <c:pt idx="2">
                  <c:v>01.01.2009</c:v>
                </c:pt>
                <c:pt idx="3">
                  <c:v>01.04.2009</c:v>
                </c:pt>
                <c:pt idx="4">
                  <c:v>01.07.2009</c:v>
                </c:pt>
                <c:pt idx="5">
                  <c:v>01.10.2009</c:v>
                </c:pt>
              </c:strCache>
            </c:strRef>
          </c:cat>
          <c:val>
            <c:numRef>
              <c:f>('5.3.9-график'!$F$5:$F$7,'5.3.9-график'!$F$10,'5.3.9-график'!$F$13,'5.3.9-график'!$F$16)</c:f>
              <c:numCache>
                <c:formatCode>0.0</c:formatCode>
                <c:ptCount val="6"/>
                <c:pt idx="0">
                  <c:v>9.8478662977372675</c:v>
                </c:pt>
                <c:pt idx="1">
                  <c:v>11</c:v>
                </c:pt>
                <c:pt idx="2">
                  <c:v>12.65</c:v>
                </c:pt>
                <c:pt idx="3">
                  <c:v>7.41</c:v>
                </c:pt>
                <c:pt idx="4">
                  <c:v>7.66</c:v>
                </c:pt>
                <c:pt idx="5">
                  <c:v>6.68</c:v>
                </c:pt>
              </c:numCache>
            </c:numRef>
          </c:val>
          <c:extLst>
            <c:ext xmlns:c16="http://schemas.microsoft.com/office/drawing/2014/chart" uri="{C3380CC4-5D6E-409C-BE32-E72D297353CC}">
              <c16:uniqueId val="{00000003-CA81-4F3B-8CA0-C2CF030764BF}"/>
            </c:ext>
          </c:extLst>
        </c:ser>
        <c:ser>
          <c:idx val="4"/>
          <c:order val="4"/>
          <c:tx>
            <c:strRef>
              <c:f>'5.3.9-график'!$G$4</c:f>
              <c:strCache>
                <c:ptCount val="1"/>
                <c:pt idx="0">
                  <c:v>Банктердің банктер алдындағы қысқа мерзімді міндеттемелерінің банктердің ЕДБ алдындағы міндеттемелеріндегі үлесі</c:v>
                </c:pt>
              </c:strCache>
            </c:strRef>
          </c:tx>
          <c:spPr>
            <a:solidFill>
              <a:srgbClr val="9999FF"/>
            </a:solidFill>
            <a:ln w="3175">
              <a:solidFill>
                <a:srgbClr val="000000"/>
              </a:solidFill>
              <a:prstDash val="solid"/>
            </a:ln>
          </c:spPr>
          <c:invertIfNegative val="0"/>
          <c:cat>
            <c:strRef>
              <c:f>('5.3.9-график'!$B$5:$B$7,'5.3.9-график'!$B$10,'5.3.9-график'!$B$13,'5.3.9-график'!$B$16)</c:f>
              <c:strCache>
                <c:ptCount val="6"/>
                <c:pt idx="0">
                  <c:v>01.01.2007</c:v>
                </c:pt>
                <c:pt idx="1">
                  <c:v>01.01.2008</c:v>
                </c:pt>
                <c:pt idx="2">
                  <c:v>01.01.2009</c:v>
                </c:pt>
                <c:pt idx="3">
                  <c:v>01.04.2009</c:v>
                </c:pt>
                <c:pt idx="4">
                  <c:v>01.07.2009</c:v>
                </c:pt>
                <c:pt idx="5">
                  <c:v>01.10.2009</c:v>
                </c:pt>
              </c:strCache>
            </c:strRef>
          </c:cat>
          <c:val>
            <c:numRef>
              <c:f>('5.3.9-график'!$G$5:$G$7,'5.3.9-график'!$G$10,'5.3.9-график'!$G$13,'5.3.9-график'!$G$16)</c:f>
              <c:numCache>
                <c:formatCode>0.0</c:formatCode>
                <c:ptCount val="6"/>
                <c:pt idx="0">
                  <c:v>34.01998586463926</c:v>
                </c:pt>
                <c:pt idx="1">
                  <c:v>47.3</c:v>
                </c:pt>
                <c:pt idx="2">
                  <c:v>46.08</c:v>
                </c:pt>
                <c:pt idx="3">
                  <c:v>40.909999999999997</c:v>
                </c:pt>
                <c:pt idx="4">
                  <c:v>44</c:v>
                </c:pt>
                <c:pt idx="5">
                  <c:v>47.36</c:v>
                </c:pt>
              </c:numCache>
            </c:numRef>
          </c:val>
          <c:extLst>
            <c:ext xmlns:c16="http://schemas.microsoft.com/office/drawing/2014/chart" uri="{C3380CC4-5D6E-409C-BE32-E72D297353CC}">
              <c16:uniqueId val="{00000004-CA81-4F3B-8CA0-C2CF030764BF}"/>
            </c:ext>
          </c:extLst>
        </c:ser>
        <c:dLbls>
          <c:showLegendKey val="0"/>
          <c:showVal val="0"/>
          <c:showCatName val="0"/>
          <c:showSerName val="0"/>
          <c:showPercent val="0"/>
          <c:showBubbleSize val="0"/>
        </c:dLbls>
        <c:gapWidth val="150"/>
        <c:axId val="451891120"/>
        <c:axId val="1"/>
      </c:barChart>
      <c:catAx>
        <c:axId val="451891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1" i="0" u="none" strike="noStrike" baseline="0">
                <a:solidFill>
                  <a:srgbClr val="000000"/>
                </a:solidFill>
                <a:latin typeface="Times New Roman"/>
                <a:ea typeface="Times New Roman"/>
                <a:cs typeface="Times New Roman"/>
              </a:defRPr>
            </a:pPr>
            <a:endParaRPr lang="ru-RU"/>
          </a:p>
        </c:txPr>
        <c:crossAx val="451891120"/>
        <c:crosses val="autoZero"/>
        <c:crossBetween val="between"/>
      </c:valAx>
      <c:spPr>
        <a:solidFill>
          <a:srgbClr val="FFFFFF"/>
        </a:solidFill>
        <a:ln w="25400">
          <a:noFill/>
        </a:ln>
      </c:spPr>
    </c:plotArea>
    <c:legend>
      <c:legendPos val="r"/>
      <c:layout>
        <c:manualLayout>
          <c:xMode val="edge"/>
          <c:yMode val="edge"/>
          <c:x val="1.1210762331838564E-2"/>
          <c:y val="0.59305993690851733"/>
          <c:w val="0.97982062780269064"/>
          <c:h val="0.3974763406940063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ROA</c:v>
          </c:tx>
          <c:spPr>
            <a:ln w="25400">
              <a:solidFill>
                <a:srgbClr val="000080"/>
              </a:solidFill>
              <a:prstDash val="solid"/>
            </a:ln>
          </c:spPr>
          <c:marker>
            <c:symbol val="diamond"/>
            <c:size val="4"/>
            <c:spPr>
              <a:solidFill>
                <a:srgbClr val="000080"/>
              </a:solidFill>
              <a:ln>
                <a:solidFill>
                  <a:srgbClr val="000080"/>
                </a:solidFill>
                <a:prstDash val="solid"/>
              </a:ln>
            </c:spPr>
          </c:marker>
          <c:cat>
            <c:strLit>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Lit>
          </c:cat>
          <c:val>
            <c:numLit>
              <c:formatCode>General</c:formatCode>
              <c:ptCount val="12"/>
              <c:pt idx="0">
                <c:v>1.83</c:v>
              </c:pt>
              <c:pt idx="1">
                <c:v>1.73</c:v>
              </c:pt>
              <c:pt idx="2">
                <c:v>2.72</c:v>
              </c:pt>
              <c:pt idx="3">
                <c:v>2.04</c:v>
              </c:pt>
              <c:pt idx="4">
                <c:v>1.44</c:v>
              </c:pt>
              <c:pt idx="5">
                <c:v>2.69</c:v>
              </c:pt>
              <c:pt idx="6">
                <c:v>2.48</c:v>
              </c:pt>
              <c:pt idx="7">
                <c:v>2.57</c:v>
              </c:pt>
              <c:pt idx="8">
                <c:v>2.25</c:v>
              </c:pt>
              <c:pt idx="9">
                <c:v>2.21</c:v>
              </c:pt>
              <c:pt idx="10">
                <c:v>1.83</c:v>
              </c:pt>
              <c:pt idx="11">
                <c:v>1.1506622234235004</c:v>
              </c:pt>
            </c:numLit>
          </c:val>
          <c:smooth val="0"/>
          <c:extLst>
            <c:ext xmlns:c16="http://schemas.microsoft.com/office/drawing/2014/chart" uri="{C3380CC4-5D6E-409C-BE32-E72D297353CC}">
              <c16:uniqueId val="{00000000-6ECD-4D9A-8209-BD2DF655578D}"/>
            </c:ext>
          </c:extLst>
        </c:ser>
        <c:ser>
          <c:idx val="1"/>
          <c:order val="1"/>
          <c:tx>
            <c:v>ROE</c:v>
          </c:tx>
          <c:spPr>
            <a:ln w="25400">
              <a:solidFill>
                <a:srgbClr val="008000"/>
              </a:solidFill>
              <a:prstDash val="solid"/>
            </a:ln>
          </c:spPr>
          <c:marker>
            <c:symbol val="square"/>
            <c:size val="4"/>
            <c:spPr>
              <a:solidFill>
                <a:srgbClr val="008000"/>
              </a:solidFill>
              <a:ln>
                <a:solidFill>
                  <a:srgbClr val="008000"/>
                </a:solidFill>
                <a:prstDash val="solid"/>
              </a:ln>
            </c:spPr>
          </c:marker>
          <c:cat>
            <c:strLit>
              <c:ptCount val="12"/>
              <c:pt idx="0">
                <c:v>01.01.2006</c:v>
              </c:pt>
              <c:pt idx="1">
                <c:v>01.04.2006</c:v>
              </c:pt>
              <c:pt idx="2">
                <c:v>01.07.2006</c:v>
              </c:pt>
              <c:pt idx="3">
                <c:v>01.10.2006</c:v>
              </c:pt>
              <c:pt idx="4">
                <c:v>01.01.2007</c:v>
              </c:pt>
              <c:pt idx="5">
                <c:v>01.04.2007</c:v>
              </c:pt>
              <c:pt idx="6">
                <c:v>01.07.2007</c:v>
              </c:pt>
              <c:pt idx="7">
                <c:v>01.10.2007</c:v>
              </c:pt>
              <c:pt idx="8">
                <c:v>01.01.2008</c:v>
              </c:pt>
              <c:pt idx="9">
                <c:v>01.04.2008</c:v>
              </c:pt>
              <c:pt idx="10">
                <c:v>01.07.2008</c:v>
              </c:pt>
              <c:pt idx="11">
                <c:v>01.10.2008</c:v>
              </c:pt>
            </c:strLit>
          </c:cat>
          <c:val>
            <c:numLit>
              <c:formatCode>General</c:formatCode>
              <c:ptCount val="12"/>
              <c:pt idx="0">
                <c:v>18.72</c:v>
              </c:pt>
              <c:pt idx="1">
                <c:v>18.100000000000001</c:v>
              </c:pt>
              <c:pt idx="2">
                <c:v>27.42</c:v>
              </c:pt>
              <c:pt idx="3">
                <c:v>21.49</c:v>
              </c:pt>
              <c:pt idx="4">
                <c:v>14.56</c:v>
              </c:pt>
              <c:pt idx="5">
                <c:v>27.06</c:v>
              </c:pt>
              <c:pt idx="6">
                <c:v>23.52</c:v>
              </c:pt>
              <c:pt idx="7">
                <c:v>22</c:v>
              </c:pt>
              <c:pt idx="8">
                <c:v>18.41</c:v>
              </c:pt>
              <c:pt idx="9">
                <c:v>19.600000000000001</c:v>
              </c:pt>
              <c:pt idx="10">
                <c:v>15.77</c:v>
              </c:pt>
              <c:pt idx="11">
                <c:v>9.6450299878359669</c:v>
              </c:pt>
            </c:numLit>
          </c:val>
          <c:smooth val="0"/>
          <c:extLst>
            <c:ext xmlns:c16="http://schemas.microsoft.com/office/drawing/2014/chart" uri="{C3380CC4-5D6E-409C-BE32-E72D297353CC}">
              <c16:uniqueId val="{00000001-6ECD-4D9A-8209-BD2DF655578D}"/>
            </c:ext>
          </c:extLst>
        </c:ser>
        <c:dLbls>
          <c:showLegendKey val="0"/>
          <c:showVal val="0"/>
          <c:showCatName val="0"/>
          <c:showSerName val="0"/>
          <c:showPercent val="0"/>
          <c:showBubbleSize val="0"/>
        </c:dLbls>
        <c:marker val="1"/>
        <c:smooth val="0"/>
        <c:axId val="451891776"/>
        <c:axId val="1"/>
      </c:lineChart>
      <c:catAx>
        <c:axId val="45189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917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3391491208996148E-2"/>
          <c:y val="0.13888942711986577"/>
          <c:w val="0.87163300412369693"/>
          <c:h val="0.67063751952163753"/>
        </c:manualLayout>
      </c:layout>
      <c:lineChart>
        <c:grouping val="standard"/>
        <c:varyColors val="0"/>
        <c:ser>
          <c:idx val="0"/>
          <c:order val="0"/>
          <c:tx>
            <c:strRef>
              <c:f>'5.4.1-график'!$B$5</c:f>
              <c:strCache>
                <c:ptCount val="1"/>
                <c:pt idx="0">
                  <c:v>ROA (сол жақ шкала)</c:v>
                </c:pt>
              </c:strCache>
            </c:strRef>
          </c:tx>
          <c:spPr>
            <a:ln w="25400">
              <a:solidFill>
                <a:srgbClr val="000080"/>
              </a:solidFill>
              <a:prstDash val="solid"/>
            </a:ln>
          </c:spPr>
          <c:marker>
            <c:symbol val="diamond"/>
            <c:size val="7"/>
            <c:spPr>
              <a:solidFill>
                <a:srgbClr val="000080"/>
              </a:solidFill>
              <a:ln>
                <a:solidFill>
                  <a:srgbClr val="000080"/>
                </a:solidFill>
                <a:prstDash val="solid"/>
              </a:ln>
            </c:spPr>
          </c:marker>
          <c:cat>
            <c:strRef>
              <c:f>'5.4.1-график'!$C$4:$I$4</c:f>
              <c:strCache>
                <c:ptCount val="7"/>
                <c:pt idx="0">
                  <c:v>01.01.2006</c:v>
                </c:pt>
                <c:pt idx="1">
                  <c:v>01.01.2007</c:v>
                </c:pt>
                <c:pt idx="2">
                  <c:v>01.01.2008</c:v>
                </c:pt>
                <c:pt idx="3">
                  <c:v>01.01.2009</c:v>
                </c:pt>
                <c:pt idx="4">
                  <c:v>1.04.2009</c:v>
                </c:pt>
                <c:pt idx="5">
                  <c:v>1.07.2009</c:v>
                </c:pt>
                <c:pt idx="6">
                  <c:v>1.10.2009</c:v>
                </c:pt>
              </c:strCache>
            </c:strRef>
          </c:cat>
          <c:val>
            <c:numRef>
              <c:f>'5.4.1-график'!$C$5:$I$5</c:f>
              <c:numCache>
                <c:formatCode>General</c:formatCode>
                <c:ptCount val="7"/>
                <c:pt idx="0">
                  <c:v>1.83</c:v>
                </c:pt>
                <c:pt idx="1">
                  <c:v>1.44</c:v>
                </c:pt>
                <c:pt idx="2">
                  <c:v>2.25</c:v>
                </c:pt>
                <c:pt idx="3">
                  <c:v>0.23</c:v>
                </c:pt>
                <c:pt idx="4" formatCode="#,##0.00">
                  <c:v>-0.17</c:v>
                </c:pt>
                <c:pt idx="5" formatCode="#,##0.00">
                  <c:v>-0.82</c:v>
                </c:pt>
                <c:pt idx="6" formatCode="#,##0.00">
                  <c:v>-1.45</c:v>
                </c:pt>
              </c:numCache>
            </c:numRef>
          </c:val>
          <c:smooth val="1"/>
          <c:extLst>
            <c:ext xmlns:c16="http://schemas.microsoft.com/office/drawing/2014/chart" uri="{C3380CC4-5D6E-409C-BE32-E72D297353CC}">
              <c16:uniqueId val="{00000000-5A6E-4F22-9350-2AF8C0F99C8D}"/>
            </c:ext>
          </c:extLst>
        </c:ser>
        <c:dLbls>
          <c:showLegendKey val="0"/>
          <c:showVal val="0"/>
          <c:showCatName val="0"/>
          <c:showSerName val="0"/>
          <c:showPercent val="0"/>
          <c:showBubbleSize val="0"/>
        </c:dLbls>
        <c:marker val="1"/>
        <c:smooth val="0"/>
        <c:axId val="451896368"/>
        <c:axId val="1"/>
      </c:lineChart>
      <c:lineChart>
        <c:grouping val="standard"/>
        <c:varyColors val="0"/>
        <c:ser>
          <c:idx val="1"/>
          <c:order val="1"/>
          <c:tx>
            <c:strRef>
              <c:f>'5.4.1-график'!$B$6</c:f>
              <c:strCache>
                <c:ptCount val="1"/>
                <c:pt idx="0">
                  <c:v>ROE (оң жақ шкала)</c:v>
                </c:pt>
              </c:strCache>
            </c:strRef>
          </c:tx>
          <c:spPr>
            <a:ln w="25400">
              <a:solidFill>
                <a:srgbClr val="0000FF"/>
              </a:solidFill>
              <a:prstDash val="solid"/>
            </a:ln>
          </c:spPr>
          <c:marker>
            <c:symbol val="square"/>
            <c:size val="7"/>
            <c:spPr>
              <a:solidFill>
                <a:srgbClr val="0000FF"/>
              </a:solidFill>
              <a:ln>
                <a:solidFill>
                  <a:srgbClr val="0000FF"/>
                </a:solidFill>
                <a:prstDash val="solid"/>
              </a:ln>
            </c:spPr>
          </c:marker>
          <c:cat>
            <c:strRef>
              <c:f>'5.4.1-график'!$C$4:$I$4</c:f>
              <c:strCache>
                <c:ptCount val="7"/>
                <c:pt idx="0">
                  <c:v>01.01.2006</c:v>
                </c:pt>
                <c:pt idx="1">
                  <c:v>01.01.2007</c:v>
                </c:pt>
                <c:pt idx="2">
                  <c:v>01.01.2008</c:v>
                </c:pt>
                <c:pt idx="3">
                  <c:v>01.01.2009</c:v>
                </c:pt>
                <c:pt idx="4">
                  <c:v>1.04.2009</c:v>
                </c:pt>
                <c:pt idx="5">
                  <c:v>1.07.2009</c:v>
                </c:pt>
                <c:pt idx="6">
                  <c:v>1.10.2009</c:v>
                </c:pt>
              </c:strCache>
            </c:strRef>
          </c:cat>
          <c:val>
            <c:numRef>
              <c:f>'5.4.1-график'!$C$6:$I$6</c:f>
              <c:numCache>
                <c:formatCode>General</c:formatCode>
                <c:ptCount val="7"/>
                <c:pt idx="0">
                  <c:v>18.72</c:v>
                </c:pt>
                <c:pt idx="1">
                  <c:v>14.56</c:v>
                </c:pt>
                <c:pt idx="2">
                  <c:v>18.41</c:v>
                </c:pt>
                <c:pt idx="3">
                  <c:v>1.88</c:v>
                </c:pt>
                <c:pt idx="4" formatCode="#,##0.00">
                  <c:v>-1.59</c:v>
                </c:pt>
                <c:pt idx="5" formatCode="#,##0.00">
                  <c:v>-7.25</c:v>
                </c:pt>
                <c:pt idx="6" formatCode="#,##0.00">
                  <c:v>-13.6</c:v>
                </c:pt>
              </c:numCache>
            </c:numRef>
          </c:val>
          <c:smooth val="1"/>
          <c:extLst>
            <c:ext xmlns:c16="http://schemas.microsoft.com/office/drawing/2014/chart" uri="{C3380CC4-5D6E-409C-BE32-E72D297353CC}">
              <c16:uniqueId val="{00000001-5A6E-4F22-9350-2AF8C0F99C8D}"/>
            </c:ext>
          </c:extLst>
        </c:ser>
        <c:dLbls>
          <c:showLegendKey val="0"/>
          <c:showVal val="0"/>
          <c:showCatName val="0"/>
          <c:showSerName val="0"/>
          <c:showPercent val="0"/>
          <c:showBubbleSize val="0"/>
        </c:dLbls>
        <c:marker val="1"/>
        <c:smooth val="0"/>
        <c:axId val="3"/>
        <c:axId val="4"/>
      </c:lineChart>
      <c:catAx>
        <c:axId val="451896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5"/>
          <c:min val="-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96368"/>
        <c:crosses val="autoZero"/>
        <c:crossBetween val="between"/>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7432660082473939"/>
          <c:y val="0.90079714160598645"/>
          <c:w val="0.37400979813307728"/>
          <c:h val="7.5397117579355702E-2"/>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674698795180722"/>
          <c:y val="7.6503140492339541E-2"/>
          <c:w val="0.8012048192771084"/>
          <c:h val="0.64481218414971908"/>
        </c:manualLayout>
      </c:layout>
      <c:lineChart>
        <c:grouping val="standard"/>
        <c:varyColors val="0"/>
        <c:ser>
          <c:idx val="0"/>
          <c:order val="0"/>
          <c:tx>
            <c:strRef>
              <c:f>'5.4.2-график'!$B$5</c:f>
              <c:strCache>
                <c:ptCount val="1"/>
                <c:pt idx="0">
                  <c:v>Пайыздық маржа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'5.4.2-график'!$C$4:$I$4</c:f>
              <c:strCache>
                <c:ptCount val="7"/>
                <c:pt idx="0">
                  <c:v>01.01.2006</c:v>
                </c:pt>
                <c:pt idx="1">
                  <c:v>01.01.2007</c:v>
                </c:pt>
                <c:pt idx="2">
                  <c:v>01.01.2008</c:v>
                </c:pt>
                <c:pt idx="3">
                  <c:v>01.01.2009</c:v>
                </c:pt>
                <c:pt idx="4">
                  <c:v>01.04.2009</c:v>
                </c:pt>
                <c:pt idx="5">
                  <c:v>01.07.2009</c:v>
                </c:pt>
                <c:pt idx="6">
                  <c:v>01.10.2009</c:v>
                </c:pt>
              </c:strCache>
            </c:strRef>
          </c:cat>
          <c:val>
            <c:numRef>
              <c:f>'5.4.2-график'!$C$5:$I$5</c:f>
              <c:numCache>
                <c:formatCode>0.00</c:formatCode>
                <c:ptCount val="7"/>
                <c:pt idx="0">
                  <c:v>2.5373182424087255</c:v>
                </c:pt>
                <c:pt idx="1">
                  <c:v>2.0629222730235242</c:v>
                </c:pt>
                <c:pt idx="2">
                  <c:v>2.9313511758608786</c:v>
                </c:pt>
                <c:pt idx="3" formatCode="General">
                  <c:v>3.06</c:v>
                </c:pt>
                <c:pt idx="4">
                  <c:v>3.29</c:v>
                </c:pt>
                <c:pt idx="5">
                  <c:v>3.26</c:v>
                </c:pt>
                <c:pt idx="6">
                  <c:v>3.0872497387658799</c:v>
                </c:pt>
              </c:numCache>
            </c:numRef>
          </c:val>
          <c:smooth val="0"/>
          <c:extLst>
            <c:ext xmlns:c16="http://schemas.microsoft.com/office/drawing/2014/chart" uri="{C3380CC4-5D6E-409C-BE32-E72D297353CC}">
              <c16:uniqueId val="{00000000-DD5D-4889-9CE6-02EF57FC3BDD}"/>
            </c:ext>
          </c:extLst>
        </c:ser>
        <c:ser>
          <c:idx val="1"/>
          <c:order val="1"/>
          <c:tx>
            <c:strRef>
              <c:f>'5.4.2-график'!$B$6</c:f>
              <c:strCache>
                <c:ptCount val="1"/>
                <c:pt idx="0">
                  <c:v>Пайыздық спрэд</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'5.4.2-график'!$C$4:$I$4</c:f>
              <c:strCache>
                <c:ptCount val="7"/>
                <c:pt idx="0">
                  <c:v>01.01.2006</c:v>
                </c:pt>
                <c:pt idx="1">
                  <c:v>01.01.2007</c:v>
                </c:pt>
                <c:pt idx="2">
                  <c:v>01.01.2008</c:v>
                </c:pt>
                <c:pt idx="3">
                  <c:v>01.01.2009</c:v>
                </c:pt>
                <c:pt idx="4">
                  <c:v>01.04.2009</c:v>
                </c:pt>
                <c:pt idx="5">
                  <c:v>01.07.2009</c:v>
                </c:pt>
                <c:pt idx="6">
                  <c:v>01.10.2009</c:v>
                </c:pt>
              </c:strCache>
            </c:strRef>
          </c:cat>
          <c:val>
            <c:numRef>
              <c:f>'5.4.2-график'!$C$6:$I$6</c:f>
              <c:numCache>
                <c:formatCode>0.00</c:formatCode>
                <c:ptCount val="7"/>
                <c:pt idx="0">
                  <c:v>2.3251847466186479</c:v>
                </c:pt>
                <c:pt idx="1">
                  <c:v>1.8536937746653375</c:v>
                </c:pt>
                <c:pt idx="2">
                  <c:v>2.6217003644684609</c:v>
                </c:pt>
                <c:pt idx="3" formatCode="General">
                  <c:v>2.77</c:v>
                </c:pt>
                <c:pt idx="4">
                  <c:v>3.04</c:v>
                </c:pt>
                <c:pt idx="5">
                  <c:v>3.16</c:v>
                </c:pt>
                <c:pt idx="6">
                  <c:v>3.2196365932568702</c:v>
                </c:pt>
              </c:numCache>
            </c:numRef>
          </c:val>
          <c:smooth val="0"/>
          <c:extLst>
            <c:ext xmlns:c16="http://schemas.microsoft.com/office/drawing/2014/chart" uri="{C3380CC4-5D6E-409C-BE32-E72D297353CC}">
              <c16:uniqueId val="{00000001-DD5D-4889-9CE6-02EF57FC3BDD}"/>
            </c:ext>
          </c:extLst>
        </c:ser>
        <c:dLbls>
          <c:showLegendKey val="0"/>
          <c:showVal val="0"/>
          <c:showCatName val="0"/>
          <c:showSerName val="0"/>
          <c:showPercent val="0"/>
          <c:showBubbleSize val="0"/>
        </c:dLbls>
        <c:marker val="1"/>
        <c:smooth val="0"/>
        <c:axId val="451893744"/>
        <c:axId val="1"/>
      </c:lineChart>
      <c:catAx>
        <c:axId val="451893744"/>
        <c:scaling>
          <c:orientation val="minMax"/>
        </c:scaling>
        <c:delete val="0"/>
        <c:axPos val="b"/>
        <c:numFmt formatCode="@" sourceLinked="0"/>
        <c:majorTickMark val="out"/>
        <c:minorTickMark val="none"/>
        <c:tickLblPos val="nextTo"/>
        <c:spPr>
          <a:ln w="3175">
            <a:solidFill>
              <a:srgbClr val="000000"/>
            </a:solidFill>
            <a:prstDash val="solid"/>
          </a:ln>
        </c:spPr>
        <c:txPr>
          <a:bodyPr rot="0" vert="horz"/>
          <a:lstStyle/>
          <a:p>
            <a:pPr>
              <a:defRPr sz="575" b="0" i="0" u="none" strike="noStrike" baseline="0">
                <a:solidFill>
                  <a:srgbClr val="000000"/>
                </a:solidFill>
                <a:latin typeface="Times New Roman"/>
                <a:ea typeface="Times New Roman"/>
                <a:cs typeface="Times New Roman"/>
              </a:defRPr>
            </a:pPr>
            <a:endParaRPr lang="ru-RU"/>
          </a:p>
        </c:txPr>
        <c:crossAx val="1"/>
        <c:crossesAt val="1.5"/>
        <c:auto val="1"/>
        <c:lblAlgn val="ctr"/>
        <c:lblOffset val="100"/>
        <c:tickLblSkip val="1"/>
        <c:tickMarkSkip val="1"/>
        <c:noMultiLvlLbl val="0"/>
      </c:catAx>
      <c:valAx>
        <c:axId val="1"/>
        <c:scaling>
          <c:orientation val="minMax"/>
          <c:min val="1.5"/>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9156626506024098E-2"/>
              <c:y val="0.3606576623210293"/>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93744"/>
        <c:crosses val="autoZero"/>
        <c:crossBetween val="between"/>
      </c:valAx>
      <c:spPr>
        <a:solidFill>
          <a:srgbClr val="FFFFFF"/>
        </a:solidFill>
        <a:ln w="12700">
          <a:solidFill>
            <a:srgbClr val="FFFFFF"/>
          </a:solidFill>
          <a:prstDash val="solid"/>
        </a:ln>
      </c:spPr>
    </c:plotArea>
    <c:legend>
      <c:legendPos val="b"/>
      <c:layout>
        <c:manualLayout>
          <c:xMode val="edge"/>
          <c:yMode val="edge"/>
          <c:x val="1.5060240963855422E-2"/>
          <c:y val="0.86885709559157054"/>
          <c:w val="0.97289156626506024"/>
          <c:h val="0.1092902007033422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4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2012646216115789"/>
          <c:y val="0.10869565217391304"/>
          <c:w val="0.72012799764150215"/>
          <c:h val="0.75217391304347825"/>
        </c:manualLayout>
      </c:layout>
      <c:scatterChart>
        <c:scatterStyle val="lineMarker"/>
        <c:varyColors val="0"/>
        <c:ser>
          <c:idx val="1"/>
          <c:order val="0"/>
          <c:spPr>
            <a:ln w="19050">
              <a:noFill/>
            </a:ln>
          </c:spPr>
          <c:marker>
            <c:symbol val="square"/>
            <c:size val="5"/>
            <c:spPr>
              <a:solidFill>
                <a:srgbClr val="FF00FF"/>
              </a:solidFill>
              <a:ln>
                <a:solidFill>
                  <a:srgbClr val="FF00FF"/>
                </a:solidFill>
                <a:prstDash val="solid"/>
              </a:ln>
            </c:spPr>
          </c:marker>
          <c:trendline>
            <c:spPr>
              <a:ln w="25400">
                <a:solidFill>
                  <a:srgbClr val="000000"/>
                </a:solidFill>
                <a:prstDash val="solid"/>
              </a:ln>
            </c:spPr>
            <c:trendlineType val="linear"/>
            <c:dispRSqr val="0"/>
            <c:dispEq val="0"/>
          </c:trendline>
          <c:xVal>
            <c:numRef>
              <c:f>'5.4.3-график'!$D$6:$D$38</c:f>
              <c:numCache>
                <c:formatCode>0.00%</c:formatCode>
                <c:ptCount val="33"/>
                <c:pt idx="0">
                  <c:v>8.2311731284067463E-2</c:v>
                </c:pt>
                <c:pt idx="1">
                  <c:v>0.12429037573838404</c:v>
                </c:pt>
                <c:pt idx="2">
                  <c:v>0.20044190964405204</c:v>
                </c:pt>
                <c:pt idx="3">
                  <c:v>0.50854250325387174</c:v>
                </c:pt>
                <c:pt idx="4">
                  <c:v>0.48250674585480441</c:v>
                </c:pt>
                <c:pt idx="5">
                  <c:v>0.91828827652257194</c:v>
                </c:pt>
                <c:pt idx="6">
                  <c:v>0.78302509178104684</c:v>
                </c:pt>
                <c:pt idx="7">
                  <c:v>0.18847406424469737</c:v>
                </c:pt>
                <c:pt idx="8">
                  <c:v>0.76689913812981569</c:v>
                </c:pt>
                <c:pt idx="9">
                  <c:v>8.452703915054316E-2</c:v>
                </c:pt>
                <c:pt idx="10">
                  <c:v>9.6053840487454342E-2</c:v>
                </c:pt>
                <c:pt idx="11">
                  <c:v>0.50275887473212244</c:v>
                </c:pt>
                <c:pt idx="12">
                  <c:v>0.40183985565119651</c:v>
                </c:pt>
                <c:pt idx="13">
                  <c:v>0.2743740908388263</c:v>
                </c:pt>
                <c:pt idx="14">
                  <c:v>0.18442594399188919</c:v>
                </c:pt>
                <c:pt idx="15">
                  <c:v>0.3667682831026019</c:v>
                </c:pt>
                <c:pt idx="16">
                  <c:v>0.16108933851118137</c:v>
                </c:pt>
                <c:pt idx="17">
                  <c:v>0.16667992416269617</c:v>
                </c:pt>
                <c:pt idx="18">
                  <c:v>0.25646894947764021</c:v>
                </c:pt>
                <c:pt idx="19">
                  <c:v>0.34706840811896661</c:v>
                </c:pt>
                <c:pt idx="20">
                  <c:v>7.6312435015383678E-2</c:v>
                </c:pt>
                <c:pt idx="21">
                  <c:v>0.15220934031109551</c:v>
                </c:pt>
                <c:pt idx="22">
                  <c:v>0.28169378077917889</c:v>
                </c:pt>
                <c:pt idx="23">
                  <c:v>0.52944538853699985</c:v>
                </c:pt>
                <c:pt idx="24">
                  <c:v>0.23382230956207697</c:v>
                </c:pt>
                <c:pt idx="25">
                  <c:v>0.30731181652366657</c:v>
                </c:pt>
                <c:pt idx="26">
                  <c:v>8.623977307655506E-2</c:v>
                </c:pt>
                <c:pt idx="27">
                  <c:v>8.4618141712707318E-3</c:v>
                </c:pt>
                <c:pt idx="28">
                  <c:v>0.74136552301892544</c:v>
                </c:pt>
                <c:pt idx="29">
                  <c:v>0.36166401732439468</c:v>
                </c:pt>
                <c:pt idx="30">
                  <c:v>0.51478607421319011</c:v>
                </c:pt>
                <c:pt idx="31">
                  <c:v>0.72700982934208103</c:v>
                </c:pt>
                <c:pt idx="32">
                  <c:v>0.30824098870934058</c:v>
                </c:pt>
              </c:numCache>
            </c:numRef>
          </c:xVal>
          <c:yVal>
            <c:numRef>
              <c:f>'5.4.3-график'!$C$6:$C$38</c:f>
              <c:numCache>
                <c:formatCode>0.00</c:formatCode>
                <c:ptCount val="33"/>
                <c:pt idx="0" formatCode="0.0000">
                  <c:v>-1.5409931369981672E-3</c:v>
                </c:pt>
                <c:pt idx="1">
                  <c:v>0.10329418008545126</c:v>
                </c:pt>
                <c:pt idx="2">
                  <c:v>6.5365255337525505E-2</c:v>
                </c:pt>
                <c:pt idx="3">
                  <c:v>0.16667877133565825</c:v>
                </c:pt>
                <c:pt idx="4">
                  <c:v>8.5906854381537778E-2</c:v>
                </c:pt>
                <c:pt idx="5">
                  <c:v>7.765878442075376E-2</c:v>
                </c:pt>
                <c:pt idx="6">
                  <c:v>0.20044570850807081</c:v>
                </c:pt>
                <c:pt idx="7">
                  <c:v>-0.18601864254066386</c:v>
                </c:pt>
                <c:pt idx="8">
                  <c:v>0.23736870701490023</c:v>
                </c:pt>
                <c:pt idx="9">
                  <c:v>7.6470895712054676E-2</c:v>
                </c:pt>
                <c:pt idx="10">
                  <c:v>7.5449710410699186E-2</c:v>
                </c:pt>
                <c:pt idx="11">
                  <c:v>0.14494499053792406</c:v>
                </c:pt>
                <c:pt idx="12">
                  <c:v>0.15443491879881166</c:v>
                </c:pt>
                <c:pt idx="13">
                  <c:v>0.12211242671943623</c:v>
                </c:pt>
                <c:pt idx="14">
                  <c:v>0.11055168859931548</c:v>
                </c:pt>
                <c:pt idx="15">
                  <c:v>0.11338964777757646</c:v>
                </c:pt>
                <c:pt idx="16">
                  <c:v>6.0759050214475779E-2</c:v>
                </c:pt>
                <c:pt idx="17">
                  <c:v>0.11892316836650327</c:v>
                </c:pt>
                <c:pt idx="18">
                  <c:v>9.46432509831788E-2</c:v>
                </c:pt>
                <c:pt idx="19">
                  <c:v>8.5774086402109373E-2</c:v>
                </c:pt>
                <c:pt idx="20">
                  <c:v>6.4484969709147563E-2</c:v>
                </c:pt>
                <c:pt idx="21">
                  <c:v>4.2353770870070834E-2</c:v>
                </c:pt>
                <c:pt idx="22">
                  <c:v>0.11848827229744152</c:v>
                </c:pt>
                <c:pt idx="23">
                  <c:v>1.9456910113600873E-2</c:v>
                </c:pt>
                <c:pt idx="24">
                  <c:v>9.6224600134398014E-2</c:v>
                </c:pt>
                <c:pt idx="25">
                  <c:v>0.15607623381031227</c:v>
                </c:pt>
                <c:pt idx="26">
                  <c:v>3.5614142943570251E-2</c:v>
                </c:pt>
                <c:pt idx="27">
                  <c:v>0.12634129451835532</c:v>
                </c:pt>
                <c:pt idx="28">
                  <c:v>0.18745597589119425</c:v>
                </c:pt>
                <c:pt idx="29">
                  <c:v>5.4672911944599403E-2</c:v>
                </c:pt>
                <c:pt idx="30">
                  <c:v>0.23966517925538972</c:v>
                </c:pt>
                <c:pt idx="31">
                  <c:v>0.24270515936734541</c:v>
                </c:pt>
                <c:pt idx="32">
                  <c:v>5.0634338694182976E-2</c:v>
                </c:pt>
              </c:numCache>
            </c:numRef>
          </c:yVal>
          <c:smooth val="0"/>
          <c:extLst>
            <c:ext xmlns:c16="http://schemas.microsoft.com/office/drawing/2014/chart" uri="{C3380CC4-5D6E-409C-BE32-E72D297353CC}">
              <c16:uniqueId val="{00000001-E12B-434B-AF5F-3C85CF32263D}"/>
            </c:ext>
          </c:extLst>
        </c:ser>
        <c:dLbls>
          <c:showLegendKey val="0"/>
          <c:showVal val="0"/>
          <c:showCatName val="0"/>
          <c:showSerName val="0"/>
          <c:showPercent val="0"/>
          <c:showBubbleSize val="0"/>
        </c:dLbls>
        <c:axId val="451895384"/>
        <c:axId val="1"/>
      </c:scatterChart>
      <c:valAx>
        <c:axId val="451895384"/>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Операциялық шығыстардың жалпы кірістердегі үлесі</a:t>
                </a:r>
              </a:p>
            </c:rich>
          </c:tx>
          <c:layout>
            <c:manualLayout>
              <c:xMode val="edge"/>
              <c:yMode val="edge"/>
              <c:x val="0.23584978088695488"/>
              <c:y val="0.843478260869565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ax val="0.4"/>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Кірістілік спрэді</a:t>
                </a:r>
              </a:p>
            </c:rich>
          </c:tx>
          <c:layout>
            <c:manualLayout>
              <c:xMode val="edge"/>
              <c:yMode val="edge"/>
              <c:x val="5.3459283667709773E-2"/>
              <c:y val="0.2782608695652173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51895384"/>
        <c:crossesAt val="-0.2"/>
        <c:crossBetween val="midCat"/>
      </c:valAx>
      <c:spPr>
        <a:solidFill>
          <a:srgbClr val="FFFFFF"/>
        </a:solidFill>
        <a:ln w="25400">
          <a:noFill/>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330261664785535"/>
          <c:y val="6.7669172932330823E-2"/>
          <c:w val="0.77258802018843764"/>
          <c:h val="0.59022556390977443"/>
        </c:manualLayout>
      </c:layout>
      <c:bubbleChart>
        <c:varyColors val="0"/>
        <c:ser>
          <c:idx val="1"/>
          <c:order val="0"/>
          <c:tx>
            <c:v>Провизиялардың несие портфеліндегі үлесі</c:v>
          </c:tx>
          <c:spPr>
            <a:solidFill>
              <a:srgbClr val="9999FF"/>
            </a:solidFill>
            <a:ln w="12700">
              <a:solidFill>
                <a:srgbClr val="000000"/>
              </a:solidFill>
              <a:prstDash val="solid"/>
            </a:ln>
          </c:spPr>
          <c:invertIfNegative val="1"/>
          <c:dLbls>
            <c:dLbl>
              <c:idx val="3"/>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extLst>
                <c:ext xmlns:c16="http://schemas.microsoft.com/office/drawing/2014/chart" uri="{C3380CC4-5D6E-409C-BE32-E72D297353CC}">
                  <c16:uniqueId val="{00000000-BA5F-4970-9F55-D9711F2BA393}"/>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'5.4.4-график'!$B$5:$B$8</c:f>
              <c:numCache>
                <c:formatCode>General</c:formatCode>
                <c:ptCount val="4"/>
                <c:pt idx="0">
                  <c:v>1</c:v>
                </c:pt>
                <c:pt idx="1">
                  <c:v>2</c:v>
                </c:pt>
                <c:pt idx="2">
                  <c:v>3</c:v>
                </c:pt>
                <c:pt idx="3">
                  <c:v>4</c:v>
                </c:pt>
              </c:numCache>
            </c:numRef>
          </c:xVal>
          <c:yVal>
            <c:numRef>
              <c:f>'5.4.4-график'!$C$5:$C$8</c:f>
              <c:numCache>
                <c:formatCode>General</c:formatCode>
                <c:ptCount val="4"/>
                <c:pt idx="0">
                  <c:v>9</c:v>
                </c:pt>
                <c:pt idx="1">
                  <c:v>7</c:v>
                </c:pt>
                <c:pt idx="2">
                  <c:v>8</c:v>
                </c:pt>
                <c:pt idx="3">
                  <c:v>8</c:v>
                </c:pt>
              </c:numCache>
            </c:numRef>
          </c:yVal>
          <c:bubbleSize>
            <c:numRef>
              <c:f>'5.4.4-график'!$D$5:$D$8</c:f>
              <c:numCache>
                <c:formatCode>0.00</c:formatCode>
                <c:ptCount val="4"/>
                <c:pt idx="0">
                  <c:v>0.58040611853632218</c:v>
                </c:pt>
                <c:pt idx="1">
                  <c:v>0.20315275945059444</c:v>
                </c:pt>
                <c:pt idx="2">
                  <c:v>0.10047490699225835</c:v>
                </c:pt>
                <c:pt idx="3">
                  <c:v>9.8810612616044971E-2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BA5F-4970-9F55-D9711F2BA393}"/>
            </c:ext>
          </c:extLst>
        </c:ser>
        <c:dLbls>
          <c:showLegendKey val="0"/>
          <c:showVal val="0"/>
          <c:showCatName val="0"/>
          <c:showSerName val="0"/>
          <c:showPercent val="0"/>
          <c:showBubbleSize val="1"/>
        </c:dLbls>
        <c:bubbleScale val="100"/>
        <c:showNegBubbles val="0"/>
        <c:axId val="451902272"/>
        <c:axId val="1"/>
      </c:bubbleChart>
      <c:valAx>
        <c:axId val="451902272"/>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Меншікті капиталдың квартильдер бойынша активтерге қатынасы</a:t>
                </a:r>
              </a:p>
            </c:rich>
          </c:tx>
          <c:layout>
            <c:manualLayout>
              <c:xMode val="edge"/>
              <c:yMode val="edge"/>
              <c:x val="0.14641789092280874"/>
              <c:y val="0.74812030075187974"/>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ЕДБ саны</a:t>
                </a:r>
              </a:p>
            </c:rich>
          </c:tx>
          <c:layout>
            <c:manualLayout>
              <c:xMode val="edge"/>
              <c:yMode val="edge"/>
              <c:x val="1.8691645649720263E-2"/>
              <c:y val="0.2593984962406015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902272"/>
        <c:crossesAt val="0"/>
        <c:crossBetween val="midCat"/>
      </c:valAx>
      <c:spPr>
        <a:solidFill>
          <a:srgbClr val="FFFFFF"/>
        </a:solidFill>
        <a:ln w="25400">
          <a:noFill/>
        </a:ln>
      </c:spPr>
    </c:plotArea>
    <c:legend>
      <c:legendPos val="b"/>
      <c:layout>
        <c:manualLayout>
          <c:xMode val="edge"/>
          <c:yMode val="edge"/>
          <c:x val="0.11838042244822834"/>
          <c:y val="0.89473684210526316"/>
          <c:w val="0.79751021438806458"/>
          <c:h val="7.518796992481202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06638115631692"/>
          <c:y val="9.5420025159576941E-2"/>
          <c:w val="0.86295503211991431"/>
          <c:h val="0.73664259423193401"/>
        </c:manualLayout>
      </c:layout>
      <c:lineChart>
        <c:grouping val="standard"/>
        <c:varyColors val="0"/>
        <c:ser>
          <c:idx val="0"/>
          <c:order val="0"/>
          <c:tx>
            <c:strRef>
              <c:f>'5.4.5-график'!$B$5</c:f>
              <c:strCache>
                <c:ptCount val="1"/>
                <c:pt idx="0">
                  <c:v>k1 </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strRef>
              <c:f>'5.4.5-график'!$C$4:$N$4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'5.4.5-график'!$C$5:$N$5</c:f>
              <c:numCache>
                <c:formatCode>0.000</c:formatCode>
                <c:ptCount val="12"/>
                <c:pt idx="0">
                  <c:v>8.8999999999999996E-2</c:v>
                </c:pt>
                <c:pt idx="1">
                  <c:v>0.107</c:v>
                </c:pt>
                <c:pt idx="2" formatCode="#\ ##0.000">
                  <c:v>0.124</c:v>
                </c:pt>
                <c:pt idx="3" formatCode="#\ ##0.000">
                  <c:v>0.128</c:v>
                </c:pt>
                <c:pt idx="4" formatCode="#\ ##0.000">
                  <c:v>0.111</c:v>
                </c:pt>
                <c:pt idx="5" formatCode="#\ ##0.000">
                  <c:v>0.10299999999999999</c:v>
                </c:pt>
                <c:pt idx="6" formatCode="#\ ##0.000">
                  <c:v>0.104</c:v>
                </c:pt>
                <c:pt idx="7" formatCode="#\ ##0.000">
                  <c:v>-2.8000000000000001E-2</c:v>
                </c:pt>
                <c:pt idx="8" formatCode="#\ ##0.000">
                  <c:v>-0.04</c:v>
                </c:pt>
                <c:pt idx="9" formatCode="#\ ##0.000">
                  <c:v>-5.6000000000000001E-2</c:v>
                </c:pt>
                <c:pt idx="10" formatCode="#\ ##0.000">
                  <c:v>-0.10100000000000001</c:v>
                </c:pt>
                <c:pt idx="11" formatCode="#\ ##0.000">
                  <c:v>-0.11600000000000001</c:v>
                </c:pt>
              </c:numCache>
            </c:numRef>
          </c:val>
          <c:smooth val="0"/>
          <c:extLst>
            <c:ext xmlns:c16="http://schemas.microsoft.com/office/drawing/2014/chart" uri="{C3380CC4-5D6E-409C-BE32-E72D297353CC}">
              <c16:uniqueId val="{00000000-0B9B-4001-9F24-CF5FDF4D350D}"/>
            </c:ext>
          </c:extLst>
        </c:ser>
        <c:ser>
          <c:idx val="1"/>
          <c:order val="1"/>
          <c:tx>
            <c:strRef>
              <c:f>'5.4.5-график'!$B$6</c:f>
              <c:strCache>
                <c:ptCount val="1"/>
                <c:pt idx="0">
                  <c:v>k2</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'5.4.5-график'!$C$4:$N$4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'5.4.5-график'!$C$6:$N$6</c:f>
              <c:numCache>
                <c:formatCode>0.000</c:formatCode>
                <c:ptCount val="12"/>
                <c:pt idx="0">
                  <c:v>0.14899999999999999</c:v>
                </c:pt>
                <c:pt idx="1">
                  <c:v>0.14199999999999999</c:v>
                </c:pt>
                <c:pt idx="2" formatCode="#\ ##0.000">
                  <c:v>0.14899999999999999</c:v>
                </c:pt>
                <c:pt idx="3" formatCode="#\ ##0.000">
                  <c:v>0.15</c:v>
                </c:pt>
                <c:pt idx="4" formatCode="#\ ##0.000">
                  <c:v>0.13500000000000001</c:v>
                </c:pt>
                <c:pt idx="5" formatCode="#\ ##0.000">
                  <c:v>0.129</c:v>
                </c:pt>
                <c:pt idx="6" formatCode="#\ ##0.000">
                  <c:v>0.13500000000000001</c:v>
                </c:pt>
                <c:pt idx="7" formatCode="#\ ##0.000">
                  <c:v>-0.01</c:v>
                </c:pt>
                <c:pt idx="8" formatCode="#\ ##0.000">
                  <c:v>-2.1999999999999999E-2</c:v>
                </c:pt>
                <c:pt idx="9" formatCode="#\ ##0.000">
                  <c:v>-3.9E-2</c:v>
                </c:pt>
                <c:pt idx="10" formatCode="#\ ##0.000">
                  <c:v>-0.06</c:v>
                </c:pt>
                <c:pt idx="11" formatCode="#\ ##0.000">
                  <c:v>-7.9000000000000001E-2</c:v>
                </c:pt>
              </c:numCache>
            </c:numRef>
          </c:val>
          <c:smooth val="0"/>
          <c:extLst>
            <c:ext xmlns:c16="http://schemas.microsoft.com/office/drawing/2014/chart" uri="{C3380CC4-5D6E-409C-BE32-E72D297353CC}">
              <c16:uniqueId val="{00000001-0B9B-4001-9F24-CF5FDF4D350D}"/>
            </c:ext>
          </c:extLst>
        </c:ser>
        <c:ser>
          <c:idx val="2"/>
          <c:order val="2"/>
          <c:tx>
            <c:strRef>
              <c:f>'5.4.5-график'!$B$7</c:f>
              <c:strCache>
                <c:ptCount val="1"/>
                <c:pt idx="0">
                  <c:v>k1-2 (1.07.09 бастап енгізілді)</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strRef>
              <c:f>'5.4.5-график'!$C$4:$N$4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'5.4.5-график'!$C$7:$N$7</c:f>
              <c:numCache>
                <c:formatCode>0.000</c:formatCode>
                <c:ptCount val="12"/>
                <c:pt idx="9" formatCode="#\ ##0.000">
                  <c:v>-9.0999999999999998E-2</c:v>
                </c:pt>
                <c:pt idx="10" formatCode="#\ ##0.000">
                  <c:v>-9.9000000000000005E-2</c:v>
                </c:pt>
                <c:pt idx="11" formatCode="#\ ##0.000">
                  <c:v>-0.115</c:v>
                </c:pt>
              </c:numCache>
            </c:numRef>
          </c:val>
          <c:smooth val="0"/>
          <c:extLst>
            <c:ext xmlns:c16="http://schemas.microsoft.com/office/drawing/2014/chart" uri="{C3380CC4-5D6E-409C-BE32-E72D297353CC}">
              <c16:uniqueId val="{00000002-0B9B-4001-9F24-CF5FDF4D350D}"/>
            </c:ext>
          </c:extLst>
        </c:ser>
        <c:dLbls>
          <c:showLegendKey val="0"/>
          <c:showVal val="0"/>
          <c:showCatName val="0"/>
          <c:showSerName val="0"/>
          <c:showPercent val="0"/>
          <c:showBubbleSize val="0"/>
        </c:dLbls>
        <c:marker val="1"/>
        <c:smooth val="0"/>
        <c:axId val="451877344"/>
        <c:axId val="1"/>
      </c:lineChart>
      <c:catAx>
        <c:axId val="451877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51877344"/>
        <c:crosses val="autoZero"/>
        <c:crossBetween val="between"/>
        <c:majorUnit val="0.04"/>
      </c:valAx>
      <c:spPr>
        <a:solidFill>
          <a:srgbClr val="FFFFFF"/>
        </a:solidFill>
        <a:ln w="25400">
          <a:noFill/>
        </a:ln>
      </c:spPr>
    </c:plotArea>
    <c:legend>
      <c:legendPos val="b"/>
      <c:layout>
        <c:manualLayout>
          <c:xMode val="edge"/>
          <c:yMode val="edge"/>
          <c:x val="0.26124197002141325"/>
          <c:y val="0.88931463448725712"/>
          <c:w val="0.5588865096359743"/>
          <c:h val="8.396962214042771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10810810810811"/>
          <c:y val="0.115"/>
          <c:w val="0.85749385749385754"/>
          <c:h val="0.59"/>
        </c:manualLayout>
      </c:layout>
      <c:lineChart>
        <c:grouping val="standard"/>
        <c:varyColors val="0"/>
        <c:ser>
          <c:idx val="0"/>
          <c:order val="0"/>
          <c:tx>
            <c:strRef>
              <c:f>'5.4.5-график'!$B$31</c:f>
              <c:strCache>
                <c:ptCount val="1"/>
                <c:pt idx="0">
                  <c:v>k1-1</c:v>
                </c:pt>
              </c:strCache>
            </c:strRef>
          </c:tx>
          <c:spPr>
            <a:ln w="25400">
              <a:solidFill>
                <a:srgbClr val="808080"/>
              </a:solidFill>
              <a:prstDash val="solid"/>
            </a:ln>
          </c:spPr>
          <c:marker>
            <c:symbol val="circle"/>
            <c:size val="5"/>
            <c:spPr>
              <a:solidFill>
                <a:srgbClr val="808080"/>
              </a:solidFill>
              <a:ln>
                <a:solidFill>
                  <a:srgbClr val="808080"/>
                </a:solidFill>
                <a:prstDash val="solid"/>
              </a:ln>
            </c:spPr>
          </c:marker>
          <c:cat>
            <c:strRef>
              <c:f>'5.4.5-график'!$C$30:$G$30</c:f>
              <c:strCache>
                <c:ptCount val="5"/>
                <c:pt idx="0">
                  <c:v>мау.2009</c:v>
                </c:pt>
                <c:pt idx="1">
                  <c:v>шіл.2009</c:v>
                </c:pt>
                <c:pt idx="2">
                  <c:v>там.2009</c:v>
                </c:pt>
                <c:pt idx="3">
                  <c:v>қыр.2009</c:v>
                </c:pt>
                <c:pt idx="4">
                  <c:v>қаз.2009</c:v>
                </c:pt>
              </c:strCache>
            </c:strRef>
          </c:cat>
          <c:val>
            <c:numRef>
              <c:f>'5.4.5-график'!$C$31:$G$31</c:f>
              <c:numCache>
                <c:formatCode>General</c:formatCode>
                <c:ptCount val="5"/>
                <c:pt idx="0">
                  <c:v>0.11700000000000001</c:v>
                </c:pt>
                <c:pt idx="1">
                  <c:v>0.11600000000000001</c:v>
                </c:pt>
                <c:pt idx="2">
                  <c:v>0.113</c:v>
                </c:pt>
                <c:pt idx="3" formatCode="0.000">
                  <c:v>0.109</c:v>
                </c:pt>
                <c:pt idx="4" formatCode="0.000">
                  <c:v>0.10485452296644507</c:v>
                </c:pt>
              </c:numCache>
            </c:numRef>
          </c:val>
          <c:smooth val="0"/>
          <c:extLst>
            <c:ext xmlns:c16="http://schemas.microsoft.com/office/drawing/2014/chart" uri="{C3380CC4-5D6E-409C-BE32-E72D297353CC}">
              <c16:uniqueId val="{00000000-2A39-4A0B-8040-644805CDED35}"/>
            </c:ext>
          </c:extLst>
        </c:ser>
        <c:ser>
          <c:idx val="1"/>
          <c:order val="1"/>
          <c:tx>
            <c:strRef>
              <c:f>'5.4.5-график'!$B$32</c:f>
              <c:strCache>
                <c:ptCount val="1"/>
                <c:pt idx="0">
                  <c:v>k1-2</c:v>
                </c:pt>
              </c:strCache>
            </c:strRef>
          </c:tx>
          <c:spPr>
            <a:ln w="25400">
              <a:solidFill>
                <a:srgbClr val="FF00FF"/>
              </a:solidFill>
              <a:prstDash val="solid"/>
            </a:ln>
          </c:spPr>
          <c:marker>
            <c:symbol val="triangle"/>
            <c:size val="5"/>
            <c:spPr>
              <a:solidFill>
                <a:srgbClr val="FF00FF"/>
              </a:solidFill>
              <a:ln>
                <a:solidFill>
                  <a:srgbClr val="FF00FF"/>
                </a:solidFill>
                <a:prstDash val="solid"/>
              </a:ln>
            </c:spPr>
          </c:marker>
          <c:cat>
            <c:strRef>
              <c:f>'5.4.5-график'!$C$30:$G$30</c:f>
              <c:strCache>
                <c:ptCount val="5"/>
                <c:pt idx="0">
                  <c:v>мау.2009</c:v>
                </c:pt>
                <c:pt idx="1">
                  <c:v>шіл.2009</c:v>
                </c:pt>
                <c:pt idx="2">
                  <c:v>там.2009</c:v>
                </c:pt>
                <c:pt idx="3">
                  <c:v>қыр.2009</c:v>
                </c:pt>
                <c:pt idx="4">
                  <c:v>қаз.2009</c:v>
                </c:pt>
              </c:strCache>
            </c:strRef>
          </c:cat>
          <c:val>
            <c:numRef>
              <c:f>'5.4.5-график'!$C$32:$G$32</c:f>
              <c:numCache>
                <c:formatCode>General</c:formatCode>
                <c:ptCount val="5"/>
                <c:pt idx="2">
                  <c:v>0.126</c:v>
                </c:pt>
                <c:pt idx="3" formatCode="0.000">
                  <c:v>0.12140017646349463</c:v>
                </c:pt>
                <c:pt idx="4" formatCode="0.000">
                  <c:v>0.11860841276355642</c:v>
                </c:pt>
              </c:numCache>
            </c:numRef>
          </c:val>
          <c:smooth val="0"/>
          <c:extLst>
            <c:ext xmlns:c16="http://schemas.microsoft.com/office/drawing/2014/chart" uri="{C3380CC4-5D6E-409C-BE32-E72D297353CC}">
              <c16:uniqueId val="{00000001-2A39-4A0B-8040-644805CDED35}"/>
            </c:ext>
          </c:extLst>
        </c:ser>
        <c:ser>
          <c:idx val="2"/>
          <c:order val="2"/>
          <c:tx>
            <c:strRef>
              <c:f>'5.4.5-график'!$B$33</c:f>
              <c:strCache>
                <c:ptCount val="1"/>
                <c:pt idx="0">
                  <c:v>k-2</c:v>
                </c:pt>
              </c:strCache>
            </c:strRef>
          </c:tx>
          <c:spPr>
            <a:ln w="25400">
              <a:solidFill>
                <a:srgbClr val="0000FF"/>
              </a:solidFill>
              <a:prstDash val="solid"/>
            </a:ln>
          </c:spPr>
          <c:marker>
            <c:symbol val="triangle"/>
            <c:size val="5"/>
            <c:spPr>
              <a:solidFill>
                <a:srgbClr val="0000FF"/>
              </a:solidFill>
              <a:ln>
                <a:solidFill>
                  <a:srgbClr val="0000FF"/>
                </a:solidFill>
                <a:prstDash val="solid"/>
              </a:ln>
            </c:spPr>
          </c:marker>
          <c:cat>
            <c:strRef>
              <c:f>'5.4.5-график'!$C$30:$G$30</c:f>
              <c:strCache>
                <c:ptCount val="5"/>
                <c:pt idx="0">
                  <c:v>мау.2009</c:v>
                </c:pt>
                <c:pt idx="1">
                  <c:v>шіл.2009</c:v>
                </c:pt>
                <c:pt idx="2">
                  <c:v>там.2009</c:v>
                </c:pt>
                <c:pt idx="3">
                  <c:v>қыр.2009</c:v>
                </c:pt>
                <c:pt idx="4">
                  <c:v>қаз.2009</c:v>
                </c:pt>
              </c:strCache>
            </c:strRef>
          </c:cat>
          <c:val>
            <c:numRef>
              <c:f>'5.4.5-график'!$C$33:$G$33</c:f>
              <c:numCache>
                <c:formatCode>General</c:formatCode>
                <c:ptCount val="5"/>
                <c:pt idx="0">
                  <c:v>0.16200000000000001</c:v>
                </c:pt>
                <c:pt idx="1">
                  <c:v>0.16300000000000001</c:v>
                </c:pt>
                <c:pt idx="2">
                  <c:v>0.16400000000000001</c:v>
                </c:pt>
                <c:pt idx="3" formatCode="0.000">
                  <c:v>0.16</c:v>
                </c:pt>
                <c:pt idx="4" formatCode="0.000">
                  <c:v>0.15712108614155929</c:v>
                </c:pt>
              </c:numCache>
            </c:numRef>
          </c:val>
          <c:smooth val="0"/>
          <c:extLst>
            <c:ext xmlns:c16="http://schemas.microsoft.com/office/drawing/2014/chart" uri="{C3380CC4-5D6E-409C-BE32-E72D297353CC}">
              <c16:uniqueId val="{00000002-2A39-4A0B-8040-644805CDED35}"/>
            </c:ext>
          </c:extLst>
        </c:ser>
        <c:dLbls>
          <c:showLegendKey val="0"/>
          <c:showVal val="0"/>
          <c:showCatName val="0"/>
          <c:showSerName val="0"/>
          <c:showPercent val="0"/>
          <c:showBubbleSize val="0"/>
        </c:dLbls>
        <c:marker val="1"/>
        <c:smooth val="0"/>
        <c:axId val="451877016"/>
        <c:axId val="1"/>
      </c:lineChart>
      <c:catAx>
        <c:axId val="451877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77016"/>
        <c:crosses val="autoZero"/>
        <c:crossBetween val="between"/>
        <c:majorUnit val="0.04"/>
      </c:valAx>
      <c:spPr>
        <a:solidFill>
          <a:srgbClr val="FFFFFF"/>
        </a:solidFill>
        <a:ln w="25400">
          <a:noFill/>
        </a:ln>
      </c:spPr>
    </c:plotArea>
    <c:legend>
      <c:legendPos val="b"/>
      <c:layout>
        <c:manualLayout>
          <c:xMode val="edge"/>
          <c:yMode val="edge"/>
          <c:x val="0.11056511056511056"/>
          <c:y val="0.85499999999999998"/>
          <c:w val="0.77886977886977882"/>
          <c:h val="0.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09775613590316"/>
          <c:y val="5.0179387108629833E-2"/>
          <c:w val="0.75914747157767182"/>
          <c:h val="0.58423143562190449"/>
        </c:manualLayout>
      </c:layout>
      <c:lineChart>
        <c:grouping val="standard"/>
        <c:varyColors val="0"/>
        <c:ser>
          <c:idx val="1"/>
          <c:order val="1"/>
          <c:tx>
            <c:strRef>
              <c:f>'1.9-график'!$D$4</c:f>
              <c:strCache>
                <c:ptCount val="1"/>
                <c:pt idx="0">
                  <c:v>MOVE index</c:v>
                </c:pt>
              </c:strCache>
            </c:strRef>
          </c:tx>
          <c:spPr>
            <a:ln w="12700">
              <a:solidFill>
                <a:srgbClr val="FF00FF"/>
              </a:solidFill>
              <a:prstDash val="solid"/>
            </a:ln>
          </c:spPr>
          <c:marker>
            <c:symbol val="none"/>
          </c:marker>
          <c:cat>
            <c:numRef>
              <c:f>'1.9-график'!$B$5:$B$948</c:f>
              <c:numCache>
                <c:formatCode>m/d/yyyy</c:formatCode>
                <c:ptCount val="944"/>
                <c:pt idx="0">
                  <c:v>38720</c:v>
                </c:pt>
                <c:pt idx="1">
                  <c:v>38721</c:v>
                </c:pt>
                <c:pt idx="2">
                  <c:v>38722</c:v>
                </c:pt>
                <c:pt idx="3">
                  <c:v>38723</c:v>
                </c:pt>
                <c:pt idx="4">
                  <c:v>38726</c:v>
                </c:pt>
                <c:pt idx="5">
                  <c:v>38727</c:v>
                </c:pt>
                <c:pt idx="6">
                  <c:v>38728</c:v>
                </c:pt>
                <c:pt idx="7">
                  <c:v>38729</c:v>
                </c:pt>
                <c:pt idx="8">
                  <c:v>38730</c:v>
                </c:pt>
                <c:pt idx="9">
                  <c:v>38734</c:v>
                </c:pt>
                <c:pt idx="10">
                  <c:v>38735</c:v>
                </c:pt>
                <c:pt idx="11">
                  <c:v>38736</c:v>
                </c:pt>
                <c:pt idx="12">
                  <c:v>38737</c:v>
                </c:pt>
                <c:pt idx="13">
                  <c:v>38740</c:v>
                </c:pt>
                <c:pt idx="14">
                  <c:v>38741</c:v>
                </c:pt>
                <c:pt idx="15">
                  <c:v>38742</c:v>
                </c:pt>
                <c:pt idx="16">
                  <c:v>38743</c:v>
                </c:pt>
                <c:pt idx="17">
                  <c:v>38744</c:v>
                </c:pt>
                <c:pt idx="18">
                  <c:v>38747</c:v>
                </c:pt>
                <c:pt idx="19">
                  <c:v>38748</c:v>
                </c:pt>
                <c:pt idx="20">
                  <c:v>38749</c:v>
                </c:pt>
                <c:pt idx="21">
                  <c:v>38750</c:v>
                </c:pt>
                <c:pt idx="22">
                  <c:v>38751</c:v>
                </c:pt>
                <c:pt idx="23">
                  <c:v>38754</c:v>
                </c:pt>
                <c:pt idx="24">
                  <c:v>38755</c:v>
                </c:pt>
                <c:pt idx="25">
                  <c:v>38756</c:v>
                </c:pt>
                <c:pt idx="26">
                  <c:v>38757</c:v>
                </c:pt>
                <c:pt idx="27">
                  <c:v>38758</c:v>
                </c:pt>
                <c:pt idx="28">
                  <c:v>38761</c:v>
                </c:pt>
                <c:pt idx="29">
                  <c:v>38762</c:v>
                </c:pt>
                <c:pt idx="30">
                  <c:v>38763</c:v>
                </c:pt>
                <c:pt idx="31">
                  <c:v>38764</c:v>
                </c:pt>
                <c:pt idx="32">
                  <c:v>38765</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38784</c:v>
                </c:pt>
                <c:pt idx="45">
                  <c:v>38785</c:v>
                </c:pt>
                <c:pt idx="46">
                  <c:v>38786</c:v>
                </c:pt>
                <c:pt idx="47">
                  <c:v>38789</c:v>
                </c:pt>
                <c:pt idx="48">
                  <c:v>38790</c:v>
                </c:pt>
                <c:pt idx="49">
                  <c:v>38791</c:v>
                </c:pt>
                <c:pt idx="50">
                  <c:v>38792</c:v>
                </c:pt>
                <c:pt idx="51">
                  <c:v>38793</c:v>
                </c:pt>
                <c:pt idx="52">
                  <c:v>38796</c:v>
                </c:pt>
                <c:pt idx="53">
                  <c:v>38797</c:v>
                </c:pt>
                <c:pt idx="54">
                  <c:v>38798</c:v>
                </c:pt>
                <c:pt idx="55">
                  <c:v>38799</c:v>
                </c:pt>
                <c:pt idx="56">
                  <c:v>38800</c:v>
                </c:pt>
                <c:pt idx="57">
                  <c:v>38803</c:v>
                </c:pt>
                <c:pt idx="58">
                  <c:v>38804</c:v>
                </c:pt>
                <c:pt idx="59">
                  <c:v>38805</c:v>
                </c:pt>
                <c:pt idx="60">
                  <c:v>38806</c:v>
                </c:pt>
                <c:pt idx="61">
                  <c:v>38807</c:v>
                </c:pt>
                <c:pt idx="62">
                  <c:v>38810</c:v>
                </c:pt>
                <c:pt idx="63">
                  <c:v>38811</c:v>
                </c:pt>
                <c:pt idx="64">
                  <c:v>38812</c:v>
                </c:pt>
                <c:pt idx="65">
                  <c:v>38813</c:v>
                </c:pt>
                <c:pt idx="66">
                  <c:v>38814</c:v>
                </c:pt>
                <c:pt idx="67">
                  <c:v>38817</c:v>
                </c:pt>
                <c:pt idx="68">
                  <c:v>38818</c:v>
                </c:pt>
                <c:pt idx="69">
                  <c:v>38819</c:v>
                </c:pt>
                <c:pt idx="70">
                  <c:v>38820</c:v>
                </c:pt>
                <c:pt idx="71">
                  <c:v>38824</c:v>
                </c:pt>
                <c:pt idx="72">
                  <c:v>38825</c:v>
                </c:pt>
                <c:pt idx="73">
                  <c:v>38826</c:v>
                </c:pt>
                <c:pt idx="74">
                  <c:v>38827</c:v>
                </c:pt>
                <c:pt idx="75">
                  <c:v>38828</c:v>
                </c:pt>
                <c:pt idx="76">
                  <c:v>38831</c:v>
                </c:pt>
                <c:pt idx="77">
                  <c:v>38832</c:v>
                </c:pt>
                <c:pt idx="78">
                  <c:v>38833</c:v>
                </c:pt>
                <c:pt idx="79">
                  <c:v>38834</c:v>
                </c:pt>
                <c:pt idx="80">
                  <c:v>38835</c:v>
                </c:pt>
                <c:pt idx="81">
                  <c:v>38838</c:v>
                </c:pt>
                <c:pt idx="82">
                  <c:v>38839</c:v>
                </c:pt>
                <c:pt idx="83">
                  <c:v>38840</c:v>
                </c:pt>
                <c:pt idx="84">
                  <c:v>38841</c:v>
                </c:pt>
                <c:pt idx="85">
                  <c:v>38842</c:v>
                </c:pt>
                <c:pt idx="86">
                  <c:v>38845</c:v>
                </c:pt>
                <c:pt idx="87">
                  <c:v>38846</c:v>
                </c:pt>
                <c:pt idx="88">
                  <c:v>38847</c:v>
                </c:pt>
                <c:pt idx="89">
                  <c:v>38848</c:v>
                </c:pt>
                <c:pt idx="90">
                  <c:v>38849</c:v>
                </c:pt>
                <c:pt idx="91">
                  <c:v>38852</c:v>
                </c:pt>
                <c:pt idx="92">
                  <c:v>38853</c:v>
                </c:pt>
                <c:pt idx="93">
                  <c:v>38854</c:v>
                </c:pt>
                <c:pt idx="94">
                  <c:v>38855</c:v>
                </c:pt>
                <c:pt idx="95">
                  <c:v>38856</c:v>
                </c:pt>
                <c:pt idx="96">
                  <c:v>38859</c:v>
                </c:pt>
                <c:pt idx="97">
                  <c:v>38860</c:v>
                </c:pt>
                <c:pt idx="98">
                  <c:v>38861</c:v>
                </c:pt>
                <c:pt idx="99">
                  <c:v>38862</c:v>
                </c:pt>
                <c:pt idx="100">
                  <c:v>38863</c:v>
                </c:pt>
                <c:pt idx="101">
                  <c:v>38867</c:v>
                </c:pt>
                <c:pt idx="102">
                  <c:v>38868</c:v>
                </c:pt>
                <c:pt idx="103">
                  <c:v>38869</c:v>
                </c:pt>
                <c:pt idx="104">
                  <c:v>38870</c:v>
                </c:pt>
                <c:pt idx="105">
                  <c:v>38873</c:v>
                </c:pt>
                <c:pt idx="106">
                  <c:v>38874</c:v>
                </c:pt>
                <c:pt idx="107">
                  <c:v>38875</c:v>
                </c:pt>
                <c:pt idx="108">
                  <c:v>38876</c:v>
                </c:pt>
                <c:pt idx="109">
                  <c:v>38877</c:v>
                </c:pt>
                <c:pt idx="110">
                  <c:v>38880</c:v>
                </c:pt>
                <c:pt idx="111">
                  <c:v>38881</c:v>
                </c:pt>
                <c:pt idx="112">
                  <c:v>38882</c:v>
                </c:pt>
                <c:pt idx="113">
                  <c:v>38883</c:v>
                </c:pt>
                <c:pt idx="114">
                  <c:v>38884</c:v>
                </c:pt>
                <c:pt idx="115">
                  <c:v>38887</c:v>
                </c:pt>
                <c:pt idx="116">
                  <c:v>38888</c:v>
                </c:pt>
                <c:pt idx="117">
                  <c:v>38889</c:v>
                </c:pt>
                <c:pt idx="118">
                  <c:v>38890</c:v>
                </c:pt>
                <c:pt idx="119">
                  <c:v>38891</c:v>
                </c:pt>
                <c:pt idx="120">
                  <c:v>38894</c:v>
                </c:pt>
                <c:pt idx="121">
                  <c:v>38895</c:v>
                </c:pt>
                <c:pt idx="122">
                  <c:v>38896</c:v>
                </c:pt>
                <c:pt idx="123">
                  <c:v>38897</c:v>
                </c:pt>
                <c:pt idx="124">
                  <c:v>38898</c:v>
                </c:pt>
                <c:pt idx="125">
                  <c:v>38901</c:v>
                </c:pt>
                <c:pt idx="126">
                  <c:v>38903</c:v>
                </c:pt>
                <c:pt idx="127">
                  <c:v>38904</c:v>
                </c:pt>
                <c:pt idx="128">
                  <c:v>38905</c:v>
                </c:pt>
                <c:pt idx="129">
                  <c:v>38908</c:v>
                </c:pt>
                <c:pt idx="130">
                  <c:v>38909</c:v>
                </c:pt>
                <c:pt idx="131">
                  <c:v>38910</c:v>
                </c:pt>
                <c:pt idx="132">
                  <c:v>38911</c:v>
                </c:pt>
                <c:pt idx="133">
                  <c:v>38912</c:v>
                </c:pt>
                <c:pt idx="134">
                  <c:v>38915</c:v>
                </c:pt>
                <c:pt idx="135">
                  <c:v>38916</c:v>
                </c:pt>
                <c:pt idx="136">
                  <c:v>38917</c:v>
                </c:pt>
                <c:pt idx="137">
                  <c:v>38918</c:v>
                </c:pt>
                <c:pt idx="138">
                  <c:v>38919</c:v>
                </c:pt>
                <c:pt idx="139">
                  <c:v>38922</c:v>
                </c:pt>
                <c:pt idx="140">
                  <c:v>38923</c:v>
                </c:pt>
                <c:pt idx="141">
                  <c:v>38924</c:v>
                </c:pt>
                <c:pt idx="142">
                  <c:v>38925</c:v>
                </c:pt>
                <c:pt idx="143">
                  <c:v>38926</c:v>
                </c:pt>
                <c:pt idx="144">
                  <c:v>38929</c:v>
                </c:pt>
                <c:pt idx="145">
                  <c:v>38930</c:v>
                </c:pt>
                <c:pt idx="146">
                  <c:v>38931</c:v>
                </c:pt>
                <c:pt idx="147">
                  <c:v>38932</c:v>
                </c:pt>
                <c:pt idx="148">
                  <c:v>38933</c:v>
                </c:pt>
                <c:pt idx="149">
                  <c:v>38936</c:v>
                </c:pt>
                <c:pt idx="150">
                  <c:v>38937</c:v>
                </c:pt>
                <c:pt idx="151">
                  <c:v>38938</c:v>
                </c:pt>
                <c:pt idx="152">
                  <c:v>38939</c:v>
                </c:pt>
                <c:pt idx="153">
                  <c:v>38940</c:v>
                </c:pt>
                <c:pt idx="154">
                  <c:v>38943</c:v>
                </c:pt>
                <c:pt idx="155">
                  <c:v>38944</c:v>
                </c:pt>
                <c:pt idx="156">
                  <c:v>38945</c:v>
                </c:pt>
                <c:pt idx="157">
                  <c:v>38946</c:v>
                </c:pt>
                <c:pt idx="158">
                  <c:v>38947</c:v>
                </c:pt>
                <c:pt idx="159">
                  <c:v>38950</c:v>
                </c:pt>
                <c:pt idx="160">
                  <c:v>38951</c:v>
                </c:pt>
                <c:pt idx="161">
                  <c:v>38952</c:v>
                </c:pt>
                <c:pt idx="162">
                  <c:v>38953</c:v>
                </c:pt>
                <c:pt idx="163">
                  <c:v>38954</c:v>
                </c:pt>
                <c:pt idx="164">
                  <c:v>38957</c:v>
                </c:pt>
                <c:pt idx="165">
                  <c:v>38958</c:v>
                </c:pt>
                <c:pt idx="166">
                  <c:v>38959</c:v>
                </c:pt>
                <c:pt idx="167">
                  <c:v>38960</c:v>
                </c:pt>
                <c:pt idx="168">
                  <c:v>38961</c:v>
                </c:pt>
                <c:pt idx="169">
                  <c:v>38965</c:v>
                </c:pt>
                <c:pt idx="170">
                  <c:v>38966</c:v>
                </c:pt>
                <c:pt idx="171">
                  <c:v>38967</c:v>
                </c:pt>
                <c:pt idx="172">
                  <c:v>38968</c:v>
                </c:pt>
                <c:pt idx="173">
                  <c:v>38971</c:v>
                </c:pt>
                <c:pt idx="174">
                  <c:v>38972</c:v>
                </c:pt>
                <c:pt idx="175">
                  <c:v>38973</c:v>
                </c:pt>
                <c:pt idx="176">
                  <c:v>38974</c:v>
                </c:pt>
                <c:pt idx="177">
                  <c:v>38975</c:v>
                </c:pt>
                <c:pt idx="178">
                  <c:v>38978</c:v>
                </c:pt>
                <c:pt idx="179">
                  <c:v>38979</c:v>
                </c:pt>
                <c:pt idx="180">
                  <c:v>38980</c:v>
                </c:pt>
                <c:pt idx="181">
                  <c:v>38981</c:v>
                </c:pt>
                <c:pt idx="182">
                  <c:v>38982</c:v>
                </c:pt>
                <c:pt idx="183">
                  <c:v>38985</c:v>
                </c:pt>
                <c:pt idx="184">
                  <c:v>38986</c:v>
                </c:pt>
                <c:pt idx="185">
                  <c:v>38987</c:v>
                </c:pt>
                <c:pt idx="186">
                  <c:v>38988</c:v>
                </c:pt>
                <c:pt idx="187">
                  <c:v>38989</c:v>
                </c:pt>
                <c:pt idx="188">
                  <c:v>38992</c:v>
                </c:pt>
                <c:pt idx="189">
                  <c:v>38993</c:v>
                </c:pt>
                <c:pt idx="190">
                  <c:v>38994</c:v>
                </c:pt>
                <c:pt idx="191">
                  <c:v>38995</c:v>
                </c:pt>
                <c:pt idx="192">
                  <c:v>38996</c:v>
                </c:pt>
                <c:pt idx="193">
                  <c:v>38999</c:v>
                </c:pt>
                <c:pt idx="194">
                  <c:v>39000</c:v>
                </c:pt>
                <c:pt idx="195">
                  <c:v>39001</c:v>
                </c:pt>
                <c:pt idx="196">
                  <c:v>39002</c:v>
                </c:pt>
                <c:pt idx="197">
                  <c:v>39003</c:v>
                </c:pt>
                <c:pt idx="198">
                  <c:v>39006</c:v>
                </c:pt>
                <c:pt idx="199">
                  <c:v>39007</c:v>
                </c:pt>
                <c:pt idx="200">
                  <c:v>39008</c:v>
                </c:pt>
                <c:pt idx="201">
                  <c:v>39009</c:v>
                </c:pt>
                <c:pt idx="202">
                  <c:v>39010</c:v>
                </c:pt>
                <c:pt idx="203">
                  <c:v>39013</c:v>
                </c:pt>
                <c:pt idx="204">
                  <c:v>39014</c:v>
                </c:pt>
                <c:pt idx="205">
                  <c:v>39015</c:v>
                </c:pt>
                <c:pt idx="206">
                  <c:v>39016</c:v>
                </c:pt>
                <c:pt idx="207">
                  <c:v>39017</c:v>
                </c:pt>
                <c:pt idx="208">
                  <c:v>39020</c:v>
                </c:pt>
                <c:pt idx="209">
                  <c:v>39021</c:v>
                </c:pt>
                <c:pt idx="210">
                  <c:v>39022</c:v>
                </c:pt>
                <c:pt idx="211">
                  <c:v>39023</c:v>
                </c:pt>
                <c:pt idx="212">
                  <c:v>39024</c:v>
                </c:pt>
                <c:pt idx="213">
                  <c:v>39027</c:v>
                </c:pt>
                <c:pt idx="214">
                  <c:v>39028</c:v>
                </c:pt>
                <c:pt idx="215">
                  <c:v>39029</c:v>
                </c:pt>
                <c:pt idx="216">
                  <c:v>39030</c:v>
                </c:pt>
                <c:pt idx="217">
                  <c:v>39031</c:v>
                </c:pt>
                <c:pt idx="218">
                  <c:v>39034</c:v>
                </c:pt>
                <c:pt idx="219">
                  <c:v>39035</c:v>
                </c:pt>
                <c:pt idx="220">
                  <c:v>39036</c:v>
                </c:pt>
                <c:pt idx="221">
                  <c:v>39037</c:v>
                </c:pt>
                <c:pt idx="222">
                  <c:v>39038</c:v>
                </c:pt>
                <c:pt idx="223">
                  <c:v>39041</c:v>
                </c:pt>
                <c:pt idx="224">
                  <c:v>39042</c:v>
                </c:pt>
                <c:pt idx="225">
                  <c:v>39043</c:v>
                </c:pt>
                <c:pt idx="226">
                  <c:v>39045</c:v>
                </c:pt>
                <c:pt idx="227">
                  <c:v>39048</c:v>
                </c:pt>
                <c:pt idx="228">
                  <c:v>39049</c:v>
                </c:pt>
                <c:pt idx="229">
                  <c:v>39050</c:v>
                </c:pt>
                <c:pt idx="230">
                  <c:v>39051</c:v>
                </c:pt>
                <c:pt idx="231">
                  <c:v>39052</c:v>
                </c:pt>
                <c:pt idx="232">
                  <c:v>39055</c:v>
                </c:pt>
                <c:pt idx="233">
                  <c:v>39056</c:v>
                </c:pt>
                <c:pt idx="234">
                  <c:v>39057</c:v>
                </c:pt>
                <c:pt idx="235">
                  <c:v>39058</c:v>
                </c:pt>
                <c:pt idx="236">
                  <c:v>39059</c:v>
                </c:pt>
                <c:pt idx="237">
                  <c:v>39062</c:v>
                </c:pt>
                <c:pt idx="238">
                  <c:v>39063</c:v>
                </c:pt>
                <c:pt idx="239">
                  <c:v>39064</c:v>
                </c:pt>
                <c:pt idx="240">
                  <c:v>39065</c:v>
                </c:pt>
                <c:pt idx="241">
                  <c:v>39066</c:v>
                </c:pt>
                <c:pt idx="242">
                  <c:v>39069</c:v>
                </c:pt>
                <c:pt idx="243">
                  <c:v>39070</c:v>
                </c:pt>
                <c:pt idx="244">
                  <c:v>39071</c:v>
                </c:pt>
                <c:pt idx="245">
                  <c:v>39072</c:v>
                </c:pt>
                <c:pt idx="246">
                  <c:v>39073</c:v>
                </c:pt>
                <c:pt idx="247">
                  <c:v>39077</c:v>
                </c:pt>
                <c:pt idx="248">
                  <c:v>39078</c:v>
                </c:pt>
                <c:pt idx="249">
                  <c:v>39079</c:v>
                </c:pt>
                <c:pt idx="250">
                  <c:v>39080</c:v>
                </c:pt>
                <c:pt idx="251">
                  <c:v>39084</c:v>
                </c:pt>
                <c:pt idx="252">
                  <c:v>39085</c:v>
                </c:pt>
                <c:pt idx="253">
                  <c:v>39086</c:v>
                </c:pt>
                <c:pt idx="254">
                  <c:v>39087</c:v>
                </c:pt>
                <c:pt idx="255">
                  <c:v>39090</c:v>
                </c:pt>
                <c:pt idx="256">
                  <c:v>39091</c:v>
                </c:pt>
                <c:pt idx="257">
                  <c:v>39092</c:v>
                </c:pt>
                <c:pt idx="258">
                  <c:v>39093</c:v>
                </c:pt>
                <c:pt idx="259">
                  <c:v>39094</c:v>
                </c:pt>
                <c:pt idx="260">
                  <c:v>39098</c:v>
                </c:pt>
                <c:pt idx="261">
                  <c:v>39099</c:v>
                </c:pt>
                <c:pt idx="262">
                  <c:v>39100</c:v>
                </c:pt>
                <c:pt idx="263">
                  <c:v>39101</c:v>
                </c:pt>
                <c:pt idx="264">
                  <c:v>39104</c:v>
                </c:pt>
                <c:pt idx="265">
                  <c:v>39105</c:v>
                </c:pt>
                <c:pt idx="266">
                  <c:v>39106</c:v>
                </c:pt>
                <c:pt idx="267">
                  <c:v>39107</c:v>
                </c:pt>
                <c:pt idx="268">
                  <c:v>39108</c:v>
                </c:pt>
                <c:pt idx="269">
                  <c:v>39111</c:v>
                </c:pt>
                <c:pt idx="270">
                  <c:v>39112</c:v>
                </c:pt>
                <c:pt idx="271">
                  <c:v>39113</c:v>
                </c:pt>
                <c:pt idx="272">
                  <c:v>39114</c:v>
                </c:pt>
                <c:pt idx="273">
                  <c:v>39115</c:v>
                </c:pt>
                <c:pt idx="274">
                  <c:v>39118</c:v>
                </c:pt>
                <c:pt idx="275">
                  <c:v>39119</c:v>
                </c:pt>
                <c:pt idx="276">
                  <c:v>39120</c:v>
                </c:pt>
                <c:pt idx="277">
                  <c:v>39121</c:v>
                </c:pt>
                <c:pt idx="278">
                  <c:v>39122</c:v>
                </c:pt>
                <c:pt idx="279">
                  <c:v>39125</c:v>
                </c:pt>
                <c:pt idx="280">
                  <c:v>39126</c:v>
                </c:pt>
                <c:pt idx="281">
                  <c:v>39127</c:v>
                </c:pt>
                <c:pt idx="282">
                  <c:v>39128</c:v>
                </c:pt>
                <c:pt idx="283">
                  <c:v>39129</c:v>
                </c:pt>
                <c:pt idx="284">
                  <c:v>39133</c:v>
                </c:pt>
                <c:pt idx="285">
                  <c:v>39134</c:v>
                </c:pt>
                <c:pt idx="286">
                  <c:v>39135</c:v>
                </c:pt>
                <c:pt idx="287">
                  <c:v>39136</c:v>
                </c:pt>
                <c:pt idx="288">
                  <c:v>39139</c:v>
                </c:pt>
                <c:pt idx="289">
                  <c:v>39140</c:v>
                </c:pt>
                <c:pt idx="290">
                  <c:v>39141</c:v>
                </c:pt>
                <c:pt idx="291">
                  <c:v>39142</c:v>
                </c:pt>
                <c:pt idx="292">
                  <c:v>39143</c:v>
                </c:pt>
                <c:pt idx="293">
                  <c:v>39146</c:v>
                </c:pt>
                <c:pt idx="294">
                  <c:v>39147</c:v>
                </c:pt>
                <c:pt idx="295">
                  <c:v>39148</c:v>
                </c:pt>
                <c:pt idx="296">
                  <c:v>39149</c:v>
                </c:pt>
                <c:pt idx="297">
                  <c:v>39150</c:v>
                </c:pt>
                <c:pt idx="298">
                  <c:v>39153</c:v>
                </c:pt>
                <c:pt idx="299">
                  <c:v>39154</c:v>
                </c:pt>
                <c:pt idx="300">
                  <c:v>39155</c:v>
                </c:pt>
                <c:pt idx="301">
                  <c:v>39156</c:v>
                </c:pt>
                <c:pt idx="302">
                  <c:v>39157</c:v>
                </c:pt>
                <c:pt idx="303">
                  <c:v>39160</c:v>
                </c:pt>
                <c:pt idx="304">
                  <c:v>39161</c:v>
                </c:pt>
                <c:pt idx="305">
                  <c:v>39162</c:v>
                </c:pt>
                <c:pt idx="306">
                  <c:v>39163</c:v>
                </c:pt>
                <c:pt idx="307">
                  <c:v>39164</c:v>
                </c:pt>
                <c:pt idx="308">
                  <c:v>39167</c:v>
                </c:pt>
                <c:pt idx="309">
                  <c:v>39168</c:v>
                </c:pt>
                <c:pt idx="310">
                  <c:v>39169</c:v>
                </c:pt>
                <c:pt idx="311">
                  <c:v>39170</c:v>
                </c:pt>
                <c:pt idx="312">
                  <c:v>39171</c:v>
                </c:pt>
                <c:pt idx="313">
                  <c:v>39174</c:v>
                </c:pt>
                <c:pt idx="314">
                  <c:v>39175</c:v>
                </c:pt>
                <c:pt idx="315">
                  <c:v>39176</c:v>
                </c:pt>
                <c:pt idx="316">
                  <c:v>39177</c:v>
                </c:pt>
                <c:pt idx="317">
                  <c:v>39181</c:v>
                </c:pt>
                <c:pt idx="318">
                  <c:v>39182</c:v>
                </c:pt>
                <c:pt idx="319">
                  <c:v>39183</c:v>
                </c:pt>
                <c:pt idx="320">
                  <c:v>39184</c:v>
                </c:pt>
                <c:pt idx="321">
                  <c:v>39185</c:v>
                </c:pt>
                <c:pt idx="322">
                  <c:v>39188</c:v>
                </c:pt>
                <c:pt idx="323">
                  <c:v>39189</c:v>
                </c:pt>
                <c:pt idx="324">
                  <c:v>39190</c:v>
                </c:pt>
                <c:pt idx="325">
                  <c:v>39191</c:v>
                </c:pt>
                <c:pt idx="326">
                  <c:v>39192</c:v>
                </c:pt>
                <c:pt idx="327">
                  <c:v>39195</c:v>
                </c:pt>
                <c:pt idx="328">
                  <c:v>39196</c:v>
                </c:pt>
                <c:pt idx="329">
                  <c:v>39197</c:v>
                </c:pt>
                <c:pt idx="330">
                  <c:v>39198</c:v>
                </c:pt>
                <c:pt idx="331">
                  <c:v>39199</c:v>
                </c:pt>
                <c:pt idx="332">
                  <c:v>39202</c:v>
                </c:pt>
                <c:pt idx="333">
                  <c:v>39203</c:v>
                </c:pt>
                <c:pt idx="334">
                  <c:v>39204</c:v>
                </c:pt>
                <c:pt idx="335">
                  <c:v>39205</c:v>
                </c:pt>
                <c:pt idx="336">
                  <c:v>39206</c:v>
                </c:pt>
                <c:pt idx="337">
                  <c:v>39209</c:v>
                </c:pt>
                <c:pt idx="338">
                  <c:v>39210</c:v>
                </c:pt>
                <c:pt idx="339">
                  <c:v>39211</c:v>
                </c:pt>
                <c:pt idx="340">
                  <c:v>39212</c:v>
                </c:pt>
                <c:pt idx="341">
                  <c:v>39213</c:v>
                </c:pt>
                <c:pt idx="342">
                  <c:v>39216</c:v>
                </c:pt>
                <c:pt idx="343">
                  <c:v>39217</c:v>
                </c:pt>
                <c:pt idx="344">
                  <c:v>39218</c:v>
                </c:pt>
                <c:pt idx="345">
                  <c:v>39219</c:v>
                </c:pt>
                <c:pt idx="346">
                  <c:v>39220</c:v>
                </c:pt>
                <c:pt idx="347">
                  <c:v>39223</c:v>
                </c:pt>
                <c:pt idx="348">
                  <c:v>39224</c:v>
                </c:pt>
                <c:pt idx="349">
                  <c:v>39225</c:v>
                </c:pt>
                <c:pt idx="350">
                  <c:v>39226</c:v>
                </c:pt>
                <c:pt idx="351">
                  <c:v>39227</c:v>
                </c:pt>
                <c:pt idx="352">
                  <c:v>39231</c:v>
                </c:pt>
                <c:pt idx="353">
                  <c:v>39232</c:v>
                </c:pt>
                <c:pt idx="354">
                  <c:v>39233</c:v>
                </c:pt>
                <c:pt idx="355">
                  <c:v>39234</c:v>
                </c:pt>
                <c:pt idx="356">
                  <c:v>39237</c:v>
                </c:pt>
                <c:pt idx="357">
                  <c:v>39238</c:v>
                </c:pt>
                <c:pt idx="358">
                  <c:v>39239</c:v>
                </c:pt>
                <c:pt idx="359">
                  <c:v>39240</c:v>
                </c:pt>
                <c:pt idx="360">
                  <c:v>39241</c:v>
                </c:pt>
                <c:pt idx="361">
                  <c:v>39244</c:v>
                </c:pt>
                <c:pt idx="362">
                  <c:v>39245</c:v>
                </c:pt>
                <c:pt idx="363">
                  <c:v>39246</c:v>
                </c:pt>
                <c:pt idx="364">
                  <c:v>39247</c:v>
                </c:pt>
                <c:pt idx="365">
                  <c:v>39248</c:v>
                </c:pt>
                <c:pt idx="366">
                  <c:v>39251</c:v>
                </c:pt>
                <c:pt idx="367">
                  <c:v>39252</c:v>
                </c:pt>
                <c:pt idx="368">
                  <c:v>39253</c:v>
                </c:pt>
                <c:pt idx="369">
                  <c:v>39254</c:v>
                </c:pt>
                <c:pt idx="370">
                  <c:v>39255</c:v>
                </c:pt>
                <c:pt idx="371">
                  <c:v>39258</c:v>
                </c:pt>
                <c:pt idx="372">
                  <c:v>39259</c:v>
                </c:pt>
                <c:pt idx="373">
                  <c:v>39260</c:v>
                </c:pt>
                <c:pt idx="374">
                  <c:v>39261</c:v>
                </c:pt>
                <c:pt idx="375">
                  <c:v>39262</c:v>
                </c:pt>
                <c:pt idx="376">
                  <c:v>39265</c:v>
                </c:pt>
                <c:pt idx="377">
                  <c:v>39266</c:v>
                </c:pt>
                <c:pt idx="378">
                  <c:v>39268</c:v>
                </c:pt>
                <c:pt idx="379">
                  <c:v>39269</c:v>
                </c:pt>
                <c:pt idx="380">
                  <c:v>39272</c:v>
                </c:pt>
                <c:pt idx="381">
                  <c:v>39273</c:v>
                </c:pt>
                <c:pt idx="382">
                  <c:v>39274</c:v>
                </c:pt>
                <c:pt idx="383">
                  <c:v>39275</c:v>
                </c:pt>
                <c:pt idx="384">
                  <c:v>39276</c:v>
                </c:pt>
                <c:pt idx="385">
                  <c:v>39279</c:v>
                </c:pt>
                <c:pt idx="386">
                  <c:v>39280</c:v>
                </c:pt>
                <c:pt idx="387">
                  <c:v>39281</c:v>
                </c:pt>
                <c:pt idx="388">
                  <c:v>39282</c:v>
                </c:pt>
                <c:pt idx="389">
                  <c:v>39283</c:v>
                </c:pt>
                <c:pt idx="390">
                  <c:v>39286</c:v>
                </c:pt>
                <c:pt idx="391">
                  <c:v>39287</c:v>
                </c:pt>
                <c:pt idx="392">
                  <c:v>39288</c:v>
                </c:pt>
                <c:pt idx="393">
                  <c:v>39289</c:v>
                </c:pt>
                <c:pt idx="394">
                  <c:v>39290</c:v>
                </c:pt>
                <c:pt idx="395">
                  <c:v>39293</c:v>
                </c:pt>
                <c:pt idx="396">
                  <c:v>39294</c:v>
                </c:pt>
                <c:pt idx="397">
                  <c:v>39295</c:v>
                </c:pt>
                <c:pt idx="398">
                  <c:v>39296</c:v>
                </c:pt>
                <c:pt idx="399">
                  <c:v>39297</c:v>
                </c:pt>
                <c:pt idx="400">
                  <c:v>39300</c:v>
                </c:pt>
                <c:pt idx="401">
                  <c:v>39301</c:v>
                </c:pt>
                <c:pt idx="402">
                  <c:v>39302</c:v>
                </c:pt>
                <c:pt idx="403">
                  <c:v>39303</c:v>
                </c:pt>
                <c:pt idx="404">
                  <c:v>39304</c:v>
                </c:pt>
                <c:pt idx="405">
                  <c:v>39307</c:v>
                </c:pt>
                <c:pt idx="406">
                  <c:v>39308</c:v>
                </c:pt>
                <c:pt idx="407">
                  <c:v>39309</c:v>
                </c:pt>
                <c:pt idx="408">
                  <c:v>39310</c:v>
                </c:pt>
                <c:pt idx="409">
                  <c:v>39311</c:v>
                </c:pt>
                <c:pt idx="410">
                  <c:v>39314</c:v>
                </c:pt>
                <c:pt idx="411">
                  <c:v>39315</c:v>
                </c:pt>
                <c:pt idx="412">
                  <c:v>39316</c:v>
                </c:pt>
                <c:pt idx="413">
                  <c:v>39317</c:v>
                </c:pt>
                <c:pt idx="414">
                  <c:v>39318</c:v>
                </c:pt>
                <c:pt idx="415">
                  <c:v>39321</c:v>
                </c:pt>
                <c:pt idx="416">
                  <c:v>39322</c:v>
                </c:pt>
                <c:pt idx="417">
                  <c:v>39323</c:v>
                </c:pt>
                <c:pt idx="418">
                  <c:v>39324</c:v>
                </c:pt>
                <c:pt idx="419">
                  <c:v>39325</c:v>
                </c:pt>
                <c:pt idx="420">
                  <c:v>39329</c:v>
                </c:pt>
                <c:pt idx="421">
                  <c:v>39330</c:v>
                </c:pt>
                <c:pt idx="422">
                  <c:v>39331</c:v>
                </c:pt>
                <c:pt idx="423">
                  <c:v>39332</c:v>
                </c:pt>
                <c:pt idx="424">
                  <c:v>39335</c:v>
                </c:pt>
                <c:pt idx="425">
                  <c:v>39336</c:v>
                </c:pt>
                <c:pt idx="426">
                  <c:v>39337</c:v>
                </c:pt>
                <c:pt idx="427">
                  <c:v>39338</c:v>
                </c:pt>
                <c:pt idx="428">
                  <c:v>39339</c:v>
                </c:pt>
                <c:pt idx="429">
                  <c:v>39342</c:v>
                </c:pt>
                <c:pt idx="430">
                  <c:v>39343</c:v>
                </c:pt>
                <c:pt idx="431">
                  <c:v>39344</c:v>
                </c:pt>
                <c:pt idx="432">
                  <c:v>39345</c:v>
                </c:pt>
                <c:pt idx="433">
                  <c:v>39346</c:v>
                </c:pt>
                <c:pt idx="434">
                  <c:v>39349</c:v>
                </c:pt>
                <c:pt idx="435">
                  <c:v>39350</c:v>
                </c:pt>
                <c:pt idx="436">
                  <c:v>39351</c:v>
                </c:pt>
                <c:pt idx="437">
                  <c:v>39352</c:v>
                </c:pt>
                <c:pt idx="438">
                  <c:v>39353</c:v>
                </c:pt>
                <c:pt idx="439">
                  <c:v>39356</c:v>
                </c:pt>
                <c:pt idx="440">
                  <c:v>39357</c:v>
                </c:pt>
                <c:pt idx="441">
                  <c:v>39358</c:v>
                </c:pt>
                <c:pt idx="442">
                  <c:v>39359</c:v>
                </c:pt>
                <c:pt idx="443">
                  <c:v>39360</c:v>
                </c:pt>
                <c:pt idx="444">
                  <c:v>39363</c:v>
                </c:pt>
                <c:pt idx="445">
                  <c:v>39364</c:v>
                </c:pt>
                <c:pt idx="446">
                  <c:v>39365</c:v>
                </c:pt>
                <c:pt idx="447">
                  <c:v>39366</c:v>
                </c:pt>
                <c:pt idx="448">
                  <c:v>39367</c:v>
                </c:pt>
                <c:pt idx="449">
                  <c:v>39370</c:v>
                </c:pt>
                <c:pt idx="450">
                  <c:v>39371</c:v>
                </c:pt>
                <c:pt idx="451">
                  <c:v>39372</c:v>
                </c:pt>
                <c:pt idx="452">
                  <c:v>39373</c:v>
                </c:pt>
                <c:pt idx="453">
                  <c:v>39374</c:v>
                </c:pt>
                <c:pt idx="454">
                  <c:v>39377</c:v>
                </c:pt>
                <c:pt idx="455">
                  <c:v>39378</c:v>
                </c:pt>
                <c:pt idx="456">
                  <c:v>39379</c:v>
                </c:pt>
                <c:pt idx="457">
                  <c:v>39380</c:v>
                </c:pt>
                <c:pt idx="458">
                  <c:v>39381</c:v>
                </c:pt>
                <c:pt idx="459">
                  <c:v>39384</c:v>
                </c:pt>
                <c:pt idx="460">
                  <c:v>39385</c:v>
                </c:pt>
                <c:pt idx="461">
                  <c:v>39386</c:v>
                </c:pt>
                <c:pt idx="462">
                  <c:v>39387</c:v>
                </c:pt>
                <c:pt idx="463">
                  <c:v>39388</c:v>
                </c:pt>
                <c:pt idx="464">
                  <c:v>39391</c:v>
                </c:pt>
                <c:pt idx="465">
                  <c:v>39392</c:v>
                </c:pt>
                <c:pt idx="466">
                  <c:v>39393</c:v>
                </c:pt>
                <c:pt idx="467">
                  <c:v>39394</c:v>
                </c:pt>
                <c:pt idx="468">
                  <c:v>39395</c:v>
                </c:pt>
                <c:pt idx="469">
                  <c:v>39398</c:v>
                </c:pt>
                <c:pt idx="470">
                  <c:v>39399</c:v>
                </c:pt>
                <c:pt idx="471">
                  <c:v>39400</c:v>
                </c:pt>
                <c:pt idx="472">
                  <c:v>39401</c:v>
                </c:pt>
                <c:pt idx="473">
                  <c:v>39402</c:v>
                </c:pt>
                <c:pt idx="474">
                  <c:v>39405</c:v>
                </c:pt>
                <c:pt idx="475">
                  <c:v>39406</c:v>
                </c:pt>
                <c:pt idx="476">
                  <c:v>39407</c:v>
                </c:pt>
                <c:pt idx="477">
                  <c:v>39409</c:v>
                </c:pt>
                <c:pt idx="478">
                  <c:v>39412</c:v>
                </c:pt>
                <c:pt idx="479">
                  <c:v>39413</c:v>
                </c:pt>
                <c:pt idx="480">
                  <c:v>39414</c:v>
                </c:pt>
                <c:pt idx="481">
                  <c:v>39415</c:v>
                </c:pt>
                <c:pt idx="482">
                  <c:v>39416</c:v>
                </c:pt>
                <c:pt idx="483">
                  <c:v>39419</c:v>
                </c:pt>
                <c:pt idx="484">
                  <c:v>39420</c:v>
                </c:pt>
                <c:pt idx="485">
                  <c:v>39421</c:v>
                </c:pt>
                <c:pt idx="486">
                  <c:v>39422</c:v>
                </c:pt>
                <c:pt idx="487">
                  <c:v>39423</c:v>
                </c:pt>
                <c:pt idx="488">
                  <c:v>39426</c:v>
                </c:pt>
                <c:pt idx="489">
                  <c:v>39427</c:v>
                </c:pt>
                <c:pt idx="490">
                  <c:v>39428</c:v>
                </c:pt>
                <c:pt idx="491">
                  <c:v>39429</c:v>
                </c:pt>
                <c:pt idx="492">
                  <c:v>39430</c:v>
                </c:pt>
                <c:pt idx="493">
                  <c:v>39433</c:v>
                </c:pt>
                <c:pt idx="494">
                  <c:v>39434</c:v>
                </c:pt>
                <c:pt idx="495">
                  <c:v>39435</c:v>
                </c:pt>
                <c:pt idx="496">
                  <c:v>39436</c:v>
                </c:pt>
                <c:pt idx="497">
                  <c:v>39437</c:v>
                </c:pt>
                <c:pt idx="498">
                  <c:v>39440</c:v>
                </c:pt>
                <c:pt idx="499">
                  <c:v>39442</c:v>
                </c:pt>
                <c:pt idx="500">
                  <c:v>39443</c:v>
                </c:pt>
                <c:pt idx="501">
                  <c:v>39444</c:v>
                </c:pt>
                <c:pt idx="502">
                  <c:v>39447</c:v>
                </c:pt>
                <c:pt idx="503">
                  <c:v>39449</c:v>
                </c:pt>
                <c:pt idx="504">
                  <c:v>39450</c:v>
                </c:pt>
                <c:pt idx="505">
                  <c:v>39451</c:v>
                </c:pt>
                <c:pt idx="506">
                  <c:v>39454</c:v>
                </c:pt>
                <c:pt idx="507">
                  <c:v>39455</c:v>
                </c:pt>
                <c:pt idx="508">
                  <c:v>39456</c:v>
                </c:pt>
                <c:pt idx="509">
                  <c:v>39457</c:v>
                </c:pt>
                <c:pt idx="510">
                  <c:v>39458</c:v>
                </c:pt>
                <c:pt idx="511">
                  <c:v>39461</c:v>
                </c:pt>
                <c:pt idx="512">
                  <c:v>39462</c:v>
                </c:pt>
                <c:pt idx="513">
                  <c:v>39463</c:v>
                </c:pt>
                <c:pt idx="514">
                  <c:v>39464</c:v>
                </c:pt>
                <c:pt idx="515">
                  <c:v>39465</c:v>
                </c:pt>
                <c:pt idx="516">
                  <c:v>39469</c:v>
                </c:pt>
                <c:pt idx="517">
                  <c:v>39470</c:v>
                </c:pt>
                <c:pt idx="518">
                  <c:v>39471</c:v>
                </c:pt>
                <c:pt idx="519">
                  <c:v>39472</c:v>
                </c:pt>
                <c:pt idx="520">
                  <c:v>39475</c:v>
                </c:pt>
                <c:pt idx="521">
                  <c:v>39476</c:v>
                </c:pt>
                <c:pt idx="522">
                  <c:v>39477</c:v>
                </c:pt>
                <c:pt idx="523">
                  <c:v>39478</c:v>
                </c:pt>
                <c:pt idx="524">
                  <c:v>39479</c:v>
                </c:pt>
                <c:pt idx="525">
                  <c:v>39482</c:v>
                </c:pt>
                <c:pt idx="526">
                  <c:v>39483</c:v>
                </c:pt>
                <c:pt idx="527">
                  <c:v>39484</c:v>
                </c:pt>
                <c:pt idx="528">
                  <c:v>39485</c:v>
                </c:pt>
                <c:pt idx="529">
                  <c:v>39486</c:v>
                </c:pt>
                <c:pt idx="530">
                  <c:v>39489</c:v>
                </c:pt>
                <c:pt idx="531">
                  <c:v>39490</c:v>
                </c:pt>
                <c:pt idx="532">
                  <c:v>39491</c:v>
                </c:pt>
                <c:pt idx="533">
                  <c:v>39492</c:v>
                </c:pt>
                <c:pt idx="534">
                  <c:v>39493</c:v>
                </c:pt>
                <c:pt idx="535">
                  <c:v>39497</c:v>
                </c:pt>
                <c:pt idx="536">
                  <c:v>39498</c:v>
                </c:pt>
                <c:pt idx="537">
                  <c:v>39499</c:v>
                </c:pt>
                <c:pt idx="538">
                  <c:v>39500</c:v>
                </c:pt>
                <c:pt idx="539">
                  <c:v>39503</c:v>
                </c:pt>
                <c:pt idx="540">
                  <c:v>39504</c:v>
                </c:pt>
                <c:pt idx="541">
                  <c:v>39505</c:v>
                </c:pt>
                <c:pt idx="542">
                  <c:v>39506</c:v>
                </c:pt>
                <c:pt idx="543">
                  <c:v>39507</c:v>
                </c:pt>
                <c:pt idx="544">
                  <c:v>39510</c:v>
                </c:pt>
                <c:pt idx="545">
                  <c:v>39511</c:v>
                </c:pt>
                <c:pt idx="546">
                  <c:v>39512</c:v>
                </c:pt>
                <c:pt idx="547">
                  <c:v>39513</c:v>
                </c:pt>
                <c:pt idx="548">
                  <c:v>39514</c:v>
                </c:pt>
                <c:pt idx="549">
                  <c:v>39517</c:v>
                </c:pt>
                <c:pt idx="550">
                  <c:v>39518</c:v>
                </c:pt>
                <c:pt idx="551">
                  <c:v>39519</c:v>
                </c:pt>
                <c:pt idx="552">
                  <c:v>39520</c:v>
                </c:pt>
                <c:pt idx="553">
                  <c:v>39521</c:v>
                </c:pt>
                <c:pt idx="554">
                  <c:v>39524</c:v>
                </c:pt>
                <c:pt idx="555">
                  <c:v>39525</c:v>
                </c:pt>
                <c:pt idx="556">
                  <c:v>39526</c:v>
                </c:pt>
                <c:pt idx="557">
                  <c:v>39527</c:v>
                </c:pt>
                <c:pt idx="558">
                  <c:v>39531</c:v>
                </c:pt>
                <c:pt idx="559">
                  <c:v>39532</c:v>
                </c:pt>
                <c:pt idx="560">
                  <c:v>39533</c:v>
                </c:pt>
                <c:pt idx="561">
                  <c:v>39534</c:v>
                </c:pt>
                <c:pt idx="562">
                  <c:v>39535</c:v>
                </c:pt>
                <c:pt idx="563">
                  <c:v>39538</c:v>
                </c:pt>
                <c:pt idx="564">
                  <c:v>39539</c:v>
                </c:pt>
                <c:pt idx="565">
                  <c:v>39540</c:v>
                </c:pt>
                <c:pt idx="566">
                  <c:v>39541</c:v>
                </c:pt>
                <c:pt idx="567">
                  <c:v>39542</c:v>
                </c:pt>
                <c:pt idx="568">
                  <c:v>39545</c:v>
                </c:pt>
                <c:pt idx="569">
                  <c:v>39546</c:v>
                </c:pt>
                <c:pt idx="570">
                  <c:v>39547</c:v>
                </c:pt>
                <c:pt idx="571">
                  <c:v>39548</c:v>
                </c:pt>
                <c:pt idx="572">
                  <c:v>39549</c:v>
                </c:pt>
                <c:pt idx="573">
                  <c:v>39552</c:v>
                </c:pt>
                <c:pt idx="574">
                  <c:v>39553</c:v>
                </c:pt>
                <c:pt idx="575">
                  <c:v>39554</c:v>
                </c:pt>
                <c:pt idx="576">
                  <c:v>39555</c:v>
                </c:pt>
                <c:pt idx="577">
                  <c:v>39556</c:v>
                </c:pt>
                <c:pt idx="578">
                  <c:v>39559</c:v>
                </c:pt>
                <c:pt idx="579">
                  <c:v>39560</c:v>
                </c:pt>
                <c:pt idx="580">
                  <c:v>39561</c:v>
                </c:pt>
                <c:pt idx="581">
                  <c:v>39562</c:v>
                </c:pt>
                <c:pt idx="582">
                  <c:v>39563</c:v>
                </c:pt>
                <c:pt idx="583">
                  <c:v>39566</c:v>
                </c:pt>
                <c:pt idx="584">
                  <c:v>39567</c:v>
                </c:pt>
                <c:pt idx="585">
                  <c:v>39568</c:v>
                </c:pt>
                <c:pt idx="586">
                  <c:v>39569</c:v>
                </c:pt>
                <c:pt idx="587">
                  <c:v>39570</c:v>
                </c:pt>
                <c:pt idx="588">
                  <c:v>39573</c:v>
                </c:pt>
                <c:pt idx="589">
                  <c:v>39574</c:v>
                </c:pt>
                <c:pt idx="590">
                  <c:v>39575</c:v>
                </c:pt>
                <c:pt idx="591">
                  <c:v>39576</c:v>
                </c:pt>
                <c:pt idx="592">
                  <c:v>39577</c:v>
                </c:pt>
                <c:pt idx="593">
                  <c:v>39580</c:v>
                </c:pt>
                <c:pt idx="594">
                  <c:v>39581</c:v>
                </c:pt>
                <c:pt idx="595">
                  <c:v>39582</c:v>
                </c:pt>
                <c:pt idx="596">
                  <c:v>39583</c:v>
                </c:pt>
                <c:pt idx="597">
                  <c:v>39584</c:v>
                </c:pt>
                <c:pt idx="598">
                  <c:v>39587</c:v>
                </c:pt>
                <c:pt idx="599">
                  <c:v>39588</c:v>
                </c:pt>
                <c:pt idx="600">
                  <c:v>39589</c:v>
                </c:pt>
                <c:pt idx="601">
                  <c:v>39590</c:v>
                </c:pt>
                <c:pt idx="602">
                  <c:v>39591</c:v>
                </c:pt>
                <c:pt idx="603">
                  <c:v>39595</c:v>
                </c:pt>
                <c:pt idx="604">
                  <c:v>39596</c:v>
                </c:pt>
                <c:pt idx="605">
                  <c:v>39597</c:v>
                </c:pt>
                <c:pt idx="606">
                  <c:v>39598</c:v>
                </c:pt>
                <c:pt idx="607">
                  <c:v>39601</c:v>
                </c:pt>
                <c:pt idx="608">
                  <c:v>39602</c:v>
                </c:pt>
                <c:pt idx="609">
                  <c:v>39603</c:v>
                </c:pt>
                <c:pt idx="610">
                  <c:v>39604</c:v>
                </c:pt>
                <c:pt idx="611">
                  <c:v>39605</c:v>
                </c:pt>
                <c:pt idx="612">
                  <c:v>39608</c:v>
                </c:pt>
                <c:pt idx="613">
                  <c:v>39609</c:v>
                </c:pt>
                <c:pt idx="614">
                  <c:v>39610</c:v>
                </c:pt>
                <c:pt idx="615">
                  <c:v>39611</c:v>
                </c:pt>
                <c:pt idx="616">
                  <c:v>39612</c:v>
                </c:pt>
                <c:pt idx="617">
                  <c:v>39615</c:v>
                </c:pt>
                <c:pt idx="618">
                  <c:v>39616</c:v>
                </c:pt>
                <c:pt idx="619">
                  <c:v>39617</c:v>
                </c:pt>
                <c:pt idx="620">
                  <c:v>39618</c:v>
                </c:pt>
                <c:pt idx="621">
                  <c:v>39619</c:v>
                </c:pt>
                <c:pt idx="622">
                  <c:v>39622</c:v>
                </c:pt>
                <c:pt idx="623">
                  <c:v>39623</c:v>
                </c:pt>
                <c:pt idx="624">
                  <c:v>39624</c:v>
                </c:pt>
                <c:pt idx="625">
                  <c:v>39625</c:v>
                </c:pt>
                <c:pt idx="626">
                  <c:v>39626</c:v>
                </c:pt>
                <c:pt idx="627">
                  <c:v>39629</c:v>
                </c:pt>
                <c:pt idx="628">
                  <c:v>39630</c:v>
                </c:pt>
                <c:pt idx="629">
                  <c:v>39631</c:v>
                </c:pt>
                <c:pt idx="630">
                  <c:v>39632</c:v>
                </c:pt>
                <c:pt idx="631">
                  <c:v>39636</c:v>
                </c:pt>
                <c:pt idx="632">
                  <c:v>39637</c:v>
                </c:pt>
                <c:pt idx="633">
                  <c:v>39638</c:v>
                </c:pt>
                <c:pt idx="634">
                  <c:v>39639</c:v>
                </c:pt>
                <c:pt idx="635">
                  <c:v>39640</c:v>
                </c:pt>
                <c:pt idx="636">
                  <c:v>39643</c:v>
                </c:pt>
                <c:pt idx="637">
                  <c:v>39644</c:v>
                </c:pt>
                <c:pt idx="638">
                  <c:v>39645</c:v>
                </c:pt>
                <c:pt idx="639">
                  <c:v>39646</c:v>
                </c:pt>
                <c:pt idx="640">
                  <c:v>39647</c:v>
                </c:pt>
                <c:pt idx="641">
                  <c:v>39650</c:v>
                </c:pt>
                <c:pt idx="642">
                  <c:v>39651</c:v>
                </c:pt>
                <c:pt idx="643">
                  <c:v>39652</c:v>
                </c:pt>
                <c:pt idx="644">
                  <c:v>39653</c:v>
                </c:pt>
                <c:pt idx="645">
                  <c:v>39654</c:v>
                </c:pt>
                <c:pt idx="646">
                  <c:v>39657</c:v>
                </c:pt>
                <c:pt idx="647">
                  <c:v>39658</c:v>
                </c:pt>
                <c:pt idx="648">
                  <c:v>39659</c:v>
                </c:pt>
                <c:pt idx="649">
                  <c:v>39660</c:v>
                </c:pt>
                <c:pt idx="650">
                  <c:v>39661</c:v>
                </c:pt>
                <c:pt idx="651">
                  <c:v>39664</c:v>
                </c:pt>
                <c:pt idx="652">
                  <c:v>39665</c:v>
                </c:pt>
                <c:pt idx="653">
                  <c:v>39666</c:v>
                </c:pt>
                <c:pt idx="654">
                  <c:v>39667</c:v>
                </c:pt>
                <c:pt idx="655">
                  <c:v>39668</c:v>
                </c:pt>
                <c:pt idx="656">
                  <c:v>39671</c:v>
                </c:pt>
                <c:pt idx="657">
                  <c:v>39672</c:v>
                </c:pt>
                <c:pt idx="658">
                  <c:v>39673</c:v>
                </c:pt>
                <c:pt idx="659">
                  <c:v>39674</c:v>
                </c:pt>
                <c:pt idx="660">
                  <c:v>39675</c:v>
                </c:pt>
                <c:pt idx="661">
                  <c:v>39678</c:v>
                </c:pt>
                <c:pt idx="662">
                  <c:v>39679</c:v>
                </c:pt>
                <c:pt idx="663">
                  <c:v>39680</c:v>
                </c:pt>
                <c:pt idx="664">
                  <c:v>39681</c:v>
                </c:pt>
                <c:pt idx="665">
                  <c:v>39682</c:v>
                </c:pt>
                <c:pt idx="666">
                  <c:v>39685</c:v>
                </c:pt>
                <c:pt idx="667">
                  <c:v>39686</c:v>
                </c:pt>
                <c:pt idx="668">
                  <c:v>39687</c:v>
                </c:pt>
                <c:pt idx="669">
                  <c:v>39688</c:v>
                </c:pt>
                <c:pt idx="670">
                  <c:v>39689</c:v>
                </c:pt>
                <c:pt idx="671">
                  <c:v>39693</c:v>
                </c:pt>
                <c:pt idx="672">
                  <c:v>39694</c:v>
                </c:pt>
                <c:pt idx="673">
                  <c:v>39695</c:v>
                </c:pt>
                <c:pt idx="674">
                  <c:v>39696</c:v>
                </c:pt>
                <c:pt idx="675">
                  <c:v>39699</c:v>
                </c:pt>
                <c:pt idx="676">
                  <c:v>39700</c:v>
                </c:pt>
                <c:pt idx="677">
                  <c:v>39701</c:v>
                </c:pt>
                <c:pt idx="678">
                  <c:v>39702</c:v>
                </c:pt>
                <c:pt idx="679">
                  <c:v>39703</c:v>
                </c:pt>
                <c:pt idx="680">
                  <c:v>39706</c:v>
                </c:pt>
                <c:pt idx="681">
                  <c:v>39707</c:v>
                </c:pt>
                <c:pt idx="682">
                  <c:v>39708</c:v>
                </c:pt>
                <c:pt idx="683">
                  <c:v>39709</c:v>
                </c:pt>
                <c:pt idx="684">
                  <c:v>39710</c:v>
                </c:pt>
                <c:pt idx="685">
                  <c:v>39713</c:v>
                </c:pt>
                <c:pt idx="686">
                  <c:v>39714</c:v>
                </c:pt>
                <c:pt idx="687">
                  <c:v>39715</c:v>
                </c:pt>
                <c:pt idx="688">
                  <c:v>39716</c:v>
                </c:pt>
                <c:pt idx="689">
                  <c:v>39717</c:v>
                </c:pt>
                <c:pt idx="690">
                  <c:v>39720</c:v>
                </c:pt>
                <c:pt idx="691">
                  <c:v>39721</c:v>
                </c:pt>
                <c:pt idx="692">
                  <c:v>39722</c:v>
                </c:pt>
                <c:pt idx="693">
                  <c:v>39723</c:v>
                </c:pt>
                <c:pt idx="694">
                  <c:v>39724</c:v>
                </c:pt>
                <c:pt idx="695">
                  <c:v>39727</c:v>
                </c:pt>
                <c:pt idx="696">
                  <c:v>39728</c:v>
                </c:pt>
                <c:pt idx="697">
                  <c:v>39729</c:v>
                </c:pt>
                <c:pt idx="698">
                  <c:v>39730</c:v>
                </c:pt>
                <c:pt idx="699">
                  <c:v>39731</c:v>
                </c:pt>
                <c:pt idx="700">
                  <c:v>39734</c:v>
                </c:pt>
                <c:pt idx="701">
                  <c:v>39735</c:v>
                </c:pt>
                <c:pt idx="702">
                  <c:v>39736</c:v>
                </c:pt>
                <c:pt idx="703">
                  <c:v>39737</c:v>
                </c:pt>
                <c:pt idx="704">
                  <c:v>39738</c:v>
                </c:pt>
                <c:pt idx="705">
                  <c:v>39741</c:v>
                </c:pt>
                <c:pt idx="706">
                  <c:v>39742</c:v>
                </c:pt>
                <c:pt idx="707">
                  <c:v>39743</c:v>
                </c:pt>
                <c:pt idx="708">
                  <c:v>39744</c:v>
                </c:pt>
                <c:pt idx="709">
                  <c:v>39745</c:v>
                </c:pt>
                <c:pt idx="710">
                  <c:v>39748</c:v>
                </c:pt>
                <c:pt idx="711">
                  <c:v>39749</c:v>
                </c:pt>
                <c:pt idx="712">
                  <c:v>39750</c:v>
                </c:pt>
                <c:pt idx="713">
                  <c:v>39751</c:v>
                </c:pt>
                <c:pt idx="714">
                  <c:v>39752</c:v>
                </c:pt>
                <c:pt idx="715">
                  <c:v>39755</c:v>
                </c:pt>
                <c:pt idx="716">
                  <c:v>39756</c:v>
                </c:pt>
                <c:pt idx="717">
                  <c:v>39757</c:v>
                </c:pt>
                <c:pt idx="718">
                  <c:v>39758</c:v>
                </c:pt>
                <c:pt idx="719">
                  <c:v>39759</c:v>
                </c:pt>
                <c:pt idx="720">
                  <c:v>39762</c:v>
                </c:pt>
                <c:pt idx="721">
                  <c:v>39763</c:v>
                </c:pt>
                <c:pt idx="722">
                  <c:v>39764</c:v>
                </c:pt>
                <c:pt idx="723">
                  <c:v>39765</c:v>
                </c:pt>
                <c:pt idx="724">
                  <c:v>39766</c:v>
                </c:pt>
                <c:pt idx="725">
                  <c:v>39769</c:v>
                </c:pt>
                <c:pt idx="726">
                  <c:v>39770</c:v>
                </c:pt>
                <c:pt idx="727">
                  <c:v>39771</c:v>
                </c:pt>
                <c:pt idx="728">
                  <c:v>39772</c:v>
                </c:pt>
                <c:pt idx="729">
                  <c:v>39773</c:v>
                </c:pt>
                <c:pt idx="730">
                  <c:v>39776</c:v>
                </c:pt>
                <c:pt idx="731">
                  <c:v>39777</c:v>
                </c:pt>
                <c:pt idx="732">
                  <c:v>39778</c:v>
                </c:pt>
                <c:pt idx="733">
                  <c:v>39780</c:v>
                </c:pt>
                <c:pt idx="734">
                  <c:v>39783</c:v>
                </c:pt>
                <c:pt idx="735">
                  <c:v>39784</c:v>
                </c:pt>
                <c:pt idx="736">
                  <c:v>39785</c:v>
                </c:pt>
                <c:pt idx="737">
                  <c:v>39786</c:v>
                </c:pt>
                <c:pt idx="738">
                  <c:v>39787</c:v>
                </c:pt>
                <c:pt idx="739">
                  <c:v>39790</c:v>
                </c:pt>
                <c:pt idx="740">
                  <c:v>39791</c:v>
                </c:pt>
                <c:pt idx="741">
                  <c:v>39792</c:v>
                </c:pt>
                <c:pt idx="742">
                  <c:v>39793</c:v>
                </c:pt>
                <c:pt idx="743">
                  <c:v>39794</c:v>
                </c:pt>
                <c:pt idx="744">
                  <c:v>39797</c:v>
                </c:pt>
                <c:pt idx="745">
                  <c:v>39798</c:v>
                </c:pt>
                <c:pt idx="746">
                  <c:v>39799</c:v>
                </c:pt>
                <c:pt idx="747">
                  <c:v>39800</c:v>
                </c:pt>
                <c:pt idx="748">
                  <c:v>39801</c:v>
                </c:pt>
                <c:pt idx="749">
                  <c:v>39804</c:v>
                </c:pt>
                <c:pt idx="750">
                  <c:v>39805</c:v>
                </c:pt>
                <c:pt idx="751">
                  <c:v>39806</c:v>
                </c:pt>
                <c:pt idx="752">
                  <c:v>39808</c:v>
                </c:pt>
                <c:pt idx="753">
                  <c:v>39811</c:v>
                </c:pt>
                <c:pt idx="754">
                  <c:v>39812</c:v>
                </c:pt>
                <c:pt idx="755">
                  <c:v>39813</c:v>
                </c:pt>
                <c:pt idx="756">
                  <c:v>39815</c:v>
                </c:pt>
                <c:pt idx="757">
                  <c:v>39818</c:v>
                </c:pt>
                <c:pt idx="758">
                  <c:v>39819</c:v>
                </c:pt>
                <c:pt idx="759">
                  <c:v>39820</c:v>
                </c:pt>
                <c:pt idx="760">
                  <c:v>39821</c:v>
                </c:pt>
                <c:pt idx="761">
                  <c:v>39822</c:v>
                </c:pt>
                <c:pt idx="762">
                  <c:v>39825</c:v>
                </c:pt>
                <c:pt idx="763">
                  <c:v>39826</c:v>
                </c:pt>
                <c:pt idx="764">
                  <c:v>39827</c:v>
                </c:pt>
                <c:pt idx="765">
                  <c:v>39828</c:v>
                </c:pt>
                <c:pt idx="766">
                  <c:v>39829</c:v>
                </c:pt>
                <c:pt idx="767">
                  <c:v>39833</c:v>
                </c:pt>
                <c:pt idx="768">
                  <c:v>39834</c:v>
                </c:pt>
                <c:pt idx="769">
                  <c:v>39835</c:v>
                </c:pt>
                <c:pt idx="770">
                  <c:v>39836</c:v>
                </c:pt>
                <c:pt idx="771">
                  <c:v>39839</c:v>
                </c:pt>
                <c:pt idx="772">
                  <c:v>39840</c:v>
                </c:pt>
                <c:pt idx="773">
                  <c:v>39841</c:v>
                </c:pt>
                <c:pt idx="774">
                  <c:v>39842</c:v>
                </c:pt>
                <c:pt idx="775">
                  <c:v>39843</c:v>
                </c:pt>
                <c:pt idx="776">
                  <c:v>39846</c:v>
                </c:pt>
                <c:pt idx="777">
                  <c:v>39847</c:v>
                </c:pt>
                <c:pt idx="778">
                  <c:v>39848</c:v>
                </c:pt>
                <c:pt idx="779">
                  <c:v>39849</c:v>
                </c:pt>
                <c:pt idx="780">
                  <c:v>39850</c:v>
                </c:pt>
                <c:pt idx="781">
                  <c:v>39853</c:v>
                </c:pt>
                <c:pt idx="782">
                  <c:v>39854</c:v>
                </c:pt>
                <c:pt idx="783">
                  <c:v>39855</c:v>
                </c:pt>
                <c:pt idx="784">
                  <c:v>39856</c:v>
                </c:pt>
                <c:pt idx="785">
                  <c:v>39857</c:v>
                </c:pt>
                <c:pt idx="786">
                  <c:v>39861</c:v>
                </c:pt>
                <c:pt idx="787">
                  <c:v>39862</c:v>
                </c:pt>
                <c:pt idx="788">
                  <c:v>39863</c:v>
                </c:pt>
                <c:pt idx="789">
                  <c:v>39864</c:v>
                </c:pt>
                <c:pt idx="790">
                  <c:v>39867</c:v>
                </c:pt>
                <c:pt idx="791">
                  <c:v>39868</c:v>
                </c:pt>
                <c:pt idx="792">
                  <c:v>39869</c:v>
                </c:pt>
                <c:pt idx="793">
                  <c:v>39870</c:v>
                </c:pt>
                <c:pt idx="794">
                  <c:v>39871</c:v>
                </c:pt>
                <c:pt idx="795">
                  <c:v>39874</c:v>
                </c:pt>
                <c:pt idx="796">
                  <c:v>39875</c:v>
                </c:pt>
                <c:pt idx="797">
                  <c:v>39876</c:v>
                </c:pt>
                <c:pt idx="798">
                  <c:v>39877</c:v>
                </c:pt>
                <c:pt idx="799">
                  <c:v>39878</c:v>
                </c:pt>
                <c:pt idx="800">
                  <c:v>39881</c:v>
                </c:pt>
                <c:pt idx="801">
                  <c:v>39882</c:v>
                </c:pt>
                <c:pt idx="802">
                  <c:v>39883</c:v>
                </c:pt>
                <c:pt idx="803">
                  <c:v>39884</c:v>
                </c:pt>
                <c:pt idx="804">
                  <c:v>39885</c:v>
                </c:pt>
                <c:pt idx="805">
                  <c:v>39888</c:v>
                </c:pt>
                <c:pt idx="806">
                  <c:v>39889</c:v>
                </c:pt>
                <c:pt idx="807">
                  <c:v>39890</c:v>
                </c:pt>
                <c:pt idx="808">
                  <c:v>39891</c:v>
                </c:pt>
                <c:pt idx="809">
                  <c:v>39892</c:v>
                </c:pt>
                <c:pt idx="810">
                  <c:v>39895</c:v>
                </c:pt>
                <c:pt idx="811">
                  <c:v>39896</c:v>
                </c:pt>
                <c:pt idx="812">
                  <c:v>39897</c:v>
                </c:pt>
                <c:pt idx="813">
                  <c:v>39898</c:v>
                </c:pt>
                <c:pt idx="814">
                  <c:v>39899</c:v>
                </c:pt>
                <c:pt idx="815">
                  <c:v>39902</c:v>
                </c:pt>
                <c:pt idx="816">
                  <c:v>39903</c:v>
                </c:pt>
                <c:pt idx="817">
                  <c:v>39904</c:v>
                </c:pt>
                <c:pt idx="818">
                  <c:v>39905</c:v>
                </c:pt>
                <c:pt idx="819">
                  <c:v>39906</c:v>
                </c:pt>
                <c:pt idx="820">
                  <c:v>39909</c:v>
                </c:pt>
                <c:pt idx="821">
                  <c:v>39910</c:v>
                </c:pt>
                <c:pt idx="822">
                  <c:v>39911</c:v>
                </c:pt>
                <c:pt idx="823">
                  <c:v>39912</c:v>
                </c:pt>
                <c:pt idx="824">
                  <c:v>39916</c:v>
                </c:pt>
                <c:pt idx="825">
                  <c:v>39917</c:v>
                </c:pt>
                <c:pt idx="826">
                  <c:v>39918</c:v>
                </c:pt>
                <c:pt idx="827">
                  <c:v>39919</c:v>
                </c:pt>
                <c:pt idx="828">
                  <c:v>39920</c:v>
                </c:pt>
                <c:pt idx="829">
                  <c:v>39923</c:v>
                </c:pt>
                <c:pt idx="830">
                  <c:v>39924</c:v>
                </c:pt>
                <c:pt idx="831">
                  <c:v>39925</c:v>
                </c:pt>
                <c:pt idx="832">
                  <c:v>39926</c:v>
                </c:pt>
                <c:pt idx="833">
                  <c:v>39927</c:v>
                </c:pt>
                <c:pt idx="834">
                  <c:v>39930</c:v>
                </c:pt>
                <c:pt idx="835">
                  <c:v>39931</c:v>
                </c:pt>
                <c:pt idx="836">
                  <c:v>39932</c:v>
                </c:pt>
                <c:pt idx="837">
                  <c:v>39933</c:v>
                </c:pt>
                <c:pt idx="838">
                  <c:v>39934</c:v>
                </c:pt>
                <c:pt idx="839">
                  <c:v>39937</c:v>
                </c:pt>
                <c:pt idx="840">
                  <c:v>39938</c:v>
                </c:pt>
                <c:pt idx="841">
                  <c:v>39939</c:v>
                </c:pt>
                <c:pt idx="842">
                  <c:v>39940</c:v>
                </c:pt>
                <c:pt idx="843">
                  <c:v>39941</c:v>
                </c:pt>
                <c:pt idx="844">
                  <c:v>39944</c:v>
                </c:pt>
                <c:pt idx="845">
                  <c:v>39945</c:v>
                </c:pt>
                <c:pt idx="846">
                  <c:v>39946</c:v>
                </c:pt>
                <c:pt idx="847">
                  <c:v>39947</c:v>
                </c:pt>
                <c:pt idx="848">
                  <c:v>39948</c:v>
                </c:pt>
                <c:pt idx="849">
                  <c:v>39951</c:v>
                </c:pt>
                <c:pt idx="850">
                  <c:v>39952</c:v>
                </c:pt>
                <c:pt idx="851">
                  <c:v>39953</c:v>
                </c:pt>
                <c:pt idx="852">
                  <c:v>39954</c:v>
                </c:pt>
                <c:pt idx="853">
                  <c:v>39955</c:v>
                </c:pt>
                <c:pt idx="854">
                  <c:v>39959</c:v>
                </c:pt>
                <c:pt idx="855">
                  <c:v>39960</c:v>
                </c:pt>
                <c:pt idx="856">
                  <c:v>39961</c:v>
                </c:pt>
                <c:pt idx="857">
                  <c:v>39962</c:v>
                </c:pt>
                <c:pt idx="858">
                  <c:v>39965</c:v>
                </c:pt>
                <c:pt idx="859">
                  <c:v>39966</c:v>
                </c:pt>
                <c:pt idx="860">
                  <c:v>39967</c:v>
                </c:pt>
                <c:pt idx="861">
                  <c:v>39968</c:v>
                </c:pt>
                <c:pt idx="862">
                  <c:v>39969</c:v>
                </c:pt>
                <c:pt idx="863">
                  <c:v>39972</c:v>
                </c:pt>
                <c:pt idx="864">
                  <c:v>39973</c:v>
                </c:pt>
                <c:pt idx="865">
                  <c:v>39974</c:v>
                </c:pt>
                <c:pt idx="866">
                  <c:v>39975</c:v>
                </c:pt>
                <c:pt idx="867">
                  <c:v>39976</c:v>
                </c:pt>
                <c:pt idx="868">
                  <c:v>39979</c:v>
                </c:pt>
                <c:pt idx="869">
                  <c:v>39980</c:v>
                </c:pt>
                <c:pt idx="870">
                  <c:v>39981</c:v>
                </c:pt>
                <c:pt idx="871">
                  <c:v>39982</c:v>
                </c:pt>
                <c:pt idx="872">
                  <c:v>39983</c:v>
                </c:pt>
                <c:pt idx="873">
                  <c:v>39986</c:v>
                </c:pt>
                <c:pt idx="874">
                  <c:v>39987</c:v>
                </c:pt>
                <c:pt idx="875">
                  <c:v>39988</c:v>
                </c:pt>
                <c:pt idx="876">
                  <c:v>39989</c:v>
                </c:pt>
                <c:pt idx="877">
                  <c:v>39990</c:v>
                </c:pt>
                <c:pt idx="878">
                  <c:v>39993</c:v>
                </c:pt>
                <c:pt idx="879">
                  <c:v>39994</c:v>
                </c:pt>
                <c:pt idx="880">
                  <c:v>39995</c:v>
                </c:pt>
                <c:pt idx="881">
                  <c:v>39996</c:v>
                </c:pt>
                <c:pt idx="882">
                  <c:v>40000</c:v>
                </c:pt>
                <c:pt idx="883">
                  <c:v>40001</c:v>
                </c:pt>
                <c:pt idx="884">
                  <c:v>40002</c:v>
                </c:pt>
                <c:pt idx="885">
                  <c:v>40003</c:v>
                </c:pt>
                <c:pt idx="886">
                  <c:v>40004</c:v>
                </c:pt>
                <c:pt idx="887">
                  <c:v>40007</c:v>
                </c:pt>
                <c:pt idx="888">
                  <c:v>40008</c:v>
                </c:pt>
                <c:pt idx="889">
                  <c:v>40009</c:v>
                </c:pt>
                <c:pt idx="890">
                  <c:v>40010</c:v>
                </c:pt>
                <c:pt idx="891">
                  <c:v>40011</c:v>
                </c:pt>
                <c:pt idx="892">
                  <c:v>40014</c:v>
                </c:pt>
                <c:pt idx="893">
                  <c:v>40015</c:v>
                </c:pt>
                <c:pt idx="894">
                  <c:v>40016</c:v>
                </c:pt>
                <c:pt idx="895">
                  <c:v>40017</c:v>
                </c:pt>
                <c:pt idx="896">
                  <c:v>40018</c:v>
                </c:pt>
                <c:pt idx="897">
                  <c:v>40021</c:v>
                </c:pt>
                <c:pt idx="898">
                  <c:v>40022</c:v>
                </c:pt>
                <c:pt idx="899">
                  <c:v>40023</c:v>
                </c:pt>
                <c:pt idx="900">
                  <c:v>40024</c:v>
                </c:pt>
                <c:pt idx="901">
                  <c:v>40025</c:v>
                </c:pt>
                <c:pt idx="902">
                  <c:v>40028</c:v>
                </c:pt>
                <c:pt idx="903">
                  <c:v>40029</c:v>
                </c:pt>
                <c:pt idx="904">
                  <c:v>40030</c:v>
                </c:pt>
                <c:pt idx="905">
                  <c:v>40031</c:v>
                </c:pt>
                <c:pt idx="906">
                  <c:v>40032</c:v>
                </c:pt>
                <c:pt idx="907">
                  <c:v>40035</c:v>
                </c:pt>
                <c:pt idx="908">
                  <c:v>40036</c:v>
                </c:pt>
                <c:pt idx="909">
                  <c:v>40037</c:v>
                </c:pt>
                <c:pt idx="910">
                  <c:v>40038</c:v>
                </c:pt>
                <c:pt idx="911">
                  <c:v>40039</c:v>
                </c:pt>
                <c:pt idx="912">
                  <c:v>40042</c:v>
                </c:pt>
                <c:pt idx="913">
                  <c:v>40043</c:v>
                </c:pt>
                <c:pt idx="914">
                  <c:v>40044</c:v>
                </c:pt>
                <c:pt idx="915">
                  <c:v>40045</c:v>
                </c:pt>
                <c:pt idx="916">
                  <c:v>40046</c:v>
                </c:pt>
                <c:pt idx="917">
                  <c:v>40049</c:v>
                </c:pt>
                <c:pt idx="918">
                  <c:v>40050</c:v>
                </c:pt>
                <c:pt idx="919">
                  <c:v>40051</c:v>
                </c:pt>
                <c:pt idx="920">
                  <c:v>40052</c:v>
                </c:pt>
                <c:pt idx="921">
                  <c:v>40053</c:v>
                </c:pt>
                <c:pt idx="922">
                  <c:v>40056</c:v>
                </c:pt>
                <c:pt idx="923">
                  <c:v>40057</c:v>
                </c:pt>
                <c:pt idx="924">
                  <c:v>40058</c:v>
                </c:pt>
                <c:pt idx="925">
                  <c:v>40059</c:v>
                </c:pt>
                <c:pt idx="926">
                  <c:v>40060</c:v>
                </c:pt>
                <c:pt idx="927">
                  <c:v>40064</c:v>
                </c:pt>
                <c:pt idx="928">
                  <c:v>40065</c:v>
                </c:pt>
                <c:pt idx="929">
                  <c:v>40066</c:v>
                </c:pt>
                <c:pt idx="930">
                  <c:v>40067</c:v>
                </c:pt>
                <c:pt idx="931">
                  <c:v>40070</c:v>
                </c:pt>
                <c:pt idx="932">
                  <c:v>40071</c:v>
                </c:pt>
                <c:pt idx="933">
                  <c:v>40072</c:v>
                </c:pt>
                <c:pt idx="934">
                  <c:v>40073</c:v>
                </c:pt>
                <c:pt idx="935">
                  <c:v>40074</c:v>
                </c:pt>
                <c:pt idx="936">
                  <c:v>40077</c:v>
                </c:pt>
                <c:pt idx="937">
                  <c:v>40078</c:v>
                </c:pt>
                <c:pt idx="938">
                  <c:v>40079</c:v>
                </c:pt>
                <c:pt idx="939">
                  <c:v>40080</c:v>
                </c:pt>
                <c:pt idx="940">
                  <c:v>40081</c:v>
                </c:pt>
                <c:pt idx="941">
                  <c:v>40084</c:v>
                </c:pt>
                <c:pt idx="942">
                  <c:v>40085</c:v>
                </c:pt>
                <c:pt idx="943">
                  <c:v>40086</c:v>
                </c:pt>
              </c:numCache>
            </c:numRef>
          </c:cat>
          <c:val>
            <c:numRef>
              <c:f>'1.9-график'!$D$5:$D$948</c:f>
              <c:numCache>
                <c:formatCode>General</c:formatCode>
                <c:ptCount val="944"/>
                <c:pt idx="0">
                  <c:v>73.290000000000006</c:v>
                </c:pt>
                <c:pt idx="1">
                  <c:v>74.69</c:v>
                </c:pt>
                <c:pt idx="2">
                  <c:v>72.86</c:v>
                </c:pt>
                <c:pt idx="3">
                  <c:v>69.12</c:v>
                </c:pt>
                <c:pt idx="4">
                  <c:v>64.900000000000006</c:v>
                </c:pt>
                <c:pt idx="5">
                  <c:v>65.510000000000005</c:v>
                </c:pt>
                <c:pt idx="6">
                  <c:v>64.5</c:v>
                </c:pt>
                <c:pt idx="7">
                  <c:v>64.900000000000006</c:v>
                </c:pt>
                <c:pt idx="8">
                  <c:v>64.900000000000006</c:v>
                </c:pt>
                <c:pt idx="9">
                  <c:v>63.5</c:v>
                </c:pt>
                <c:pt idx="10">
                  <c:v>66.55</c:v>
                </c:pt>
                <c:pt idx="11">
                  <c:v>66.239999999999995</c:v>
                </c:pt>
                <c:pt idx="12">
                  <c:v>66.2</c:v>
                </c:pt>
                <c:pt idx="13">
                  <c:v>67.72</c:v>
                </c:pt>
                <c:pt idx="14">
                  <c:v>67.5</c:v>
                </c:pt>
                <c:pt idx="15">
                  <c:v>72.2</c:v>
                </c:pt>
                <c:pt idx="16">
                  <c:v>74.91</c:v>
                </c:pt>
                <c:pt idx="17">
                  <c:v>73.7</c:v>
                </c:pt>
                <c:pt idx="18">
                  <c:v>75.650000000000006</c:v>
                </c:pt>
                <c:pt idx="19">
                  <c:v>73.7</c:v>
                </c:pt>
                <c:pt idx="20">
                  <c:v>72.8</c:v>
                </c:pt>
                <c:pt idx="21">
                  <c:v>72.14</c:v>
                </c:pt>
                <c:pt idx="22">
                  <c:v>68.739999999999995</c:v>
                </c:pt>
                <c:pt idx="23">
                  <c:v>67.3</c:v>
                </c:pt>
                <c:pt idx="24">
                  <c:v>68.040000000000006</c:v>
                </c:pt>
                <c:pt idx="25">
                  <c:v>70</c:v>
                </c:pt>
                <c:pt idx="26">
                  <c:v>71.400000000000006</c:v>
                </c:pt>
                <c:pt idx="27">
                  <c:v>72.400000000000006</c:v>
                </c:pt>
                <c:pt idx="28">
                  <c:v>71.14</c:v>
                </c:pt>
                <c:pt idx="29">
                  <c:v>71.400000000000006</c:v>
                </c:pt>
                <c:pt idx="30">
                  <c:v>67</c:v>
                </c:pt>
                <c:pt idx="31">
                  <c:v>62.5</c:v>
                </c:pt>
                <c:pt idx="32">
                  <c:v>62.53</c:v>
                </c:pt>
                <c:pt idx="33">
                  <c:v>60.4</c:v>
                </c:pt>
                <c:pt idx="34">
                  <c:v>57.5</c:v>
                </c:pt>
                <c:pt idx="35">
                  <c:v>57.8</c:v>
                </c:pt>
                <c:pt idx="36">
                  <c:v>55.24</c:v>
                </c:pt>
                <c:pt idx="37">
                  <c:v>56.22</c:v>
                </c:pt>
                <c:pt idx="38">
                  <c:v>56.86</c:v>
                </c:pt>
                <c:pt idx="39">
                  <c:v>58.31</c:v>
                </c:pt>
                <c:pt idx="40">
                  <c:v>62.66</c:v>
                </c:pt>
                <c:pt idx="41">
                  <c:v>63.11</c:v>
                </c:pt>
                <c:pt idx="42">
                  <c:v>66.31</c:v>
                </c:pt>
                <c:pt idx="43">
                  <c:v>68.5</c:v>
                </c:pt>
                <c:pt idx="44">
                  <c:v>69.5</c:v>
                </c:pt>
                <c:pt idx="45">
                  <c:v>66.599999999999994</c:v>
                </c:pt>
                <c:pt idx="46">
                  <c:v>62.5</c:v>
                </c:pt>
                <c:pt idx="47">
                  <c:v>63.2</c:v>
                </c:pt>
                <c:pt idx="48">
                  <c:v>64.400000000000006</c:v>
                </c:pt>
                <c:pt idx="49">
                  <c:v>63.36</c:v>
                </c:pt>
                <c:pt idx="50">
                  <c:v>65.430000000000007</c:v>
                </c:pt>
                <c:pt idx="51">
                  <c:v>64.510000000000005</c:v>
                </c:pt>
                <c:pt idx="52">
                  <c:v>63.2</c:v>
                </c:pt>
                <c:pt idx="53">
                  <c:v>64.599999999999994</c:v>
                </c:pt>
                <c:pt idx="54">
                  <c:v>63.2</c:v>
                </c:pt>
                <c:pt idx="55">
                  <c:v>64.209999999999994</c:v>
                </c:pt>
                <c:pt idx="56">
                  <c:v>65.7</c:v>
                </c:pt>
                <c:pt idx="57">
                  <c:v>64</c:v>
                </c:pt>
                <c:pt idx="58">
                  <c:v>62.5</c:v>
                </c:pt>
                <c:pt idx="59">
                  <c:v>65.97</c:v>
                </c:pt>
                <c:pt idx="60">
                  <c:v>69.900000000000006</c:v>
                </c:pt>
                <c:pt idx="61">
                  <c:v>68.599999999999994</c:v>
                </c:pt>
                <c:pt idx="62">
                  <c:v>68.599999999999994</c:v>
                </c:pt>
                <c:pt idx="63">
                  <c:v>67</c:v>
                </c:pt>
                <c:pt idx="64">
                  <c:v>68.3</c:v>
                </c:pt>
                <c:pt idx="65">
                  <c:v>68.599999999999994</c:v>
                </c:pt>
                <c:pt idx="66">
                  <c:v>70.8</c:v>
                </c:pt>
                <c:pt idx="67">
                  <c:v>67.77</c:v>
                </c:pt>
                <c:pt idx="68">
                  <c:v>69.8</c:v>
                </c:pt>
                <c:pt idx="69">
                  <c:v>69.400000000000006</c:v>
                </c:pt>
                <c:pt idx="70">
                  <c:v>71.7</c:v>
                </c:pt>
                <c:pt idx="71">
                  <c:v>69.7</c:v>
                </c:pt>
                <c:pt idx="72">
                  <c:v>68.83</c:v>
                </c:pt>
                <c:pt idx="73">
                  <c:v>67.95</c:v>
                </c:pt>
                <c:pt idx="74">
                  <c:v>66.5</c:v>
                </c:pt>
                <c:pt idx="75">
                  <c:v>66</c:v>
                </c:pt>
                <c:pt idx="76">
                  <c:v>64.400000000000006</c:v>
                </c:pt>
                <c:pt idx="77">
                  <c:v>67.099999999999994</c:v>
                </c:pt>
                <c:pt idx="78">
                  <c:v>66.8</c:v>
                </c:pt>
                <c:pt idx="79">
                  <c:v>65.099999999999994</c:v>
                </c:pt>
                <c:pt idx="80">
                  <c:v>63</c:v>
                </c:pt>
                <c:pt idx="81">
                  <c:v>63.9</c:v>
                </c:pt>
                <c:pt idx="82">
                  <c:v>66.099999999999994</c:v>
                </c:pt>
                <c:pt idx="83">
                  <c:v>70.599999999999994</c:v>
                </c:pt>
                <c:pt idx="84">
                  <c:v>69.099999999999994</c:v>
                </c:pt>
                <c:pt idx="85">
                  <c:v>65.599999999999994</c:v>
                </c:pt>
                <c:pt idx="86">
                  <c:v>64.5</c:v>
                </c:pt>
                <c:pt idx="87">
                  <c:v>65.099999999999994</c:v>
                </c:pt>
                <c:pt idx="88">
                  <c:v>63.2</c:v>
                </c:pt>
                <c:pt idx="89">
                  <c:v>63.8</c:v>
                </c:pt>
                <c:pt idx="90">
                  <c:v>65.8</c:v>
                </c:pt>
                <c:pt idx="91">
                  <c:v>65.8</c:v>
                </c:pt>
                <c:pt idx="92">
                  <c:v>64.400000000000006</c:v>
                </c:pt>
                <c:pt idx="93">
                  <c:v>65.2</c:v>
                </c:pt>
                <c:pt idx="94">
                  <c:v>65.2</c:v>
                </c:pt>
                <c:pt idx="95">
                  <c:v>68.8</c:v>
                </c:pt>
                <c:pt idx="96">
                  <c:v>71.099999999999994</c:v>
                </c:pt>
                <c:pt idx="97">
                  <c:v>68.3</c:v>
                </c:pt>
                <c:pt idx="98">
                  <c:v>71.900000000000006</c:v>
                </c:pt>
                <c:pt idx="99">
                  <c:v>68.7</c:v>
                </c:pt>
                <c:pt idx="100">
                  <c:v>67.099999999999994</c:v>
                </c:pt>
                <c:pt idx="101">
                  <c:v>66</c:v>
                </c:pt>
                <c:pt idx="102">
                  <c:v>67.099999999999994</c:v>
                </c:pt>
                <c:pt idx="103">
                  <c:v>66.5</c:v>
                </c:pt>
                <c:pt idx="104">
                  <c:v>65.5</c:v>
                </c:pt>
                <c:pt idx="105">
                  <c:v>64.3</c:v>
                </c:pt>
                <c:pt idx="106">
                  <c:v>64</c:v>
                </c:pt>
                <c:pt idx="107">
                  <c:v>66.400000000000006</c:v>
                </c:pt>
                <c:pt idx="108">
                  <c:v>67.099999999999994</c:v>
                </c:pt>
                <c:pt idx="109">
                  <c:v>66.099999999999994</c:v>
                </c:pt>
                <c:pt idx="110">
                  <c:v>64.3</c:v>
                </c:pt>
                <c:pt idx="111">
                  <c:v>64.599999999999994</c:v>
                </c:pt>
                <c:pt idx="112">
                  <c:v>64.3</c:v>
                </c:pt>
                <c:pt idx="113">
                  <c:v>64.2</c:v>
                </c:pt>
                <c:pt idx="114">
                  <c:v>65.400000000000006</c:v>
                </c:pt>
                <c:pt idx="115">
                  <c:v>66.3</c:v>
                </c:pt>
                <c:pt idx="116">
                  <c:v>66.8</c:v>
                </c:pt>
                <c:pt idx="117">
                  <c:v>67</c:v>
                </c:pt>
                <c:pt idx="118">
                  <c:v>69.3</c:v>
                </c:pt>
                <c:pt idx="119">
                  <c:v>70.7</c:v>
                </c:pt>
                <c:pt idx="120">
                  <c:v>69</c:v>
                </c:pt>
                <c:pt idx="121">
                  <c:v>67.5</c:v>
                </c:pt>
                <c:pt idx="122">
                  <c:v>67.2</c:v>
                </c:pt>
                <c:pt idx="123">
                  <c:v>65.099999999999994</c:v>
                </c:pt>
                <c:pt idx="124">
                  <c:v>65.5</c:v>
                </c:pt>
                <c:pt idx="125">
                  <c:v>65.5</c:v>
                </c:pt>
                <c:pt idx="126">
                  <c:v>67.599999999999994</c:v>
                </c:pt>
                <c:pt idx="127">
                  <c:v>66.900000000000006</c:v>
                </c:pt>
                <c:pt idx="128">
                  <c:v>64</c:v>
                </c:pt>
                <c:pt idx="129">
                  <c:v>65</c:v>
                </c:pt>
                <c:pt idx="130">
                  <c:v>64.3</c:v>
                </c:pt>
                <c:pt idx="131">
                  <c:v>64.900000000000006</c:v>
                </c:pt>
                <c:pt idx="132">
                  <c:v>68</c:v>
                </c:pt>
                <c:pt idx="133">
                  <c:v>68.900000000000006</c:v>
                </c:pt>
                <c:pt idx="134">
                  <c:v>69.5</c:v>
                </c:pt>
                <c:pt idx="135">
                  <c:v>69.8</c:v>
                </c:pt>
                <c:pt idx="136">
                  <c:v>66.099999999999994</c:v>
                </c:pt>
                <c:pt idx="137">
                  <c:v>66.400000000000006</c:v>
                </c:pt>
                <c:pt idx="138">
                  <c:v>66.099999999999994</c:v>
                </c:pt>
                <c:pt idx="139">
                  <c:v>64.900000000000006</c:v>
                </c:pt>
                <c:pt idx="140">
                  <c:v>63.7</c:v>
                </c:pt>
                <c:pt idx="141">
                  <c:v>63.7</c:v>
                </c:pt>
                <c:pt idx="142">
                  <c:v>63.6</c:v>
                </c:pt>
                <c:pt idx="143">
                  <c:v>63.7</c:v>
                </c:pt>
                <c:pt idx="144">
                  <c:v>63.4</c:v>
                </c:pt>
                <c:pt idx="145">
                  <c:v>61.8</c:v>
                </c:pt>
                <c:pt idx="146">
                  <c:v>66.2</c:v>
                </c:pt>
                <c:pt idx="147">
                  <c:v>66.099999999999994</c:v>
                </c:pt>
                <c:pt idx="148">
                  <c:v>62.5</c:v>
                </c:pt>
                <c:pt idx="149">
                  <c:v>61.6</c:v>
                </c:pt>
                <c:pt idx="150">
                  <c:v>59.2</c:v>
                </c:pt>
                <c:pt idx="151">
                  <c:v>58.4</c:v>
                </c:pt>
                <c:pt idx="152">
                  <c:v>60.7</c:v>
                </c:pt>
                <c:pt idx="153">
                  <c:v>58.8</c:v>
                </c:pt>
                <c:pt idx="154">
                  <c:v>58</c:v>
                </c:pt>
                <c:pt idx="155">
                  <c:v>59.4</c:v>
                </c:pt>
                <c:pt idx="156">
                  <c:v>59.9</c:v>
                </c:pt>
                <c:pt idx="157">
                  <c:v>59.9</c:v>
                </c:pt>
                <c:pt idx="158">
                  <c:v>59.3</c:v>
                </c:pt>
                <c:pt idx="159">
                  <c:v>58</c:v>
                </c:pt>
                <c:pt idx="160">
                  <c:v>59.6</c:v>
                </c:pt>
                <c:pt idx="161">
                  <c:v>59.4</c:v>
                </c:pt>
                <c:pt idx="162">
                  <c:v>58.7</c:v>
                </c:pt>
                <c:pt idx="163">
                  <c:v>58.3</c:v>
                </c:pt>
                <c:pt idx="164">
                  <c:v>57.1</c:v>
                </c:pt>
                <c:pt idx="165">
                  <c:v>57.7</c:v>
                </c:pt>
                <c:pt idx="166">
                  <c:v>58.1</c:v>
                </c:pt>
                <c:pt idx="167">
                  <c:v>59.8</c:v>
                </c:pt>
                <c:pt idx="168">
                  <c:v>56.7</c:v>
                </c:pt>
                <c:pt idx="169">
                  <c:v>55.1</c:v>
                </c:pt>
                <c:pt idx="170">
                  <c:v>57.4</c:v>
                </c:pt>
                <c:pt idx="171">
                  <c:v>55.8</c:v>
                </c:pt>
                <c:pt idx="172">
                  <c:v>56.4</c:v>
                </c:pt>
                <c:pt idx="173">
                  <c:v>56.3</c:v>
                </c:pt>
                <c:pt idx="174">
                  <c:v>56.9</c:v>
                </c:pt>
                <c:pt idx="175">
                  <c:v>57.5</c:v>
                </c:pt>
                <c:pt idx="176">
                  <c:v>57.5</c:v>
                </c:pt>
                <c:pt idx="177">
                  <c:v>55.9</c:v>
                </c:pt>
                <c:pt idx="178">
                  <c:v>56.2</c:v>
                </c:pt>
                <c:pt idx="179">
                  <c:v>56.2</c:v>
                </c:pt>
                <c:pt idx="180">
                  <c:v>55</c:v>
                </c:pt>
                <c:pt idx="181">
                  <c:v>59.5</c:v>
                </c:pt>
                <c:pt idx="182">
                  <c:v>69.5</c:v>
                </c:pt>
                <c:pt idx="183">
                  <c:v>70.2</c:v>
                </c:pt>
                <c:pt idx="184">
                  <c:v>66.7</c:v>
                </c:pt>
                <c:pt idx="185">
                  <c:v>65.8</c:v>
                </c:pt>
                <c:pt idx="186">
                  <c:v>63.5</c:v>
                </c:pt>
                <c:pt idx="187">
                  <c:v>63.1</c:v>
                </c:pt>
                <c:pt idx="188">
                  <c:v>62.6</c:v>
                </c:pt>
                <c:pt idx="189">
                  <c:v>61</c:v>
                </c:pt>
                <c:pt idx="190">
                  <c:v>66.3</c:v>
                </c:pt>
                <c:pt idx="191">
                  <c:v>66</c:v>
                </c:pt>
                <c:pt idx="192">
                  <c:v>63.7</c:v>
                </c:pt>
                <c:pt idx="193">
                  <c:v>63.7</c:v>
                </c:pt>
                <c:pt idx="194">
                  <c:v>63.1</c:v>
                </c:pt>
                <c:pt idx="195">
                  <c:v>62</c:v>
                </c:pt>
                <c:pt idx="196">
                  <c:v>60.7</c:v>
                </c:pt>
                <c:pt idx="197">
                  <c:v>60.3</c:v>
                </c:pt>
                <c:pt idx="198">
                  <c:v>59.1</c:v>
                </c:pt>
                <c:pt idx="199">
                  <c:v>61.1</c:v>
                </c:pt>
                <c:pt idx="200">
                  <c:v>59.1</c:v>
                </c:pt>
                <c:pt idx="201">
                  <c:v>58.4</c:v>
                </c:pt>
                <c:pt idx="202">
                  <c:v>56.6</c:v>
                </c:pt>
                <c:pt idx="203">
                  <c:v>58.6</c:v>
                </c:pt>
                <c:pt idx="204">
                  <c:v>57.7</c:v>
                </c:pt>
                <c:pt idx="205">
                  <c:v>57.1</c:v>
                </c:pt>
                <c:pt idx="206">
                  <c:v>58.3</c:v>
                </c:pt>
                <c:pt idx="207">
                  <c:v>59.5</c:v>
                </c:pt>
                <c:pt idx="208">
                  <c:v>58.5</c:v>
                </c:pt>
                <c:pt idx="209">
                  <c:v>60.9</c:v>
                </c:pt>
                <c:pt idx="210">
                  <c:v>63.8</c:v>
                </c:pt>
                <c:pt idx="211">
                  <c:v>63.5</c:v>
                </c:pt>
                <c:pt idx="212">
                  <c:v>60.9</c:v>
                </c:pt>
                <c:pt idx="213">
                  <c:v>58.9</c:v>
                </c:pt>
                <c:pt idx="214">
                  <c:v>60.9</c:v>
                </c:pt>
                <c:pt idx="215">
                  <c:v>63.5</c:v>
                </c:pt>
                <c:pt idx="216">
                  <c:v>62</c:v>
                </c:pt>
                <c:pt idx="217">
                  <c:v>63.5</c:v>
                </c:pt>
                <c:pt idx="218">
                  <c:v>65.099999999999994</c:v>
                </c:pt>
                <c:pt idx="219">
                  <c:v>66.3</c:v>
                </c:pt>
                <c:pt idx="220">
                  <c:v>66.2</c:v>
                </c:pt>
                <c:pt idx="221">
                  <c:v>64.5</c:v>
                </c:pt>
                <c:pt idx="222">
                  <c:v>65</c:v>
                </c:pt>
                <c:pt idx="223">
                  <c:v>63.6</c:v>
                </c:pt>
                <c:pt idx="224">
                  <c:v>62.7</c:v>
                </c:pt>
                <c:pt idx="225">
                  <c:v>62.9</c:v>
                </c:pt>
                <c:pt idx="226">
                  <c:v>63</c:v>
                </c:pt>
                <c:pt idx="227">
                  <c:v>65.099999999999994</c:v>
                </c:pt>
                <c:pt idx="228">
                  <c:v>67.099999999999994</c:v>
                </c:pt>
                <c:pt idx="229">
                  <c:v>66.900000000000006</c:v>
                </c:pt>
                <c:pt idx="230">
                  <c:v>68.5</c:v>
                </c:pt>
                <c:pt idx="231">
                  <c:v>72.25</c:v>
                </c:pt>
                <c:pt idx="232">
                  <c:v>70.099999999999994</c:v>
                </c:pt>
                <c:pt idx="233">
                  <c:v>71.599999999999994</c:v>
                </c:pt>
                <c:pt idx="234">
                  <c:v>75</c:v>
                </c:pt>
                <c:pt idx="235">
                  <c:v>75.599999999999994</c:v>
                </c:pt>
                <c:pt idx="236">
                  <c:v>71.099999999999994</c:v>
                </c:pt>
                <c:pt idx="237">
                  <c:v>68.3</c:v>
                </c:pt>
                <c:pt idx="238">
                  <c:v>64.7</c:v>
                </c:pt>
                <c:pt idx="239">
                  <c:v>65.2</c:v>
                </c:pt>
                <c:pt idx="240">
                  <c:v>64.5</c:v>
                </c:pt>
                <c:pt idx="241">
                  <c:v>64.25</c:v>
                </c:pt>
                <c:pt idx="242">
                  <c:v>62.7</c:v>
                </c:pt>
                <c:pt idx="243">
                  <c:v>63.4</c:v>
                </c:pt>
                <c:pt idx="244">
                  <c:v>61.5</c:v>
                </c:pt>
                <c:pt idx="245">
                  <c:v>61.8</c:v>
                </c:pt>
                <c:pt idx="246">
                  <c:v>65.3</c:v>
                </c:pt>
                <c:pt idx="247">
                  <c:v>64.599999999999994</c:v>
                </c:pt>
                <c:pt idx="248">
                  <c:v>65.099999999999994</c:v>
                </c:pt>
                <c:pt idx="249">
                  <c:v>65.900000000000006</c:v>
                </c:pt>
                <c:pt idx="250">
                  <c:v>66.8</c:v>
                </c:pt>
                <c:pt idx="251">
                  <c:v>67.599999999999994</c:v>
                </c:pt>
                <c:pt idx="252">
                  <c:v>70.900000000000006</c:v>
                </c:pt>
                <c:pt idx="253">
                  <c:v>72</c:v>
                </c:pt>
                <c:pt idx="254">
                  <c:v>67.400000000000006</c:v>
                </c:pt>
                <c:pt idx="255">
                  <c:v>64.3</c:v>
                </c:pt>
                <c:pt idx="256">
                  <c:v>61.8</c:v>
                </c:pt>
                <c:pt idx="257">
                  <c:v>62.2</c:v>
                </c:pt>
                <c:pt idx="258">
                  <c:v>63</c:v>
                </c:pt>
                <c:pt idx="259">
                  <c:v>61.2</c:v>
                </c:pt>
                <c:pt idx="260">
                  <c:v>60.9</c:v>
                </c:pt>
                <c:pt idx="261">
                  <c:v>60.1</c:v>
                </c:pt>
                <c:pt idx="262">
                  <c:v>58</c:v>
                </c:pt>
                <c:pt idx="263">
                  <c:v>57.2</c:v>
                </c:pt>
                <c:pt idx="264">
                  <c:v>57.2</c:v>
                </c:pt>
                <c:pt idx="265">
                  <c:v>57.2</c:v>
                </c:pt>
                <c:pt idx="266">
                  <c:v>57.5</c:v>
                </c:pt>
                <c:pt idx="267">
                  <c:v>60.75</c:v>
                </c:pt>
                <c:pt idx="268">
                  <c:v>60.3</c:v>
                </c:pt>
                <c:pt idx="269">
                  <c:v>60</c:v>
                </c:pt>
                <c:pt idx="270">
                  <c:v>61.9</c:v>
                </c:pt>
                <c:pt idx="271">
                  <c:v>61.6</c:v>
                </c:pt>
                <c:pt idx="272">
                  <c:v>61.3</c:v>
                </c:pt>
                <c:pt idx="273">
                  <c:v>56.1</c:v>
                </c:pt>
                <c:pt idx="274">
                  <c:v>54.9</c:v>
                </c:pt>
                <c:pt idx="275">
                  <c:v>56.3</c:v>
                </c:pt>
                <c:pt idx="276">
                  <c:v>60.5</c:v>
                </c:pt>
                <c:pt idx="277">
                  <c:v>58.9</c:v>
                </c:pt>
                <c:pt idx="278">
                  <c:v>60.1</c:v>
                </c:pt>
                <c:pt idx="279">
                  <c:v>60</c:v>
                </c:pt>
                <c:pt idx="280">
                  <c:v>59.8</c:v>
                </c:pt>
                <c:pt idx="281">
                  <c:v>59.8</c:v>
                </c:pt>
                <c:pt idx="282">
                  <c:v>61.1</c:v>
                </c:pt>
                <c:pt idx="283">
                  <c:v>60.7</c:v>
                </c:pt>
                <c:pt idx="284">
                  <c:v>60.9</c:v>
                </c:pt>
                <c:pt idx="285">
                  <c:v>57.8</c:v>
                </c:pt>
                <c:pt idx="286">
                  <c:v>57.5</c:v>
                </c:pt>
                <c:pt idx="287">
                  <c:v>57.8</c:v>
                </c:pt>
                <c:pt idx="288">
                  <c:v>61.6</c:v>
                </c:pt>
                <c:pt idx="289">
                  <c:v>70.3</c:v>
                </c:pt>
                <c:pt idx="290">
                  <c:v>69.8</c:v>
                </c:pt>
                <c:pt idx="291">
                  <c:v>72.900000000000006</c:v>
                </c:pt>
                <c:pt idx="292">
                  <c:v>76.7</c:v>
                </c:pt>
                <c:pt idx="293">
                  <c:v>74.5</c:v>
                </c:pt>
                <c:pt idx="294">
                  <c:v>67.099999999999994</c:v>
                </c:pt>
                <c:pt idx="295">
                  <c:v>71.3</c:v>
                </c:pt>
                <c:pt idx="296">
                  <c:v>69.8</c:v>
                </c:pt>
                <c:pt idx="297">
                  <c:v>63.6</c:v>
                </c:pt>
                <c:pt idx="298">
                  <c:v>65.3</c:v>
                </c:pt>
                <c:pt idx="299">
                  <c:v>72.2</c:v>
                </c:pt>
                <c:pt idx="300">
                  <c:v>69.7</c:v>
                </c:pt>
                <c:pt idx="301">
                  <c:v>67.900000000000006</c:v>
                </c:pt>
                <c:pt idx="302">
                  <c:v>67</c:v>
                </c:pt>
                <c:pt idx="303">
                  <c:v>66</c:v>
                </c:pt>
                <c:pt idx="304">
                  <c:v>66</c:v>
                </c:pt>
                <c:pt idx="305">
                  <c:v>66.2</c:v>
                </c:pt>
                <c:pt idx="306">
                  <c:v>67.2</c:v>
                </c:pt>
                <c:pt idx="307">
                  <c:v>68.7</c:v>
                </c:pt>
                <c:pt idx="308">
                  <c:v>68.2</c:v>
                </c:pt>
                <c:pt idx="309">
                  <c:v>69.7</c:v>
                </c:pt>
                <c:pt idx="310">
                  <c:v>69.900000000000006</c:v>
                </c:pt>
                <c:pt idx="311">
                  <c:v>65.900000000000006</c:v>
                </c:pt>
                <c:pt idx="312">
                  <c:v>67.900000000000006</c:v>
                </c:pt>
                <c:pt idx="313">
                  <c:v>65.900000000000006</c:v>
                </c:pt>
                <c:pt idx="314">
                  <c:v>63.8</c:v>
                </c:pt>
                <c:pt idx="315">
                  <c:v>66.099999999999994</c:v>
                </c:pt>
                <c:pt idx="316">
                  <c:v>64</c:v>
                </c:pt>
                <c:pt idx="317">
                  <c:v>58.3</c:v>
                </c:pt>
                <c:pt idx="318">
                  <c:v>60.2</c:v>
                </c:pt>
                <c:pt idx="319">
                  <c:v>58.7</c:v>
                </c:pt>
                <c:pt idx="320">
                  <c:v>57.9</c:v>
                </c:pt>
                <c:pt idx="321">
                  <c:v>57.8</c:v>
                </c:pt>
                <c:pt idx="322">
                  <c:v>58.7</c:v>
                </c:pt>
                <c:pt idx="323">
                  <c:v>59.3</c:v>
                </c:pt>
                <c:pt idx="324">
                  <c:v>59.2</c:v>
                </c:pt>
                <c:pt idx="325">
                  <c:v>59.4</c:v>
                </c:pt>
                <c:pt idx="326">
                  <c:v>59.1</c:v>
                </c:pt>
                <c:pt idx="327">
                  <c:v>57.8</c:v>
                </c:pt>
                <c:pt idx="328">
                  <c:v>58.8</c:v>
                </c:pt>
                <c:pt idx="329">
                  <c:v>57.8</c:v>
                </c:pt>
                <c:pt idx="330">
                  <c:v>58.7</c:v>
                </c:pt>
                <c:pt idx="331">
                  <c:v>57.8</c:v>
                </c:pt>
                <c:pt idx="332">
                  <c:v>59.8</c:v>
                </c:pt>
                <c:pt idx="333">
                  <c:v>58.9</c:v>
                </c:pt>
                <c:pt idx="334">
                  <c:v>61.1</c:v>
                </c:pt>
                <c:pt idx="335">
                  <c:v>60.8</c:v>
                </c:pt>
                <c:pt idx="336">
                  <c:v>57.1</c:v>
                </c:pt>
                <c:pt idx="337">
                  <c:v>54.5</c:v>
                </c:pt>
                <c:pt idx="338">
                  <c:v>54.3</c:v>
                </c:pt>
                <c:pt idx="339">
                  <c:v>53.3</c:v>
                </c:pt>
                <c:pt idx="340">
                  <c:v>52.8</c:v>
                </c:pt>
                <c:pt idx="341">
                  <c:v>52.4</c:v>
                </c:pt>
                <c:pt idx="342">
                  <c:v>52.5</c:v>
                </c:pt>
                <c:pt idx="343">
                  <c:v>51.2</c:v>
                </c:pt>
                <c:pt idx="344">
                  <c:v>51.6</c:v>
                </c:pt>
                <c:pt idx="345">
                  <c:v>52.7</c:v>
                </c:pt>
                <c:pt idx="346">
                  <c:v>56.7</c:v>
                </c:pt>
                <c:pt idx="347">
                  <c:v>55.4</c:v>
                </c:pt>
                <c:pt idx="348">
                  <c:v>54.6</c:v>
                </c:pt>
                <c:pt idx="349">
                  <c:v>56</c:v>
                </c:pt>
                <c:pt idx="350">
                  <c:v>56.5</c:v>
                </c:pt>
                <c:pt idx="351">
                  <c:v>56.9</c:v>
                </c:pt>
                <c:pt idx="352">
                  <c:v>56.5</c:v>
                </c:pt>
                <c:pt idx="353">
                  <c:v>57.6</c:v>
                </c:pt>
                <c:pt idx="354">
                  <c:v>58.9</c:v>
                </c:pt>
                <c:pt idx="355">
                  <c:v>58</c:v>
                </c:pt>
                <c:pt idx="356">
                  <c:v>54.7</c:v>
                </c:pt>
                <c:pt idx="357">
                  <c:v>55.3</c:v>
                </c:pt>
                <c:pt idx="358">
                  <c:v>58.9</c:v>
                </c:pt>
                <c:pt idx="359">
                  <c:v>70.8</c:v>
                </c:pt>
                <c:pt idx="360">
                  <c:v>79.099999999999994</c:v>
                </c:pt>
                <c:pt idx="361">
                  <c:v>69.5</c:v>
                </c:pt>
                <c:pt idx="362">
                  <c:v>85.2</c:v>
                </c:pt>
                <c:pt idx="363">
                  <c:v>84.6</c:v>
                </c:pt>
                <c:pt idx="364">
                  <c:v>78.3</c:v>
                </c:pt>
                <c:pt idx="365">
                  <c:v>70.599999999999994</c:v>
                </c:pt>
                <c:pt idx="366">
                  <c:v>68.099999999999994</c:v>
                </c:pt>
                <c:pt idx="367">
                  <c:v>68.400000000000006</c:v>
                </c:pt>
                <c:pt idx="368">
                  <c:v>71.400000000000006</c:v>
                </c:pt>
                <c:pt idx="369">
                  <c:v>76.3</c:v>
                </c:pt>
                <c:pt idx="370">
                  <c:v>76.3</c:v>
                </c:pt>
                <c:pt idx="371">
                  <c:v>79</c:v>
                </c:pt>
                <c:pt idx="372">
                  <c:v>77.2</c:v>
                </c:pt>
                <c:pt idx="373">
                  <c:v>79.400000000000006</c:v>
                </c:pt>
                <c:pt idx="374">
                  <c:v>75.5</c:v>
                </c:pt>
                <c:pt idx="375">
                  <c:v>77.5</c:v>
                </c:pt>
                <c:pt idx="376">
                  <c:v>76</c:v>
                </c:pt>
                <c:pt idx="377">
                  <c:v>73.5</c:v>
                </c:pt>
                <c:pt idx="378">
                  <c:v>76.5</c:v>
                </c:pt>
                <c:pt idx="379">
                  <c:v>74.400000000000006</c:v>
                </c:pt>
                <c:pt idx="380">
                  <c:v>74.400000000000006</c:v>
                </c:pt>
                <c:pt idx="381">
                  <c:v>78.099999999999994</c:v>
                </c:pt>
                <c:pt idx="382">
                  <c:v>77</c:v>
                </c:pt>
                <c:pt idx="383">
                  <c:v>75.5</c:v>
                </c:pt>
                <c:pt idx="384">
                  <c:v>73.099999999999994</c:v>
                </c:pt>
                <c:pt idx="385">
                  <c:v>71.099999999999994</c:v>
                </c:pt>
                <c:pt idx="386">
                  <c:v>69.8</c:v>
                </c:pt>
                <c:pt idx="387">
                  <c:v>71.400000000000006</c:v>
                </c:pt>
                <c:pt idx="388">
                  <c:v>68.900000000000006</c:v>
                </c:pt>
                <c:pt idx="389">
                  <c:v>72.2</c:v>
                </c:pt>
                <c:pt idx="390">
                  <c:v>75.3</c:v>
                </c:pt>
                <c:pt idx="391">
                  <c:v>76.7</c:v>
                </c:pt>
                <c:pt idx="392">
                  <c:v>78.400000000000006</c:v>
                </c:pt>
                <c:pt idx="393">
                  <c:v>93.5</c:v>
                </c:pt>
                <c:pt idx="394">
                  <c:v>92.6</c:v>
                </c:pt>
                <c:pt idx="395">
                  <c:v>97.9</c:v>
                </c:pt>
                <c:pt idx="396">
                  <c:v>96.4</c:v>
                </c:pt>
                <c:pt idx="397">
                  <c:v>94.3</c:v>
                </c:pt>
                <c:pt idx="398">
                  <c:v>92</c:v>
                </c:pt>
                <c:pt idx="399">
                  <c:v>95.4</c:v>
                </c:pt>
                <c:pt idx="400">
                  <c:v>97.5</c:v>
                </c:pt>
                <c:pt idx="401">
                  <c:v>86.9</c:v>
                </c:pt>
                <c:pt idx="402">
                  <c:v>92.9</c:v>
                </c:pt>
                <c:pt idx="403">
                  <c:v>118.5</c:v>
                </c:pt>
                <c:pt idx="404">
                  <c:v>116.4</c:v>
                </c:pt>
                <c:pt idx="405">
                  <c:v>111.7</c:v>
                </c:pt>
                <c:pt idx="406">
                  <c:v>106.8</c:v>
                </c:pt>
                <c:pt idx="407">
                  <c:v>102.7</c:v>
                </c:pt>
                <c:pt idx="408">
                  <c:v>109.8</c:v>
                </c:pt>
                <c:pt idx="409">
                  <c:v>106.9</c:v>
                </c:pt>
                <c:pt idx="410">
                  <c:v>109.5</c:v>
                </c:pt>
                <c:pt idx="411">
                  <c:v>114.4</c:v>
                </c:pt>
                <c:pt idx="412">
                  <c:v>112.6</c:v>
                </c:pt>
                <c:pt idx="413">
                  <c:v>111.4</c:v>
                </c:pt>
                <c:pt idx="414">
                  <c:v>104.4</c:v>
                </c:pt>
                <c:pt idx="415">
                  <c:v>103.9</c:v>
                </c:pt>
                <c:pt idx="416">
                  <c:v>106.6</c:v>
                </c:pt>
                <c:pt idx="417">
                  <c:v>107.5</c:v>
                </c:pt>
                <c:pt idx="418">
                  <c:v>110.3</c:v>
                </c:pt>
                <c:pt idx="419">
                  <c:v>111</c:v>
                </c:pt>
                <c:pt idx="420">
                  <c:v>110.24</c:v>
                </c:pt>
                <c:pt idx="421">
                  <c:v>113.5</c:v>
                </c:pt>
                <c:pt idx="422">
                  <c:v>110.5</c:v>
                </c:pt>
                <c:pt idx="423">
                  <c:v>116.9</c:v>
                </c:pt>
                <c:pt idx="424">
                  <c:v>120.4</c:v>
                </c:pt>
                <c:pt idx="425">
                  <c:v>123.5</c:v>
                </c:pt>
                <c:pt idx="426">
                  <c:v>124.5</c:v>
                </c:pt>
                <c:pt idx="427">
                  <c:v>122.1</c:v>
                </c:pt>
                <c:pt idx="428">
                  <c:v>123.4</c:v>
                </c:pt>
                <c:pt idx="429">
                  <c:v>121.6</c:v>
                </c:pt>
                <c:pt idx="430">
                  <c:v>114.4</c:v>
                </c:pt>
                <c:pt idx="431">
                  <c:v>106.25</c:v>
                </c:pt>
                <c:pt idx="432">
                  <c:v>118.8</c:v>
                </c:pt>
                <c:pt idx="433">
                  <c:v>103.2</c:v>
                </c:pt>
                <c:pt idx="434">
                  <c:v>102.8</c:v>
                </c:pt>
                <c:pt idx="435">
                  <c:v>106.5</c:v>
                </c:pt>
                <c:pt idx="436">
                  <c:v>104.9</c:v>
                </c:pt>
                <c:pt idx="437">
                  <c:v>103.3</c:v>
                </c:pt>
                <c:pt idx="438">
                  <c:v>103.7</c:v>
                </c:pt>
                <c:pt idx="439">
                  <c:v>104.9</c:v>
                </c:pt>
                <c:pt idx="440">
                  <c:v>103.6</c:v>
                </c:pt>
                <c:pt idx="441">
                  <c:v>101.8</c:v>
                </c:pt>
                <c:pt idx="442">
                  <c:v>102</c:v>
                </c:pt>
                <c:pt idx="443">
                  <c:v>98.1</c:v>
                </c:pt>
                <c:pt idx="444">
                  <c:v>98.1</c:v>
                </c:pt>
                <c:pt idx="445">
                  <c:v>91.4</c:v>
                </c:pt>
                <c:pt idx="446">
                  <c:v>86.6</c:v>
                </c:pt>
                <c:pt idx="447">
                  <c:v>82.4</c:v>
                </c:pt>
                <c:pt idx="448">
                  <c:v>79.599999999999994</c:v>
                </c:pt>
                <c:pt idx="449">
                  <c:v>79.3</c:v>
                </c:pt>
                <c:pt idx="450">
                  <c:v>82.8</c:v>
                </c:pt>
                <c:pt idx="451">
                  <c:v>93.5</c:v>
                </c:pt>
                <c:pt idx="452">
                  <c:v>92.3</c:v>
                </c:pt>
                <c:pt idx="453">
                  <c:v>95.8</c:v>
                </c:pt>
                <c:pt idx="454">
                  <c:v>97.4</c:v>
                </c:pt>
                <c:pt idx="455">
                  <c:v>96.3</c:v>
                </c:pt>
                <c:pt idx="456">
                  <c:v>104.9</c:v>
                </c:pt>
                <c:pt idx="457">
                  <c:v>103.8</c:v>
                </c:pt>
                <c:pt idx="458">
                  <c:v>102.04</c:v>
                </c:pt>
                <c:pt idx="459">
                  <c:v>99.1</c:v>
                </c:pt>
                <c:pt idx="460">
                  <c:v>96.34</c:v>
                </c:pt>
                <c:pt idx="461">
                  <c:v>90.18</c:v>
                </c:pt>
                <c:pt idx="462">
                  <c:v>100.25</c:v>
                </c:pt>
                <c:pt idx="463">
                  <c:v>103.64</c:v>
                </c:pt>
                <c:pt idx="464">
                  <c:v>102.56</c:v>
                </c:pt>
                <c:pt idx="465">
                  <c:v>98.4</c:v>
                </c:pt>
                <c:pt idx="466">
                  <c:v>107.98</c:v>
                </c:pt>
                <c:pt idx="467">
                  <c:v>112.08</c:v>
                </c:pt>
                <c:pt idx="468">
                  <c:v>112.08</c:v>
                </c:pt>
                <c:pt idx="469">
                  <c:v>112.08</c:v>
                </c:pt>
                <c:pt idx="470">
                  <c:v>102.5</c:v>
                </c:pt>
                <c:pt idx="471">
                  <c:v>95.36</c:v>
                </c:pt>
                <c:pt idx="472">
                  <c:v>102.22</c:v>
                </c:pt>
                <c:pt idx="473">
                  <c:v>99.14</c:v>
                </c:pt>
                <c:pt idx="474">
                  <c:v>101.04</c:v>
                </c:pt>
                <c:pt idx="475">
                  <c:v>109.2</c:v>
                </c:pt>
                <c:pt idx="476">
                  <c:v>112.2</c:v>
                </c:pt>
                <c:pt idx="477">
                  <c:v>112.1</c:v>
                </c:pt>
                <c:pt idx="478">
                  <c:v>126.9</c:v>
                </c:pt>
                <c:pt idx="479">
                  <c:v>133.4</c:v>
                </c:pt>
                <c:pt idx="480">
                  <c:v>127.4</c:v>
                </c:pt>
                <c:pt idx="481">
                  <c:v>133.6</c:v>
                </c:pt>
                <c:pt idx="482">
                  <c:v>131.5</c:v>
                </c:pt>
                <c:pt idx="483">
                  <c:v>136.11000000000001</c:v>
                </c:pt>
                <c:pt idx="484">
                  <c:v>141.69999999999999</c:v>
                </c:pt>
                <c:pt idx="485">
                  <c:v>140.4</c:v>
                </c:pt>
                <c:pt idx="486">
                  <c:v>138.5</c:v>
                </c:pt>
                <c:pt idx="487">
                  <c:v>139.96</c:v>
                </c:pt>
                <c:pt idx="488">
                  <c:v>126.89</c:v>
                </c:pt>
                <c:pt idx="489">
                  <c:v>140.6</c:v>
                </c:pt>
                <c:pt idx="490">
                  <c:v>142.80000000000001</c:v>
                </c:pt>
                <c:pt idx="491">
                  <c:v>139.19999999999999</c:v>
                </c:pt>
                <c:pt idx="492">
                  <c:v>139.38</c:v>
                </c:pt>
                <c:pt idx="493">
                  <c:v>138.72999999999999</c:v>
                </c:pt>
                <c:pt idx="494">
                  <c:v>141.5</c:v>
                </c:pt>
                <c:pt idx="495">
                  <c:v>147.83000000000001</c:v>
                </c:pt>
                <c:pt idx="496">
                  <c:v>154.69999999999999</c:v>
                </c:pt>
                <c:pt idx="497">
                  <c:v>145.5</c:v>
                </c:pt>
                <c:pt idx="498">
                  <c:v>144</c:v>
                </c:pt>
                <c:pt idx="499">
                  <c:v>141.30000000000001</c:v>
                </c:pt>
                <c:pt idx="500">
                  <c:v>140.9</c:v>
                </c:pt>
                <c:pt idx="501">
                  <c:v>144</c:v>
                </c:pt>
                <c:pt idx="502">
                  <c:v>145.4</c:v>
                </c:pt>
                <c:pt idx="503">
                  <c:v>148.69999999999999</c:v>
                </c:pt>
                <c:pt idx="504">
                  <c:v>145.6</c:v>
                </c:pt>
                <c:pt idx="505">
                  <c:v>138.1</c:v>
                </c:pt>
                <c:pt idx="506">
                  <c:v>130.9</c:v>
                </c:pt>
                <c:pt idx="507">
                  <c:v>124</c:v>
                </c:pt>
                <c:pt idx="508">
                  <c:v>128</c:v>
                </c:pt>
                <c:pt idx="509">
                  <c:v>125.3</c:v>
                </c:pt>
                <c:pt idx="510">
                  <c:v>130.9</c:v>
                </c:pt>
                <c:pt idx="511">
                  <c:v>130.56</c:v>
                </c:pt>
                <c:pt idx="512">
                  <c:v>131.9</c:v>
                </c:pt>
                <c:pt idx="513">
                  <c:v>133</c:v>
                </c:pt>
                <c:pt idx="514">
                  <c:v>135.1</c:v>
                </c:pt>
                <c:pt idx="515">
                  <c:v>137.1</c:v>
                </c:pt>
                <c:pt idx="516">
                  <c:v>147.30000000000001</c:v>
                </c:pt>
                <c:pt idx="517">
                  <c:v>165.1</c:v>
                </c:pt>
                <c:pt idx="518">
                  <c:v>171.7</c:v>
                </c:pt>
                <c:pt idx="519">
                  <c:v>178.8</c:v>
                </c:pt>
                <c:pt idx="520">
                  <c:v>170.2</c:v>
                </c:pt>
                <c:pt idx="521">
                  <c:v>161.80000000000001</c:v>
                </c:pt>
                <c:pt idx="522">
                  <c:v>146.71</c:v>
                </c:pt>
                <c:pt idx="523">
                  <c:v>153.69999999999999</c:v>
                </c:pt>
                <c:pt idx="524">
                  <c:v>144.69999999999999</c:v>
                </c:pt>
                <c:pt idx="525">
                  <c:v>142</c:v>
                </c:pt>
                <c:pt idx="526">
                  <c:v>145.9</c:v>
                </c:pt>
                <c:pt idx="527">
                  <c:v>146.19999999999999</c:v>
                </c:pt>
                <c:pt idx="528">
                  <c:v>150.4</c:v>
                </c:pt>
                <c:pt idx="529">
                  <c:v>153</c:v>
                </c:pt>
                <c:pt idx="530">
                  <c:v>149.80000000000001</c:v>
                </c:pt>
                <c:pt idx="531">
                  <c:v>148.5</c:v>
                </c:pt>
                <c:pt idx="532">
                  <c:v>146.1</c:v>
                </c:pt>
                <c:pt idx="533">
                  <c:v>144.19999999999999</c:v>
                </c:pt>
                <c:pt idx="534">
                  <c:v>146.6</c:v>
                </c:pt>
                <c:pt idx="535">
                  <c:v>147.5</c:v>
                </c:pt>
                <c:pt idx="536">
                  <c:v>154.30000000000001</c:v>
                </c:pt>
                <c:pt idx="537">
                  <c:v>160.6</c:v>
                </c:pt>
                <c:pt idx="538">
                  <c:v>161.5</c:v>
                </c:pt>
                <c:pt idx="539">
                  <c:v>158.1</c:v>
                </c:pt>
                <c:pt idx="540">
                  <c:v>149.19999999999999</c:v>
                </c:pt>
                <c:pt idx="541">
                  <c:v>142.91</c:v>
                </c:pt>
                <c:pt idx="542">
                  <c:v>145.19999999999999</c:v>
                </c:pt>
                <c:pt idx="543">
                  <c:v>155.19999999999999</c:v>
                </c:pt>
                <c:pt idx="544">
                  <c:v>152.19999999999999</c:v>
                </c:pt>
                <c:pt idx="545">
                  <c:v>155.69999999999999</c:v>
                </c:pt>
                <c:pt idx="546">
                  <c:v>164.9</c:v>
                </c:pt>
                <c:pt idx="547">
                  <c:v>171.4</c:v>
                </c:pt>
                <c:pt idx="548">
                  <c:v>172.6</c:v>
                </c:pt>
                <c:pt idx="549">
                  <c:v>169.6</c:v>
                </c:pt>
                <c:pt idx="550">
                  <c:v>155.30000000000001</c:v>
                </c:pt>
                <c:pt idx="551">
                  <c:v>154.30000000000001</c:v>
                </c:pt>
                <c:pt idx="552">
                  <c:v>162.69999999999999</c:v>
                </c:pt>
                <c:pt idx="553">
                  <c:v>167.2</c:v>
                </c:pt>
                <c:pt idx="554">
                  <c:v>168.8</c:v>
                </c:pt>
                <c:pt idx="555">
                  <c:v>159.19999999999999</c:v>
                </c:pt>
                <c:pt idx="556">
                  <c:v>159.9</c:v>
                </c:pt>
                <c:pt idx="557">
                  <c:v>158.6</c:v>
                </c:pt>
                <c:pt idx="558">
                  <c:v>161</c:v>
                </c:pt>
                <c:pt idx="559">
                  <c:v>160.69999999999999</c:v>
                </c:pt>
                <c:pt idx="560">
                  <c:v>157.69999999999999</c:v>
                </c:pt>
                <c:pt idx="561">
                  <c:v>152.4</c:v>
                </c:pt>
                <c:pt idx="562">
                  <c:v>145.9</c:v>
                </c:pt>
                <c:pt idx="563">
                  <c:v>145.5</c:v>
                </c:pt>
                <c:pt idx="564">
                  <c:v>141.9</c:v>
                </c:pt>
                <c:pt idx="565">
                  <c:v>146.19999999999999</c:v>
                </c:pt>
                <c:pt idx="566">
                  <c:v>139.69999999999999</c:v>
                </c:pt>
                <c:pt idx="567">
                  <c:v>140.19999999999999</c:v>
                </c:pt>
                <c:pt idx="568">
                  <c:v>132.9</c:v>
                </c:pt>
                <c:pt idx="569">
                  <c:v>128.19999999999999</c:v>
                </c:pt>
                <c:pt idx="570">
                  <c:v>128.69999999999999</c:v>
                </c:pt>
                <c:pt idx="571">
                  <c:v>127.8</c:v>
                </c:pt>
                <c:pt idx="572">
                  <c:v>129.4</c:v>
                </c:pt>
                <c:pt idx="573">
                  <c:v>127.4</c:v>
                </c:pt>
                <c:pt idx="574">
                  <c:v>129.9</c:v>
                </c:pt>
                <c:pt idx="575">
                  <c:v>144</c:v>
                </c:pt>
                <c:pt idx="576">
                  <c:v>149.69999999999999</c:v>
                </c:pt>
                <c:pt idx="577">
                  <c:v>144.1</c:v>
                </c:pt>
                <c:pt idx="578">
                  <c:v>135.19999999999999</c:v>
                </c:pt>
                <c:pt idx="579">
                  <c:v>129.1</c:v>
                </c:pt>
                <c:pt idx="580">
                  <c:v>125.6</c:v>
                </c:pt>
                <c:pt idx="581">
                  <c:v>129.19999999999999</c:v>
                </c:pt>
                <c:pt idx="582">
                  <c:v>131</c:v>
                </c:pt>
                <c:pt idx="583">
                  <c:v>130.1</c:v>
                </c:pt>
                <c:pt idx="584">
                  <c:v>126.5</c:v>
                </c:pt>
                <c:pt idx="585">
                  <c:v>119.1</c:v>
                </c:pt>
                <c:pt idx="586">
                  <c:v>115.2</c:v>
                </c:pt>
                <c:pt idx="587">
                  <c:v>111.8</c:v>
                </c:pt>
                <c:pt idx="588">
                  <c:v>108.9</c:v>
                </c:pt>
                <c:pt idx="589">
                  <c:v>110.4</c:v>
                </c:pt>
                <c:pt idx="590">
                  <c:v>116.1</c:v>
                </c:pt>
                <c:pt idx="591">
                  <c:v>119.7</c:v>
                </c:pt>
                <c:pt idx="592">
                  <c:v>121.1</c:v>
                </c:pt>
                <c:pt idx="593">
                  <c:v>118.3</c:v>
                </c:pt>
                <c:pt idx="594">
                  <c:v>120.9</c:v>
                </c:pt>
                <c:pt idx="595">
                  <c:v>127.2</c:v>
                </c:pt>
                <c:pt idx="596">
                  <c:v>125.3</c:v>
                </c:pt>
                <c:pt idx="597">
                  <c:v>122.5</c:v>
                </c:pt>
                <c:pt idx="598">
                  <c:v>117.5</c:v>
                </c:pt>
                <c:pt idx="599">
                  <c:v>116.6</c:v>
                </c:pt>
                <c:pt idx="600">
                  <c:v>115.9</c:v>
                </c:pt>
                <c:pt idx="601">
                  <c:v>120.9</c:v>
                </c:pt>
                <c:pt idx="602">
                  <c:v>120.4</c:v>
                </c:pt>
                <c:pt idx="603">
                  <c:v>121.1</c:v>
                </c:pt>
                <c:pt idx="604">
                  <c:v>126.6</c:v>
                </c:pt>
                <c:pt idx="605">
                  <c:v>131.6</c:v>
                </c:pt>
                <c:pt idx="606">
                  <c:v>130.19999999999999</c:v>
                </c:pt>
                <c:pt idx="607">
                  <c:v>130.5</c:v>
                </c:pt>
                <c:pt idx="608">
                  <c:v>132.69999999999999</c:v>
                </c:pt>
                <c:pt idx="609">
                  <c:v>131.9</c:v>
                </c:pt>
                <c:pt idx="610">
                  <c:v>133.80000000000001</c:v>
                </c:pt>
                <c:pt idx="611">
                  <c:v>139.6</c:v>
                </c:pt>
                <c:pt idx="612">
                  <c:v>151</c:v>
                </c:pt>
                <c:pt idx="613">
                  <c:v>149.6</c:v>
                </c:pt>
                <c:pt idx="614">
                  <c:v>144.6</c:v>
                </c:pt>
                <c:pt idx="615">
                  <c:v>148.9</c:v>
                </c:pt>
                <c:pt idx="616">
                  <c:v>153.69999999999999</c:v>
                </c:pt>
                <c:pt idx="617">
                  <c:v>143.5</c:v>
                </c:pt>
                <c:pt idx="618">
                  <c:v>142.19999999999999</c:v>
                </c:pt>
                <c:pt idx="619">
                  <c:v>140.4</c:v>
                </c:pt>
                <c:pt idx="620">
                  <c:v>136.80000000000001</c:v>
                </c:pt>
                <c:pt idx="621">
                  <c:v>137.80000000000001</c:v>
                </c:pt>
                <c:pt idx="622">
                  <c:v>136.69999999999999</c:v>
                </c:pt>
                <c:pt idx="623">
                  <c:v>134.80000000000001</c:v>
                </c:pt>
                <c:pt idx="624">
                  <c:v>129.80000000000001</c:v>
                </c:pt>
                <c:pt idx="625">
                  <c:v>133.69999999999999</c:v>
                </c:pt>
                <c:pt idx="626">
                  <c:v>132.5</c:v>
                </c:pt>
                <c:pt idx="627">
                  <c:v>126</c:v>
                </c:pt>
                <c:pt idx="628">
                  <c:v>128.5</c:v>
                </c:pt>
                <c:pt idx="629">
                  <c:v>133.1</c:v>
                </c:pt>
                <c:pt idx="630">
                  <c:v>125.1</c:v>
                </c:pt>
                <c:pt idx="631">
                  <c:v>123</c:v>
                </c:pt>
                <c:pt idx="632">
                  <c:v>118.9</c:v>
                </c:pt>
                <c:pt idx="633">
                  <c:v>116.1</c:v>
                </c:pt>
                <c:pt idx="634">
                  <c:v>118.7</c:v>
                </c:pt>
                <c:pt idx="635">
                  <c:v>129.19999999999999</c:v>
                </c:pt>
                <c:pt idx="636">
                  <c:v>126</c:v>
                </c:pt>
                <c:pt idx="637">
                  <c:v>126</c:v>
                </c:pt>
                <c:pt idx="638">
                  <c:v>123.4</c:v>
                </c:pt>
                <c:pt idx="639">
                  <c:v>129.4</c:v>
                </c:pt>
                <c:pt idx="640">
                  <c:v>131</c:v>
                </c:pt>
                <c:pt idx="641">
                  <c:v>131.1</c:v>
                </c:pt>
                <c:pt idx="642">
                  <c:v>124.9</c:v>
                </c:pt>
                <c:pt idx="643">
                  <c:v>123.7</c:v>
                </c:pt>
                <c:pt idx="644">
                  <c:v>123.8</c:v>
                </c:pt>
                <c:pt idx="645">
                  <c:v>123.4</c:v>
                </c:pt>
                <c:pt idx="646">
                  <c:v>122.7</c:v>
                </c:pt>
                <c:pt idx="647">
                  <c:v>121.3</c:v>
                </c:pt>
                <c:pt idx="648">
                  <c:v>133.80000000000001</c:v>
                </c:pt>
                <c:pt idx="649">
                  <c:v>131.69999999999999</c:v>
                </c:pt>
                <c:pt idx="650">
                  <c:v>118.3</c:v>
                </c:pt>
                <c:pt idx="651">
                  <c:v>117.2</c:v>
                </c:pt>
                <c:pt idx="652">
                  <c:v>110.3</c:v>
                </c:pt>
                <c:pt idx="653">
                  <c:v>112.3</c:v>
                </c:pt>
                <c:pt idx="654">
                  <c:v>118.8</c:v>
                </c:pt>
                <c:pt idx="655">
                  <c:v>109.1</c:v>
                </c:pt>
                <c:pt idx="656">
                  <c:v>107.4</c:v>
                </c:pt>
                <c:pt idx="657">
                  <c:v>110.9</c:v>
                </c:pt>
                <c:pt idx="658">
                  <c:v>112.3</c:v>
                </c:pt>
                <c:pt idx="659">
                  <c:v>111.8</c:v>
                </c:pt>
                <c:pt idx="660">
                  <c:v>112.1</c:v>
                </c:pt>
                <c:pt idx="661">
                  <c:v>112.8</c:v>
                </c:pt>
                <c:pt idx="662">
                  <c:v>110.1</c:v>
                </c:pt>
                <c:pt idx="663">
                  <c:v>110.7</c:v>
                </c:pt>
                <c:pt idx="664">
                  <c:v>109.4</c:v>
                </c:pt>
                <c:pt idx="665">
                  <c:v>109.8</c:v>
                </c:pt>
                <c:pt idx="666">
                  <c:v>109.6</c:v>
                </c:pt>
                <c:pt idx="667">
                  <c:v>108.2</c:v>
                </c:pt>
                <c:pt idx="668">
                  <c:v>104.1</c:v>
                </c:pt>
                <c:pt idx="669">
                  <c:v>103</c:v>
                </c:pt>
                <c:pt idx="670">
                  <c:v>103</c:v>
                </c:pt>
                <c:pt idx="671">
                  <c:v>102.4</c:v>
                </c:pt>
                <c:pt idx="672">
                  <c:v>105.9</c:v>
                </c:pt>
                <c:pt idx="673">
                  <c:v>115.2</c:v>
                </c:pt>
                <c:pt idx="674">
                  <c:v>111.8</c:v>
                </c:pt>
                <c:pt idx="675">
                  <c:v>116.3</c:v>
                </c:pt>
                <c:pt idx="676">
                  <c:v>123.8</c:v>
                </c:pt>
                <c:pt idx="677">
                  <c:v>123.7</c:v>
                </c:pt>
                <c:pt idx="678">
                  <c:v>126.1</c:v>
                </c:pt>
                <c:pt idx="679">
                  <c:v>125.4</c:v>
                </c:pt>
                <c:pt idx="680">
                  <c:v>160.30000000000001</c:v>
                </c:pt>
                <c:pt idx="681">
                  <c:v>168.4</c:v>
                </c:pt>
                <c:pt idx="682">
                  <c:v>162</c:v>
                </c:pt>
                <c:pt idx="683">
                  <c:v>163.5</c:v>
                </c:pt>
                <c:pt idx="684">
                  <c:v>162.30000000000001</c:v>
                </c:pt>
                <c:pt idx="685">
                  <c:v>158.1</c:v>
                </c:pt>
                <c:pt idx="686">
                  <c:v>159.5</c:v>
                </c:pt>
                <c:pt idx="687">
                  <c:v>163.80000000000001</c:v>
                </c:pt>
                <c:pt idx="688">
                  <c:v>176.3</c:v>
                </c:pt>
                <c:pt idx="689">
                  <c:v>183.6</c:v>
                </c:pt>
                <c:pt idx="690">
                  <c:v>201</c:v>
                </c:pt>
                <c:pt idx="691">
                  <c:v>208.5</c:v>
                </c:pt>
                <c:pt idx="692">
                  <c:v>200.5</c:v>
                </c:pt>
                <c:pt idx="693">
                  <c:v>206.7</c:v>
                </c:pt>
                <c:pt idx="694">
                  <c:v>204.8</c:v>
                </c:pt>
                <c:pt idx="695">
                  <c:v>217.3</c:v>
                </c:pt>
                <c:pt idx="696">
                  <c:v>221.1</c:v>
                </c:pt>
                <c:pt idx="697">
                  <c:v>239.8</c:v>
                </c:pt>
                <c:pt idx="698">
                  <c:v>250.1</c:v>
                </c:pt>
                <c:pt idx="699">
                  <c:v>264.60000000000002</c:v>
                </c:pt>
                <c:pt idx="700">
                  <c:v>264.60000000000002</c:v>
                </c:pt>
                <c:pt idx="701">
                  <c:v>230.4</c:v>
                </c:pt>
                <c:pt idx="702">
                  <c:v>220.5</c:v>
                </c:pt>
                <c:pt idx="703">
                  <c:v>218.9</c:v>
                </c:pt>
                <c:pt idx="704">
                  <c:v>207.3</c:v>
                </c:pt>
                <c:pt idx="705">
                  <c:v>191.6</c:v>
                </c:pt>
                <c:pt idx="706">
                  <c:v>192.9</c:v>
                </c:pt>
                <c:pt idx="707">
                  <c:v>203.8</c:v>
                </c:pt>
                <c:pt idx="708">
                  <c:v>229.7</c:v>
                </c:pt>
                <c:pt idx="709">
                  <c:v>239.4</c:v>
                </c:pt>
                <c:pt idx="710">
                  <c:v>237</c:v>
                </c:pt>
                <c:pt idx="711">
                  <c:v>229.9</c:v>
                </c:pt>
                <c:pt idx="712">
                  <c:v>217.2</c:v>
                </c:pt>
                <c:pt idx="713">
                  <c:v>209.4</c:v>
                </c:pt>
                <c:pt idx="714">
                  <c:v>207.2</c:v>
                </c:pt>
                <c:pt idx="715">
                  <c:v>204.6</c:v>
                </c:pt>
                <c:pt idx="716">
                  <c:v>203</c:v>
                </c:pt>
                <c:pt idx="717">
                  <c:v>217.5</c:v>
                </c:pt>
                <c:pt idx="718">
                  <c:v>189</c:v>
                </c:pt>
                <c:pt idx="719">
                  <c:v>178.1</c:v>
                </c:pt>
                <c:pt idx="720">
                  <c:v>173.2</c:v>
                </c:pt>
                <c:pt idx="721">
                  <c:v>173.2</c:v>
                </c:pt>
                <c:pt idx="722">
                  <c:v>173.2</c:v>
                </c:pt>
                <c:pt idx="723">
                  <c:v>181.4</c:v>
                </c:pt>
                <c:pt idx="724">
                  <c:v>189.5</c:v>
                </c:pt>
                <c:pt idx="725">
                  <c:v>188.4</c:v>
                </c:pt>
                <c:pt idx="726">
                  <c:v>191.6</c:v>
                </c:pt>
                <c:pt idx="727">
                  <c:v>192</c:v>
                </c:pt>
                <c:pt idx="728">
                  <c:v>211.6</c:v>
                </c:pt>
                <c:pt idx="729">
                  <c:v>212.9</c:v>
                </c:pt>
                <c:pt idx="730">
                  <c:v>189</c:v>
                </c:pt>
                <c:pt idx="731">
                  <c:v>206.2</c:v>
                </c:pt>
                <c:pt idx="732">
                  <c:v>213.9</c:v>
                </c:pt>
                <c:pt idx="733">
                  <c:v>214</c:v>
                </c:pt>
                <c:pt idx="734">
                  <c:v>213.3</c:v>
                </c:pt>
                <c:pt idx="735">
                  <c:v>216.6</c:v>
                </c:pt>
                <c:pt idx="736">
                  <c:v>214.7</c:v>
                </c:pt>
                <c:pt idx="737">
                  <c:v>216.9</c:v>
                </c:pt>
                <c:pt idx="738">
                  <c:v>216.4</c:v>
                </c:pt>
                <c:pt idx="739">
                  <c:v>213.4</c:v>
                </c:pt>
                <c:pt idx="740">
                  <c:v>214.7</c:v>
                </c:pt>
                <c:pt idx="741">
                  <c:v>218.9</c:v>
                </c:pt>
                <c:pt idx="742">
                  <c:v>223.4</c:v>
                </c:pt>
                <c:pt idx="743">
                  <c:v>222.7</c:v>
                </c:pt>
                <c:pt idx="744">
                  <c:v>214.5</c:v>
                </c:pt>
                <c:pt idx="745">
                  <c:v>194.9</c:v>
                </c:pt>
                <c:pt idx="746">
                  <c:v>182.1</c:v>
                </c:pt>
                <c:pt idx="747">
                  <c:v>194.6</c:v>
                </c:pt>
                <c:pt idx="748">
                  <c:v>195.8</c:v>
                </c:pt>
                <c:pt idx="749">
                  <c:v>194.6</c:v>
                </c:pt>
                <c:pt idx="750">
                  <c:v>193.8</c:v>
                </c:pt>
                <c:pt idx="751">
                  <c:v>193.8</c:v>
                </c:pt>
                <c:pt idx="752">
                  <c:v>193.5</c:v>
                </c:pt>
                <c:pt idx="753">
                  <c:v>192.1</c:v>
                </c:pt>
                <c:pt idx="754">
                  <c:v>192.6</c:v>
                </c:pt>
                <c:pt idx="755">
                  <c:v>190</c:v>
                </c:pt>
                <c:pt idx="756">
                  <c:v>183.1</c:v>
                </c:pt>
                <c:pt idx="757">
                  <c:v>171</c:v>
                </c:pt>
                <c:pt idx="758">
                  <c:v>160.4</c:v>
                </c:pt>
                <c:pt idx="759">
                  <c:v>151.69999999999999</c:v>
                </c:pt>
                <c:pt idx="760">
                  <c:v>149.9</c:v>
                </c:pt>
                <c:pt idx="761">
                  <c:v>138</c:v>
                </c:pt>
                <c:pt idx="762">
                  <c:v>134.80000000000001</c:v>
                </c:pt>
                <c:pt idx="763">
                  <c:v>119.5</c:v>
                </c:pt>
                <c:pt idx="764">
                  <c:v>119.4</c:v>
                </c:pt>
                <c:pt idx="765">
                  <c:v>129.5</c:v>
                </c:pt>
                <c:pt idx="766">
                  <c:v>126.9</c:v>
                </c:pt>
                <c:pt idx="767">
                  <c:v>136.5</c:v>
                </c:pt>
                <c:pt idx="768">
                  <c:v>151</c:v>
                </c:pt>
                <c:pt idx="769">
                  <c:v>153.1</c:v>
                </c:pt>
                <c:pt idx="770">
                  <c:v>155.30000000000001</c:v>
                </c:pt>
                <c:pt idx="771">
                  <c:v>145.30000000000001</c:v>
                </c:pt>
                <c:pt idx="772">
                  <c:v>141.19999999999999</c:v>
                </c:pt>
                <c:pt idx="773">
                  <c:v>136.69999999999999</c:v>
                </c:pt>
                <c:pt idx="774">
                  <c:v>147.80000000000001</c:v>
                </c:pt>
                <c:pt idx="775">
                  <c:v>162.9</c:v>
                </c:pt>
                <c:pt idx="776">
                  <c:v>163.4</c:v>
                </c:pt>
                <c:pt idx="777">
                  <c:v>161.19999999999999</c:v>
                </c:pt>
                <c:pt idx="778">
                  <c:v>172.5</c:v>
                </c:pt>
                <c:pt idx="779">
                  <c:v>173.7</c:v>
                </c:pt>
                <c:pt idx="780">
                  <c:v>182.1</c:v>
                </c:pt>
                <c:pt idx="781">
                  <c:v>170.2</c:v>
                </c:pt>
                <c:pt idx="782">
                  <c:v>172.3</c:v>
                </c:pt>
                <c:pt idx="783">
                  <c:v>157</c:v>
                </c:pt>
                <c:pt idx="784">
                  <c:v>151</c:v>
                </c:pt>
                <c:pt idx="785">
                  <c:v>158.69999999999999</c:v>
                </c:pt>
                <c:pt idx="786">
                  <c:v>163.19999999999999</c:v>
                </c:pt>
                <c:pt idx="787">
                  <c:v>159.19999999999999</c:v>
                </c:pt>
                <c:pt idx="788">
                  <c:v>161.9</c:v>
                </c:pt>
                <c:pt idx="789">
                  <c:v>165.5</c:v>
                </c:pt>
                <c:pt idx="790">
                  <c:v>157.4</c:v>
                </c:pt>
                <c:pt idx="791">
                  <c:v>154.4</c:v>
                </c:pt>
                <c:pt idx="792">
                  <c:v>164.3</c:v>
                </c:pt>
                <c:pt idx="793">
                  <c:v>163</c:v>
                </c:pt>
                <c:pt idx="794">
                  <c:v>166.6</c:v>
                </c:pt>
                <c:pt idx="795">
                  <c:v>164</c:v>
                </c:pt>
                <c:pt idx="796">
                  <c:v>164.9</c:v>
                </c:pt>
                <c:pt idx="797">
                  <c:v>166.3</c:v>
                </c:pt>
                <c:pt idx="798">
                  <c:v>162.19999999999999</c:v>
                </c:pt>
                <c:pt idx="799">
                  <c:v>159.19999999999999</c:v>
                </c:pt>
                <c:pt idx="800">
                  <c:v>160.5</c:v>
                </c:pt>
                <c:pt idx="801">
                  <c:v>153.4</c:v>
                </c:pt>
                <c:pt idx="802">
                  <c:v>147</c:v>
                </c:pt>
                <c:pt idx="803">
                  <c:v>146.30000000000001</c:v>
                </c:pt>
                <c:pt idx="804">
                  <c:v>143.80000000000001</c:v>
                </c:pt>
                <c:pt idx="805">
                  <c:v>140.9</c:v>
                </c:pt>
                <c:pt idx="806">
                  <c:v>142.69999999999999</c:v>
                </c:pt>
                <c:pt idx="807">
                  <c:v>142.9</c:v>
                </c:pt>
                <c:pt idx="808">
                  <c:v>125.6</c:v>
                </c:pt>
                <c:pt idx="809">
                  <c:v>124</c:v>
                </c:pt>
                <c:pt idx="810">
                  <c:v>119</c:v>
                </c:pt>
                <c:pt idx="811">
                  <c:v>119.3</c:v>
                </c:pt>
                <c:pt idx="812">
                  <c:v>118.3</c:v>
                </c:pt>
                <c:pt idx="813">
                  <c:v>120.5</c:v>
                </c:pt>
                <c:pt idx="814">
                  <c:v>117.9</c:v>
                </c:pt>
                <c:pt idx="815">
                  <c:v>116.9</c:v>
                </c:pt>
                <c:pt idx="816">
                  <c:v>117.3</c:v>
                </c:pt>
                <c:pt idx="817">
                  <c:v>112.6</c:v>
                </c:pt>
                <c:pt idx="818">
                  <c:v>111.7</c:v>
                </c:pt>
                <c:pt idx="819">
                  <c:v>119.7</c:v>
                </c:pt>
                <c:pt idx="820">
                  <c:v>122.9</c:v>
                </c:pt>
                <c:pt idx="821">
                  <c:v>118.5</c:v>
                </c:pt>
                <c:pt idx="822">
                  <c:v>119.7</c:v>
                </c:pt>
                <c:pt idx="823">
                  <c:v>119.7</c:v>
                </c:pt>
                <c:pt idx="824">
                  <c:v>116.4</c:v>
                </c:pt>
                <c:pt idx="825">
                  <c:v>107.7</c:v>
                </c:pt>
                <c:pt idx="826">
                  <c:v>105.6</c:v>
                </c:pt>
                <c:pt idx="827">
                  <c:v>109</c:v>
                </c:pt>
                <c:pt idx="828">
                  <c:v>115.8</c:v>
                </c:pt>
                <c:pt idx="829">
                  <c:v>115.1</c:v>
                </c:pt>
                <c:pt idx="830">
                  <c:v>115.8</c:v>
                </c:pt>
                <c:pt idx="831">
                  <c:v>120.2</c:v>
                </c:pt>
                <c:pt idx="832">
                  <c:v>120.2</c:v>
                </c:pt>
                <c:pt idx="833">
                  <c:v>125.8</c:v>
                </c:pt>
                <c:pt idx="834">
                  <c:v>125.8</c:v>
                </c:pt>
                <c:pt idx="835">
                  <c:v>122.6</c:v>
                </c:pt>
                <c:pt idx="836">
                  <c:v>120.7</c:v>
                </c:pt>
                <c:pt idx="837">
                  <c:v>124.2</c:v>
                </c:pt>
                <c:pt idx="838">
                  <c:v>129.19999999999999</c:v>
                </c:pt>
                <c:pt idx="839">
                  <c:v>127.8</c:v>
                </c:pt>
                <c:pt idx="840">
                  <c:v>125.4</c:v>
                </c:pt>
                <c:pt idx="841">
                  <c:v>125.2</c:v>
                </c:pt>
                <c:pt idx="842">
                  <c:v>129.1</c:v>
                </c:pt>
                <c:pt idx="843">
                  <c:v>130.5</c:v>
                </c:pt>
                <c:pt idx="844">
                  <c:v>124.7</c:v>
                </c:pt>
                <c:pt idx="845">
                  <c:v>126.3</c:v>
                </c:pt>
                <c:pt idx="846">
                  <c:v>126.2</c:v>
                </c:pt>
                <c:pt idx="847">
                  <c:v>123.5</c:v>
                </c:pt>
                <c:pt idx="848">
                  <c:v>122.3</c:v>
                </c:pt>
                <c:pt idx="849">
                  <c:v>122.1</c:v>
                </c:pt>
                <c:pt idx="850">
                  <c:v>122.7</c:v>
                </c:pt>
                <c:pt idx="851">
                  <c:v>122.6</c:v>
                </c:pt>
                <c:pt idx="852">
                  <c:v>129.80000000000001</c:v>
                </c:pt>
                <c:pt idx="853">
                  <c:v>147.19999999999999</c:v>
                </c:pt>
                <c:pt idx="854">
                  <c:v>146.1</c:v>
                </c:pt>
                <c:pt idx="855">
                  <c:v>163.80000000000001</c:v>
                </c:pt>
                <c:pt idx="856">
                  <c:v>167.5</c:v>
                </c:pt>
                <c:pt idx="857">
                  <c:v>165.4</c:v>
                </c:pt>
                <c:pt idx="858">
                  <c:v>190.3</c:v>
                </c:pt>
                <c:pt idx="859">
                  <c:v>183.9</c:v>
                </c:pt>
                <c:pt idx="860">
                  <c:v>162.9</c:v>
                </c:pt>
                <c:pt idx="861">
                  <c:v>169</c:v>
                </c:pt>
                <c:pt idx="862">
                  <c:v>183.4</c:v>
                </c:pt>
                <c:pt idx="863">
                  <c:v>183</c:v>
                </c:pt>
                <c:pt idx="864">
                  <c:v>175.3</c:v>
                </c:pt>
                <c:pt idx="865">
                  <c:v>178.4</c:v>
                </c:pt>
                <c:pt idx="866">
                  <c:v>171.7</c:v>
                </c:pt>
                <c:pt idx="867">
                  <c:v>171.8</c:v>
                </c:pt>
                <c:pt idx="868">
                  <c:v>166.5</c:v>
                </c:pt>
                <c:pt idx="869">
                  <c:v>167.2</c:v>
                </c:pt>
                <c:pt idx="870">
                  <c:v>170.1</c:v>
                </c:pt>
                <c:pt idx="871">
                  <c:v>187.3</c:v>
                </c:pt>
                <c:pt idx="872">
                  <c:v>182.3</c:v>
                </c:pt>
                <c:pt idx="873">
                  <c:v>173.2</c:v>
                </c:pt>
                <c:pt idx="874">
                  <c:v>173.1</c:v>
                </c:pt>
                <c:pt idx="875">
                  <c:v>164.9</c:v>
                </c:pt>
                <c:pt idx="876">
                  <c:v>161</c:v>
                </c:pt>
                <c:pt idx="877">
                  <c:v>159</c:v>
                </c:pt>
                <c:pt idx="878">
                  <c:v>158.4</c:v>
                </c:pt>
                <c:pt idx="879">
                  <c:v>162.5</c:v>
                </c:pt>
                <c:pt idx="880">
                  <c:v>161.6</c:v>
                </c:pt>
                <c:pt idx="881">
                  <c:v>149.1</c:v>
                </c:pt>
                <c:pt idx="882">
                  <c:v>148.1</c:v>
                </c:pt>
                <c:pt idx="883">
                  <c:v>138.6</c:v>
                </c:pt>
                <c:pt idx="884">
                  <c:v>136.5</c:v>
                </c:pt>
                <c:pt idx="885">
                  <c:v>136.5</c:v>
                </c:pt>
                <c:pt idx="886">
                  <c:v>135.9</c:v>
                </c:pt>
                <c:pt idx="887">
                  <c:v>137.80000000000001</c:v>
                </c:pt>
                <c:pt idx="888">
                  <c:v>145</c:v>
                </c:pt>
                <c:pt idx="889">
                  <c:v>151.80000000000001</c:v>
                </c:pt>
                <c:pt idx="890">
                  <c:v>148.9</c:v>
                </c:pt>
                <c:pt idx="891">
                  <c:v>156.30000000000001</c:v>
                </c:pt>
                <c:pt idx="892">
                  <c:v>149.69999999999999</c:v>
                </c:pt>
                <c:pt idx="893">
                  <c:v>143.9</c:v>
                </c:pt>
                <c:pt idx="894">
                  <c:v>144.4</c:v>
                </c:pt>
                <c:pt idx="895">
                  <c:v>147.30000000000001</c:v>
                </c:pt>
                <c:pt idx="896">
                  <c:v>143.6</c:v>
                </c:pt>
                <c:pt idx="897">
                  <c:v>143.1</c:v>
                </c:pt>
                <c:pt idx="898">
                  <c:v>140.19999999999999</c:v>
                </c:pt>
                <c:pt idx="899">
                  <c:v>139.6</c:v>
                </c:pt>
                <c:pt idx="900">
                  <c:v>139.1</c:v>
                </c:pt>
                <c:pt idx="901">
                  <c:v>138.5</c:v>
                </c:pt>
                <c:pt idx="902">
                  <c:v>141.1</c:v>
                </c:pt>
                <c:pt idx="903">
                  <c:v>141</c:v>
                </c:pt>
                <c:pt idx="904">
                  <c:v>145.4</c:v>
                </c:pt>
                <c:pt idx="905">
                  <c:v>147.69999999999999</c:v>
                </c:pt>
                <c:pt idx="906">
                  <c:v>153.4</c:v>
                </c:pt>
                <c:pt idx="907">
                  <c:v>149.1</c:v>
                </c:pt>
                <c:pt idx="908">
                  <c:v>149.9</c:v>
                </c:pt>
                <c:pt idx="909">
                  <c:v>147.5</c:v>
                </c:pt>
                <c:pt idx="910">
                  <c:v>145.80000000000001</c:v>
                </c:pt>
                <c:pt idx="911">
                  <c:v>144.69999999999999</c:v>
                </c:pt>
                <c:pt idx="912">
                  <c:v>144.19999999999999</c:v>
                </c:pt>
                <c:pt idx="913">
                  <c:v>136.69999999999999</c:v>
                </c:pt>
                <c:pt idx="914">
                  <c:v>136</c:v>
                </c:pt>
                <c:pt idx="915">
                  <c:v>131.9</c:v>
                </c:pt>
                <c:pt idx="916">
                  <c:v>132.30000000000001</c:v>
                </c:pt>
                <c:pt idx="917">
                  <c:v>131.1</c:v>
                </c:pt>
                <c:pt idx="918">
                  <c:v>130.1</c:v>
                </c:pt>
                <c:pt idx="919">
                  <c:v>125.5</c:v>
                </c:pt>
                <c:pt idx="920">
                  <c:v>125.4</c:v>
                </c:pt>
                <c:pt idx="921">
                  <c:v>129.1</c:v>
                </c:pt>
                <c:pt idx="922">
                  <c:v>130.69999999999999</c:v>
                </c:pt>
                <c:pt idx="923">
                  <c:v>135</c:v>
                </c:pt>
                <c:pt idx="924">
                  <c:v>137.6</c:v>
                </c:pt>
                <c:pt idx="925">
                  <c:v>134.1</c:v>
                </c:pt>
                <c:pt idx="926">
                  <c:v>127.6</c:v>
                </c:pt>
                <c:pt idx="927">
                  <c:v>123.2</c:v>
                </c:pt>
                <c:pt idx="928">
                  <c:v>114.6</c:v>
                </c:pt>
                <c:pt idx="929">
                  <c:v>117.4</c:v>
                </c:pt>
                <c:pt idx="930">
                  <c:v>114.7</c:v>
                </c:pt>
                <c:pt idx="931">
                  <c:v>116.5</c:v>
                </c:pt>
                <c:pt idx="932">
                  <c:v>119.6</c:v>
                </c:pt>
                <c:pt idx="933">
                  <c:v>123.7</c:v>
                </c:pt>
                <c:pt idx="934">
                  <c:v>121.8</c:v>
                </c:pt>
                <c:pt idx="935">
                  <c:v>121.4</c:v>
                </c:pt>
                <c:pt idx="936">
                  <c:v>118.4</c:v>
                </c:pt>
                <c:pt idx="937">
                  <c:v>118</c:v>
                </c:pt>
                <c:pt idx="938">
                  <c:v>111.9</c:v>
                </c:pt>
                <c:pt idx="939">
                  <c:v>109.8</c:v>
                </c:pt>
                <c:pt idx="940">
                  <c:v>110.7</c:v>
                </c:pt>
                <c:pt idx="941">
                  <c:v>109.9</c:v>
                </c:pt>
                <c:pt idx="942">
                  <c:v>115.2</c:v>
                </c:pt>
                <c:pt idx="943">
                  <c:v>113.8</c:v>
                </c:pt>
              </c:numCache>
            </c:numRef>
          </c:val>
          <c:smooth val="0"/>
          <c:extLst>
            <c:ext xmlns:c16="http://schemas.microsoft.com/office/drawing/2014/chart" uri="{C3380CC4-5D6E-409C-BE32-E72D297353CC}">
              <c16:uniqueId val="{00000000-45BD-4207-AC09-C2C34ABBF840}"/>
            </c:ext>
          </c:extLst>
        </c:ser>
        <c:dLbls>
          <c:showLegendKey val="0"/>
          <c:showVal val="0"/>
          <c:showCatName val="0"/>
          <c:showSerName val="0"/>
          <c:showPercent val="0"/>
          <c:showBubbleSize val="0"/>
        </c:dLbls>
        <c:marker val="1"/>
        <c:smooth val="0"/>
        <c:axId val="299816760"/>
        <c:axId val="1"/>
      </c:lineChart>
      <c:lineChart>
        <c:grouping val="standard"/>
        <c:varyColors val="0"/>
        <c:ser>
          <c:idx val="0"/>
          <c:order val="0"/>
          <c:tx>
            <c:strRef>
              <c:f>'1.9-график'!$C$4</c:f>
              <c:strCache>
                <c:ptCount val="1"/>
                <c:pt idx="0">
                  <c:v>VIX index (оң шкала)</c:v>
                </c:pt>
              </c:strCache>
            </c:strRef>
          </c:tx>
          <c:spPr>
            <a:ln w="12700">
              <a:solidFill>
                <a:srgbClr val="000080"/>
              </a:solidFill>
              <a:prstDash val="solid"/>
            </a:ln>
          </c:spPr>
          <c:marker>
            <c:symbol val="none"/>
          </c:marker>
          <c:cat>
            <c:numRef>
              <c:f>'1.9-график'!$B$5:$B$948</c:f>
              <c:numCache>
                <c:formatCode>m/d/yyyy</c:formatCode>
                <c:ptCount val="944"/>
                <c:pt idx="0">
                  <c:v>38720</c:v>
                </c:pt>
                <c:pt idx="1">
                  <c:v>38721</c:v>
                </c:pt>
                <c:pt idx="2">
                  <c:v>38722</c:v>
                </c:pt>
                <c:pt idx="3">
                  <c:v>38723</c:v>
                </c:pt>
                <c:pt idx="4">
                  <c:v>38726</c:v>
                </c:pt>
                <c:pt idx="5">
                  <c:v>38727</c:v>
                </c:pt>
                <c:pt idx="6">
                  <c:v>38728</c:v>
                </c:pt>
                <c:pt idx="7">
                  <c:v>38729</c:v>
                </c:pt>
                <c:pt idx="8">
                  <c:v>38730</c:v>
                </c:pt>
                <c:pt idx="9">
                  <c:v>38734</c:v>
                </c:pt>
                <c:pt idx="10">
                  <c:v>38735</c:v>
                </c:pt>
                <c:pt idx="11">
                  <c:v>38736</c:v>
                </c:pt>
                <c:pt idx="12">
                  <c:v>38737</c:v>
                </c:pt>
                <c:pt idx="13">
                  <c:v>38740</c:v>
                </c:pt>
                <c:pt idx="14">
                  <c:v>38741</c:v>
                </c:pt>
                <c:pt idx="15">
                  <c:v>38742</c:v>
                </c:pt>
                <c:pt idx="16">
                  <c:v>38743</c:v>
                </c:pt>
                <c:pt idx="17">
                  <c:v>38744</c:v>
                </c:pt>
                <c:pt idx="18">
                  <c:v>38747</c:v>
                </c:pt>
                <c:pt idx="19">
                  <c:v>38748</c:v>
                </c:pt>
                <c:pt idx="20">
                  <c:v>38749</c:v>
                </c:pt>
                <c:pt idx="21">
                  <c:v>38750</c:v>
                </c:pt>
                <c:pt idx="22">
                  <c:v>38751</c:v>
                </c:pt>
                <c:pt idx="23">
                  <c:v>38754</c:v>
                </c:pt>
                <c:pt idx="24">
                  <c:v>38755</c:v>
                </c:pt>
                <c:pt idx="25">
                  <c:v>38756</c:v>
                </c:pt>
                <c:pt idx="26">
                  <c:v>38757</c:v>
                </c:pt>
                <c:pt idx="27">
                  <c:v>38758</c:v>
                </c:pt>
                <c:pt idx="28">
                  <c:v>38761</c:v>
                </c:pt>
                <c:pt idx="29">
                  <c:v>38762</c:v>
                </c:pt>
                <c:pt idx="30">
                  <c:v>38763</c:v>
                </c:pt>
                <c:pt idx="31">
                  <c:v>38764</c:v>
                </c:pt>
                <c:pt idx="32">
                  <c:v>38765</c:v>
                </c:pt>
                <c:pt idx="33">
                  <c:v>38769</c:v>
                </c:pt>
                <c:pt idx="34">
                  <c:v>38770</c:v>
                </c:pt>
                <c:pt idx="35">
                  <c:v>38771</c:v>
                </c:pt>
                <c:pt idx="36">
                  <c:v>38772</c:v>
                </c:pt>
                <c:pt idx="37">
                  <c:v>38775</c:v>
                </c:pt>
                <c:pt idx="38">
                  <c:v>38776</c:v>
                </c:pt>
                <c:pt idx="39">
                  <c:v>38777</c:v>
                </c:pt>
                <c:pt idx="40">
                  <c:v>38778</c:v>
                </c:pt>
                <c:pt idx="41">
                  <c:v>38779</c:v>
                </c:pt>
                <c:pt idx="42">
                  <c:v>38782</c:v>
                </c:pt>
                <c:pt idx="43">
                  <c:v>38783</c:v>
                </c:pt>
                <c:pt idx="44">
                  <c:v>38784</c:v>
                </c:pt>
                <c:pt idx="45">
                  <c:v>38785</c:v>
                </c:pt>
                <c:pt idx="46">
                  <c:v>38786</c:v>
                </c:pt>
                <c:pt idx="47">
                  <c:v>38789</c:v>
                </c:pt>
                <c:pt idx="48">
                  <c:v>38790</c:v>
                </c:pt>
                <c:pt idx="49">
                  <c:v>38791</c:v>
                </c:pt>
                <c:pt idx="50">
                  <c:v>38792</c:v>
                </c:pt>
                <c:pt idx="51">
                  <c:v>38793</c:v>
                </c:pt>
                <c:pt idx="52">
                  <c:v>38796</c:v>
                </c:pt>
                <c:pt idx="53">
                  <c:v>38797</c:v>
                </c:pt>
                <c:pt idx="54">
                  <c:v>38798</c:v>
                </c:pt>
                <c:pt idx="55">
                  <c:v>38799</c:v>
                </c:pt>
                <c:pt idx="56">
                  <c:v>38800</c:v>
                </c:pt>
                <c:pt idx="57">
                  <c:v>38803</c:v>
                </c:pt>
                <c:pt idx="58">
                  <c:v>38804</c:v>
                </c:pt>
                <c:pt idx="59">
                  <c:v>38805</c:v>
                </c:pt>
                <c:pt idx="60">
                  <c:v>38806</c:v>
                </c:pt>
                <c:pt idx="61">
                  <c:v>38807</c:v>
                </c:pt>
                <c:pt idx="62">
                  <c:v>38810</c:v>
                </c:pt>
                <c:pt idx="63">
                  <c:v>38811</c:v>
                </c:pt>
                <c:pt idx="64">
                  <c:v>38812</c:v>
                </c:pt>
                <c:pt idx="65">
                  <c:v>38813</c:v>
                </c:pt>
                <c:pt idx="66">
                  <c:v>38814</c:v>
                </c:pt>
                <c:pt idx="67">
                  <c:v>38817</c:v>
                </c:pt>
                <c:pt idx="68">
                  <c:v>38818</c:v>
                </c:pt>
                <c:pt idx="69">
                  <c:v>38819</c:v>
                </c:pt>
                <c:pt idx="70">
                  <c:v>38820</c:v>
                </c:pt>
                <c:pt idx="71">
                  <c:v>38824</c:v>
                </c:pt>
                <c:pt idx="72">
                  <c:v>38825</c:v>
                </c:pt>
                <c:pt idx="73">
                  <c:v>38826</c:v>
                </c:pt>
                <c:pt idx="74">
                  <c:v>38827</c:v>
                </c:pt>
                <c:pt idx="75">
                  <c:v>38828</c:v>
                </c:pt>
                <c:pt idx="76">
                  <c:v>38831</c:v>
                </c:pt>
                <c:pt idx="77">
                  <c:v>38832</c:v>
                </c:pt>
                <c:pt idx="78">
                  <c:v>38833</c:v>
                </c:pt>
                <c:pt idx="79">
                  <c:v>38834</c:v>
                </c:pt>
                <c:pt idx="80">
                  <c:v>38835</c:v>
                </c:pt>
                <c:pt idx="81">
                  <c:v>38838</c:v>
                </c:pt>
                <c:pt idx="82">
                  <c:v>38839</c:v>
                </c:pt>
                <c:pt idx="83">
                  <c:v>38840</c:v>
                </c:pt>
                <c:pt idx="84">
                  <c:v>38841</c:v>
                </c:pt>
                <c:pt idx="85">
                  <c:v>38842</c:v>
                </c:pt>
                <c:pt idx="86">
                  <c:v>38845</c:v>
                </c:pt>
                <c:pt idx="87">
                  <c:v>38846</c:v>
                </c:pt>
                <c:pt idx="88">
                  <c:v>38847</c:v>
                </c:pt>
                <c:pt idx="89">
                  <c:v>38848</c:v>
                </c:pt>
                <c:pt idx="90">
                  <c:v>38849</c:v>
                </c:pt>
                <c:pt idx="91">
                  <c:v>38852</c:v>
                </c:pt>
                <c:pt idx="92">
                  <c:v>38853</c:v>
                </c:pt>
                <c:pt idx="93">
                  <c:v>38854</c:v>
                </c:pt>
                <c:pt idx="94">
                  <c:v>38855</c:v>
                </c:pt>
                <c:pt idx="95">
                  <c:v>38856</c:v>
                </c:pt>
                <c:pt idx="96">
                  <c:v>38859</c:v>
                </c:pt>
                <c:pt idx="97">
                  <c:v>38860</c:v>
                </c:pt>
                <c:pt idx="98">
                  <c:v>38861</c:v>
                </c:pt>
                <c:pt idx="99">
                  <c:v>38862</c:v>
                </c:pt>
                <c:pt idx="100">
                  <c:v>38863</c:v>
                </c:pt>
                <c:pt idx="101">
                  <c:v>38867</c:v>
                </c:pt>
                <c:pt idx="102">
                  <c:v>38868</c:v>
                </c:pt>
                <c:pt idx="103">
                  <c:v>38869</c:v>
                </c:pt>
                <c:pt idx="104">
                  <c:v>38870</c:v>
                </c:pt>
                <c:pt idx="105">
                  <c:v>38873</c:v>
                </c:pt>
                <c:pt idx="106">
                  <c:v>38874</c:v>
                </c:pt>
                <c:pt idx="107">
                  <c:v>38875</c:v>
                </c:pt>
                <c:pt idx="108">
                  <c:v>38876</c:v>
                </c:pt>
                <c:pt idx="109">
                  <c:v>38877</c:v>
                </c:pt>
                <c:pt idx="110">
                  <c:v>38880</c:v>
                </c:pt>
                <c:pt idx="111">
                  <c:v>38881</c:v>
                </c:pt>
                <c:pt idx="112">
                  <c:v>38882</c:v>
                </c:pt>
                <c:pt idx="113">
                  <c:v>38883</c:v>
                </c:pt>
                <c:pt idx="114">
                  <c:v>38884</c:v>
                </c:pt>
                <c:pt idx="115">
                  <c:v>38887</c:v>
                </c:pt>
                <c:pt idx="116">
                  <c:v>38888</c:v>
                </c:pt>
                <c:pt idx="117">
                  <c:v>38889</c:v>
                </c:pt>
                <c:pt idx="118">
                  <c:v>38890</c:v>
                </c:pt>
                <c:pt idx="119">
                  <c:v>38891</c:v>
                </c:pt>
                <c:pt idx="120">
                  <c:v>38894</c:v>
                </c:pt>
                <c:pt idx="121">
                  <c:v>38895</c:v>
                </c:pt>
                <c:pt idx="122">
                  <c:v>38896</c:v>
                </c:pt>
                <c:pt idx="123">
                  <c:v>38897</c:v>
                </c:pt>
                <c:pt idx="124">
                  <c:v>38898</c:v>
                </c:pt>
                <c:pt idx="125">
                  <c:v>38901</c:v>
                </c:pt>
                <c:pt idx="126">
                  <c:v>38903</c:v>
                </c:pt>
                <c:pt idx="127">
                  <c:v>38904</c:v>
                </c:pt>
                <c:pt idx="128">
                  <c:v>38905</c:v>
                </c:pt>
                <c:pt idx="129">
                  <c:v>38908</c:v>
                </c:pt>
                <c:pt idx="130">
                  <c:v>38909</c:v>
                </c:pt>
                <c:pt idx="131">
                  <c:v>38910</c:v>
                </c:pt>
                <c:pt idx="132">
                  <c:v>38911</c:v>
                </c:pt>
                <c:pt idx="133">
                  <c:v>38912</c:v>
                </c:pt>
                <c:pt idx="134">
                  <c:v>38915</c:v>
                </c:pt>
                <c:pt idx="135">
                  <c:v>38916</c:v>
                </c:pt>
                <c:pt idx="136">
                  <c:v>38917</c:v>
                </c:pt>
                <c:pt idx="137">
                  <c:v>38918</c:v>
                </c:pt>
                <c:pt idx="138">
                  <c:v>38919</c:v>
                </c:pt>
                <c:pt idx="139">
                  <c:v>38922</c:v>
                </c:pt>
                <c:pt idx="140">
                  <c:v>38923</c:v>
                </c:pt>
                <c:pt idx="141">
                  <c:v>38924</c:v>
                </c:pt>
                <c:pt idx="142">
                  <c:v>38925</c:v>
                </c:pt>
                <c:pt idx="143">
                  <c:v>38926</c:v>
                </c:pt>
                <c:pt idx="144">
                  <c:v>38929</c:v>
                </c:pt>
                <c:pt idx="145">
                  <c:v>38930</c:v>
                </c:pt>
                <c:pt idx="146">
                  <c:v>38931</c:v>
                </c:pt>
                <c:pt idx="147">
                  <c:v>38932</c:v>
                </c:pt>
                <c:pt idx="148">
                  <c:v>38933</c:v>
                </c:pt>
                <c:pt idx="149">
                  <c:v>38936</c:v>
                </c:pt>
                <c:pt idx="150">
                  <c:v>38937</c:v>
                </c:pt>
                <c:pt idx="151">
                  <c:v>38938</c:v>
                </c:pt>
                <c:pt idx="152">
                  <c:v>38939</c:v>
                </c:pt>
                <c:pt idx="153">
                  <c:v>38940</c:v>
                </c:pt>
                <c:pt idx="154">
                  <c:v>38943</c:v>
                </c:pt>
                <c:pt idx="155">
                  <c:v>38944</c:v>
                </c:pt>
                <c:pt idx="156">
                  <c:v>38945</c:v>
                </c:pt>
                <c:pt idx="157">
                  <c:v>38946</c:v>
                </c:pt>
                <c:pt idx="158">
                  <c:v>38947</c:v>
                </c:pt>
                <c:pt idx="159">
                  <c:v>38950</c:v>
                </c:pt>
                <c:pt idx="160">
                  <c:v>38951</c:v>
                </c:pt>
                <c:pt idx="161">
                  <c:v>38952</c:v>
                </c:pt>
                <c:pt idx="162">
                  <c:v>38953</c:v>
                </c:pt>
                <c:pt idx="163">
                  <c:v>38954</c:v>
                </c:pt>
                <c:pt idx="164">
                  <c:v>38957</c:v>
                </c:pt>
                <c:pt idx="165">
                  <c:v>38958</c:v>
                </c:pt>
                <c:pt idx="166">
                  <c:v>38959</c:v>
                </c:pt>
                <c:pt idx="167">
                  <c:v>38960</c:v>
                </c:pt>
                <c:pt idx="168">
                  <c:v>38961</c:v>
                </c:pt>
                <c:pt idx="169">
                  <c:v>38965</c:v>
                </c:pt>
                <c:pt idx="170">
                  <c:v>38966</c:v>
                </c:pt>
                <c:pt idx="171">
                  <c:v>38967</c:v>
                </c:pt>
                <c:pt idx="172">
                  <c:v>38968</c:v>
                </c:pt>
                <c:pt idx="173">
                  <c:v>38971</c:v>
                </c:pt>
                <c:pt idx="174">
                  <c:v>38972</c:v>
                </c:pt>
                <c:pt idx="175">
                  <c:v>38973</c:v>
                </c:pt>
                <c:pt idx="176">
                  <c:v>38974</c:v>
                </c:pt>
                <c:pt idx="177">
                  <c:v>38975</c:v>
                </c:pt>
                <c:pt idx="178">
                  <c:v>38978</c:v>
                </c:pt>
                <c:pt idx="179">
                  <c:v>38979</c:v>
                </c:pt>
                <c:pt idx="180">
                  <c:v>38980</c:v>
                </c:pt>
                <c:pt idx="181">
                  <c:v>38981</c:v>
                </c:pt>
                <c:pt idx="182">
                  <c:v>38982</c:v>
                </c:pt>
                <c:pt idx="183">
                  <c:v>38985</c:v>
                </c:pt>
                <c:pt idx="184">
                  <c:v>38986</c:v>
                </c:pt>
                <c:pt idx="185">
                  <c:v>38987</c:v>
                </c:pt>
                <c:pt idx="186">
                  <c:v>38988</c:v>
                </c:pt>
                <c:pt idx="187">
                  <c:v>38989</c:v>
                </c:pt>
                <c:pt idx="188">
                  <c:v>38992</c:v>
                </c:pt>
                <c:pt idx="189">
                  <c:v>38993</c:v>
                </c:pt>
                <c:pt idx="190">
                  <c:v>38994</c:v>
                </c:pt>
                <c:pt idx="191">
                  <c:v>38995</c:v>
                </c:pt>
                <c:pt idx="192">
                  <c:v>38996</c:v>
                </c:pt>
                <c:pt idx="193">
                  <c:v>38999</c:v>
                </c:pt>
                <c:pt idx="194">
                  <c:v>39000</c:v>
                </c:pt>
                <c:pt idx="195">
                  <c:v>39001</c:v>
                </c:pt>
                <c:pt idx="196">
                  <c:v>39002</c:v>
                </c:pt>
                <c:pt idx="197">
                  <c:v>39003</c:v>
                </c:pt>
                <c:pt idx="198">
                  <c:v>39006</c:v>
                </c:pt>
                <c:pt idx="199">
                  <c:v>39007</c:v>
                </c:pt>
                <c:pt idx="200">
                  <c:v>39008</c:v>
                </c:pt>
                <c:pt idx="201">
                  <c:v>39009</c:v>
                </c:pt>
                <c:pt idx="202">
                  <c:v>39010</c:v>
                </c:pt>
                <c:pt idx="203">
                  <c:v>39013</c:v>
                </c:pt>
                <c:pt idx="204">
                  <c:v>39014</c:v>
                </c:pt>
                <c:pt idx="205">
                  <c:v>39015</c:v>
                </c:pt>
                <c:pt idx="206">
                  <c:v>39016</c:v>
                </c:pt>
                <c:pt idx="207">
                  <c:v>39017</c:v>
                </c:pt>
                <c:pt idx="208">
                  <c:v>39020</c:v>
                </c:pt>
                <c:pt idx="209">
                  <c:v>39021</c:v>
                </c:pt>
                <c:pt idx="210">
                  <c:v>39022</c:v>
                </c:pt>
                <c:pt idx="211">
                  <c:v>39023</c:v>
                </c:pt>
                <c:pt idx="212">
                  <c:v>39024</c:v>
                </c:pt>
                <c:pt idx="213">
                  <c:v>39027</c:v>
                </c:pt>
                <c:pt idx="214">
                  <c:v>39028</c:v>
                </c:pt>
                <c:pt idx="215">
                  <c:v>39029</c:v>
                </c:pt>
                <c:pt idx="216">
                  <c:v>39030</c:v>
                </c:pt>
                <c:pt idx="217">
                  <c:v>39031</c:v>
                </c:pt>
                <c:pt idx="218">
                  <c:v>39034</c:v>
                </c:pt>
                <c:pt idx="219">
                  <c:v>39035</c:v>
                </c:pt>
                <c:pt idx="220">
                  <c:v>39036</c:v>
                </c:pt>
                <c:pt idx="221">
                  <c:v>39037</c:v>
                </c:pt>
                <c:pt idx="222">
                  <c:v>39038</c:v>
                </c:pt>
                <c:pt idx="223">
                  <c:v>39041</c:v>
                </c:pt>
                <c:pt idx="224">
                  <c:v>39042</c:v>
                </c:pt>
                <c:pt idx="225">
                  <c:v>39043</c:v>
                </c:pt>
                <c:pt idx="226">
                  <c:v>39045</c:v>
                </c:pt>
                <c:pt idx="227">
                  <c:v>39048</c:v>
                </c:pt>
                <c:pt idx="228">
                  <c:v>39049</c:v>
                </c:pt>
                <c:pt idx="229">
                  <c:v>39050</c:v>
                </c:pt>
                <c:pt idx="230">
                  <c:v>39051</c:v>
                </c:pt>
                <c:pt idx="231">
                  <c:v>39052</c:v>
                </c:pt>
                <c:pt idx="232">
                  <c:v>39055</c:v>
                </c:pt>
                <c:pt idx="233">
                  <c:v>39056</c:v>
                </c:pt>
                <c:pt idx="234">
                  <c:v>39057</c:v>
                </c:pt>
                <c:pt idx="235">
                  <c:v>39058</c:v>
                </c:pt>
                <c:pt idx="236">
                  <c:v>39059</c:v>
                </c:pt>
                <c:pt idx="237">
                  <c:v>39062</c:v>
                </c:pt>
                <c:pt idx="238">
                  <c:v>39063</c:v>
                </c:pt>
                <c:pt idx="239">
                  <c:v>39064</c:v>
                </c:pt>
                <c:pt idx="240">
                  <c:v>39065</c:v>
                </c:pt>
                <c:pt idx="241">
                  <c:v>39066</c:v>
                </c:pt>
                <c:pt idx="242">
                  <c:v>39069</c:v>
                </c:pt>
                <c:pt idx="243">
                  <c:v>39070</c:v>
                </c:pt>
                <c:pt idx="244">
                  <c:v>39071</c:v>
                </c:pt>
                <c:pt idx="245">
                  <c:v>39072</c:v>
                </c:pt>
                <c:pt idx="246">
                  <c:v>39073</c:v>
                </c:pt>
                <c:pt idx="247">
                  <c:v>39077</c:v>
                </c:pt>
                <c:pt idx="248">
                  <c:v>39078</c:v>
                </c:pt>
                <c:pt idx="249">
                  <c:v>39079</c:v>
                </c:pt>
                <c:pt idx="250">
                  <c:v>39080</c:v>
                </c:pt>
                <c:pt idx="251">
                  <c:v>39084</c:v>
                </c:pt>
                <c:pt idx="252">
                  <c:v>39085</c:v>
                </c:pt>
                <c:pt idx="253">
                  <c:v>39086</c:v>
                </c:pt>
                <c:pt idx="254">
                  <c:v>39087</c:v>
                </c:pt>
                <c:pt idx="255">
                  <c:v>39090</c:v>
                </c:pt>
                <c:pt idx="256">
                  <c:v>39091</c:v>
                </c:pt>
                <c:pt idx="257">
                  <c:v>39092</c:v>
                </c:pt>
                <c:pt idx="258">
                  <c:v>39093</c:v>
                </c:pt>
                <c:pt idx="259">
                  <c:v>39094</c:v>
                </c:pt>
                <c:pt idx="260">
                  <c:v>39098</c:v>
                </c:pt>
                <c:pt idx="261">
                  <c:v>39099</c:v>
                </c:pt>
                <c:pt idx="262">
                  <c:v>39100</c:v>
                </c:pt>
                <c:pt idx="263">
                  <c:v>39101</c:v>
                </c:pt>
                <c:pt idx="264">
                  <c:v>39104</c:v>
                </c:pt>
                <c:pt idx="265">
                  <c:v>39105</c:v>
                </c:pt>
                <c:pt idx="266">
                  <c:v>39106</c:v>
                </c:pt>
                <c:pt idx="267">
                  <c:v>39107</c:v>
                </c:pt>
                <c:pt idx="268">
                  <c:v>39108</c:v>
                </c:pt>
                <c:pt idx="269">
                  <c:v>39111</c:v>
                </c:pt>
                <c:pt idx="270">
                  <c:v>39112</c:v>
                </c:pt>
                <c:pt idx="271">
                  <c:v>39113</c:v>
                </c:pt>
                <c:pt idx="272">
                  <c:v>39114</c:v>
                </c:pt>
                <c:pt idx="273">
                  <c:v>39115</c:v>
                </c:pt>
                <c:pt idx="274">
                  <c:v>39118</c:v>
                </c:pt>
                <c:pt idx="275">
                  <c:v>39119</c:v>
                </c:pt>
                <c:pt idx="276">
                  <c:v>39120</c:v>
                </c:pt>
                <c:pt idx="277">
                  <c:v>39121</c:v>
                </c:pt>
                <c:pt idx="278">
                  <c:v>39122</c:v>
                </c:pt>
                <c:pt idx="279">
                  <c:v>39125</c:v>
                </c:pt>
                <c:pt idx="280">
                  <c:v>39126</c:v>
                </c:pt>
                <c:pt idx="281">
                  <c:v>39127</c:v>
                </c:pt>
                <c:pt idx="282">
                  <c:v>39128</c:v>
                </c:pt>
                <c:pt idx="283">
                  <c:v>39129</c:v>
                </c:pt>
                <c:pt idx="284">
                  <c:v>39133</c:v>
                </c:pt>
                <c:pt idx="285">
                  <c:v>39134</c:v>
                </c:pt>
                <c:pt idx="286">
                  <c:v>39135</c:v>
                </c:pt>
                <c:pt idx="287">
                  <c:v>39136</c:v>
                </c:pt>
                <c:pt idx="288">
                  <c:v>39139</c:v>
                </c:pt>
                <c:pt idx="289">
                  <c:v>39140</c:v>
                </c:pt>
                <c:pt idx="290">
                  <c:v>39141</c:v>
                </c:pt>
                <c:pt idx="291">
                  <c:v>39142</c:v>
                </c:pt>
                <c:pt idx="292">
                  <c:v>39143</c:v>
                </c:pt>
                <c:pt idx="293">
                  <c:v>39146</c:v>
                </c:pt>
                <c:pt idx="294">
                  <c:v>39147</c:v>
                </c:pt>
                <c:pt idx="295">
                  <c:v>39148</c:v>
                </c:pt>
                <c:pt idx="296">
                  <c:v>39149</c:v>
                </c:pt>
                <c:pt idx="297">
                  <c:v>39150</c:v>
                </c:pt>
                <c:pt idx="298">
                  <c:v>39153</c:v>
                </c:pt>
                <c:pt idx="299">
                  <c:v>39154</c:v>
                </c:pt>
                <c:pt idx="300">
                  <c:v>39155</c:v>
                </c:pt>
                <c:pt idx="301">
                  <c:v>39156</c:v>
                </c:pt>
                <c:pt idx="302">
                  <c:v>39157</c:v>
                </c:pt>
                <c:pt idx="303">
                  <c:v>39160</c:v>
                </c:pt>
                <c:pt idx="304">
                  <c:v>39161</c:v>
                </c:pt>
                <c:pt idx="305">
                  <c:v>39162</c:v>
                </c:pt>
                <c:pt idx="306">
                  <c:v>39163</c:v>
                </c:pt>
                <c:pt idx="307">
                  <c:v>39164</c:v>
                </c:pt>
                <c:pt idx="308">
                  <c:v>39167</c:v>
                </c:pt>
                <c:pt idx="309">
                  <c:v>39168</c:v>
                </c:pt>
                <c:pt idx="310">
                  <c:v>39169</c:v>
                </c:pt>
                <c:pt idx="311">
                  <c:v>39170</c:v>
                </c:pt>
                <c:pt idx="312">
                  <c:v>39171</c:v>
                </c:pt>
                <c:pt idx="313">
                  <c:v>39174</c:v>
                </c:pt>
                <c:pt idx="314">
                  <c:v>39175</c:v>
                </c:pt>
                <c:pt idx="315">
                  <c:v>39176</c:v>
                </c:pt>
                <c:pt idx="316">
                  <c:v>39177</c:v>
                </c:pt>
                <c:pt idx="317">
                  <c:v>39181</c:v>
                </c:pt>
                <c:pt idx="318">
                  <c:v>39182</c:v>
                </c:pt>
                <c:pt idx="319">
                  <c:v>39183</c:v>
                </c:pt>
                <c:pt idx="320">
                  <c:v>39184</c:v>
                </c:pt>
                <c:pt idx="321">
                  <c:v>39185</c:v>
                </c:pt>
                <c:pt idx="322">
                  <c:v>39188</c:v>
                </c:pt>
                <c:pt idx="323">
                  <c:v>39189</c:v>
                </c:pt>
                <c:pt idx="324">
                  <c:v>39190</c:v>
                </c:pt>
                <c:pt idx="325">
                  <c:v>39191</c:v>
                </c:pt>
                <c:pt idx="326">
                  <c:v>39192</c:v>
                </c:pt>
                <c:pt idx="327">
                  <c:v>39195</c:v>
                </c:pt>
                <c:pt idx="328">
                  <c:v>39196</c:v>
                </c:pt>
                <c:pt idx="329">
                  <c:v>39197</c:v>
                </c:pt>
                <c:pt idx="330">
                  <c:v>39198</c:v>
                </c:pt>
                <c:pt idx="331">
                  <c:v>39199</c:v>
                </c:pt>
                <c:pt idx="332">
                  <c:v>39202</c:v>
                </c:pt>
                <c:pt idx="333">
                  <c:v>39203</c:v>
                </c:pt>
                <c:pt idx="334">
                  <c:v>39204</c:v>
                </c:pt>
                <c:pt idx="335">
                  <c:v>39205</c:v>
                </c:pt>
                <c:pt idx="336">
                  <c:v>39206</c:v>
                </c:pt>
                <c:pt idx="337">
                  <c:v>39209</c:v>
                </c:pt>
                <c:pt idx="338">
                  <c:v>39210</c:v>
                </c:pt>
                <c:pt idx="339">
                  <c:v>39211</c:v>
                </c:pt>
                <c:pt idx="340">
                  <c:v>39212</c:v>
                </c:pt>
                <c:pt idx="341">
                  <c:v>39213</c:v>
                </c:pt>
                <c:pt idx="342">
                  <c:v>39216</c:v>
                </c:pt>
                <c:pt idx="343">
                  <c:v>39217</c:v>
                </c:pt>
                <c:pt idx="344">
                  <c:v>39218</c:v>
                </c:pt>
                <c:pt idx="345">
                  <c:v>39219</c:v>
                </c:pt>
                <c:pt idx="346">
                  <c:v>39220</c:v>
                </c:pt>
                <c:pt idx="347">
                  <c:v>39223</c:v>
                </c:pt>
                <c:pt idx="348">
                  <c:v>39224</c:v>
                </c:pt>
                <c:pt idx="349">
                  <c:v>39225</c:v>
                </c:pt>
                <c:pt idx="350">
                  <c:v>39226</c:v>
                </c:pt>
                <c:pt idx="351">
                  <c:v>39227</c:v>
                </c:pt>
                <c:pt idx="352">
                  <c:v>39231</c:v>
                </c:pt>
                <c:pt idx="353">
                  <c:v>39232</c:v>
                </c:pt>
                <c:pt idx="354">
                  <c:v>39233</c:v>
                </c:pt>
                <c:pt idx="355">
                  <c:v>39234</c:v>
                </c:pt>
                <c:pt idx="356">
                  <c:v>39237</c:v>
                </c:pt>
                <c:pt idx="357">
                  <c:v>39238</c:v>
                </c:pt>
                <c:pt idx="358">
                  <c:v>39239</c:v>
                </c:pt>
                <c:pt idx="359">
                  <c:v>39240</c:v>
                </c:pt>
                <c:pt idx="360">
                  <c:v>39241</c:v>
                </c:pt>
                <c:pt idx="361">
                  <c:v>39244</c:v>
                </c:pt>
                <c:pt idx="362">
                  <c:v>39245</c:v>
                </c:pt>
                <c:pt idx="363">
                  <c:v>39246</c:v>
                </c:pt>
                <c:pt idx="364">
                  <c:v>39247</c:v>
                </c:pt>
                <c:pt idx="365">
                  <c:v>39248</c:v>
                </c:pt>
                <c:pt idx="366">
                  <c:v>39251</c:v>
                </c:pt>
                <c:pt idx="367">
                  <c:v>39252</c:v>
                </c:pt>
                <c:pt idx="368">
                  <c:v>39253</c:v>
                </c:pt>
                <c:pt idx="369">
                  <c:v>39254</c:v>
                </c:pt>
                <c:pt idx="370">
                  <c:v>39255</c:v>
                </c:pt>
                <c:pt idx="371">
                  <c:v>39258</c:v>
                </c:pt>
                <c:pt idx="372">
                  <c:v>39259</c:v>
                </c:pt>
                <c:pt idx="373">
                  <c:v>39260</c:v>
                </c:pt>
                <c:pt idx="374">
                  <c:v>39261</c:v>
                </c:pt>
                <c:pt idx="375">
                  <c:v>39262</c:v>
                </c:pt>
                <c:pt idx="376">
                  <c:v>39265</c:v>
                </c:pt>
                <c:pt idx="377">
                  <c:v>39266</c:v>
                </c:pt>
                <c:pt idx="378">
                  <c:v>39268</c:v>
                </c:pt>
                <c:pt idx="379">
                  <c:v>39269</c:v>
                </c:pt>
                <c:pt idx="380">
                  <c:v>39272</c:v>
                </c:pt>
                <c:pt idx="381">
                  <c:v>39273</c:v>
                </c:pt>
                <c:pt idx="382">
                  <c:v>39274</c:v>
                </c:pt>
                <c:pt idx="383">
                  <c:v>39275</c:v>
                </c:pt>
                <c:pt idx="384">
                  <c:v>39276</c:v>
                </c:pt>
                <c:pt idx="385">
                  <c:v>39279</c:v>
                </c:pt>
                <c:pt idx="386">
                  <c:v>39280</c:v>
                </c:pt>
                <c:pt idx="387">
                  <c:v>39281</c:v>
                </c:pt>
                <c:pt idx="388">
                  <c:v>39282</c:v>
                </c:pt>
                <c:pt idx="389">
                  <c:v>39283</c:v>
                </c:pt>
                <c:pt idx="390">
                  <c:v>39286</c:v>
                </c:pt>
                <c:pt idx="391">
                  <c:v>39287</c:v>
                </c:pt>
                <c:pt idx="392">
                  <c:v>39288</c:v>
                </c:pt>
                <c:pt idx="393">
                  <c:v>39289</c:v>
                </c:pt>
                <c:pt idx="394">
                  <c:v>39290</c:v>
                </c:pt>
                <c:pt idx="395">
                  <c:v>39293</c:v>
                </c:pt>
                <c:pt idx="396">
                  <c:v>39294</c:v>
                </c:pt>
                <c:pt idx="397">
                  <c:v>39295</c:v>
                </c:pt>
                <c:pt idx="398">
                  <c:v>39296</c:v>
                </c:pt>
                <c:pt idx="399">
                  <c:v>39297</c:v>
                </c:pt>
                <c:pt idx="400">
                  <c:v>39300</c:v>
                </c:pt>
                <c:pt idx="401">
                  <c:v>39301</c:v>
                </c:pt>
                <c:pt idx="402">
                  <c:v>39302</c:v>
                </c:pt>
                <c:pt idx="403">
                  <c:v>39303</c:v>
                </c:pt>
                <c:pt idx="404">
                  <c:v>39304</c:v>
                </c:pt>
                <c:pt idx="405">
                  <c:v>39307</c:v>
                </c:pt>
                <c:pt idx="406">
                  <c:v>39308</c:v>
                </c:pt>
                <c:pt idx="407">
                  <c:v>39309</c:v>
                </c:pt>
                <c:pt idx="408">
                  <c:v>39310</c:v>
                </c:pt>
                <c:pt idx="409">
                  <c:v>39311</c:v>
                </c:pt>
                <c:pt idx="410">
                  <c:v>39314</c:v>
                </c:pt>
                <c:pt idx="411">
                  <c:v>39315</c:v>
                </c:pt>
                <c:pt idx="412">
                  <c:v>39316</c:v>
                </c:pt>
                <c:pt idx="413">
                  <c:v>39317</c:v>
                </c:pt>
                <c:pt idx="414">
                  <c:v>39318</c:v>
                </c:pt>
                <c:pt idx="415">
                  <c:v>39321</c:v>
                </c:pt>
                <c:pt idx="416">
                  <c:v>39322</c:v>
                </c:pt>
                <c:pt idx="417">
                  <c:v>39323</c:v>
                </c:pt>
                <c:pt idx="418">
                  <c:v>39324</c:v>
                </c:pt>
                <c:pt idx="419">
                  <c:v>39325</c:v>
                </c:pt>
                <c:pt idx="420">
                  <c:v>39329</c:v>
                </c:pt>
                <c:pt idx="421">
                  <c:v>39330</c:v>
                </c:pt>
                <c:pt idx="422">
                  <c:v>39331</c:v>
                </c:pt>
                <c:pt idx="423">
                  <c:v>39332</c:v>
                </c:pt>
                <c:pt idx="424">
                  <c:v>39335</c:v>
                </c:pt>
                <c:pt idx="425">
                  <c:v>39336</c:v>
                </c:pt>
                <c:pt idx="426">
                  <c:v>39337</c:v>
                </c:pt>
                <c:pt idx="427">
                  <c:v>39338</c:v>
                </c:pt>
                <c:pt idx="428">
                  <c:v>39339</c:v>
                </c:pt>
                <c:pt idx="429">
                  <c:v>39342</c:v>
                </c:pt>
                <c:pt idx="430">
                  <c:v>39343</c:v>
                </c:pt>
                <c:pt idx="431">
                  <c:v>39344</c:v>
                </c:pt>
                <c:pt idx="432">
                  <c:v>39345</c:v>
                </c:pt>
                <c:pt idx="433">
                  <c:v>39346</c:v>
                </c:pt>
                <c:pt idx="434">
                  <c:v>39349</c:v>
                </c:pt>
                <c:pt idx="435">
                  <c:v>39350</c:v>
                </c:pt>
                <c:pt idx="436">
                  <c:v>39351</c:v>
                </c:pt>
                <c:pt idx="437">
                  <c:v>39352</c:v>
                </c:pt>
                <c:pt idx="438">
                  <c:v>39353</c:v>
                </c:pt>
                <c:pt idx="439">
                  <c:v>39356</c:v>
                </c:pt>
                <c:pt idx="440">
                  <c:v>39357</c:v>
                </c:pt>
                <c:pt idx="441">
                  <c:v>39358</c:v>
                </c:pt>
                <c:pt idx="442">
                  <c:v>39359</c:v>
                </c:pt>
                <c:pt idx="443">
                  <c:v>39360</c:v>
                </c:pt>
                <c:pt idx="444">
                  <c:v>39363</c:v>
                </c:pt>
                <c:pt idx="445">
                  <c:v>39364</c:v>
                </c:pt>
                <c:pt idx="446">
                  <c:v>39365</c:v>
                </c:pt>
                <c:pt idx="447">
                  <c:v>39366</c:v>
                </c:pt>
                <c:pt idx="448">
                  <c:v>39367</c:v>
                </c:pt>
                <c:pt idx="449">
                  <c:v>39370</c:v>
                </c:pt>
                <c:pt idx="450">
                  <c:v>39371</c:v>
                </c:pt>
                <c:pt idx="451">
                  <c:v>39372</c:v>
                </c:pt>
                <c:pt idx="452">
                  <c:v>39373</c:v>
                </c:pt>
                <c:pt idx="453">
                  <c:v>39374</c:v>
                </c:pt>
                <c:pt idx="454">
                  <c:v>39377</c:v>
                </c:pt>
                <c:pt idx="455">
                  <c:v>39378</c:v>
                </c:pt>
                <c:pt idx="456">
                  <c:v>39379</c:v>
                </c:pt>
                <c:pt idx="457">
                  <c:v>39380</c:v>
                </c:pt>
                <c:pt idx="458">
                  <c:v>39381</c:v>
                </c:pt>
                <c:pt idx="459">
                  <c:v>39384</c:v>
                </c:pt>
                <c:pt idx="460">
                  <c:v>39385</c:v>
                </c:pt>
                <c:pt idx="461">
                  <c:v>39386</c:v>
                </c:pt>
                <c:pt idx="462">
                  <c:v>39387</c:v>
                </c:pt>
                <c:pt idx="463">
                  <c:v>39388</c:v>
                </c:pt>
                <c:pt idx="464">
                  <c:v>39391</c:v>
                </c:pt>
                <c:pt idx="465">
                  <c:v>39392</c:v>
                </c:pt>
                <c:pt idx="466">
                  <c:v>39393</c:v>
                </c:pt>
                <c:pt idx="467">
                  <c:v>39394</c:v>
                </c:pt>
                <c:pt idx="468">
                  <c:v>39395</c:v>
                </c:pt>
                <c:pt idx="469">
                  <c:v>39398</c:v>
                </c:pt>
                <c:pt idx="470">
                  <c:v>39399</c:v>
                </c:pt>
                <c:pt idx="471">
                  <c:v>39400</c:v>
                </c:pt>
                <c:pt idx="472">
                  <c:v>39401</c:v>
                </c:pt>
                <c:pt idx="473">
                  <c:v>39402</c:v>
                </c:pt>
                <c:pt idx="474">
                  <c:v>39405</c:v>
                </c:pt>
                <c:pt idx="475">
                  <c:v>39406</c:v>
                </c:pt>
                <c:pt idx="476">
                  <c:v>39407</c:v>
                </c:pt>
                <c:pt idx="477">
                  <c:v>39409</c:v>
                </c:pt>
                <c:pt idx="478">
                  <c:v>39412</c:v>
                </c:pt>
                <c:pt idx="479">
                  <c:v>39413</c:v>
                </c:pt>
                <c:pt idx="480">
                  <c:v>39414</c:v>
                </c:pt>
                <c:pt idx="481">
                  <c:v>39415</c:v>
                </c:pt>
                <c:pt idx="482">
                  <c:v>39416</c:v>
                </c:pt>
                <c:pt idx="483">
                  <c:v>39419</c:v>
                </c:pt>
                <c:pt idx="484">
                  <c:v>39420</c:v>
                </c:pt>
                <c:pt idx="485">
                  <c:v>39421</c:v>
                </c:pt>
                <c:pt idx="486">
                  <c:v>39422</c:v>
                </c:pt>
                <c:pt idx="487">
                  <c:v>39423</c:v>
                </c:pt>
                <c:pt idx="488">
                  <c:v>39426</c:v>
                </c:pt>
                <c:pt idx="489">
                  <c:v>39427</c:v>
                </c:pt>
                <c:pt idx="490">
                  <c:v>39428</c:v>
                </c:pt>
                <c:pt idx="491">
                  <c:v>39429</c:v>
                </c:pt>
                <c:pt idx="492">
                  <c:v>39430</c:v>
                </c:pt>
                <c:pt idx="493">
                  <c:v>39433</c:v>
                </c:pt>
                <c:pt idx="494">
                  <c:v>39434</c:v>
                </c:pt>
                <c:pt idx="495">
                  <c:v>39435</c:v>
                </c:pt>
                <c:pt idx="496">
                  <c:v>39436</c:v>
                </c:pt>
                <c:pt idx="497">
                  <c:v>39437</c:v>
                </c:pt>
                <c:pt idx="498">
                  <c:v>39440</c:v>
                </c:pt>
                <c:pt idx="499">
                  <c:v>39442</c:v>
                </c:pt>
                <c:pt idx="500">
                  <c:v>39443</c:v>
                </c:pt>
                <c:pt idx="501">
                  <c:v>39444</c:v>
                </c:pt>
                <c:pt idx="502">
                  <c:v>39447</c:v>
                </c:pt>
                <c:pt idx="503">
                  <c:v>39449</c:v>
                </c:pt>
                <c:pt idx="504">
                  <c:v>39450</c:v>
                </c:pt>
                <c:pt idx="505">
                  <c:v>39451</c:v>
                </c:pt>
                <c:pt idx="506">
                  <c:v>39454</c:v>
                </c:pt>
                <c:pt idx="507">
                  <c:v>39455</c:v>
                </c:pt>
                <c:pt idx="508">
                  <c:v>39456</c:v>
                </c:pt>
                <c:pt idx="509">
                  <c:v>39457</c:v>
                </c:pt>
                <c:pt idx="510">
                  <c:v>39458</c:v>
                </c:pt>
                <c:pt idx="511">
                  <c:v>39461</c:v>
                </c:pt>
                <c:pt idx="512">
                  <c:v>39462</c:v>
                </c:pt>
                <c:pt idx="513">
                  <c:v>39463</c:v>
                </c:pt>
                <c:pt idx="514">
                  <c:v>39464</c:v>
                </c:pt>
                <c:pt idx="515">
                  <c:v>39465</c:v>
                </c:pt>
                <c:pt idx="516">
                  <c:v>39469</c:v>
                </c:pt>
                <c:pt idx="517">
                  <c:v>39470</c:v>
                </c:pt>
                <c:pt idx="518">
                  <c:v>39471</c:v>
                </c:pt>
                <c:pt idx="519">
                  <c:v>39472</c:v>
                </c:pt>
                <c:pt idx="520">
                  <c:v>39475</c:v>
                </c:pt>
                <c:pt idx="521">
                  <c:v>39476</c:v>
                </c:pt>
                <c:pt idx="522">
                  <c:v>39477</c:v>
                </c:pt>
                <c:pt idx="523">
                  <c:v>39478</c:v>
                </c:pt>
                <c:pt idx="524">
                  <c:v>39479</c:v>
                </c:pt>
                <c:pt idx="525">
                  <c:v>39482</c:v>
                </c:pt>
                <c:pt idx="526">
                  <c:v>39483</c:v>
                </c:pt>
                <c:pt idx="527">
                  <c:v>39484</c:v>
                </c:pt>
                <c:pt idx="528">
                  <c:v>39485</c:v>
                </c:pt>
                <c:pt idx="529">
                  <c:v>39486</c:v>
                </c:pt>
                <c:pt idx="530">
                  <c:v>39489</c:v>
                </c:pt>
                <c:pt idx="531">
                  <c:v>39490</c:v>
                </c:pt>
                <c:pt idx="532">
                  <c:v>39491</c:v>
                </c:pt>
                <c:pt idx="533">
                  <c:v>39492</c:v>
                </c:pt>
                <c:pt idx="534">
                  <c:v>39493</c:v>
                </c:pt>
                <c:pt idx="535">
                  <c:v>39497</c:v>
                </c:pt>
                <c:pt idx="536">
                  <c:v>39498</c:v>
                </c:pt>
                <c:pt idx="537">
                  <c:v>39499</c:v>
                </c:pt>
                <c:pt idx="538">
                  <c:v>39500</c:v>
                </c:pt>
                <c:pt idx="539">
                  <c:v>39503</c:v>
                </c:pt>
                <c:pt idx="540">
                  <c:v>39504</c:v>
                </c:pt>
                <c:pt idx="541">
                  <c:v>39505</c:v>
                </c:pt>
                <c:pt idx="542">
                  <c:v>39506</c:v>
                </c:pt>
                <c:pt idx="543">
                  <c:v>39507</c:v>
                </c:pt>
                <c:pt idx="544">
                  <c:v>39510</c:v>
                </c:pt>
                <c:pt idx="545">
                  <c:v>39511</c:v>
                </c:pt>
                <c:pt idx="546">
                  <c:v>39512</c:v>
                </c:pt>
                <c:pt idx="547">
                  <c:v>39513</c:v>
                </c:pt>
                <c:pt idx="548">
                  <c:v>39514</c:v>
                </c:pt>
                <c:pt idx="549">
                  <c:v>39517</c:v>
                </c:pt>
                <c:pt idx="550">
                  <c:v>39518</c:v>
                </c:pt>
                <c:pt idx="551">
                  <c:v>39519</c:v>
                </c:pt>
                <c:pt idx="552">
                  <c:v>39520</c:v>
                </c:pt>
                <c:pt idx="553">
                  <c:v>39521</c:v>
                </c:pt>
                <c:pt idx="554">
                  <c:v>39524</c:v>
                </c:pt>
                <c:pt idx="555">
                  <c:v>39525</c:v>
                </c:pt>
                <c:pt idx="556">
                  <c:v>39526</c:v>
                </c:pt>
                <c:pt idx="557">
                  <c:v>39527</c:v>
                </c:pt>
                <c:pt idx="558">
                  <c:v>39531</c:v>
                </c:pt>
                <c:pt idx="559">
                  <c:v>39532</c:v>
                </c:pt>
                <c:pt idx="560">
                  <c:v>39533</c:v>
                </c:pt>
                <c:pt idx="561">
                  <c:v>39534</c:v>
                </c:pt>
                <c:pt idx="562">
                  <c:v>39535</c:v>
                </c:pt>
                <c:pt idx="563">
                  <c:v>39538</c:v>
                </c:pt>
                <c:pt idx="564">
                  <c:v>39539</c:v>
                </c:pt>
                <c:pt idx="565">
                  <c:v>39540</c:v>
                </c:pt>
                <c:pt idx="566">
                  <c:v>39541</c:v>
                </c:pt>
                <c:pt idx="567">
                  <c:v>39542</c:v>
                </c:pt>
                <c:pt idx="568">
                  <c:v>39545</c:v>
                </c:pt>
                <c:pt idx="569">
                  <c:v>39546</c:v>
                </c:pt>
                <c:pt idx="570">
                  <c:v>39547</c:v>
                </c:pt>
                <c:pt idx="571">
                  <c:v>39548</c:v>
                </c:pt>
                <c:pt idx="572">
                  <c:v>39549</c:v>
                </c:pt>
                <c:pt idx="573">
                  <c:v>39552</c:v>
                </c:pt>
                <c:pt idx="574">
                  <c:v>39553</c:v>
                </c:pt>
                <c:pt idx="575">
                  <c:v>39554</c:v>
                </c:pt>
                <c:pt idx="576">
                  <c:v>39555</c:v>
                </c:pt>
                <c:pt idx="577">
                  <c:v>39556</c:v>
                </c:pt>
                <c:pt idx="578">
                  <c:v>39559</c:v>
                </c:pt>
                <c:pt idx="579">
                  <c:v>39560</c:v>
                </c:pt>
                <c:pt idx="580">
                  <c:v>39561</c:v>
                </c:pt>
                <c:pt idx="581">
                  <c:v>39562</c:v>
                </c:pt>
                <c:pt idx="582">
                  <c:v>39563</c:v>
                </c:pt>
                <c:pt idx="583">
                  <c:v>39566</c:v>
                </c:pt>
                <c:pt idx="584">
                  <c:v>39567</c:v>
                </c:pt>
                <c:pt idx="585">
                  <c:v>39568</c:v>
                </c:pt>
                <c:pt idx="586">
                  <c:v>39569</c:v>
                </c:pt>
                <c:pt idx="587">
                  <c:v>39570</c:v>
                </c:pt>
                <c:pt idx="588">
                  <c:v>39573</c:v>
                </c:pt>
                <c:pt idx="589">
                  <c:v>39574</c:v>
                </c:pt>
                <c:pt idx="590">
                  <c:v>39575</c:v>
                </c:pt>
                <c:pt idx="591">
                  <c:v>39576</c:v>
                </c:pt>
                <c:pt idx="592">
                  <c:v>39577</c:v>
                </c:pt>
                <c:pt idx="593">
                  <c:v>39580</c:v>
                </c:pt>
                <c:pt idx="594">
                  <c:v>39581</c:v>
                </c:pt>
                <c:pt idx="595">
                  <c:v>39582</c:v>
                </c:pt>
                <c:pt idx="596">
                  <c:v>39583</c:v>
                </c:pt>
                <c:pt idx="597">
                  <c:v>39584</c:v>
                </c:pt>
                <c:pt idx="598">
                  <c:v>39587</c:v>
                </c:pt>
                <c:pt idx="599">
                  <c:v>39588</c:v>
                </c:pt>
                <c:pt idx="600">
                  <c:v>39589</c:v>
                </c:pt>
                <c:pt idx="601">
                  <c:v>39590</c:v>
                </c:pt>
                <c:pt idx="602">
                  <c:v>39591</c:v>
                </c:pt>
                <c:pt idx="603">
                  <c:v>39595</c:v>
                </c:pt>
                <c:pt idx="604">
                  <c:v>39596</c:v>
                </c:pt>
                <c:pt idx="605">
                  <c:v>39597</c:v>
                </c:pt>
                <c:pt idx="606">
                  <c:v>39598</c:v>
                </c:pt>
                <c:pt idx="607">
                  <c:v>39601</c:v>
                </c:pt>
                <c:pt idx="608">
                  <c:v>39602</c:v>
                </c:pt>
                <c:pt idx="609">
                  <c:v>39603</c:v>
                </c:pt>
                <c:pt idx="610">
                  <c:v>39604</c:v>
                </c:pt>
                <c:pt idx="611">
                  <c:v>39605</c:v>
                </c:pt>
                <c:pt idx="612">
                  <c:v>39608</c:v>
                </c:pt>
                <c:pt idx="613">
                  <c:v>39609</c:v>
                </c:pt>
                <c:pt idx="614">
                  <c:v>39610</c:v>
                </c:pt>
                <c:pt idx="615">
                  <c:v>39611</c:v>
                </c:pt>
                <c:pt idx="616">
                  <c:v>39612</c:v>
                </c:pt>
                <c:pt idx="617">
                  <c:v>39615</c:v>
                </c:pt>
                <c:pt idx="618">
                  <c:v>39616</c:v>
                </c:pt>
                <c:pt idx="619">
                  <c:v>39617</c:v>
                </c:pt>
                <c:pt idx="620">
                  <c:v>39618</c:v>
                </c:pt>
                <c:pt idx="621">
                  <c:v>39619</c:v>
                </c:pt>
                <c:pt idx="622">
                  <c:v>39622</c:v>
                </c:pt>
                <c:pt idx="623">
                  <c:v>39623</c:v>
                </c:pt>
                <c:pt idx="624">
                  <c:v>39624</c:v>
                </c:pt>
                <c:pt idx="625">
                  <c:v>39625</c:v>
                </c:pt>
                <c:pt idx="626">
                  <c:v>39626</c:v>
                </c:pt>
                <c:pt idx="627">
                  <c:v>39629</c:v>
                </c:pt>
                <c:pt idx="628">
                  <c:v>39630</c:v>
                </c:pt>
                <c:pt idx="629">
                  <c:v>39631</c:v>
                </c:pt>
                <c:pt idx="630">
                  <c:v>39632</c:v>
                </c:pt>
                <c:pt idx="631">
                  <c:v>39636</c:v>
                </c:pt>
                <c:pt idx="632">
                  <c:v>39637</c:v>
                </c:pt>
                <c:pt idx="633">
                  <c:v>39638</c:v>
                </c:pt>
                <c:pt idx="634">
                  <c:v>39639</c:v>
                </c:pt>
                <c:pt idx="635">
                  <c:v>39640</c:v>
                </c:pt>
                <c:pt idx="636">
                  <c:v>39643</c:v>
                </c:pt>
                <c:pt idx="637">
                  <c:v>39644</c:v>
                </c:pt>
                <c:pt idx="638">
                  <c:v>39645</c:v>
                </c:pt>
                <c:pt idx="639">
                  <c:v>39646</c:v>
                </c:pt>
                <c:pt idx="640">
                  <c:v>39647</c:v>
                </c:pt>
                <c:pt idx="641">
                  <c:v>39650</c:v>
                </c:pt>
                <c:pt idx="642">
                  <c:v>39651</c:v>
                </c:pt>
                <c:pt idx="643">
                  <c:v>39652</c:v>
                </c:pt>
                <c:pt idx="644">
                  <c:v>39653</c:v>
                </c:pt>
                <c:pt idx="645">
                  <c:v>39654</c:v>
                </c:pt>
                <c:pt idx="646">
                  <c:v>39657</c:v>
                </c:pt>
                <c:pt idx="647">
                  <c:v>39658</c:v>
                </c:pt>
                <c:pt idx="648">
                  <c:v>39659</c:v>
                </c:pt>
                <c:pt idx="649">
                  <c:v>39660</c:v>
                </c:pt>
                <c:pt idx="650">
                  <c:v>39661</c:v>
                </c:pt>
                <c:pt idx="651">
                  <c:v>39664</c:v>
                </c:pt>
                <c:pt idx="652">
                  <c:v>39665</c:v>
                </c:pt>
                <c:pt idx="653">
                  <c:v>39666</c:v>
                </c:pt>
                <c:pt idx="654">
                  <c:v>39667</c:v>
                </c:pt>
                <c:pt idx="655">
                  <c:v>39668</c:v>
                </c:pt>
                <c:pt idx="656">
                  <c:v>39671</c:v>
                </c:pt>
                <c:pt idx="657">
                  <c:v>39672</c:v>
                </c:pt>
                <c:pt idx="658">
                  <c:v>39673</c:v>
                </c:pt>
                <c:pt idx="659">
                  <c:v>39674</c:v>
                </c:pt>
                <c:pt idx="660">
                  <c:v>39675</c:v>
                </c:pt>
                <c:pt idx="661">
                  <c:v>39678</c:v>
                </c:pt>
                <c:pt idx="662">
                  <c:v>39679</c:v>
                </c:pt>
                <c:pt idx="663">
                  <c:v>39680</c:v>
                </c:pt>
                <c:pt idx="664">
                  <c:v>39681</c:v>
                </c:pt>
                <c:pt idx="665">
                  <c:v>39682</c:v>
                </c:pt>
                <c:pt idx="666">
                  <c:v>39685</c:v>
                </c:pt>
                <c:pt idx="667">
                  <c:v>39686</c:v>
                </c:pt>
                <c:pt idx="668">
                  <c:v>39687</c:v>
                </c:pt>
                <c:pt idx="669">
                  <c:v>39688</c:v>
                </c:pt>
                <c:pt idx="670">
                  <c:v>39689</c:v>
                </c:pt>
                <c:pt idx="671">
                  <c:v>39693</c:v>
                </c:pt>
                <c:pt idx="672">
                  <c:v>39694</c:v>
                </c:pt>
                <c:pt idx="673">
                  <c:v>39695</c:v>
                </c:pt>
                <c:pt idx="674">
                  <c:v>39696</c:v>
                </c:pt>
                <c:pt idx="675">
                  <c:v>39699</c:v>
                </c:pt>
                <c:pt idx="676">
                  <c:v>39700</c:v>
                </c:pt>
                <c:pt idx="677">
                  <c:v>39701</c:v>
                </c:pt>
                <c:pt idx="678">
                  <c:v>39702</c:v>
                </c:pt>
                <c:pt idx="679">
                  <c:v>39703</c:v>
                </c:pt>
                <c:pt idx="680">
                  <c:v>39706</c:v>
                </c:pt>
                <c:pt idx="681">
                  <c:v>39707</c:v>
                </c:pt>
                <c:pt idx="682">
                  <c:v>39708</c:v>
                </c:pt>
                <c:pt idx="683">
                  <c:v>39709</c:v>
                </c:pt>
                <c:pt idx="684">
                  <c:v>39710</c:v>
                </c:pt>
                <c:pt idx="685">
                  <c:v>39713</c:v>
                </c:pt>
                <c:pt idx="686">
                  <c:v>39714</c:v>
                </c:pt>
                <c:pt idx="687">
                  <c:v>39715</c:v>
                </c:pt>
                <c:pt idx="688">
                  <c:v>39716</c:v>
                </c:pt>
                <c:pt idx="689">
                  <c:v>39717</c:v>
                </c:pt>
                <c:pt idx="690">
                  <c:v>39720</c:v>
                </c:pt>
                <c:pt idx="691">
                  <c:v>39721</c:v>
                </c:pt>
                <c:pt idx="692">
                  <c:v>39722</c:v>
                </c:pt>
                <c:pt idx="693">
                  <c:v>39723</c:v>
                </c:pt>
                <c:pt idx="694">
                  <c:v>39724</c:v>
                </c:pt>
                <c:pt idx="695">
                  <c:v>39727</c:v>
                </c:pt>
                <c:pt idx="696">
                  <c:v>39728</c:v>
                </c:pt>
                <c:pt idx="697">
                  <c:v>39729</c:v>
                </c:pt>
                <c:pt idx="698">
                  <c:v>39730</c:v>
                </c:pt>
                <c:pt idx="699">
                  <c:v>39731</c:v>
                </c:pt>
                <c:pt idx="700">
                  <c:v>39734</c:v>
                </c:pt>
                <c:pt idx="701">
                  <c:v>39735</c:v>
                </c:pt>
                <c:pt idx="702">
                  <c:v>39736</c:v>
                </c:pt>
                <c:pt idx="703">
                  <c:v>39737</c:v>
                </c:pt>
                <c:pt idx="704">
                  <c:v>39738</c:v>
                </c:pt>
                <c:pt idx="705">
                  <c:v>39741</c:v>
                </c:pt>
                <c:pt idx="706">
                  <c:v>39742</c:v>
                </c:pt>
                <c:pt idx="707">
                  <c:v>39743</c:v>
                </c:pt>
                <c:pt idx="708">
                  <c:v>39744</c:v>
                </c:pt>
                <c:pt idx="709">
                  <c:v>39745</c:v>
                </c:pt>
                <c:pt idx="710">
                  <c:v>39748</c:v>
                </c:pt>
                <c:pt idx="711">
                  <c:v>39749</c:v>
                </c:pt>
                <c:pt idx="712">
                  <c:v>39750</c:v>
                </c:pt>
                <c:pt idx="713">
                  <c:v>39751</c:v>
                </c:pt>
                <c:pt idx="714">
                  <c:v>39752</c:v>
                </c:pt>
                <c:pt idx="715">
                  <c:v>39755</c:v>
                </c:pt>
                <c:pt idx="716">
                  <c:v>39756</c:v>
                </c:pt>
                <c:pt idx="717">
                  <c:v>39757</c:v>
                </c:pt>
                <c:pt idx="718">
                  <c:v>39758</c:v>
                </c:pt>
                <c:pt idx="719">
                  <c:v>39759</c:v>
                </c:pt>
                <c:pt idx="720">
                  <c:v>39762</c:v>
                </c:pt>
                <c:pt idx="721">
                  <c:v>39763</c:v>
                </c:pt>
                <c:pt idx="722">
                  <c:v>39764</c:v>
                </c:pt>
                <c:pt idx="723">
                  <c:v>39765</c:v>
                </c:pt>
                <c:pt idx="724">
                  <c:v>39766</c:v>
                </c:pt>
                <c:pt idx="725">
                  <c:v>39769</c:v>
                </c:pt>
                <c:pt idx="726">
                  <c:v>39770</c:v>
                </c:pt>
                <c:pt idx="727">
                  <c:v>39771</c:v>
                </c:pt>
                <c:pt idx="728">
                  <c:v>39772</c:v>
                </c:pt>
                <c:pt idx="729">
                  <c:v>39773</c:v>
                </c:pt>
                <c:pt idx="730">
                  <c:v>39776</c:v>
                </c:pt>
                <c:pt idx="731">
                  <c:v>39777</c:v>
                </c:pt>
                <c:pt idx="732">
                  <c:v>39778</c:v>
                </c:pt>
                <c:pt idx="733">
                  <c:v>39780</c:v>
                </c:pt>
                <c:pt idx="734">
                  <c:v>39783</c:v>
                </c:pt>
                <c:pt idx="735">
                  <c:v>39784</c:v>
                </c:pt>
                <c:pt idx="736">
                  <c:v>39785</c:v>
                </c:pt>
                <c:pt idx="737">
                  <c:v>39786</c:v>
                </c:pt>
                <c:pt idx="738">
                  <c:v>39787</c:v>
                </c:pt>
                <c:pt idx="739">
                  <c:v>39790</c:v>
                </c:pt>
                <c:pt idx="740">
                  <c:v>39791</c:v>
                </c:pt>
                <c:pt idx="741">
                  <c:v>39792</c:v>
                </c:pt>
                <c:pt idx="742">
                  <c:v>39793</c:v>
                </c:pt>
                <c:pt idx="743">
                  <c:v>39794</c:v>
                </c:pt>
                <c:pt idx="744">
                  <c:v>39797</c:v>
                </c:pt>
                <c:pt idx="745">
                  <c:v>39798</c:v>
                </c:pt>
                <c:pt idx="746">
                  <c:v>39799</c:v>
                </c:pt>
                <c:pt idx="747">
                  <c:v>39800</c:v>
                </c:pt>
                <c:pt idx="748">
                  <c:v>39801</c:v>
                </c:pt>
                <c:pt idx="749">
                  <c:v>39804</c:v>
                </c:pt>
                <c:pt idx="750">
                  <c:v>39805</c:v>
                </c:pt>
                <c:pt idx="751">
                  <c:v>39806</c:v>
                </c:pt>
                <c:pt idx="752">
                  <c:v>39808</c:v>
                </c:pt>
                <c:pt idx="753">
                  <c:v>39811</c:v>
                </c:pt>
                <c:pt idx="754">
                  <c:v>39812</c:v>
                </c:pt>
                <c:pt idx="755">
                  <c:v>39813</c:v>
                </c:pt>
                <c:pt idx="756">
                  <c:v>39815</c:v>
                </c:pt>
                <c:pt idx="757">
                  <c:v>39818</c:v>
                </c:pt>
                <c:pt idx="758">
                  <c:v>39819</c:v>
                </c:pt>
                <c:pt idx="759">
                  <c:v>39820</c:v>
                </c:pt>
                <c:pt idx="760">
                  <c:v>39821</c:v>
                </c:pt>
                <c:pt idx="761">
                  <c:v>39822</c:v>
                </c:pt>
                <c:pt idx="762">
                  <c:v>39825</c:v>
                </c:pt>
                <c:pt idx="763">
                  <c:v>39826</c:v>
                </c:pt>
                <c:pt idx="764">
                  <c:v>39827</c:v>
                </c:pt>
                <c:pt idx="765">
                  <c:v>39828</c:v>
                </c:pt>
                <c:pt idx="766">
                  <c:v>39829</c:v>
                </c:pt>
                <c:pt idx="767">
                  <c:v>39833</c:v>
                </c:pt>
                <c:pt idx="768">
                  <c:v>39834</c:v>
                </c:pt>
                <c:pt idx="769">
                  <c:v>39835</c:v>
                </c:pt>
                <c:pt idx="770">
                  <c:v>39836</c:v>
                </c:pt>
                <c:pt idx="771">
                  <c:v>39839</c:v>
                </c:pt>
                <c:pt idx="772">
                  <c:v>39840</c:v>
                </c:pt>
                <c:pt idx="773">
                  <c:v>39841</c:v>
                </c:pt>
                <c:pt idx="774">
                  <c:v>39842</c:v>
                </c:pt>
                <c:pt idx="775">
                  <c:v>39843</c:v>
                </c:pt>
                <c:pt idx="776">
                  <c:v>39846</c:v>
                </c:pt>
                <c:pt idx="777">
                  <c:v>39847</c:v>
                </c:pt>
                <c:pt idx="778">
                  <c:v>39848</c:v>
                </c:pt>
                <c:pt idx="779">
                  <c:v>39849</c:v>
                </c:pt>
                <c:pt idx="780">
                  <c:v>39850</c:v>
                </c:pt>
                <c:pt idx="781">
                  <c:v>39853</c:v>
                </c:pt>
                <c:pt idx="782">
                  <c:v>39854</c:v>
                </c:pt>
                <c:pt idx="783">
                  <c:v>39855</c:v>
                </c:pt>
                <c:pt idx="784">
                  <c:v>39856</c:v>
                </c:pt>
                <c:pt idx="785">
                  <c:v>39857</c:v>
                </c:pt>
                <c:pt idx="786">
                  <c:v>39861</c:v>
                </c:pt>
                <c:pt idx="787">
                  <c:v>39862</c:v>
                </c:pt>
                <c:pt idx="788">
                  <c:v>39863</c:v>
                </c:pt>
                <c:pt idx="789">
                  <c:v>39864</c:v>
                </c:pt>
                <c:pt idx="790">
                  <c:v>39867</c:v>
                </c:pt>
                <c:pt idx="791">
                  <c:v>39868</c:v>
                </c:pt>
                <c:pt idx="792">
                  <c:v>39869</c:v>
                </c:pt>
                <c:pt idx="793">
                  <c:v>39870</c:v>
                </c:pt>
                <c:pt idx="794">
                  <c:v>39871</c:v>
                </c:pt>
                <c:pt idx="795">
                  <c:v>39874</c:v>
                </c:pt>
                <c:pt idx="796">
                  <c:v>39875</c:v>
                </c:pt>
                <c:pt idx="797">
                  <c:v>39876</c:v>
                </c:pt>
                <c:pt idx="798">
                  <c:v>39877</c:v>
                </c:pt>
                <c:pt idx="799">
                  <c:v>39878</c:v>
                </c:pt>
                <c:pt idx="800">
                  <c:v>39881</c:v>
                </c:pt>
                <c:pt idx="801">
                  <c:v>39882</c:v>
                </c:pt>
                <c:pt idx="802">
                  <c:v>39883</c:v>
                </c:pt>
                <c:pt idx="803">
                  <c:v>39884</c:v>
                </c:pt>
                <c:pt idx="804">
                  <c:v>39885</c:v>
                </c:pt>
                <c:pt idx="805">
                  <c:v>39888</c:v>
                </c:pt>
                <c:pt idx="806">
                  <c:v>39889</c:v>
                </c:pt>
                <c:pt idx="807">
                  <c:v>39890</c:v>
                </c:pt>
                <c:pt idx="808">
                  <c:v>39891</c:v>
                </c:pt>
                <c:pt idx="809">
                  <c:v>39892</c:v>
                </c:pt>
                <c:pt idx="810">
                  <c:v>39895</c:v>
                </c:pt>
                <c:pt idx="811">
                  <c:v>39896</c:v>
                </c:pt>
                <c:pt idx="812">
                  <c:v>39897</c:v>
                </c:pt>
                <c:pt idx="813">
                  <c:v>39898</c:v>
                </c:pt>
                <c:pt idx="814">
                  <c:v>39899</c:v>
                </c:pt>
                <c:pt idx="815">
                  <c:v>39902</c:v>
                </c:pt>
                <c:pt idx="816">
                  <c:v>39903</c:v>
                </c:pt>
                <c:pt idx="817">
                  <c:v>39904</c:v>
                </c:pt>
                <c:pt idx="818">
                  <c:v>39905</c:v>
                </c:pt>
                <c:pt idx="819">
                  <c:v>39906</c:v>
                </c:pt>
                <c:pt idx="820">
                  <c:v>39909</c:v>
                </c:pt>
                <c:pt idx="821">
                  <c:v>39910</c:v>
                </c:pt>
                <c:pt idx="822">
                  <c:v>39911</c:v>
                </c:pt>
                <c:pt idx="823">
                  <c:v>39912</c:v>
                </c:pt>
                <c:pt idx="824">
                  <c:v>39916</c:v>
                </c:pt>
                <c:pt idx="825">
                  <c:v>39917</c:v>
                </c:pt>
                <c:pt idx="826">
                  <c:v>39918</c:v>
                </c:pt>
                <c:pt idx="827">
                  <c:v>39919</c:v>
                </c:pt>
                <c:pt idx="828">
                  <c:v>39920</c:v>
                </c:pt>
                <c:pt idx="829">
                  <c:v>39923</c:v>
                </c:pt>
                <c:pt idx="830">
                  <c:v>39924</c:v>
                </c:pt>
                <c:pt idx="831">
                  <c:v>39925</c:v>
                </c:pt>
                <c:pt idx="832">
                  <c:v>39926</c:v>
                </c:pt>
                <c:pt idx="833">
                  <c:v>39927</c:v>
                </c:pt>
                <c:pt idx="834">
                  <c:v>39930</c:v>
                </c:pt>
                <c:pt idx="835">
                  <c:v>39931</c:v>
                </c:pt>
                <c:pt idx="836">
                  <c:v>39932</c:v>
                </c:pt>
                <c:pt idx="837">
                  <c:v>39933</c:v>
                </c:pt>
                <c:pt idx="838">
                  <c:v>39934</c:v>
                </c:pt>
                <c:pt idx="839">
                  <c:v>39937</c:v>
                </c:pt>
                <c:pt idx="840">
                  <c:v>39938</c:v>
                </c:pt>
                <c:pt idx="841">
                  <c:v>39939</c:v>
                </c:pt>
                <c:pt idx="842">
                  <c:v>39940</c:v>
                </c:pt>
                <c:pt idx="843">
                  <c:v>39941</c:v>
                </c:pt>
                <c:pt idx="844">
                  <c:v>39944</c:v>
                </c:pt>
                <c:pt idx="845">
                  <c:v>39945</c:v>
                </c:pt>
                <c:pt idx="846">
                  <c:v>39946</c:v>
                </c:pt>
                <c:pt idx="847">
                  <c:v>39947</c:v>
                </c:pt>
                <c:pt idx="848">
                  <c:v>39948</c:v>
                </c:pt>
                <c:pt idx="849">
                  <c:v>39951</c:v>
                </c:pt>
                <c:pt idx="850">
                  <c:v>39952</c:v>
                </c:pt>
                <c:pt idx="851">
                  <c:v>39953</c:v>
                </c:pt>
                <c:pt idx="852">
                  <c:v>39954</c:v>
                </c:pt>
                <c:pt idx="853">
                  <c:v>39955</c:v>
                </c:pt>
                <c:pt idx="854">
                  <c:v>39959</c:v>
                </c:pt>
                <c:pt idx="855">
                  <c:v>39960</c:v>
                </c:pt>
                <c:pt idx="856">
                  <c:v>39961</c:v>
                </c:pt>
                <c:pt idx="857">
                  <c:v>39962</c:v>
                </c:pt>
                <c:pt idx="858">
                  <c:v>39965</c:v>
                </c:pt>
                <c:pt idx="859">
                  <c:v>39966</c:v>
                </c:pt>
                <c:pt idx="860">
                  <c:v>39967</c:v>
                </c:pt>
                <c:pt idx="861">
                  <c:v>39968</c:v>
                </c:pt>
                <c:pt idx="862">
                  <c:v>39969</c:v>
                </c:pt>
                <c:pt idx="863">
                  <c:v>39972</c:v>
                </c:pt>
                <c:pt idx="864">
                  <c:v>39973</c:v>
                </c:pt>
                <c:pt idx="865">
                  <c:v>39974</c:v>
                </c:pt>
                <c:pt idx="866">
                  <c:v>39975</c:v>
                </c:pt>
                <c:pt idx="867">
                  <c:v>39976</c:v>
                </c:pt>
                <c:pt idx="868">
                  <c:v>39979</c:v>
                </c:pt>
                <c:pt idx="869">
                  <c:v>39980</c:v>
                </c:pt>
                <c:pt idx="870">
                  <c:v>39981</c:v>
                </c:pt>
                <c:pt idx="871">
                  <c:v>39982</c:v>
                </c:pt>
                <c:pt idx="872">
                  <c:v>39983</c:v>
                </c:pt>
                <c:pt idx="873">
                  <c:v>39986</c:v>
                </c:pt>
                <c:pt idx="874">
                  <c:v>39987</c:v>
                </c:pt>
                <c:pt idx="875">
                  <c:v>39988</c:v>
                </c:pt>
                <c:pt idx="876">
                  <c:v>39989</c:v>
                </c:pt>
                <c:pt idx="877">
                  <c:v>39990</c:v>
                </c:pt>
                <c:pt idx="878">
                  <c:v>39993</c:v>
                </c:pt>
                <c:pt idx="879">
                  <c:v>39994</c:v>
                </c:pt>
                <c:pt idx="880">
                  <c:v>39995</c:v>
                </c:pt>
                <c:pt idx="881">
                  <c:v>39996</c:v>
                </c:pt>
                <c:pt idx="882">
                  <c:v>40000</c:v>
                </c:pt>
                <c:pt idx="883">
                  <c:v>40001</c:v>
                </c:pt>
                <c:pt idx="884">
                  <c:v>40002</c:v>
                </c:pt>
                <c:pt idx="885">
                  <c:v>40003</c:v>
                </c:pt>
                <c:pt idx="886">
                  <c:v>40004</c:v>
                </c:pt>
                <c:pt idx="887">
                  <c:v>40007</c:v>
                </c:pt>
                <c:pt idx="888">
                  <c:v>40008</c:v>
                </c:pt>
                <c:pt idx="889">
                  <c:v>40009</c:v>
                </c:pt>
                <c:pt idx="890">
                  <c:v>40010</c:v>
                </c:pt>
                <c:pt idx="891">
                  <c:v>40011</c:v>
                </c:pt>
                <c:pt idx="892">
                  <c:v>40014</c:v>
                </c:pt>
                <c:pt idx="893">
                  <c:v>40015</c:v>
                </c:pt>
                <c:pt idx="894">
                  <c:v>40016</c:v>
                </c:pt>
                <c:pt idx="895">
                  <c:v>40017</c:v>
                </c:pt>
                <c:pt idx="896">
                  <c:v>40018</c:v>
                </c:pt>
                <c:pt idx="897">
                  <c:v>40021</c:v>
                </c:pt>
                <c:pt idx="898">
                  <c:v>40022</c:v>
                </c:pt>
                <c:pt idx="899">
                  <c:v>40023</c:v>
                </c:pt>
                <c:pt idx="900">
                  <c:v>40024</c:v>
                </c:pt>
                <c:pt idx="901">
                  <c:v>40025</c:v>
                </c:pt>
                <c:pt idx="902">
                  <c:v>40028</c:v>
                </c:pt>
                <c:pt idx="903">
                  <c:v>40029</c:v>
                </c:pt>
                <c:pt idx="904">
                  <c:v>40030</c:v>
                </c:pt>
                <c:pt idx="905">
                  <c:v>40031</c:v>
                </c:pt>
                <c:pt idx="906">
                  <c:v>40032</c:v>
                </c:pt>
                <c:pt idx="907">
                  <c:v>40035</c:v>
                </c:pt>
                <c:pt idx="908">
                  <c:v>40036</c:v>
                </c:pt>
                <c:pt idx="909">
                  <c:v>40037</c:v>
                </c:pt>
                <c:pt idx="910">
                  <c:v>40038</c:v>
                </c:pt>
                <c:pt idx="911">
                  <c:v>40039</c:v>
                </c:pt>
                <c:pt idx="912">
                  <c:v>40042</c:v>
                </c:pt>
                <c:pt idx="913">
                  <c:v>40043</c:v>
                </c:pt>
                <c:pt idx="914">
                  <c:v>40044</c:v>
                </c:pt>
                <c:pt idx="915">
                  <c:v>40045</c:v>
                </c:pt>
                <c:pt idx="916">
                  <c:v>40046</c:v>
                </c:pt>
                <c:pt idx="917">
                  <c:v>40049</c:v>
                </c:pt>
                <c:pt idx="918">
                  <c:v>40050</c:v>
                </c:pt>
                <c:pt idx="919">
                  <c:v>40051</c:v>
                </c:pt>
                <c:pt idx="920">
                  <c:v>40052</c:v>
                </c:pt>
                <c:pt idx="921">
                  <c:v>40053</c:v>
                </c:pt>
                <c:pt idx="922">
                  <c:v>40056</c:v>
                </c:pt>
                <c:pt idx="923">
                  <c:v>40057</c:v>
                </c:pt>
                <c:pt idx="924">
                  <c:v>40058</c:v>
                </c:pt>
                <c:pt idx="925">
                  <c:v>40059</c:v>
                </c:pt>
                <c:pt idx="926">
                  <c:v>40060</c:v>
                </c:pt>
                <c:pt idx="927">
                  <c:v>40064</c:v>
                </c:pt>
                <c:pt idx="928">
                  <c:v>40065</c:v>
                </c:pt>
                <c:pt idx="929">
                  <c:v>40066</c:v>
                </c:pt>
                <c:pt idx="930">
                  <c:v>40067</c:v>
                </c:pt>
                <c:pt idx="931">
                  <c:v>40070</c:v>
                </c:pt>
                <c:pt idx="932">
                  <c:v>40071</c:v>
                </c:pt>
                <c:pt idx="933">
                  <c:v>40072</c:v>
                </c:pt>
                <c:pt idx="934">
                  <c:v>40073</c:v>
                </c:pt>
                <c:pt idx="935">
                  <c:v>40074</c:v>
                </c:pt>
                <c:pt idx="936">
                  <c:v>40077</c:v>
                </c:pt>
                <c:pt idx="937">
                  <c:v>40078</c:v>
                </c:pt>
                <c:pt idx="938">
                  <c:v>40079</c:v>
                </c:pt>
                <c:pt idx="939">
                  <c:v>40080</c:v>
                </c:pt>
                <c:pt idx="940">
                  <c:v>40081</c:v>
                </c:pt>
                <c:pt idx="941">
                  <c:v>40084</c:v>
                </c:pt>
                <c:pt idx="942">
                  <c:v>40085</c:v>
                </c:pt>
                <c:pt idx="943">
                  <c:v>40086</c:v>
                </c:pt>
              </c:numCache>
            </c:numRef>
          </c:cat>
          <c:val>
            <c:numRef>
              <c:f>'1.9-график'!$C$5:$C$948</c:f>
              <c:numCache>
                <c:formatCode>General</c:formatCode>
                <c:ptCount val="944"/>
                <c:pt idx="0">
                  <c:v>11.14</c:v>
                </c:pt>
                <c:pt idx="1">
                  <c:v>11.37</c:v>
                </c:pt>
                <c:pt idx="2">
                  <c:v>11.31</c:v>
                </c:pt>
                <c:pt idx="3">
                  <c:v>11</c:v>
                </c:pt>
                <c:pt idx="4">
                  <c:v>11.13</c:v>
                </c:pt>
                <c:pt idx="5">
                  <c:v>10.86</c:v>
                </c:pt>
                <c:pt idx="6">
                  <c:v>10.94</c:v>
                </c:pt>
                <c:pt idx="7">
                  <c:v>11.2</c:v>
                </c:pt>
                <c:pt idx="8">
                  <c:v>11.23</c:v>
                </c:pt>
                <c:pt idx="9">
                  <c:v>11.91</c:v>
                </c:pt>
                <c:pt idx="10">
                  <c:v>12.25</c:v>
                </c:pt>
                <c:pt idx="11">
                  <c:v>11.98</c:v>
                </c:pt>
                <c:pt idx="12">
                  <c:v>14.56</c:v>
                </c:pt>
                <c:pt idx="13">
                  <c:v>13.93</c:v>
                </c:pt>
                <c:pt idx="14">
                  <c:v>13.31</c:v>
                </c:pt>
                <c:pt idx="15">
                  <c:v>12.87</c:v>
                </c:pt>
                <c:pt idx="16">
                  <c:v>12.42</c:v>
                </c:pt>
                <c:pt idx="17">
                  <c:v>11.97</c:v>
                </c:pt>
                <c:pt idx="18">
                  <c:v>12.39</c:v>
                </c:pt>
                <c:pt idx="19">
                  <c:v>12.95</c:v>
                </c:pt>
                <c:pt idx="20">
                  <c:v>12.36</c:v>
                </c:pt>
                <c:pt idx="21">
                  <c:v>13.23</c:v>
                </c:pt>
                <c:pt idx="22">
                  <c:v>12.96</c:v>
                </c:pt>
                <c:pt idx="23">
                  <c:v>13.04</c:v>
                </c:pt>
                <c:pt idx="24">
                  <c:v>13.59</c:v>
                </c:pt>
                <c:pt idx="25">
                  <c:v>12.83</c:v>
                </c:pt>
                <c:pt idx="26">
                  <c:v>13.12</c:v>
                </c:pt>
                <c:pt idx="27">
                  <c:v>12.87</c:v>
                </c:pt>
                <c:pt idx="28">
                  <c:v>13.35</c:v>
                </c:pt>
                <c:pt idx="29">
                  <c:v>12.25</c:v>
                </c:pt>
                <c:pt idx="30">
                  <c:v>12.31</c:v>
                </c:pt>
                <c:pt idx="31">
                  <c:v>11.48</c:v>
                </c:pt>
                <c:pt idx="32">
                  <c:v>12.01</c:v>
                </c:pt>
                <c:pt idx="33">
                  <c:v>12.41</c:v>
                </c:pt>
                <c:pt idx="34">
                  <c:v>11.88</c:v>
                </c:pt>
                <c:pt idx="35">
                  <c:v>11.87</c:v>
                </c:pt>
                <c:pt idx="36">
                  <c:v>11.46</c:v>
                </c:pt>
                <c:pt idx="37">
                  <c:v>11.59</c:v>
                </c:pt>
                <c:pt idx="38">
                  <c:v>12.34</c:v>
                </c:pt>
                <c:pt idx="39">
                  <c:v>11.54</c:v>
                </c:pt>
                <c:pt idx="40">
                  <c:v>11.72</c:v>
                </c:pt>
                <c:pt idx="41">
                  <c:v>11.96</c:v>
                </c:pt>
                <c:pt idx="42">
                  <c:v>12.74</c:v>
                </c:pt>
                <c:pt idx="43">
                  <c:v>12.66</c:v>
                </c:pt>
                <c:pt idx="44">
                  <c:v>12.32</c:v>
                </c:pt>
                <c:pt idx="45">
                  <c:v>12.68</c:v>
                </c:pt>
                <c:pt idx="46">
                  <c:v>11.85</c:v>
                </c:pt>
                <c:pt idx="47">
                  <c:v>11.37</c:v>
                </c:pt>
                <c:pt idx="48">
                  <c:v>10.74</c:v>
                </c:pt>
                <c:pt idx="49">
                  <c:v>11.35</c:v>
                </c:pt>
                <c:pt idx="50">
                  <c:v>11.98</c:v>
                </c:pt>
                <c:pt idx="51">
                  <c:v>12.12</c:v>
                </c:pt>
                <c:pt idx="52">
                  <c:v>11.79</c:v>
                </c:pt>
                <c:pt idx="53">
                  <c:v>11.62</c:v>
                </c:pt>
                <c:pt idx="54">
                  <c:v>11.21</c:v>
                </c:pt>
                <c:pt idx="55">
                  <c:v>11.17</c:v>
                </c:pt>
                <c:pt idx="56">
                  <c:v>11.19</c:v>
                </c:pt>
                <c:pt idx="57">
                  <c:v>11.46</c:v>
                </c:pt>
                <c:pt idx="58">
                  <c:v>11.58</c:v>
                </c:pt>
                <c:pt idx="59">
                  <c:v>10.95</c:v>
                </c:pt>
                <c:pt idx="60">
                  <c:v>11.57</c:v>
                </c:pt>
                <c:pt idx="61">
                  <c:v>11.39</c:v>
                </c:pt>
                <c:pt idx="62">
                  <c:v>11.57</c:v>
                </c:pt>
                <c:pt idx="63">
                  <c:v>11.14</c:v>
                </c:pt>
                <c:pt idx="64">
                  <c:v>11.13</c:v>
                </c:pt>
                <c:pt idx="65">
                  <c:v>11.45</c:v>
                </c:pt>
                <c:pt idx="66">
                  <c:v>12.26</c:v>
                </c:pt>
                <c:pt idx="67">
                  <c:v>12.19</c:v>
                </c:pt>
                <c:pt idx="68">
                  <c:v>13</c:v>
                </c:pt>
                <c:pt idx="69">
                  <c:v>12.76</c:v>
                </c:pt>
                <c:pt idx="70">
                  <c:v>12.38</c:v>
                </c:pt>
                <c:pt idx="71">
                  <c:v>12.58</c:v>
                </c:pt>
                <c:pt idx="72">
                  <c:v>11.4</c:v>
                </c:pt>
                <c:pt idx="73">
                  <c:v>11.32</c:v>
                </c:pt>
                <c:pt idx="74">
                  <c:v>11.64</c:v>
                </c:pt>
                <c:pt idx="75">
                  <c:v>11.59</c:v>
                </c:pt>
                <c:pt idx="76">
                  <c:v>11.75</c:v>
                </c:pt>
                <c:pt idx="77">
                  <c:v>11.75</c:v>
                </c:pt>
                <c:pt idx="78">
                  <c:v>11.76</c:v>
                </c:pt>
                <c:pt idx="79">
                  <c:v>11.84</c:v>
                </c:pt>
                <c:pt idx="80">
                  <c:v>11.59</c:v>
                </c:pt>
                <c:pt idx="81">
                  <c:v>12.54</c:v>
                </c:pt>
                <c:pt idx="82">
                  <c:v>11.99</c:v>
                </c:pt>
                <c:pt idx="83">
                  <c:v>11.99</c:v>
                </c:pt>
                <c:pt idx="84">
                  <c:v>11.86</c:v>
                </c:pt>
                <c:pt idx="85">
                  <c:v>11.62</c:v>
                </c:pt>
                <c:pt idx="86">
                  <c:v>12</c:v>
                </c:pt>
                <c:pt idx="87">
                  <c:v>11.99</c:v>
                </c:pt>
                <c:pt idx="88">
                  <c:v>11.78</c:v>
                </c:pt>
                <c:pt idx="89">
                  <c:v>12.49</c:v>
                </c:pt>
                <c:pt idx="90">
                  <c:v>14.19</c:v>
                </c:pt>
                <c:pt idx="91">
                  <c:v>13.57</c:v>
                </c:pt>
                <c:pt idx="92">
                  <c:v>13.35</c:v>
                </c:pt>
                <c:pt idx="93">
                  <c:v>16.260000000000002</c:v>
                </c:pt>
                <c:pt idx="94">
                  <c:v>16.989999999999998</c:v>
                </c:pt>
                <c:pt idx="95">
                  <c:v>17.18</c:v>
                </c:pt>
                <c:pt idx="96">
                  <c:v>17.72</c:v>
                </c:pt>
                <c:pt idx="97">
                  <c:v>18.260000000000002</c:v>
                </c:pt>
                <c:pt idx="98">
                  <c:v>17.36</c:v>
                </c:pt>
                <c:pt idx="99">
                  <c:v>15.5</c:v>
                </c:pt>
                <c:pt idx="100">
                  <c:v>14.26</c:v>
                </c:pt>
                <c:pt idx="101">
                  <c:v>18.66</c:v>
                </c:pt>
                <c:pt idx="102">
                  <c:v>16.440000000000001</c:v>
                </c:pt>
                <c:pt idx="103">
                  <c:v>14.52</c:v>
                </c:pt>
                <c:pt idx="104">
                  <c:v>14.32</c:v>
                </c:pt>
                <c:pt idx="105">
                  <c:v>16.649999999999999</c:v>
                </c:pt>
                <c:pt idx="106">
                  <c:v>17.34</c:v>
                </c:pt>
                <c:pt idx="107">
                  <c:v>17.8</c:v>
                </c:pt>
                <c:pt idx="108">
                  <c:v>18.350000000000001</c:v>
                </c:pt>
                <c:pt idx="109">
                  <c:v>18.12</c:v>
                </c:pt>
                <c:pt idx="110">
                  <c:v>20.96</c:v>
                </c:pt>
                <c:pt idx="111">
                  <c:v>23.81</c:v>
                </c:pt>
                <c:pt idx="112">
                  <c:v>21.46</c:v>
                </c:pt>
                <c:pt idx="113">
                  <c:v>15.9</c:v>
                </c:pt>
                <c:pt idx="114">
                  <c:v>17.25</c:v>
                </c:pt>
                <c:pt idx="115">
                  <c:v>17.829999999999998</c:v>
                </c:pt>
                <c:pt idx="116">
                  <c:v>16.690000000000001</c:v>
                </c:pt>
                <c:pt idx="117">
                  <c:v>15.52</c:v>
                </c:pt>
                <c:pt idx="118">
                  <c:v>15.88</c:v>
                </c:pt>
                <c:pt idx="119">
                  <c:v>15.89</c:v>
                </c:pt>
                <c:pt idx="120">
                  <c:v>15.62</c:v>
                </c:pt>
                <c:pt idx="121">
                  <c:v>16.399999999999999</c:v>
                </c:pt>
                <c:pt idx="122">
                  <c:v>15.79</c:v>
                </c:pt>
                <c:pt idx="123">
                  <c:v>13.03</c:v>
                </c:pt>
                <c:pt idx="124">
                  <c:v>13.08</c:v>
                </c:pt>
                <c:pt idx="125">
                  <c:v>13.05</c:v>
                </c:pt>
                <c:pt idx="126">
                  <c:v>14.15</c:v>
                </c:pt>
                <c:pt idx="127">
                  <c:v>13.65</c:v>
                </c:pt>
                <c:pt idx="128">
                  <c:v>13.97</c:v>
                </c:pt>
                <c:pt idx="129">
                  <c:v>14.02</c:v>
                </c:pt>
                <c:pt idx="130">
                  <c:v>13.14</c:v>
                </c:pt>
                <c:pt idx="131">
                  <c:v>14.49</c:v>
                </c:pt>
                <c:pt idx="132">
                  <c:v>17.79</c:v>
                </c:pt>
                <c:pt idx="133">
                  <c:v>18.05</c:v>
                </c:pt>
                <c:pt idx="134">
                  <c:v>18.64</c:v>
                </c:pt>
                <c:pt idx="135">
                  <c:v>17.739999999999998</c:v>
                </c:pt>
                <c:pt idx="136">
                  <c:v>15.55</c:v>
                </c:pt>
                <c:pt idx="137">
                  <c:v>16.21</c:v>
                </c:pt>
                <c:pt idx="138">
                  <c:v>17.399999999999999</c:v>
                </c:pt>
                <c:pt idx="139">
                  <c:v>14.98</c:v>
                </c:pt>
                <c:pt idx="140">
                  <c:v>14.85</c:v>
                </c:pt>
                <c:pt idx="141">
                  <c:v>14.62</c:v>
                </c:pt>
                <c:pt idx="142">
                  <c:v>14.94</c:v>
                </c:pt>
                <c:pt idx="143">
                  <c:v>14.33</c:v>
                </c:pt>
                <c:pt idx="144">
                  <c:v>14.95</c:v>
                </c:pt>
                <c:pt idx="145">
                  <c:v>15.05</c:v>
                </c:pt>
                <c:pt idx="146">
                  <c:v>14.34</c:v>
                </c:pt>
                <c:pt idx="147">
                  <c:v>14.46</c:v>
                </c:pt>
                <c:pt idx="148">
                  <c:v>14.34</c:v>
                </c:pt>
                <c:pt idx="149">
                  <c:v>15.23</c:v>
                </c:pt>
                <c:pt idx="150">
                  <c:v>15.23</c:v>
                </c:pt>
                <c:pt idx="151">
                  <c:v>15.2</c:v>
                </c:pt>
                <c:pt idx="152">
                  <c:v>14.46</c:v>
                </c:pt>
                <c:pt idx="153">
                  <c:v>14.3</c:v>
                </c:pt>
                <c:pt idx="154">
                  <c:v>14.26</c:v>
                </c:pt>
                <c:pt idx="155">
                  <c:v>13.42</c:v>
                </c:pt>
                <c:pt idx="156">
                  <c:v>12.41</c:v>
                </c:pt>
                <c:pt idx="157">
                  <c:v>12.24</c:v>
                </c:pt>
                <c:pt idx="158">
                  <c:v>11.64</c:v>
                </c:pt>
                <c:pt idx="159">
                  <c:v>12.22</c:v>
                </c:pt>
                <c:pt idx="160">
                  <c:v>12.19</c:v>
                </c:pt>
                <c:pt idx="161">
                  <c:v>12.4</c:v>
                </c:pt>
                <c:pt idx="162">
                  <c:v>12.4</c:v>
                </c:pt>
                <c:pt idx="163">
                  <c:v>12.31</c:v>
                </c:pt>
                <c:pt idx="164">
                  <c:v>12.18</c:v>
                </c:pt>
                <c:pt idx="165">
                  <c:v>12.28</c:v>
                </c:pt>
                <c:pt idx="166">
                  <c:v>12.22</c:v>
                </c:pt>
                <c:pt idx="167">
                  <c:v>12.31</c:v>
                </c:pt>
                <c:pt idx="168">
                  <c:v>11.96</c:v>
                </c:pt>
                <c:pt idx="169">
                  <c:v>12.63</c:v>
                </c:pt>
                <c:pt idx="170">
                  <c:v>13.74</c:v>
                </c:pt>
                <c:pt idx="171">
                  <c:v>13.88</c:v>
                </c:pt>
                <c:pt idx="172">
                  <c:v>13.16</c:v>
                </c:pt>
                <c:pt idx="173">
                  <c:v>12.99</c:v>
                </c:pt>
                <c:pt idx="174">
                  <c:v>11.92</c:v>
                </c:pt>
                <c:pt idx="175">
                  <c:v>11.18</c:v>
                </c:pt>
                <c:pt idx="176">
                  <c:v>11.55</c:v>
                </c:pt>
                <c:pt idx="177">
                  <c:v>11.76</c:v>
                </c:pt>
                <c:pt idx="178">
                  <c:v>11.78</c:v>
                </c:pt>
                <c:pt idx="179">
                  <c:v>11.98</c:v>
                </c:pt>
                <c:pt idx="180">
                  <c:v>11.39</c:v>
                </c:pt>
                <c:pt idx="181">
                  <c:v>12.25</c:v>
                </c:pt>
                <c:pt idx="182">
                  <c:v>12.59</c:v>
                </c:pt>
                <c:pt idx="183">
                  <c:v>12.12</c:v>
                </c:pt>
                <c:pt idx="184">
                  <c:v>11.53</c:v>
                </c:pt>
                <c:pt idx="185">
                  <c:v>11.58</c:v>
                </c:pt>
                <c:pt idx="186">
                  <c:v>11.72</c:v>
                </c:pt>
                <c:pt idx="187">
                  <c:v>11.98</c:v>
                </c:pt>
                <c:pt idx="188">
                  <c:v>12.57</c:v>
                </c:pt>
                <c:pt idx="189">
                  <c:v>12.24</c:v>
                </c:pt>
                <c:pt idx="190">
                  <c:v>11.86</c:v>
                </c:pt>
                <c:pt idx="191">
                  <c:v>11.98</c:v>
                </c:pt>
                <c:pt idx="192">
                  <c:v>11.56</c:v>
                </c:pt>
                <c:pt idx="193">
                  <c:v>11.68</c:v>
                </c:pt>
                <c:pt idx="194">
                  <c:v>11.52</c:v>
                </c:pt>
                <c:pt idx="195">
                  <c:v>11.62</c:v>
                </c:pt>
                <c:pt idx="196">
                  <c:v>11.09</c:v>
                </c:pt>
                <c:pt idx="197">
                  <c:v>10.75</c:v>
                </c:pt>
                <c:pt idx="198">
                  <c:v>11.09</c:v>
                </c:pt>
                <c:pt idx="199">
                  <c:v>11.73</c:v>
                </c:pt>
                <c:pt idx="200">
                  <c:v>11.34</c:v>
                </c:pt>
                <c:pt idx="201">
                  <c:v>10.9</c:v>
                </c:pt>
                <c:pt idx="202">
                  <c:v>10.63</c:v>
                </c:pt>
                <c:pt idx="203">
                  <c:v>11.08</c:v>
                </c:pt>
                <c:pt idx="204">
                  <c:v>10.78</c:v>
                </c:pt>
                <c:pt idx="205">
                  <c:v>10.66</c:v>
                </c:pt>
                <c:pt idx="206">
                  <c:v>10.56</c:v>
                </c:pt>
                <c:pt idx="207">
                  <c:v>10.8</c:v>
                </c:pt>
                <c:pt idx="208">
                  <c:v>11.2</c:v>
                </c:pt>
                <c:pt idx="209">
                  <c:v>11.1</c:v>
                </c:pt>
                <c:pt idx="210">
                  <c:v>11.51</c:v>
                </c:pt>
                <c:pt idx="211">
                  <c:v>11.42</c:v>
                </c:pt>
                <c:pt idx="212">
                  <c:v>11.16</c:v>
                </c:pt>
                <c:pt idx="213">
                  <c:v>11.16</c:v>
                </c:pt>
                <c:pt idx="214">
                  <c:v>11.09</c:v>
                </c:pt>
                <c:pt idx="215">
                  <c:v>10.75</c:v>
                </c:pt>
                <c:pt idx="216">
                  <c:v>11.01</c:v>
                </c:pt>
                <c:pt idx="217">
                  <c:v>10.79</c:v>
                </c:pt>
                <c:pt idx="218">
                  <c:v>10.86</c:v>
                </c:pt>
                <c:pt idx="219">
                  <c:v>10.5</c:v>
                </c:pt>
                <c:pt idx="220">
                  <c:v>10.31</c:v>
                </c:pt>
                <c:pt idx="221">
                  <c:v>10.16</c:v>
                </c:pt>
                <c:pt idx="222">
                  <c:v>10.050000000000001</c:v>
                </c:pt>
                <c:pt idx="223">
                  <c:v>9.9700000000000006</c:v>
                </c:pt>
                <c:pt idx="224">
                  <c:v>9.9</c:v>
                </c:pt>
                <c:pt idx="225">
                  <c:v>10.14</c:v>
                </c:pt>
                <c:pt idx="226">
                  <c:v>10.73</c:v>
                </c:pt>
                <c:pt idx="227">
                  <c:v>12.3</c:v>
                </c:pt>
                <c:pt idx="228">
                  <c:v>11.62</c:v>
                </c:pt>
                <c:pt idx="229">
                  <c:v>10.83</c:v>
                </c:pt>
                <c:pt idx="230">
                  <c:v>10.91</c:v>
                </c:pt>
                <c:pt idx="231">
                  <c:v>11.66</c:v>
                </c:pt>
                <c:pt idx="232">
                  <c:v>11.23</c:v>
                </c:pt>
                <c:pt idx="233">
                  <c:v>11.27</c:v>
                </c:pt>
                <c:pt idx="234">
                  <c:v>11.33</c:v>
                </c:pt>
                <c:pt idx="235">
                  <c:v>12.67</c:v>
                </c:pt>
                <c:pt idx="236">
                  <c:v>12.07</c:v>
                </c:pt>
                <c:pt idx="237">
                  <c:v>10.71</c:v>
                </c:pt>
                <c:pt idx="238">
                  <c:v>10.65</c:v>
                </c:pt>
                <c:pt idx="239">
                  <c:v>10.18</c:v>
                </c:pt>
                <c:pt idx="240">
                  <c:v>9.9700000000000006</c:v>
                </c:pt>
                <c:pt idx="241">
                  <c:v>10.050000000000001</c:v>
                </c:pt>
                <c:pt idx="242">
                  <c:v>10.6</c:v>
                </c:pt>
                <c:pt idx="243">
                  <c:v>10.3</c:v>
                </c:pt>
                <c:pt idx="244">
                  <c:v>10.26</c:v>
                </c:pt>
                <c:pt idx="245">
                  <c:v>10.53</c:v>
                </c:pt>
                <c:pt idx="246">
                  <c:v>11.36</c:v>
                </c:pt>
                <c:pt idx="247">
                  <c:v>11.26</c:v>
                </c:pt>
                <c:pt idx="248">
                  <c:v>10.64</c:v>
                </c:pt>
                <c:pt idx="249">
                  <c:v>10.99</c:v>
                </c:pt>
                <c:pt idx="250">
                  <c:v>11.56</c:v>
                </c:pt>
                <c:pt idx="251">
                  <c:v>11.56</c:v>
                </c:pt>
                <c:pt idx="252">
                  <c:v>12.04</c:v>
                </c:pt>
                <c:pt idx="253">
                  <c:v>11.51</c:v>
                </c:pt>
                <c:pt idx="254">
                  <c:v>12.14</c:v>
                </c:pt>
                <c:pt idx="255">
                  <c:v>12</c:v>
                </c:pt>
                <c:pt idx="256">
                  <c:v>11.91</c:v>
                </c:pt>
                <c:pt idx="257">
                  <c:v>11.47</c:v>
                </c:pt>
                <c:pt idx="258">
                  <c:v>10.87</c:v>
                </c:pt>
                <c:pt idx="259">
                  <c:v>10.15</c:v>
                </c:pt>
                <c:pt idx="260">
                  <c:v>10.74</c:v>
                </c:pt>
                <c:pt idx="261">
                  <c:v>10.59</c:v>
                </c:pt>
                <c:pt idx="262">
                  <c:v>10.85</c:v>
                </c:pt>
                <c:pt idx="263">
                  <c:v>10.4</c:v>
                </c:pt>
                <c:pt idx="264">
                  <c:v>10.77</c:v>
                </c:pt>
                <c:pt idx="265">
                  <c:v>10.34</c:v>
                </c:pt>
                <c:pt idx="266">
                  <c:v>9.89</c:v>
                </c:pt>
                <c:pt idx="267">
                  <c:v>11.22</c:v>
                </c:pt>
                <c:pt idx="268">
                  <c:v>11.13</c:v>
                </c:pt>
                <c:pt idx="269">
                  <c:v>11.45</c:v>
                </c:pt>
                <c:pt idx="270">
                  <c:v>10.96</c:v>
                </c:pt>
                <c:pt idx="271">
                  <c:v>10.42</c:v>
                </c:pt>
                <c:pt idx="272">
                  <c:v>10.31</c:v>
                </c:pt>
                <c:pt idx="273">
                  <c:v>10.08</c:v>
                </c:pt>
                <c:pt idx="274">
                  <c:v>10.55</c:v>
                </c:pt>
                <c:pt idx="275">
                  <c:v>10.65</c:v>
                </c:pt>
                <c:pt idx="276">
                  <c:v>10.32</c:v>
                </c:pt>
                <c:pt idx="277">
                  <c:v>10.44</c:v>
                </c:pt>
                <c:pt idx="278">
                  <c:v>11.1</c:v>
                </c:pt>
                <c:pt idx="279">
                  <c:v>11.61</c:v>
                </c:pt>
                <c:pt idx="280">
                  <c:v>10.34</c:v>
                </c:pt>
                <c:pt idx="281">
                  <c:v>10.23</c:v>
                </c:pt>
                <c:pt idx="282">
                  <c:v>10.220000000000001</c:v>
                </c:pt>
                <c:pt idx="283">
                  <c:v>10.02</c:v>
                </c:pt>
                <c:pt idx="284">
                  <c:v>10.24</c:v>
                </c:pt>
                <c:pt idx="285">
                  <c:v>10.199999999999999</c:v>
                </c:pt>
                <c:pt idx="286">
                  <c:v>10.18</c:v>
                </c:pt>
                <c:pt idx="287">
                  <c:v>10.58</c:v>
                </c:pt>
                <c:pt idx="288">
                  <c:v>11.15</c:v>
                </c:pt>
                <c:pt idx="289">
                  <c:v>18.309999999999999</c:v>
                </c:pt>
                <c:pt idx="290">
                  <c:v>15.42</c:v>
                </c:pt>
                <c:pt idx="291">
                  <c:v>15.82</c:v>
                </c:pt>
                <c:pt idx="292">
                  <c:v>18.61</c:v>
                </c:pt>
                <c:pt idx="293">
                  <c:v>19.63</c:v>
                </c:pt>
                <c:pt idx="294">
                  <c:v>15.96</c:v>
                </c:pt>
                <c:pt idx="295">
                  <c:v>15.24</c:v>
                </c:pt>
                <c:pt idx="296">
                  <c:v>14.29</c:v>
                </c:pt>
                <c:pt idx="297">
                  <c:v>14.09</c:v>
                </c:pt>
                <c:pt idx="298">
                  <c:v>13.99</c:v>
                </c:pt>
                <c:pt idx="299">
                  <c:v>18.13</c:v>
                </c:pt>
                <c:pt idx="300">
                  <c:v>17.27</c:v>
                </c:pt>
                <c:pt idx="301">
                  <c:v>16.43</c:v>
                </c:pt>
                <c:pt idx="302">
                  <c:v>16.79</c:v>
                </c:pt>
                <c:pt idx="303">
                  <c:v>14.59</c:v>
                </c:pt>
                <c:pt idx="304">
                  <c:v>13.27</c:v>
                </c:pt>
                <c:pt idx="305">
                  <c:v>12.19</c:v>
                </c:pt>
                <c:pt idx="306">
                  <c:v>12.93</c:v>
                </c:pt>
                <c:pt idx="307">
                  <c:v>12.95</c:v>
                </c:pt>
                <c:pt idx="308">
                  <c:v>13.16</c:v>
                </c:pt>
                <c:pt idx="309">
                  <c:v>13.48</c:v>
                </c:pt>
                <c:pt idx="310">
                  <c:v>14.98</c:v>
                </c:pt>
                <c:pt idx="311">
                  <c:v>15.14</c:v>
                </c:pt>
                <c:pt idx="312">
                  <c:v>14.64</c:v>
                </c:pt>
                <c:pt idx="313">
                  <c:v>14.53</c:v>
                </c:pt>
                <c:pt idx="314">
                  <c:v>13.46</c:v>
                </c:pt>
                <c:pt idx="315">
                  <c:v>13.24</c:v>
                </c:pt>
                <c:pt idx="316">
                  <c:v>13.23</c:v>
                </c:pt>
                <c:pt idx="317">
                  <c:v>13.14</c:v>
                </c:pt>
                <c:pt idx="318">
                  <c:v>12.68</c:v>
                </c:pt>
                <c:pt idx="319">
                  <c:v>13.49</c:v>
                </c:pt>
                <c:pt idx="320">
                  <c:v>12.71</c:v>
                </c:pt>
                <c:pt idx="321">
                  <c:v>12.2</c:v>
                </c:pt>
                <c:pt idx="322">
                  <c:v>11.98</c:v>
                </c:pt>
                <c:pt idx="323">
                  <c:v>12.14</c:v>
                </c:pt>
                <c:pt idx="324">
                  <c:v>12.42</c:v>
                </c:pt>
                <c:pt idx="325">
                  <c:v>12.54</c:v>
                </c:pt>
                <c:pt idx="326">
                  <c:v>12.07</c:v>
                </c:pt>
                <c:pt idx="327">
                  <c:v>13.04</c:v>
                </c:pt>
                <c:pt idx="328">
                  <c:v>13.12</c:v>
                </c:pt>
                <c:pt idx="329">
                  <c:v>13.21</c:v>
                </c:pt>
                <c:pt idx="330">
                  <c:v>12.79</c:v>
                </c:pt>
                <c:pt idx="331">
                  <c:v>12.45</c:v>
                </c:pt>
                <c:pt idx="332">
                  <c:v>14.22</c:v>
                </c:pt>
                <c:pt idx="333">
                  <c:v>13.51</c:v>
                </c:pt>
                <c:pt idx="334">
                  <c:v>13.08</c:v>
                </c:pt>
                <c:pt idx="335">
                  <c:v>13.09</c:v>
                </c:pt>
                <c:pt idx="336">
                  <c:v>12.91</c:v>
                </c:pt>
                <c:pt idx="337">
                  <c:v>13.15</c:v>
                </c:pt>
                <c:pt idx="338">
                  <c:v>13.21</c:v>
                </c:pt>
                <c:pt idx="339">
                  <c:v>12.88</c:v>
                </c:pt>
                <c:pt idx="340">
                  <c:v>13.6</c:v>
                </c:pt>
                <c:pt idx="341">
                  <c:v>12.95</c:v>
                </c:pt>
                <c:pt idx="342">
                  <c:v>13.96</c:v>
                </c:pt>
                <c:pt idx="343">
                  <c:v>14.01</c:v>
                </c:pt>
                <c:pt idx="344">
                  <c:v>13.5</c:v>
                </c:pt>
                <c:pt idx="345">
                  <c:v>13.51</c:v>
                </c:pt>
                <c:pt idx="346">
                  <c:v>12.76</c:v>
                </c:pt>
                <c:pt idx="347">
                  <c:v>13.3</c:v>
                </c:pt>
                <c:pt idx="348">
                  <c:v>13.06</c:v>
                </c:pt>
                <c:pt idx="349">
                  <c:v>13.24</c:v>
                </c:pt>
                <c:pt idx="350">
                  <c:v>14.08</c:v>
                </c:pt>
                <c:pt idx="351">
                  <c:v>13.34</c:v>
                </c:pt>
                <c:pt idx="352">
                  <c:v>13.53</c:v>
                </c:pt>
                <c:pt idx="353">
                  <c:v>12.83</c:v>
                </c:pt>
                <c:pt idx="354">
                  <c:v>13.05</c:v>
                </c:pt>
                <c:pt idx="355">
                  <c:v>12.78</c:v>
                </c:pt>
                <c:pt idx="356">
                  <c:v>13.29</c:v>
                </c:pt>
                <c:pt idx="357">
                  <c:v>13.63</c:v>
                </c:pt>
                <c:pt idx="358">
                  <c:v>14.87</c:v>
                </c:pt>
                <c:pt idx="359">
                  <c:v>17.059999999999999</c:v>
                </c:pt>
                <c:pt idx="360">
                  <c:v>14.84</c:v>
                </c:pt>
                <c:pt idx="361">
                  <c:v>14.71</c:v>
                </c:pt>
                <c:pt idx="362">
                  <c:v>16.670000000000002</c:v>
                </c:pt>
                <c:pt idx="363">
                  <c:v>14.73</c:v>
                </c:pt>
                <c:pt idx="364">
                  <c:v>13.64</c:v>
                </c:pt>
                <c:pt idx="365">
                  <c:v>13.94</c:v>
                </c:pt>
                <c:pt idx="366">
                  <c:v>13.42</c:v>
                </c:pt>
                <c:pt idx="367">
                  <c:v>12.85</c:v>
                </c:pt>
                <c:pt idx="368">
                  <c:v>14.67</c:v>
                </c:pt>
                <c:pt idx="369">
                  <c:v>14.21</c:v>
                </c:pt>
                <c:pt idx="370">
                  <c:v>15.75</c:v>
                </c:pt>
                <c:pt idx="371">
                  <c:v>16.649999999999999</c:v>
                </c:pt>
                <c:pt idx="372">
                  <c:v>18.89</c:v>
                </c:pt>
                <c:pt idx="373">
                  <c:v>15.53</c:v>
                </c:pt>
                <c:pt idx="374">
                  <c:v>15.54</c:v>
                </c:pt>
                <c:pt idx="375">
                  <c:v>16.23</c:v>
                </c:pt>
                <c:pt idx="376">
                  <c:v>15.4</c:v>
                </c:pt>
                <c:pt idx="377">
                  <c:v>14.92</c:v>
                </c:pt>
                <c:pt idx="378">
                  <c:v>15.48</c:v>
                </c:pt>
                <c:pt idx="379">
                  <c:v>14.72</c:v>
                </c:pt>
                <c:pt idx="380">
                  <c:v>15.16</c:v>
                </c:pt>
                <c:pt idx="381">
                  <c:v>17.57</c:v>
                </c:pt>
                <c:pt idx="382">
                  <c:v>16.64</c:v>
                </c:pt>
                <c:pt idx="383">
                  <c:v>15.54</c:v>
                </c:pt>
                <c:pt idx="384">
                  <c:v>15.15</c:v>
                </c:pt>
                <c:pt idx="385">
                  <c:v>15.59</c:v>
                </c:pt>
                <c:pt idx="386">
                  <c:v>15.63</c:v>
                </c:pt>
                <c:pt idx="387">
                  <c:v>16</c:v>
                </c:pt>
                <c:pt idx="388">
                  <c:v>15.23</c:v>
                </c:pt>
                <c:pt idx="389">
                  <c:v>16.95</c:v>
                </c:pt>
                <c:pt idx="390">
                  <c:v>16.809999999999999</c:v>
                </c:pt>
                <c:pt idx="391">
                  <c:v>18.55</c:v>
                </c:pt>
                <c:pt idx="392">
                  <c:v>18.100000000000001</c:v>
                </c:pt>
                <c:pt idx="393">
                  <c:v>20.74</c:v>
                </c:pt>
                <c:pt idx="394">
                  <c:v>24.17</c:v>
                </c:pt>
                <c:pt idx="395">
                  <c:v>20.87</c:v>
                </c:pt>
                <c:pt idx="396">
                  <c:v>23.52</c:v>
                </c:pt>
                <c:pt idx="397">
                  <c:v>23.67</c:v>
                </c:pt>
                <c:pt idx="398">
                  <c:v>21.22</c:v>
                </c:pt>
                <c:pt idx="399">
                  <c:v>25.16</c:v>
                </c:pt>
                <c:pt idx="400">
                  <c:v>22.94</c:v>
                </c:pt>
                <c:pt idx="401">
                  <c:v>21.56</c:v>
                </c:pt>
                <c:pt idx="402">
                  <c:v>21.45</c:v>
                </c:pt>
                <c:pt idx="403">
                  <c:v>26.48</c:v>
                </c:pt>
                <c:pt idx="404">
                  <c:v>28.3</c:v>
                </c:pt>
                <c:pt idx="405">
                  <c:v>26.57</c:v>
                </c:pt>
                <c:pt idx="406">
                  <c:v>27.68</c:v>
                </c:pt>
                <c:pt idx="407">
                  <c:v>30.67</c:v>
                </c:pt>
                <c:pt idx="408">
                  <c:v>30.83</c:v>
                </c:pt>
                <c:pt idx="409">
                  <c:v>29.99</c:v>
                </c:pt>
                <c:pt idx="410">
                  <c:v>26.33</c:v>
                </c:pt>
                <c:pt idx="411">
                  <c:v>25.25</c:v>
                </c:pt>
                <c:pt idx="412">
                  <c:v>22.89</c:v>
                </c:pt>
                <c:pt idx="413">
                  <c:v>22.62</c:v>
                </c:pt>
                <c:pt idx="414">
                  <c:v>20.72</c:v>
                </c:pt>
                <c:pt idx="415">
                  <c:v>22.72</c:v>
                </c:pt>
                <c:pt idx="416">
                  <c:v>26.3</c:v>
                </c:pt>
                <c:pt idx="417">
                  <c:v>23.81</c:v>
                </c:pt>
                <c:pt idx="418">
                  <c:v>25.06</c:v>
                </c:pt>
                <c:pt idx="419">
                  <c:v>23.38</c:v>
                </c:pt>
                <c:pt idx="420">
                  <c:v>22.78</c:v>
                </c:pt>
                <c:pt idx="421">
                  <c:v>24.58</c:v>
                </c:pt>
                <c:pt idx="422">
                  <c:v>23.99</c:v>
                </c:pt>
                <c:pt idx="423">
                  <c:v>26.23</c:v>
                </c:pt>
                <c:pt idx="424">
                  <c:v>27.38</c:v>
                </c:pt>
                <c:pt idx="425">
                  <c:v>25.27</c:v>
                </c:pt>
                <c:pt idx="426">
                  <c:v>24.96</c:v>
                </c:pt>
                <c:pt idx="427">
                  <c:v>24.76</c:v>
                </c:pt>
                <c:pt idx="428">
                  <c:v>24.92</c:v>
                </c:pt>
                <c:pt idx="429">
                  <c:v>26.48</c:v>
                </c:pt>
                <c:pt idx="430">
                  <c:v>20.350000000000001</c:v>
                </c:pt>
                <c:pt idx="431">
                  <c:v>20.03</c:v>
                </c:pt>
                <c:pt idx="432">
                  <c:v>20.45</c:v>
                </c:pt>
                <c:pt idx="433">
                  <c:v>19</c:v>
                </c:pt>
                <c:pt idx="434">
                  <c:v>19.37</c:v>
                </c:pt>
                <c:pt idx="435">
                  <c:v>18.600000000000001</c:v>
                </c:pt>
                <c:pt idx="436">
                  <c:v>17.63</c:v>
                </c:pt>
                <c:pt idx="437">
                  <c:v>17</c:v>
                </c:pt>
                <c:pt idx="438">
                  <c:v>18</c:v>
                </c:pt>
                <c:pt idx="439">
                  <c:v>17.84</c:v>
                </c:pt>
                <c:pt idx="440">
                  <c:v>18.489999999999998</c:v>
                </c:pt>
                <c:pt idx="441">
                  <c:v>18.8</c:v>
                </c:pt>
                <c:pt idx="442">
                  <c:v>18.440000000000001</c:v>
                </c:pt>
                <c:pt idx="443">
                  <c:v>16.91</c:v>
                </c:pt>
                <c:pt idx="444">
                  <c:v>17.46</c:v>
                </c:pt>
                <c:pt idx="445">
                  <c:v>16.12</c:v>
                </c:pt>
                <c:pt idx="446">
                  <c:v>16.670000000000002</c:v>
                </c:pt>
                <c:pt idx="447">
                  <c:v>18.88</c:v>
                </c:pt>
                <c:pt idx="448">
                  <c:v>17.73</c:v>
                </c:pt>
                <c:pt idx="449">
                  <c:v>19.25</c:v>
                </c:pt>
                <c:pt idx="450">
                  <c:v>20.02</c:v>
                </c:pt>
                <c:pt idx="451">
                  <c:v>18.54</c:v>
                </c:pt>
                <c:pt idx="452">
                  <c:v>18.5</c:v>
                </c:pt>
                <c:pt idx="453">
                  <c:v>22.96</c:v>
                </c:pt>
                <c:pt idx="454">
                  <c:v>21.64</c:v>
                </c:pt>
                <c:pt idx="455">
                  <c:v>20.41</c:v>
                </c:pt>
                <c:pt idx="456">
                  <c:v>20.8</c:v>
                </c:pt>
                <c:pt idx="457">
                  <c:v>21.17</c:v>
                </c:pt>
                <c:pt idx="458">
                  <c:v>19.559999999999999</c:v>
                </c:pt>
                <c:pt idx="459">
                  <c:v>19.87</c:v>
                </c:pt>
                <c:pt idx="460">
                  <c:v>21.07</c:v>
                </c:pt>
                <c:pt idx="461">
                  <c:v>18.53</c:v>
                </c:pt>
                <c:pt idx="462">
                  <c:v>23.21</c:v>
                </c:pt>
                <c:pt idx="463">
                  <c:v>23.01</c:v>
                </c:pt>
                <c:pt idx="464">
                  <c:v>24.31</c:v>
                </c:pt>
                <c:pt idx="465">
                  <c:v>21.39</c:v>
                </c:pt>
                <c:pt idx="466">
                  <c:v>26.49</c:v>
                </c:pt>
                <c:pt idx="467">
                  <c:v>26.16</c:v>
                </c:pt>
                <c:pt idx="468">
                  <c:v>28.5</c:v>
                </c:pt>
                <c:pt idx="469">
                  <c:v>31.09</c:v>
                </c:pt>
                <c:pt idx="470">
                  <c:v>24.1</c:v>
                </c:pt>
                <c:pt idx="471">
                  <c:v>25.94</c:v>
                </c:pt>
                <c:pt idx="472">
                  <c:v>28.06</c:v>
                </c:pt>
                <c:pt idx="473">
                  <c:v>25.49</c:v>
                </c:pt>
                <c:pt idx="474">
                  <c:v>26.01</c:v>
                </c:pt>
                <c:pt idx="475">
                  <c:v>24.88</c:v>
                </c:pt>
                <c:pt idx="476">
                  <c:v>26.84</c:v>
                </c:pt>
                <c:pt idx="477">
                  <c:v>25.61</c:v>
                </c:pt>
                <c:pt idx="478">
                  <c:v>28.91</c:v>
                </c:pt>
                <c:pt idx="479">
                  <c:v>26.28</c:v>
                </c:pt>
                <c:pt idx="480">
                  <c:v>24.11</c:v>
                </c:pt>
                <c:pt idx="481">
                  <c:v>23.97</c:v>
                </c:pt>
                <c:pt idx="482">
                  <c:v>22.87</c:v>
                </c:pt>
                <c:pt idx="483">
                  <c:v>23.61</c:v>
                </c:pt>
                <c:pt idx="484">
                  <c:v>23.79</c:v>
                </c:pt>
                <c:pt idx="485">
                  <c:v>22.53</c:v>
                </c:pt>
                <c:pt idx="486">
                  <c:v>20.96</c:v>
                </c:pt>
                <c:pt idx="487">
                  <c:v>20.85</c:v>
                </c:pt>
                <c:pt idx="488">
                  <c:v>20.74</c:v>
                </c:pt>
                <c:pt idx="489">
                  <c:v>23.59</c:v>
                </c:pt>
                <c:pt idx="490">
                  <c:v>22.47</c:v>
                </c:pt>
                <c:pt idx="491">
                  <c:v>22.56</c:v>
                </c:pt>
                <c:pt idx="492">
                  <c:v>23.27</c:v>
                </c:pt>
                <c:pt idx="493">
                  <c:v>24.52</c:v>
                </c:pt>
                <c:pt idx="494">
                  <c:v>22.64</c:v>
                </c:pt>
                <c:pt idx="495">
                  <c:v>21.68</c:v>
                </c:pt>
                <c:pt idx="496">
                  <c:v>20.58</c:v>
                </c:pt>
                <c:pt idx="497">
                  <c:v>18.47</c:v>
                </c:pt>
                <c:pt idx="498">
                  <c:v>18.61</c:v>
                </c:pt>
                <c:pt idx="499">
                  <c:v>18.66</c:v>
                </c:pt>
                <c:pt idx="500">
                  <c:v>20.260000000000002</c:v>
                </c:pt>
                <c:pt idx="501">
                  <c:v>20.74</c:v>
                </c:pt>
                <c:pt idx="502">
                  <c:v>22.5</c:v>
                </c:pt>
                <c:pt idx="503">
                  <c:v>23.17</c:v>
                </c:pt>
                <c:pt idx="504">
                  <c:v>22.49</c:v>
                </c:pt>
                <c:pt idx="505">
                  <c:v>23.94</c:v>
                </c:pt>
                <c:pt idx="506">
                  <c:v>23.79</c:v>
                </c:pt>
                <c:pt idx="507">
                  <c:v>25.43</c:v>
                </c:pt>
                <c:pt idx="508">
                  <c:v>24.12</c:v>
                </c:pt>
                <c:pt idx="509">
                  <c:v>23.45</c:v>
                </c:pt>
                <c:pt idx="510">
                  <c:v>23.68</c:v>
                </c:pt>
                <c:pt idx="511">
                  <c:v>22.9</c:v>
                </c:pt>
                <c:pt idx="512">
                  <c:v>23.34</c:v>
                </c:pt>
                <c:pt idx="513">
                  <c:v>24.38</c:v>
                </c:pt>
                <c:pt idx="514">
                  <c:v>28.46</c:v>
                </c:pt>
                <c:pt idx="515">
                  <c:v>27.18</c:v>
                </c:pt>
                <c:pt idx="516">
                  <c:v>31.01</c:v>
                </c:pt>
                <c:pt idx="517">
                  <c:v>29.02</c:v>
                </c:pt>
                <c:pt idx="518">
                  <c:v>27.78</c:v>
                </c:pt>
                <c:pt idx="519">
                  <c:v>29.08</c:v>
                </c:pt>
                <c:pt idx="520">
                  <c:v>27.78</c:v>
                </c:pt>
                <c:pt idx="521">
                  <c:v>27.32</c:v>
                </c:pt>
                <c:pt idx="522">
                  <c:v>27.62</c:v>
                </c:pt>
                <c:pt idx="523">
                  <c:v>26.2</c:v>
                </c:pt>
                <c:pt idx="524">
                  <c:v>24.02</c:v>
                </c:pt>
                <c:pt idx="525">
                  <c:v>25.99</c:v>
                </c:pt>
                <c:pt idx="526">
                  <c:v>28.24</c:v>
                </c:pt>
                <c:pt idx="527">
                  <c:v>28.97</c:v>
                </c:pt>
                <c:pt idx="528">
                  <c:v>27.66</c:v>
                </c:pt>
                <c:pt idx="529">
                  <c:v>28.01</c:v>
                </c:pt>
                <c:pt idx="530">
                  <c:v>27.6</c:v>
                </c:pt>
                <c:pt idx="531">
                  <c:v>26.33</c:v>
                </c:pt>
                <c:pt idx="532">
                  <c:v>24.88</c:v>
                </c:pt>
                <c:pt idx="533">
                  <c:v>25.54</c:v>
                </c:pt>
                <c:pt idx="534">
                  <c:v>25.02</c:v>
                </c:pt>
                <c:pt idx="535">
                  <c:v>25.59</c:v>
                </c:pt>
                <c:pt idx="536">
                  <c:v>24.4</c:v>
                </c:pt>
                <c:pt idx="537">
                  <c:v>25.12</c:v>
                </c:pt>
                <c:pt idx="538">
                  <c:v>24.06</c:v>
                </c:pt>
                <c:pt idx="539">
                  <c:v>23.03</c:v>
                </c:pt>
                <c:pt idx="540">
                  <c:v>21.9</c:v>
                </c:pt>
                <c:pt idx="541">
                  <c:v>22.69</c:v>
                </c:pt>
                <c:pt idx="542">
                  <c:v>23.53</c:v>
                </c:pt>
                <c:pt idx="543">
                  <c:v>26.54</c:v>
                </c:pt>
                <c:pt idx="544">
                  <c:v>26.28</c:v>
                </c:pt>
                <c:pt idx="545">
                  <c:v>25.52</c:v>
                </c:pt>
                <c:pt idx="546">
                  <c:v>24.6</c:v>
                </c:pt>
                <c:pt idx="547">
                  <c:v>27.55</c:v>
                </c:pt>
                <c:pt idx="548">
                  <c:v>27.49</c:v>
                </c:pt>
                <c:pt idx="549">
                  <c:v>29.38</c:v>
                </c:pt>
                <c:pt idx="550">
                  <c:v>26.36</c:v>
                </c:pt>
                <c:pt idx="551">
                  <c:v>27.22</c:v>
                </c:pt>
                <c:pt idx="552">
                  <c:v>27.29</c:v>
                </c:pt>
                <c:pt idx="553">
                  <c:v>31.16</c:v>
                </c:pt>
                <c:pt idx="554">
                  <c:v>32.24</c:v>
                </c:pt>
                <c:pt idx="555">
                  <c:v>25.79</c:v>
                </c:pt>
                <c:pt idx="556">
                  <c:v>29.84</c:v>
                </c:pt>
                <c:pt idx="557">
                  <c:v>26.62</c:v>
                </c:pt>
                <c:pt idx="558">
                  <c:v>25.73</c:v>
                </c:pt>
                <c:pt idx="559">
                  <c:v>25.72</c:v>
                </c:pt>
                <c:pt idx="560">
                  <c:v>26.08</c:v>
                </c:pt>
                <c:pt idx="561">
                  <c:v>25.88</c:v>
                </c:pt>
                <c:pt idx="562">
                  <c:v>25.71</c:v>
                </c:pt>
                <c:pt idx="563">
                  <c:v>25.61</c:v>
                </c:pt>
                <c:pt idx="564">
                  <c:v>22.68</c:v>
                </c:pt>
                <c:pt idx="565">
                  <c:v>23.43</c:v>
                </c:pt>
                <c:pt idx="566">
                  <c:v>23.21</c:v>
                </c:pt>
                <c:pt idx="567">
                  <c:v>22.45</c:v>
                </c:pt>
                <c:pt idx="568">
                  <c:v>22.42</c:v>
                </c:pt>
                <c:pt idx="569">
                  <c:v>22.36</c:v>
                </c:pt>
                <c:pt idx="570">
                  <c:v>22.81</c:v>
                </c:pt>
                <c:pt idx="571">
                  <c:v>21.98</c:v>
                </c:pt>
                <c:pt idx="572">
                  <c:v>23.46</c:v>
                </c:pt>
                <c:pt idx="573">
                  <c:v>23.82</c:v>
                </c:pt>
                <c:pt idx="574">
                  <c:v>22.78</c:v>
                </c:pt>
                <c:pt idx="575">
                  <c:v>20.53</c:v>
                </c:pt>
                <c:pt idx="576">
                  <c:v>20.37</c:v>
                </c:pt>
                <c:pt idx="577">
                  <c:v>20.13</c:v>
                </c:pt>
                <c:pt idx="578">
                  <c:v>20.5</c:v>
                </c:pt>
                <c:pt idx="579">
                  <c:v>20.87</c:v>
                </c:pt>
                <c:pt idx="580">
                  <c:v>20.260000000000002</c:v>
                </c:pt>
                <c:pt idx="581">
                  <c:v>20.059999999999999</c:v>
                </c:pt>
                <c:pt idx="582">
                  <c:v>19.59</c:v>
                </c:pt>
                <c:pt idx="583">
                  <c:v>19.64</c:v>
                </c:pt>
                <c:pt idx="584">
                  <c:v>20.239999999999998</c:v>
                </c:pt>
                <c:pt idx="585">
                  <c:v>20.79</c:v>
                </c:pt>
                <c:pt idx="586">
                  <c:v>18.88</c:v>
                </c:pt>
                <c:pt idx="587">
                  <c:v>18.18</c:v>
                </c:pt>
                <c:pt idx="588">
                  <c:v>18.899999999999999</c:v>
                </c:pt>
                <c:pt idx="589">
                  <c:v>18.21</c:v>
                </c:pt>
                <c:pt idx="590">
                  <c:v>19.73</c:v>
                </c:pt>
                <c:pt idx="591">
                  <c:v>19.399999999999999</c:v>
                </c:pt>
                <c:pt idx="592">
                  <c:v>19.41</c:v>
                </c:pt>
                <c:pt idx="593">
                  <c:v>17.79</c:v>
                </c:pt>
                <c:pt idx="594">
                  <c:v>17.98</c:v>
                </c:pt>
                <c:pt idx="595">
                  <c:v>17.66</c:v>
                </c:pt>
                <c:pt idx="596">
                  <c:v>16.3</c:v>
                </c:pt>
                <c:pt idx="597">
                  <c:v>16.47</c:v>
                </c:pt>
                <c:pt idx="598">
                  <c:v>17.010000000000002</c:v>
                </c:pt>
                <c:pt idx="599">
                  <c:v>17.579999999999998</c:v>
                </c:pt>
                <c:pt idx="600">
                  <c:v>18.59</c:v>
                </c:pt>
                <c:pt idx="601">
                  <c:v>18.05</c:v>
                </c:pt>
                <c:pt idx="602">
                  <c:v>19.55</c:v>
                </c:pt>
                <c:pt idx="603">
                  <c:v>19.64</c:v>
                </c:pt>
                <c:pt idx="604">
                  <c:v>19.07</c:v>
                </c:pt>
                <c:pt idx="605">
                  <c:v>18.14</c:v>
                </c:pt>
                <c:pt idx="606">
                  <c:v>17.829999999999998</c:v>
                </c:pt>
                <c:pt idx="607">
                  <c:v>19.829999999999998</c:v>
                </c:pt>
                <c:pt idx="608">
                  <c:v>20.239999999999998</c:v>
                </c:pt>
                <c:pt idx="609">
                  <c:v>20.8</c:v>
                </c:pt>
                <c:pt idx="610">
                  <c:v>18.63</c:v>
                </c:pt>
                <c:pt idx="611">
                  <c:v>23.56</c:v>
                </c:pt>
                <c:pt idx="612">
                  <c:v>23.12</c:v>
                </c:pt>
                <c:pt idx="613">
                  <c:v>23.18</c:v>
                </c:pt>
                <c:pt idx="614">
                  <c:v>24.12</c:v>
                </c:pt>
                <c:pt idx="615">
                  <c:v>23.33</c:v>
                </c:pt>
                <c:pt idx="616">
                  <c:v>21.22</c:v>
                </c:pt>
                <c:pt idx="617">
                  <c:v>20.95</c:v>
                </c:pt>
                <c:pt idx="618">
                  <c:v>21.13</c:v>
                </c:pt>
                <c:pt idx="619">
                  <c:v>22.24</c:v>
                </c:pt>
                <c:pt idx="620">
                  <c:v>21.58</c:v>
                </c:pt>
                <c:pt idx="621">
                  <c:v>22.87</c:v>
                </c:pt>
                <c:pt idx="622">
                  <c:v>22.64</c:v>
                </c:pt>
                <c:pt idx="623">
                  <c:v>22.42</c:v>
                </c:pt>
                <c:pt idx="624">
                  <c:v>21.14</c:v>
                </c:pt>
                <c:pt idx="625">
                  <c:v>23.93</c:v>
                </c:pt>
                <c:pt idx="626">
                  <c:v>23.44</c:v>
                </c:pt>
                <c:pt idx="627">
                  <c:v>23.95</c:v>
                </c:pt>
                <c:pt idx="628">
                  <c:v>23.65</c:v>
                </c:pt>
                <c:pt idx="629">
                  <c:v>25.92</c:v>
                </c:pt>
                <c:pt idx="630">
                  <c:v>24.79</c:v>
                </c:pt>
                <c:pt idx="631">
                  <c:v>25.78</c:v>
                </c:pt>
                <c:pt idx="632">
                  <c:v>23.15</c:v>
                </c:pt>
                <c:pt idx="633">
                  <c:v>25.23</c:v>
                </c:pt>
                <c:pt idx="634">
                  <c:v>25.59</c:v>
                </c:pt>
                <c:pt idx="635">
                  <c:v>27.49</c:v>
                </c:pt>
                <c:pt idx="636">
                  <c:v>28.48</c:v>
                </c:pt>
                <c:pt idx="637">
                  <c:v>28.54</c:v>
                </c:pt>
                <c:pt idx="638">
                  <c:v>25.1</c:v>
                </c:pt>
                <c:pt idx="639">
                  <c:v>25.01</c:v>
                </c:pt>
                <c:pt idx="640">
                  <c:v>24.05</c:v>
                </c:pt>
                <c:pt idx="641">
                  <c:v>23.05</c:v>
                </c:pt>
                <c:pt idx="642">
                  <c:v>21.18</c:v>
                </c:pt>
                <c:pt idx="643">
                  <c:v>21.31</c:v>
                </c:pt>
                <c:pt idx="644">
                  <c:v>23.44</c:v>
                </c:pt>
                <c:pt idx="645">
                  <c:v>22.91</c:v>
                </c:pt>
                <c:pt idx="646">
                  <c:v>24.23</c:v>
                </c:pt>
                <c:pt idx="647">
                  <c:v>22.03</c:v>
                </c:pt>
                <c:pt idx="648">
                  <c:v>21.21</c:v>
                </c:pt>
                <c:pt idx="649">
                  <c:v>22.94</c:v>
                </c:pt>
                <c:pt idx="650">
                  <c:v>22.57</c:v>
                </c:pt>
                <c:pt idx="651">
                  <c:v>23.49</c:v>
                </c:pt>
                <c:pt idx="652">
                  <c:v>21.14</c:v>
                </c:pt>
                <c:pt idx="653">
                  <c:v>20.23</c:v>
                </c:pt>
                <c:pt idx="654">
                  <c:v>21.15</c:v>
                </c:pt>
                <c:pt idx="655">
                  <c:v>20.66</c:v>
                </c:pt>
                <c:pt idx="656">
                  <c:v>20.12</c:v>
                </c:pt>
                <c:pt idx="657">
                  <c:v>21.17</c:v>
                </c:pt>
                <c:pt idx="658">
                  <c:v>21.55</c:v>
                </c:pt>
                <c:pt idx="659">
                  <c:v>20.34</c:v>
                </c:pt>
                <c:pt idx="660">
                  <c:v>19.579999999999998</c:v>
                </c:pt>
                <c:pt idx="661">
                  <c:v>20.98</c:v>
                </c:pt>
                <c:pt idx="662">
                  <c:v>21.28</c:v>
                </c:pt>
                <c:pt idx="663">
                  <c:v>20.420000000000002</c:v>
                </c:pt>
                <c:pt idx="664">
                  <c:v>19.82</c:v>
                </c:pt>
                <c:pt idx="665">
                  <c:v>18.809999999999999</c:v>
                </c:pt>
                <c:pt idx="666">
                  <c:v>20.97</c:v>
                </c:pt>
                <c:pt idx="667">
                  <c:v>20.49</c:v>
                </c:pt>
                <c:pt idx="668">
                  <c:v>19.760000000000002</c:v>
                </c:pt>
                <c:pt idx="669">
                  <c:v>19.43</c:v>
                </c:pt>
                <c:pt idx="670">
                  <c:v>20.65</c:v>
                </c:pt>
                <c:pt idx="671">
                  <c:v>21.99</c:v>
                </c:pt>
                <c:pt idx="672">
                  <c:v>21.43</c:v>
                </c:pt>
                <c:pt idx="673">
                  <c:v>24.03</c:v>
                </c:pt>
                <c:pt idx="674">
                  <c:v>23.06</c:v>
                </c:pt>
                <c:pt idx="675">
                  <c:v>22.64</c:v>
                </c:pt>
                <c:pt idx="676">
                  <c:v>25.47</c:v>
                </c:pt>
                <c:pt idx="677">
                  <c:v>24.52</c:v>
                </c:pt>
                <c:pt idx="678">
                  <c:v>24.39</c:v>
                </c:pt>
                <c:pt idx="679">
                  <c:v>25.66</c:v>
                </c:pt>
                <c:pt idx="680">
                  <c:v>31.7</c:v>
                </c:pt>
                <c:pt idx="681">
                  <c:v>30.3</c:v>
                </c:pt>
                <c:pt idx="682">
                  <c:v>36.22</c:v>
                </c:pt>
                <c:pt idx="683">
                  <c:v>33.1</c:v>
                </c:pt>
                <c:pt idx="684">
                  <c:v>32.07</c:v>
                </c:pt>
                <c:pt idx="685">
                  <c:v>33.85</c:v>
                </c:pt>
                <c:pt idx="686">
                  <c:v>35.72</c:v>
                </c:pt>
                <c:pt idx="687">
                  <c:v>35.19</c:v>
                </c:pt>
                <c:pt idx="688">
                  <c:v>32.82</c:v>
                </c:pt>
                <c:pt idx="689">
                  <c:v>34.74</c:v>
                </c:pt>
                <c:pt idx="690">
                  <c:v>46.72</c:v>
                </c:pt>
                <c:pt idx="691">
                  <c:v>39.39</c:v>
                </c:pt>
                <c:pt idx="692">
                  <c:v>39.81</c:v>
                </c:pt>
                <c:pt idx="693">
                  <c:v>45.26</c:v>
                </c:pt>
                <c:pt idx="694">
                  <c:v>45.14</c:v>
                </c:pt>
                <c:pt idx="695">
                  <c:v>52.05</c:v>
                </c:pt>
                <c:pt idx="696">
                  <c:v>53.68</c:v>
                </c:pt>
                <c:pt idx="697">
                  <c:v>57.53</c:v>
                </c:pt>
                <c:pt idx="698">
                  <c:v>63.92</c:v>
                </c:pt>
                <c:pt idx="699">
                  <c:v>69.95</c:v>
                </c:pt>
                <c:pt idx="700">
                  <c:v>54.99</c:v>
                </c:pt>
                <c:pt idx="701">
                  <c:v>55.13</c:v>
                </c:pt>
                <c:pt idx="702">
                  <c:v>69.25</c:v>
                </c:pt>
                <c:pt idx="703">
                  <c:v>67.61</c:v>
                </c:pt>
                <c:pt idx="704">
                  <c:v>70.33</c:v>
                </c:pt>
                <c:pt idx="705">
                  <c:v>52.97</c:v>
                </c:pt>
                <c:pt idx="706">
                  <c:v>53.11</c:v>
                </c:pt>
                <c:pt idx="707">
                  <c:v>69.650000000000006</c:v>
                </c:pt>
                <c:pt idx="708">
                  <c:v>67.8</c:v>
                </c:pt>
                <c:pt idx="709">
                  <c:v>79.13</c:v>
                </c:pt>
                <c:pt idx="710">
                  <c:v>80.06</c:v>
                </c:pt>
                <c:pt idx="711">
                  <c:v>66.959999999999994</c:v>
                </c:pt>
                <c:pt idx="712">
                  <c:v>69.959999999999994</c:v>
                </c:pt>
                <c:pt idx="713">
                  <c:v>62.9</c:v>
                </c:pt>
                <c:pt idx="714">
                  <c:v>59.89</c:v>
                </c:pt>
                <c:pt idx="715">
                  <c:v>53.68</c:v>
                </c:pt>
                <c:pt idx="716">
                  <c:v>47.73</c:v>
                </c:pt>
                <c:pt idx="717">
                  <c:v>54.56</c:v>
                </c:pt>
                <c:pt idx="718">
                  <c:v>63.68</c:v>
                </c:pt>
                <c:pt idx="719">
                  <c:v>56.1</c:v>
                </c:pt>
                <c:pt idx="720">
                  <c:v>59.98</c:v>
                </c:pt>
                <c:pt idx="721">
                  <c:v>61.44</c:v>
                </c:pt>
                <c:pt idx="722">
                  <c:v>66.459999999999994</c:v>
                </c:pt>
                <c:pt idx="723">
                  <c:v>59.83</c:v>
                </c:pt>
                <c:pt idx="724">
                  <c:v>66.31</c:v>
                </c:pt>
                <c:pt idx="725">
                  <c:v>69.150000000000006</c:v>
                </c:pt>
                <c:pt idx="726">
                  <c:v>67.64</c:v>
                </c:pt>
                <c:pt idx="727">
                  <c:v>74.260000000000005</c:v>
                </c:pt>
                <c:pt idx="728">
                  <c:v>80.86</c:v>
                </c:pt>
                <c:pt idx="729">
                  <c:v>72.67</c:v>
                </c:pt>
                <c:pt idx="730">
                  <c:v>64.7</c:v>
                </c:pt>
                <c:pt idx="731">
                  <c:v>60.9</c:v>
                </c:pt>
                <c:pt idx="732">
                  <c:v>54.92</c:v>
                </c:pt>
                <c:pt idx="733">
                  <c:v>55.28</c:v>
                </c:pt>
                <c:pt idx="734">
                  <c:v>68.510000000000005</c:v>
                </c:pt>
                <c:pt idx="735">
                  <c:v>62.98</c:v>
                </c:pt>
                <c:pt idx="736">
                  <c:v>60.72</c:v>
                </c:pt>
                <c:pt idx="737">
                  <c:v>63.64</c:v>
                </c:pt>
                <c:pt idx="738">
                  <c:v>59.93</c:v>
                </c:pt>
                <c:pt idx="739">
                  <c:v>58.49</c:v>
                </c:pt>
                <c:pt idx="740">
                  <c:v>58.91</c:v>
                </c:pt>
                <c:pt idx="741">
                  <c:v>55.73</c:v>
                </c:pt>
                <c:pt idx="742">
                  <c:v>55.78</c:v>
                </c:pt>
                <c:pt idx="743">
                  <c:v>54.28</c:v>
                </c:pt>
                <c:pt idx="744">
                  <c:v>56.76</c:v>
                </c:pt>
                <c:pt idx="745">
                  <c:v>52.37</c:v>
                </c:pt>
                <c:pt idx="746">
                  <c:v>49.84</c:v>
                </c:pt>
                <c:pt idx="747">
                  <c:v>47.34</c:v>
                </c:pt>
                <c:pt idx="748">
                  <c:v>44.93</c:v>
                </c:pt>
                <c:pt idx="749">
                  <c:v>44.56</c:v>
                </c:pt>
                <c:pt idx="750">
                  <c:v>45.02</c:v>
                </c:pt>
                <c:pt idx="751">
                  <c:v>44.8</c:v>
                </c:pt>
                <c:pt idx="752">
                  <c:v>43.38</c:v>
                </c:pt>
                <c:pt idx="753">
                  <c:v>43.9</c:v>
                </c:pt>
                <c:pt idx="754">
                  <c:v>41.63</c:v>
                </c:pt>
                <c:pt idx="755">
                  <c:v>40</c:v>
                </c:pt>
                <c:pt idx="756">
                  <c:v>39.19</c:v>
                </c:pt>
                <c:pt idx="757">
                  <c:v>39.08</c:v>
                </c:pt>
                <c:pt idx="758">
                  <c:v>38.56</c:v>
                </c:pt>
                <c:pt idx="759">
                  <c:v>43.39</c:v>
                </c:pt>
                <c:pt idx="760">
                  <c:v>42.56</c:v>
                </c:pt>
                <c:pt idx="761">
                  <c:v>42.82</c:v>
                </c:pt>
                <c:pt idx="762">
                  <c:v>45.84</c:v>
                </c:pt>
                <c:pt idx="763">
                  <c:v>43.27</c:v>
                </c:pt>
                <c:pt idx="764">
                  <c:v>49.14</c:v>
                </c:pt>
                <c:pt idx="765">
                  <c:v>51</c:v>
                </c:pt>
                <c:pt idx="766">
                  <c:v>46.11</c:v>
                </c:pt>
                <c:pt idx="767">
                  <c:v>56.65</c:v>
                </c:pt>
                <c:pt idx="768">
                  <c:v>46.42</c:v>
                </c:pt>
                <c:pt idx="769">
                  <c:v>47.29</c:v>
                </c:pt>
                <c:pt idx="770">
                  <c:v>47.27</c:v>
                </c:pt>
                <c:pt idx="771">
                  <c:v>45.69</c:v>
                </c:pt>
                <c:pt idx="772">
                  <c:v>42.25</c:v>
                </c:pt>
                <c:pt idx="773">
                  <c:v>39.659999999999997</c:v>
                </c:pt>
                <c:pt idx="774">
                  <c:v>42.63</c:v>
                </c:pt>
                <c:pt idx="775">
                  <c:v>44.84</c:v>
                </c:pt>
                <c:pt idx="776">
                  <c:v>45.52</c:v>
                </c:pt>
                <c:pt idx="777">
                  <c:v>43.06</c:v>
                </c:pt>
                <c:pt idx="778">
                  <c:v>43.85</c:v>
                </c:pt>
                <c:pt idx="779">
                  <c:v>43.73</c:v>
                </c:pt>
                <c:pt idx="780">
                  <c:v>43.37</c:v>
                </c:pt>
                <c:pt idx="781">
                  <c:v>43.64</c:v>
                </c:pt>
                <c:pt idx="782">
                  <c:v>46.67</c:v>
                </c:pt>
                <c:pt idx="783">
                  <c:v>44.53</c:v>
                </c:pt>
                <c:pt idx="784">
                  <c:v>41.25</c:v>
                </c:pt>
                <c:pt idx="785">
                  <c:v>42.93</c:v>
                </c:pt>
                <c:pt idx="786">
                  <c:v>48.66</c:v>
                </c:pt>
                <c:pt idx="787">
                  <c:v>48.46</c:v>
                </c:pt>
                <c:pt idx="788">
                  <c:v>47.08</c:v>
                </c:pt>
                <c:pt idx="789">
                  <c:v>49.3</c:v>
                </c:pt>
                <c:pt idx="790">
                  <c:v>52.62</c:v>
                </c:pt>
                <c:pt idx="791">
                  <c:v>45.49</c:v>
                </c:pt>
                <c:pt idx="792">
                  <c:v>44.67</c:v>
                </c:pt>
                <c:pt idx="793">
                  <c:v>44.66</c:v>
                </c:pt>
                <c:pt idx="794">
                  <c:v>46.35</c:v>
                </c:pt>
                <c:pt idx="795">
                  <c:v>52.65</c:v>
                </c:pt>
                <c:pt idx="796">
                  <c:v>50.93</c:v>
                </c:pt>
                <c:pt idx="797">
                  <c:v>47.56</c:v>
                </c:pt>
                <c:pt idx="798">
                  <c:v>50.17</c:v>
                </c:pt>
                <c:pt idx="799">
                  <c:v>49.33</c:v>
                </c:pt>
                <c:pt idx="800">
                  <c:v>49.68</c:v>
                </c:pt>
                <c:pt idx="801">
                  <c:v>44.37</c:v>
                </c:pt>
                <c:pt idx="802">
                  <c:v>43.61</c:v>
                </c:pt>
                <c:pt idx="803">
                  <c:v>41.18</c:v>
                </c:pt>
                <c:pt idx="804">
                  <c:v>42.36</c:v>
                </c:pt>
                <c:pt idx="805">
                  <c:v>43.74</c:v>
                </c:pt>
                <c:pt idx="806">
                  <c:v>40.799999999999997</c:v>
                </c:pt>
                <c:pt idx="807">
                  <c:v>40.06</c:v>
                </c:pt>
                <c:pt idx="808">
                  <c:v>43.68</c:v>
                </c:pt>
                <c:pt idx="809">
                  <c:v>45.89</c:v>
                </c:pt>
                <c:pt idx="810">
                  <c:v>43.23</c:v>
                </c:pt>
                <c:pt idx="811">
                  <c:v>42.93</c:v>
                </c:pt>
                <c:pt idx="812">
                  <c:v>42.25</c:v>
                </c:pt>
                <c:pt idx="813">
                  <c:v>40.36</c:v>
                </c:pt>
                <c:pt idx="814">
                  <c:v>41.04</c:v>
                </c:pt>
                <c:pt idx="815">
                  <c:v>45.54</c:v>
                </c:pt>
                <c:pt idx="816">
                  <c:v>44.14</c:v>
                </c:pt>
                <c:pt idx="817">
                  <c:v>42.28</c:v>
                </c:pt>
                <c:pt idx="818">
                  <c:v>42.04</c:v>
                </c:pt>
                <c:pt idx="819">
                  <c:v>39.700000000000003</c:v>
                </c:pt>
                <c:pt idx="820">
                  <c:v>40.93</c:v>
                </c:pt>
                <c:pt idx="821">
                  <c:v>40.39</c:v>
                </c:pt>
                <c:pt idx="822">
                  <c:v>38.85</c:v>
                </c:pt>
                <c:pt idx="823">
                  <c:v>36.53</c:v>
                </c:pt>
                <c:pt idx="824">
                  <c:v>37.81</c:v>
                </c:pt>
                <c:pt idx="825">
                  <c:v>37.67</c:v>
                </c:pt>
                <c:pt idx="826">
                  <c:v>36.17</c:v>
                </c:pt>
                <c:pt idx="827">
                  <c:v>35.79</c:v>
                </c:pt>
                <c:pt idx="828">
                  <c:v>33.94</c:v>
                </c:pt>
                <c:pt idx="829">
                  <c:v>39.18</c:v>
                </c:pt>
                <c:pt idx="830">
                  <c:v>37.14</c:v>
                </c:pt>
                <c:pt idx="831">
                  <c:v>38.1</c:v>
                </c:pt>
                <c:pt idx="832">
                  <c:v>37.15</c:v>
                </c:pt>
                <c:pt idx="833">
                  <c:v>36.82</c:v>
                </c:pt>
                <c:pt idx="834">
                  <c:v>38.32</c:v>
                </c:pt>
                <c:pt idx="835">
                  <c:v>37.950000000000003</c:v>
                </c:pt>
                <c:pt idx="836">
                  <c:v>36.08</c:v>
                </c:pt>
                <c:pt idx="837">
                  <c:v>36.5</c:v>
                </c:pt>
                <c:pt idx="838">
                  <c:v>35.299999999999997</c:v>
                </c:pt>
                <c:pt idx="839">
                  <c:v>34.53</c:v>
                </c:pt>
                <c:pt idx="840">
                  <c:v>33.36</c:v>
                </c:pt>
                <c:pt idx="841">
                  <c:v>32.450000000000003</c:v>
                </c:pt>
                <c:pt idx="842">
                  <c:v>33.44</c:v>
                </c:pt>
                <c:pt idx="843">
                  <c:v>32.049999999999997</c:v>
                </c:pt>
                <c:pt idx="844">
                  <c:v>32.869999999999997</c:v>
                </c:pt>
                <c:pt idx="845">
                  <c:v>31.8</c:v>
                </c:pt>
                <c:pt idx="846">
                  <c:v>33.65</c:v>
                </c:pt>
                <c:pt idx="847">
                  <c:v>31.37</c:v>
                </c:pt>
                <c:pt idx="848">
                  <c:v>33.119999999999997</c:v>
                </c:pt>
                <c:pt idx="849">
                  <c:v>30.24</c:v>
                </c:pt>
                <c:pt idx="850">
                  <c:v>28.8</c:v>
                </c:pt>
                <c:pt idx="851">
                  <c:v>29.03</c:v>
                </c:pt>
                <c:pt idx="852">
                  <c:v>31.35</c:v>
                </c:pt>
                <c:pt idx="853">
                  <c:v>32.630000000000003</c:v>
                </c:pt>
                <c:pt idx="854">
                  <c:v>30.62</c:v>
                </c:pt>
                <c:pt idx="855">
                  <c:v>32.36</c:v>
                </c:pt>
                <c:pt idx="856">
                  <c:v>31.67</c:v>
                </c:pt>
                <c:pt idx="857">
                  <c:v>28.92</c:v>
                </c:pt>
                <c:pt idx="858">
                  <c:v>30.04</c:v>
                </c:pt>
                <c:pt idx="859">
                  <c:v>29.63</c:v>
                </c:pt>
                <c:pt idx="860">
                  <c:v>31.02</c:v>
                </c:pt>
                <c:pt idx="861">
                  <c:v>30.18</c:v>
                </c:pt>
                <c:pt idx="862">
                  <c:v>29.62</c:v>
                </c:pt>
                <c:pt idx="863">
                  <c:v>29.77</c:v>
                </c:pt>
                <c:pt idx="864">
                  <c:v>28.27</c:v>
                </c:pt>
                <c:pt idx="865">
                  <c:v>28.46</c:v>
                </c:pt>
                <c:pt idx="866">
                  <c:v>28.11</c:v>
                </c:pt>
                <c:pt idx="867">
                  <c:v>28.15</c:v>
                </c:pt>
                <c:pt idx="868">
                  <c:v>30.81</c:v>
                </c:pt>
                <c:pt idx="869">
                  <c:v>32.68</c:v>
                </c:pt>
                <c:pt idx="870">
                  <c:v>31.54</c:v>
                </c:pt>
                <c:pt idx="871">
                  <c:v>30.03</c:v>
                </c:pt>
                <c:pt idx="872">
                  <c:v>27.99</c:v>
                </c:pt>
                <c:pt idx="873">
                  <c:v>31.17</c:v>
                </c:pt>
                <c:pt idx="874">
                  <c:v>30.58</c:v>
                </c:pt>
                <c:pt idx="875">
                  <c:v>29.05</c:v>
                </c:pt>
                <c:pt idx="876">
                  <c:v>26.36</c:v>
                </c:pt>
                <c:pt idx="877">
                  <c:v>25.93</c:v>
                </c:pt>
                <c:pt idx="878">
                  <c:v>25.35</c:v>
                </c:pt>
                <c:pt idx="879">
                  <c:v>26.35</c:v>
                </c:pt>
                <c:pt idx="880">
                  <c:v>26.22</c:v>
                </c:pt>
                <c:pt idx="881">
                  <c:v>27.95</c:v>
                </c:pt>
                <c:pt idx="882">
                  <c:v>29</c:v>
                </c:pt>
                <c:pt idx="883">
                  <c:v>30.85</c:v>
                </c:pt>
                <c:pt idx="884">
                  <c:v>31.3</c:v>
                </c:pt>
                <c:pt idx="885">
                  <c:v>29.78</c:v>
                </c:pt>
                <c:pt idx="886">
                  <c:v>29.02</c:v>
                </c:pt>
                <c:pt idx="887">
                  <c:v>26.31</c:v>
                </c:pt>
                <c:pt idx="888">
                  <c:v>25.02</c:v>
                </c:pt>
                <c:pt idx="889">
                  <c:v>25.89</c:v>
                </c:pt>
                <c:pt idx="890">
                  <c:v>25.42</c:v>
                </c:pt>
                <c:pt idx="891">
                  <c:v>24.34</c:v>
                </c:pt>
                <c:pt idx="892">
                  <c:v>24.4</c:v>
                </c:pt>
                <c:pt idx="893">
                  <c:v>23.87</c:v>
                </c:pt>
                <c:pt idx="894">
                  <c:v>23.47</c:v>
                </c:pt>
                <c:pt idx="895">
                  <c:v>23.43</c:v>
                </c:pt>
                <c:pt idx="896">
                  <c:v>23.09</c:v>
                </c:pt>
                <c:pt idx="897">
                  <c:v>24.28</c:v>
                </c:pt>
                <c:pt idx="898">
                  <c:v>25.01</c:v>
                </c:pt>
                <c:pt idx="899">
                  <c:v>25.61</c:v>
                </c:pt>
                <c:pt idx="900">
                  <c:v>25.4</c:v>
                </c:pt>
                <c:pt idx="901">
                  <c:v>25.92</c:v>
                </c:pt>
                <c:pt idx="902">
                  <c:v>25.56</c:v>
                </c:pt>
                <c:pt idx="903">
                  <c:v>24.89</c:v>
                </c:pt>
                <c:pt idx="904">
                  <c:v>24.9</c:v>
                </c:pt>
                <c:pt idx="905">
                  <c:v>25.67</c:v>
                </c:pt>
                <c:pt idx="906">
                  <c:v>24.76</c:v>
                </c:pt>
                <c:pt idx="907">
                  <c:v>24.99</c:v>
                </c:pt>
                <c:pt idx="908">
                  <c:v>25.99</c:v>
                </c:pt>
                <c:pt idx="909">
                  <c:v>25.45</c:v>
                </c:pt>
                <c:pt idx="910">
                  <c:v>24.71</c:v>
                </c:pt>
                <c:pt idx="911">
                  <c:v>24.27</c:v>
                </c:pt>
                <c:pt idx="912">
                  <c:v>27.89</c:v>
                </c:pt>
                <c:pt idx="913">
                  <c:v>26.18</c:v>
                </c:pt>
                <c:pt idx="914">
                  <c:v>26.26</c:v>
                </c:pt>
                <c:pt idx="915">
                  <c:v>25.09</c:v>
                </c:pt>
                <c:pt idx="916">
                  <c:v>25.01</c:v>
                </c:pt>
                <c:pt idx="917">
                  <c:v>25.14</c:v>
                </c:pt>
                <c:pt idx="918">
                  <c:v>24.92</c:v>
                </c:pt>
                <c:pt idx="919">
                  <c:v>24.95</c:v>
                </c:pt>
                <c:pt idx="920">
                  <c:v>24.68</c:v>
                </c:pt>
                <c:pt idx="921">
                  <c:v>24.76</c:v>
                </c:pt>
                <c:pt idx="922">
                  <c:v>26.01</c:v>
                </c:pt>
                <c:pt idx="923">
                  <c:v>29.15</c:v>
                </c:pt>
                <c:pt idx="924">
                  <c:v>28.9</c:v>
                </c:pt>
                <c:pt idx="925">
                  <c:v>27.1</c:v>
                </c:pt>
                <c:pt idx="926">
                  <c:v>25.26</c:v>
                </c:pt>
                <c:pt idx="927">
                  <c:v>25.62</c:v>
                </c:pt>
                <c:pt idx="928">
                  <c:v>24.32</c:v>
                </c:pt>
                <c:pt idx="929">
                  <c:v>23.55</c:v>
                </c:pt>
                <c:pt idx="930">
                  <c:v>24.15</c:v>
                </c:pt>
                <c:pt idx="931">
                  <c:v>23.86</c:v>
                </c:pt>
                <c:pt idx="932">
                  <c:v>23.42</c:v>
                </c:pt>
                <c:pt idx="933">
                  <c:v>23.69</c:v>
                </c:pt>
                <c:pt idx="934">
                  <c:v>23.65</c:v>
                </c:pt>
                <c:pt idx="935">
                  <c:v>23.92</c:v>
                </c:pt>
                <c:pt idx="936">
                  <c:v>24.06</c:v>
                </c:pt>
                <c:pt idx="937">
                  <c:v>23.08</c:v>
                </c:pt>
                <c:pt idx="938">
                  <c:v>23.49</c:v>
                </c:pt>
                <c:pt idx="939">
                  <c:v>24.95</c:v>
                </c:pt>
                <c:pt idx="940">
                  <c:v>25.61</c:v>
                </c:pt>
                <c:pt idx="941">
                  <c:v>24.88</c:v>
                </c:pt>
                <c:pt idx="942">
                  <c:v>25.19</c:v>
                </c:pt>
                <c:pt idx="943">
                  <c:v>25.61</c:v>
                </c:pt>
              </c:numCache>
            </c:numRef>
          </c:val>
          <c:smooth val="0"/>
          <c:extLst>
            <c:ext xmlns:c16="http://schemas.microsoft.com/office/drawing/2014/chart" uri="{C3380CC4-5D6E-409C-BE32-E72D297353CC}">
              <c16:uniqueId val="{00000001-45BD-4207-AC09-C2C34ABBF840}"/>
            </c:ext>
          </c:extLst>
        </c:ser>
        <c:dLbls>
          <c:showLegendKey val="0"/>
          <c:showVal val="0"/>
          <c:showCatName val="0"/>
          <c:showSerName val="0"/>
          <c:showPercent val="0"/>
          <c:showBubbleSize val="0"/>
        </c:dLbls>
        <c:marker val="1"/>
        <c:smooth val="0"/>
        <c:axId val="3"/>
        <c:axId val="4"/>
      </c:lineChart>
      <c:dateAx>
        <c:axId val="2998167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816760"/>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0.11280504597740505"/>
          <c:y val="0.85496342542980941"/>
          <c:w val="0.82622074215883157"/>
          <c:h val="0.12595443321064156"/>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939564382786185"/>
          <c:y val="0.12741336761991665"/>
          <c:w val="0.42857200347163071"/>
          <c:h val="0.60231773783960596"/>
        </c:manualLayout>
      </c:layout>
      <c:radarChart>
        <c:radarStyle val="marker"/>
        <c:varyColors val="0"/>
        <c:ser>
          <c:idx val="3"/>
          <c:order val="0"/>
          <c:tx>
            <c:strRef>
              <c:f>'Бокс 7_1-график'!$B$8</c:f>
              <c:strCache>
                <c:ptCount val="1"/>
                <c:pt idx="0">
                  <c:v>01.10.2009</c:v>
                </c:pt>
              </c:strCache>
            </c:strRef>
          </c:tx>
          <c:spPr>
            <a:ln w="25400">
              <a:solidFill>
                <a:srgbClr val="FF0000"/>
              </a:solidFill>
              <a:prstDash val="lgDash"/>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7_1-график'!$C$8:$H$8</c:f>
              <c:numCache>
                <c:formatCode>0.0</c:formatCode>
                <c:ptCount val="6"/>
                <c:pt idx="0">
                  <c:v>4</c:v>
                </c:pt>
                <c:pt idx="1">
                  <c:v>4</c:v>
                </c:pt>
                <c:pt idx="2">
                  <c:v>3.8</c:v>
                </c:pt>
                <c:pt idx="3">
                  <c:v>2.8</c:v>
                </c:pt>
                <c:pt idx="4">
                  <c:v>4</c:v>
                </c:pt>
                <c:pt idx="5">
                  <c:v>2</c:v>
                </c:pt>
              </c:numCache>
            </c:numRef>
          </c:val>
          <c:extLst>
            <c:ext xmlns:c16="http://schemas.microsoft.com/office/drawing/2014/chart" uri="{C3380CC4-5D6E-409C-BE32-E72D297353CC}">
              <c16:uniqueId val="{00000000-05CF-4834-AFFE-712DD2314988}"/>
            </c:ext>
          </c:extLst>
        </c:ser>
        <c:ser>
          <c:idx val="0"/>
          <c:order val="1"/>
          <c:tx>
            <c:strRef>
              <c:f>'Бокс 7_1-график'!$B$9</c:f>
              <c:strCache>
                <c:ptCount val="1"/>
                <c:pt idx="0">
                  <c:v>01.10.2009**</c:v>
                </c:pt>
              </c:strCache>
            </c:strRef>
          </c:tx>
          <c:spPr>
            <a:ln w="25400">
              <a:solidFill>
                <a:srgbClr val="0000FF"/>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7_1-график'!$C$9:$H$9</c:f>
              <c:numCache>
                <c:formatCode>0.0</c:formatCode>
                <c:ptCount val="6"/>
                <c:pt idx="0">
                  <c:v>1</c:v>
                </c:pt>
                <c:pt idx="1">
                  <c:v>3.29</c:v>
                </c:pt>
                <c:pt idx="2">
                  <c:v>3.4</c:v>
                </c:pt>
                <c:pt idx="3">
                  <c:v>2.2000000000000002</c:v>
                </c:pt>
                <c:pt idx="4">
                  <c:v>4</c:v>
                </c:pt>
                <c:pt idx="5">
                  <c:v>1.67</c:v>
                </c:pt>
              </c:numCache>
            </c:numRef>
          </c:val>
          <c:extLst>
            <c:ext xmlns:c16="http://schemas.microsoft.com/office/drawing/2014/chart" uri="{C3380CC4-5D6E-409C-BE32-E72D297353CC}">
              <c16:uniqueId val="{00000001-05CF-4834-AFFE-712DD2314988}"/>
            </c:ext>
          </c:extLst>
        </c:ser>
        <c:dLbls>
          <c:showLegendKey val="0"/>
          <c:showVal val="0"/>
          <c:showCatName val="0"/>
          <c:showSerName val="0"/>
          <c:showPercent val="0"/>
          <c:showBubbleSize val="0"/>
        </c:dLbls>
        <c:axId val="301749296"/>
        <c:axId val="1"/>
      </c:radarChart>
      <c:catAx>
        <c:axId val="301749296"/>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ysDash"/>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01749296"/>
        <c:crosses val="autoZero"/>
        <c:crossBetween val="between"/>
        <c:majorUnit val="1"/>
      </c:valAx>
      <c:spPr>
        <a:noFill/>
        <a:ln w="25400">
          <a:noFill/>
        </a:ln>
      </c:spPr>
    </c:plotArea>
    <c:legend>
      <c:legendPos val="b"/>
      <c:layout>
        <c:manualLayout>
          <c:xMode val="edge"/>
          <c:yMode val="edge"/>
          <c:x val="0.17582441168066901"/>
          <c:y val="0.87258851763942902"/>
          <c:w val="0.64835251807246697"/>
          <c:h val="0.11583033419992421"/>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328767123287672"/>
          <c:y val="0.15384615384615385"/>
          <c:w val="0.38356164383561642"/>
          <c:h val="0.53846153846153844"/>
        </c:manualLayout>
      </c:layout>
      <c:radarChart>
        <c:radarStyle val="marker"/>
        <c:varyColors val="0"/>
        <c:ser>
          <c:idx val="1"/>
          <c:order val="0"/>
          <c:tx>
            <c:strRef>
              <c:f>'Бокс 7_1-график'!$B$132</c:f>
              <c:strCache>
                <c:ptCount val="1"/>
                <c:pt idx="0">
                  <c:v> 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7_1-график'!$C$132:$H$132</c:f>
              <c:numCache>
                <c:formatCode>0.00</c:formatCode>
                <c:ptCount val="6"/>
                <c:pt idx="0">
                  <c:v>2.5</c:v>
                </c:pt>
                <c:pt idx="1">
                  <c:v>2.5</c:v>
                </c:pt>
                <c:pt idx="2">
                  <c:v>2.5</c:v>
                </c:pt>
                <c:pt idx="3">
                  <c:v>2.5</c:v>
                </c:pt>
                <c:pt idx="4">
                  <c:v>2.5</c:v>
                </c:pt>
                <c:pt idx="5">
                  <c:v>2.5</c:v>
                </c:pt>
              </c:numCache>
            </c:numRef>
          </c:val>
          <c:extLst>
            <c:ext xmlns:c16="http://schemas.microsoft.com/office/drawing/2014/chart" uri="{C3380CC4-5D6E-409C-BE32-E72D297353CC}">
              <c16:uniqueId val="{00000000-1705-4814-909B-3AA8961973AA}"/>
            </c:ext>
          </c:extLst>
        </c:ser>
        <c:ser>
          <c:idx val="2"/>
          <c:order val="1"/>
          <c:tx>
            <c:strRef>
              <c:f>'Бокс 7_1-график'!$B$133</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7_1-график'!$C$133:$H$133</c:f>
              <c:numCache>
                <c:formatCode>0.00</c:formatCode>
                <c:ptCount val="6"/>
                <c:pt idx="0">
                  <c:v>2.4500000000000002</c:v>
                </c:pt>
                <c:pt idx="1">
                  <c:v>2.4500000000000002</c:v>
                </c:pt>
                <c:pt idx="2">
                  <c:v>2.4500000000000002</c:v>
                </c:pt>
                <c:pt idx="3">
                  <c:v>2.4500000000000002</c:v>
                </c:pt>
                <c:pt idx="4">
                  <c:v>2.4500000000000002</c:v>
                </c:pt>
                <c:pt idx="5">
                  <c:v>2.4500000000000002</c:v>
                </c:pt>
              </c:numCache>
            </c:numRef>
          </c:val>
          <c:extLst>
            <c:ext xmlns:c16="http://schemas.microsoft.com/office/drawing/2014/chart" uri="{C3380CC4-5D6E-409C-BE32-E72D297353CC}">
              <c16:uniqueId val="{00000001-1705-4814-909B-3AA8961973AA}"/>
            </c:ext>
          </c:extLst>
        </c:ser>
        <c:ser>
          <c:idx val="4"/>
          <c:order val="2"/>
          <c:tx>
            <c:strRef>
              <c:f>'Бокс 7_1-график'!$B$134</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7_1-график'!$C$134:$H$134</c:f>
              <c:numCache>
                <c:formatCode>0.00</c:formatCode>
                <c:ptCount val="6"/>
                <c:pt idx="0">
                  <c:v>2.4</c:v>
                </c:pt>
                <c:pt idx="1">
                  <c:v>2.4</c:v>
                </c:pt>
                <c:pt idx="2">
                  <c:v>2.4</c:v>
                </c:pt>
                <c:pt idx="3">
                  <c:v>2.4</c:v>
                </c:pt>
                <c:pt idx="4">
                  <c:v>2.4</c:v>
                </c:pt>
                <c:pt idx="5">
                  <c:v>2.4</c:v>
                </c:pt>
              </c:numCache>
            </c:numRef>
          </c:val>
          <c:extLst>
            <c:ext xmlns:c16="http://schemas.microsoft.com/office/drawing/2014/chart" uri="{C3380CC4-5D6E-409C-BE32-E72D297353CC}">
              <c16:uniqueId val="{00000002-1705-4814-909B-3AA8961973AA}"/>
            </c:ext>
          </c:extLst>
        </c:ser>
        <c:ser>
          <c:idx val="5"/>
          <c:order val="3"/>
          <c:tx>
            <c:strRef>
              <c:f>'Бокс 7_1-график'!$B$135</c:f>
              <c:strCache>
                <c:ptCount val="1"/>
                <c:pt idx="0">
                  <c:v>оңтайлы деңгей </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7_1-график'!$C$135:$H$135</c:f>
              <c:numCache>
                <c:formatCode>0.00</c:formatCode>
                <c:ptCount val="6"/>
                <c:pt idx="0">
                  <c:v>2.35</c:v>
                </c:pt>
                <c:pt idx="1">
                  <c:v>2.35</c:v>
                </c:pt>
                <c:pt idx="2">
                  <c:v>2.35</c:v>
                </c:pt>
                <c:pt idx="3">
                  <c:v>2.35</c:v>
                </c:pt>
                <c:pt idx="4">
                  <c:v>2.35</c:v>
                </c:pt>
                <c:pt idx="5">
                  <c:v>2.35</c:v>
                </c:pt>
              </c:numCache>
            </c:numRef>
          </c:val>
          <c:extLst>
            <c:ext xmlns:c16="http://schemas.microsoft.com/office/drawing/2014/chart" uri="{C3380CC4-5D6E-409C-BE32-E72D297353CC}">
              <c16:uniqueId val="{00000003-1705-4814-909B-3AA8961973AA}"/>
            </c:ext>
          </c:extLst>
        </c:ser>
        <c:ser>
          <c:idx val="6"/>
          <c:order val="4"/>
          <c:tx>
            <c:strRef>
              <c:f>'Бокс 7_1-график'!$B$136</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7_1-график'!$C$136:$H$136</c:f>
              <c:numCache>
                <c:formatCode>0.00</c:formatCode>
                <c:ptCount val="6"/>
                <c:pt idx="0">
                  <c:v>2.2999999999999998</c:v>
                </c:pt>
                <c:pt idx="1">
                  <c:v>2.2999999999999998</c:v>
                </c:pt>
                <c:pt idx="2">
                  <c:v>2.2999999999999998</c:v>
                </c:pt>
                <c:pt idx="3">
                  <c:v>2.2999999999999998</c:v>
                </c:pt>
                <c:pt idx="4">
                  <c:v>2.2999999999999998</c:v>
                </c:pt>
                <c:pt idx="5">
                  <c:v>2.2999999999999998</c:v>
                </c:pt>
              </c:numCache>
            </c:numRef>
          </c:val>
          <c:extLst>
            <c:ext xmlns:c16="http://schemas.microsoft.com/office/drawing/2014/chart" uri="{C3380CC4-5D6E-409C-BE32-E72D297353CC}">
              <c16:uniqueId val="{00000004-1705-4814-909B-3AA8961973AA}"/>
            </c:ext>
          </c:extLst>
        </c:ser>
        <c:ser>
          <c:idx val="7"/>
          <c:order val="5"/>
          <c:tx>
            <c:strRef>
              <c:f>'Бокс 7_1-график'!$B$137</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7_1-график'!$C$137:$H$137</c:f>
              <c:numCache>
                <c:formatCode>0.00</c:formatCode>
                <c:ptCount val="6"/>
                <c:pt idx="0">
                  <c:v>2.25</c:v>
                </c:pt>
                <c:pt idx="1">
                  <c:v>2.25</c:v>
                </c:pt>
                <c:pt idx="2">
                  <c:v>2.25</c:v>
                </c:pt>
                <c:pt idx="3">
                  <c:v>2.25</c:v>
                </c:pt>
                <c:pt idx="4">
                  <c:v>2.25</c:v>
                </c:pt>
                <c:pt idx="5">
                  <c:v>2.25</c:v>
                </c:pt>
              </c:numCache>
            </c:numRef>
          </c:val>
          <c:extLst>
            <c:ext xmlns:c16="http://schemas.microsoft.com/office/drawing/2014/chart" uri="{C3380CC4-5D6E-409C-BE32-E72D297353CC}">
              <c16:uniqueId val="{00000005-1705-4814-909B-3AA8961973AA}"/>
            </c:ext>
          </c:extLst>
        </c:ser>
        <c:ser>
          <c:idx val="8"/>
          <c:order val="6"/>
          <c:tx>
            <c:strRef>
              <c:f>'Бокс 7_1-график'!$B$138</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7_1-график'!$C$138:$H$138</c:f>
              <c:numCache>
                <c:formatCode>0.00</c:formatCode>
                <c:ptCount val="6"/>
                <c:pt idx="0">
                  <c:v>2.2000000000000002</c:v>
                </c:pt>
                <c:pt idx="1">
                  <c:v>2.2000000000000002</c:v>
                </c:pt>
                <c:pt idx="2">
                  <c:v>2.2000000000000002</c:v>
                </c:pt>
                <c:pt idx="3">
                  <c:v>2.2000000000000002</c:v>
                </c:pt>
                <c:pt idx="4">
                  <c:v>2.2000000000000002</c:v>
                </c:pt>
                <c:pt idx="5">
                  <c:v>2.2000000000000002</c:v>
                </c:pt>
              </c:numCache>
            </c:numRef>
          </c:val>
          <c:extLst>
            <c:ext xmlns:c16="http://schemas.microsoft.com/office/drawing/2014/chart" uri="{C3380CC4-5D6E-409C-BE32-E72D297353CC}">
              <c16:uniqueId val="{00000006-1705-4814-909B-3AA8961973AA}"/>
            </c:ext>
          </c:extLst>
        </c:ser>
        <c:ser>
          <c:idx val="9"/>
          <c:order val="7"/>
          <c:tx>
            <c:strRef>
              <c:f>'Бокс 7_1-график'!$B$139</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7_1-график'!$C$139:$H$139</c:f>
              <c:numCache>
                <c:formatCode>0.00</c:formatCode>
                <c:ptCount val="6"/>
                <c:pt idx="0">
                  <c:v>2.15</c:v>
                </c:pt>
                <c:pt idx="1">
                  <c:v>2.15</c:v>
                </c:pt>
                <c:pt idx="2">
                  <c:v>2.15</c:v>
                </c:pt>
                <c:pt idx="3">
                  <c:v>2.15</c:v>
                </c:pt>
                <c:pt idx="4">
                  <c:v>2.15</c:v>
                </c:pt>
                <c:pt idx="5">
                  <c:v>2.15</c:v>
                </c:pt>
              </c:numCache>
            </c:numRef>
          </c:val>
          <c:extLst>
            <c:ext xmlns:c16="http://schemas.microsoft.com/office/drawing/2014/chart" uri="{C3380CC4-5D6E-409C-BE32-E72D297353CC}">
              <c16:uniqueId val="{00000007-1705-4814-909B-3AA8961973AA}"/>
            </c:ext>
          </c:extLst>
        </c:ser>
        <c:ser>
          <c:idx val="10"/>
          <c:order val="8"/>
          <c:tx>
            <c:strRef>
              <c:f>'Бокс 7_1-график'!$B$140</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7_1-график'!$C$140:$H$140</c:f>
              <c:numCache>
                <c:formatCode>0.00</c:formatCode>
                <c:ptCount val="6"/>
                <c:pt idx="0">
                  <c:v>2.1</c:v>
                </c:pt>
                <c:pt idx="1">
                  <c:v>2.1</c:v>
                </c:pt>
                <c:pt idx="2">
                  <c:v>2.1</c:v>
                </c:pt>
                <c:pt idx="3">
                  <c:v>2.1</c:v>
                </c:pt>
                <c:pt idx="4">
                  <c:v>2.1</c:v>
                </c:pt>
                <c:pt idx="5">
                  <c:v>2.1</c:v>
                </c:pt>
              </c:numCache>
            </c:numRef>
          </c:val>
          <c:extLst>
            <c:ext xmlns:c16="http://schemas.microsoft.com/office/drawing/2014/chart" uri="{C3380CC4-5D6E-409C-BE32-E72D297353CC}">
              <c16:uniqueId val="{00000008-1705-4814-909B-3AA8961973AA}"/>
            </c:ext>
          </c:extLst>
        </c:ser>
        <c:ser>
          <c:idx val="11"/>
          <c:order val="9"/>
          <c:tx>
            <c:strRef>
              <c:f>'Бокс 7_1-график'!$B$141</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7_1-график'!$C$141:$H$141</c:f>
              <c:numCache>
                <c:formatCode>0.00</c:formatCode>
                <c:ptCount val="6"/>
                <c:pt idx="0">
                  <c:v>2.0499999999999998</c:v>
                </c:pt>
                <c:pt idx="1">
                  <c:v>2.0499999999999998</c:v>
                </c:pt>
                <c:pt idx="2">
                  <c:v>2.0499999999999998</c:v>
                </c:pt>
                <c:pt idx="3">
                  <c:v>2.0499999999999998</c:v>
                </c:pt>
                <c:pt idx="4">
                  <c:v>2.0499999999999998</c:v>
                </c:pt>
                <c:pt idx="5">
                  <c:v>2.0499999999999998</c:v>
                </c:pt>
              </c:numCache>
            </c:numRef>
          </c:val>
          <c:extLst>
            <c:ext xmlns:c16="http://schemas.microsoft.com/office/drawing/2014/chart" uri="{C3380CC4-5D6E-409C-BE32-E72D297353CC}">
              <c16:uniqueId val="{00000009-1705-4814-909B-3AA8961973AA}"/>
            </c:ext>
          </c:extLst>
        </c:ser>
        <c:ser>
          <c:idx val="12"/>
          <c:order val="10"/>
          <c:tx>
            <c:strRef>
              <c:f>'Бокс 7_1-график'!$B$142</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7_1-график'!$C$142:$H$142</c:f>
              <c:numCache>
                <c:formatCode>0.00</c:formatCode>
                <c:ptCount val="6"/>
                <c:pt idx="0">
                  <c:v>2</c:v>
                </c:pt>
                <c:pt idx="1">
                  <c:v>2</c:v>
                </c:pt>
                <c:pt idx="2">
                  <c:v>2</c:v>
                </c:pt>
                <c:pt idx="3">
                  <c:v>2</c:v>
                </c:pt>
                <c:pt idx="4">
                  <c:v>2</c:v>
                </c:pt>
                <c:pt idx="5">
                  <c:v>2</c:v>
                </c:pt>
              </c:numCache>
            </c:numRef>
          </c:val>
          <c:extLst>
            <c:ext xmlns:c16="http://schemas.microsoft.com/office/drawing/2014/chart" uri="{C3380CC4-5D6E-409C-BE32-E72D297353CC}">
              <c16:uniqueId val="{0000000A-1705-4814-909B-3AA8961973AA}"/>
            </c:ext>
          </c:extLst>
        </c:ser>
        <c:ser>
          <c:idx val="13"/>
          <c:order val="11"/>
          <c:tx>
            <c:strRef>
              <c:f>'Бокс 7_1-график'!$B$143</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7_1-график'!$C$143:$H$143</c:f>
              <c:numCache>
                <c:formatCode>0.00</c:formatCode>
                <c:ptCount val="6"/>
                <c:pt idx="0">
                  <c:v>1.95</c:v>
                </c:pt>
                <c:pt idx="1">
                  <c:v>1.95</c:v>
                </c:pt>
                <c:pt idx="2">
                  <c:v>1.95</c:v>
                </c:pt>
                <c:pt idx="3">
                  <c:v>1.95</c:v>
                </c:pt>
                <c:pt idx="4">
                  <c:v>1.95</c:v>
                </c:pt>
                <c:pt idx="5">
                  <c:v>1.95</c:v>
                </c:pt>
              </c:numCache>
            </c:numRef>
          </c:val>
          <c:extLst>
            <c:ext xmlns:c16="http://schemas.microsoft.com/office/drawing/2014/chart" uri="{C3380CC4-5D6E-409C-BE32-E72D297353CC}">
              <c16:uniqueId val="{0000000B-1705-4814-909B-3AA8961973AA}"/>
            </c:ext>
          </c:extLst>
        </c:ser>
        <c:ser>
          <c:idx val="14"/>
          <c:order val="12"/>
          <c:tx>
            <c:strRef>
              <c:f>'Бокс 7_1-график'!$B$144</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7_1-график'!$C$144:$H$144</c:f>
              <c:numCache>
                <c:formatCode>0.00</c:formatCode>
                <c:ptCount val="6"/>
                <c:pt idx="0">
                  <c:v>1.9</c:v>
                </c:pt>
                <c:pt idx="1">
                  <c:v>1.9</c:v>
                </c:pt>
                <c:pt idx="2">
                  <c:v>1.9</c:v>
                </c:pt>
                <c:pt idx="3">
                  <c:v>1.9</c:v>
                </c:pt>
                <c:pt idx="4">
                  <c:v>1.9</c:v>
                </c:pt>
                <c:pt idx="5">
                  <c:v>1.9</c:v>
                </c:pt>
              </c:numCache>
            </c:numRef>
          </c:val>
          <c:extLst>
            <c:ext xmlns:c16="http://schemas.microsoft.com/office/drawing/2014/chart" uri="{C3380CC4-5D6E-409C-BE32-E72D297353CC}">
              <c16:uniqueId val="{0000000C-1705-4814-909B-3AA8961973AA}"/>
            </c:ext>
          </c:extLst>
        </c:ser>
        <c:ser>
          <c:idx val="15"/>
          <c:order val="13"/>
          <c:tx>
            <c:strRef>
              <c:f>'Бокс 7_1-график'!$B$145</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7_1-график'!$C$145:$H$145</c:f>
              <c:numCache>
                <c:formatCode>0.00</c:formatCode>
                <c:ptCount val="6"/>
                <c:pt idx="0">
                  <c:v>1.85</c:v>
                </c:pt>
                <c:pt idx="1">
                  <c:v>1.85</c:v>
                </c:pt>
                <c:pt idx="2">
                  <c:v>1.85</c:v>
                </c:pt>
                <c:pt idx="3">
                  <c:v>1.85</c:v>
                </c:pt>
                <c:pt idx="4">
                  <c:v>1.85</c:v>
                </c:pt>
                <c:pt idx="5">
                  <c:v>1.85</c:v>
                </c:pt>
              </c:numCache>
            </c:numRef>
          </c:val>
          <c:extLst>
            <c:ext xmlns:c16="http://schemas.microsoft.com/office/drawing/2014/chart" uri="{C3380CC4-5D6E-409C-BE32-E72D297353CC}">
              <c16:uniqueId val="{0000000D-1705-4814-909B-3AA8961973AA}"/>
            </c:ext>
          </c:extLst>
        </c:ser>
        <c:ser>
          <c:idx val="16"/>
          <c:order val="14"/>
          <c:tx>
            <c:strRef>
              <c:f>'Бокс 7_1-график'!$B$146</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7_1-график'!$C$146:$H$146</c:f>
              <c:numCache>
                <c:formatCode>0.00</c:formatCode>
                <c:ptCount val="6"/>
                <c:pt idx="0">
                  <c:v>1.8</c:v>
                </c:pt>
                <c:pt idx="1">
                  <c:v>1.8</c:v>
                </c:pt>
                <c:pt idx="2">
                  <c:v>1.8</c:v>
                </c:pt>
                <c:pt idx="3">
                  <c:v>1.8</c:v>
                </c:pt>
                <c:pt idx="4">
                  <c:v>1.8</c:v>
                </c:pt>
                <c:pt idx="5">
                  <c:v>1.8</c:v>
                </c:pt>
              </c:numCache>
            </c:numRef>
          </c:val>
          <c:extLst>
            <c:ext xmlns:c16="http://schemas.microsoft.com/office/drawing/2014/chart" uri="{C3380CC4-5D6E-409C-BE32-E72D297353CC}">
              <c16:uniqueId val="{0000000E-1705-4814-909B-3AA8961973AA}"/>
            </c:ext>
          </c:extLst>
        </c:ser>
        <c:ser>
          <c:idx val="17"/>
          <c:order val="15"/>
          <c:tx>
            <c:strRef>
              <c:f>'Бокс 7_1-график'!$B$147</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7_1-график'!$C$147:$H$147</c:f>
              <c:numCache>
                <c:formatCode>0.00</c:formatCode>
                <c:ptCount val="6"/>
                <c:pt idx="0">
                  <c:v>1.75</c:v>
                </c:pt>
                <c:pt idx="1">
                  <c:v>1.75</c:v>
                </c:pt>
                <c:pt idx="2">
                  <c:v>1.75</c:v>
                </c:pt>
                <c:pt idx="3">
                  <c:v>1.75</c:v>
                </c:pt>
                <c:pt idx="4">
                  <c:v>1.75</c:v>
                </c:pt>
                <c:pt idx="5">
                  <c:v>1.75</c:v>
                </c:pt>
              </c:numCache>
            </c:numRef>
          </c:val>
          <c:extLst>
            <c:ext xmlns:c16="http://schemas.microsoft.com/office/drawing/2014/chart" uri="{C3380CC4-5D6E-409C-BE32-E72D297353CC}">
              <c16:uniqueId val="{0000000F-1705-4814-909B-3AA8961973AA}"/>
            </c:ext>
          </c:extLst>
        </c:ser>
        <c:ser>
          <c:idx val="18"/>
          <c:order val="16"/>
          <c:tx>
            <c:strRef>
              <c:f>'Бокс 7_1-график'!$B$148</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7_1-график'!$C$148:$H$148</c:f>
              <c:numCache>
                <c:formatCode>0.00</c:formatCode>
                <c:ptCount val="6"/>
                <c:pt idx="0">
                  <c:v>1.7</c:v>
                </c:pt>
                <c:pt idx="1">
                  <c:v>1.7</c:v>
                </c:pt>
                <c:pt idx="2">
                  <c:v>1.7</c:v>
                </c:pt>
                <c:pt idx="3">
                  <c:v>1.7</c:v>
                </c:pt>
                <c:pt idx="4">
                  <c:v>1.7</c:v>
                </c:pt>
                <c:pt idx="5">
                  <c:v>1.7</c:v>
                </c:pt>
              </c:numCache>
            </c:numRef>
          </c:val>
          <c:extLst>
            <c:ext xmlns:c16="http://schemas.microsoft.com/office/drawing/2014/chart" uri="{C3380CC4-5D6E-409C-BE32-E72D297353CC}">
              <c16:uniqueId val="{00000010-1705-4814-909B-3AA8961973AA}"/>
            </c:ext>
          </c:extLst>
        </c:ser>
        <c:ser>
          <c:idx val="19"/>
          <c:order val="17"/>
          <c:tx>
            <c:strRef>
              <c:f>'Бокс 7_1-график'!$B$149</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7_1-график'!$C$149:$H$149</c:f>
              <c:numCache>
                <c:formatCode>0.00</c:formatCode>
                <c:ptCount val="6"/>
                <c:pt idx="0">
                  <c:v>1.65</c:v>
                </c:pt>
                <c:pt idx="1">
                  <c:v>1.65</c:v>
                </c:pt>
                <c:pt idx="2">
                  <c:v>1.65</c:v>
                </c:pt>
                <c:pt idx="3">
                  <c:v>1.65</c:v>
                </c:pt>
                <c:pt idx="4">
                  <c:v>1.65</c:v>
                </c:pt>
                <c:pt idx="5">
                  <c:v>1.65</c:v>
                </c:pt>
              </c:numCache>
            </c:numRef>
          </c:val>
          <c:extLst>
            <c:ext xmlns:c16="http://schemas.microsoft.com/office/drawing/2014/chart" uri="{C3380CC4-5D6E-409C-BE32-E72D297353CC}">
              <c16:uniqueId val="{00000011-1705-4814-909B-3AA8961973AA}"/>
            </c:ext>
          </c:extLst>
        </c:ser>
        <c:ser>
          <c:idx val="20"/>
          <c:order val="18"/>
          <c:tx>
            <c:strRef>
              <c:f>'Бокс 7_1-график'!$B$150</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7_1-график'!$C$150:$H$150</c:f>
              <c:numCache>
                <c:formatCode>0.00</c:formatCode>
                <c:ptCount val="6"/>
                <c:pt idx="0">
                  <c:v>1.6</c:v>
                </c:pt>
                <c:pt idx="1">
                  <c:v>1.6</c:v>
                </c:pt>
                <c:pt idx="2">
                  <c:v>1.6</c:v>
                </c:pt>
                <c:pt idx="3">
                  <c:v>1.6</c:v>
                </c:pt>
                <c:pt idx="4">
                  <c:v>1.6</c:v>
                </c:pt>
                <c:pt idx="5">
                  <c:v>1.6</c:v>
                </c:pt>
              </c:numCache>
            </c:numRef>
          </c:val>
          <c:extLst>
            <c:ext xmlns:c16="http://schemas.microsoft.com/office/drawing/2014/chart" uri="{C3380CC4-5D6E-409C-BE32-E72D297353CC}">
              <c16:uniqueId val="{00000012-1705-4814-909B-3AA8961973AA}"/>
            </c:ext>
          </c:extLst>
        </c:ser>
        <c:ser>
          <c:idx val="21"/>
          <c:order val="19"/>
          <c:tx>
            <c:strRef>
              <c:f>'Бокс 7_1-график'!$B$151</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7_1-график'!$C$151:$H$151</c:f>
              <c:numCache>
                <c:formatCode>0.00</c:formatCode>
                <c:ptCount val="6"/>
                <c:pt idx="0">
                  <c:v>1.55</c:v>
                </c:pt>
                <c:pt idx="1">
                  <c:v>1.55</c:v>
                </c:pt>
                <c:pt idx="2">
                  <c:v>1.55</c:v>
                </c:pt>
                <c:pt idx="3">
                  <c:v>1.55</c:v>
                </c:pt>
                <c:pt idx="4">
                  <c:v>1.55</c:v>
                </c:pt>
                <c:pt idx="5">
                  <c:v>1.55</c:v>
                </c:pt>
              </c:numCache>
            </c:numRef>
          </c:val>
          <c:extLst>
            <c:ext xmlns:c16="http://schemas.microsoft.com/office/drawing/2014/chart" uri="{C3380CC4-5D6E-409C-BE32-E72D297353CC}">
              <c16:uniqueId val="{00000013-1705-4814-909B-3AA8961973AA}"/>
            </c:ext>
          </c:extLst>
        </c:ser>
        <c:ser>
          <c:idx val="22"/>
          <c:order val="20"/>
          <c:tx>
            <c:strRef>
              <c:f>'Бокс 7_1-график'!$B$152</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7_1-график'!$C$152:$H$152</c:f>
              <c:numCache>
                <c:formatCode>0.00</c:formatCode>
                <c:ptCount val="6"/>
                <c:pt idx="0">
                  <c:v>1.5</c:v>
                </c:pt>
                <c:pt idx="1">
                  <c:v>1.5</c:v>
                </c:pt>
                <c:pt idx="2">
                  <c:v>1.5</c:v>
                </c:pt>
                <c:pt idx="3">
                  <c:v>1.5</c:v>
                </c:pt>
                <c:pt idx="4">
                  <c:v>1.5</c:v>
                </c:pt>
                <c:pt idx="5">
                  <c:v>1.5</c:v>
                </c:pt>
              </c:numCache>
            </c:numRef>
          </c:val>
          <c:extLst>
            <c:ext xmlns:c16="http://schemas.microsoft.com/office/drawing/2014/chart" uri="{C3380CC4-5D6E-409C-BE32-E72D297353CC}">
              <c16:uniqueId val="{00000014-1705-4814-909B-3AA8961973AA}"/>
            </c:ext>
          </c:extLst>
        </c:ser>
        <c:ser>
          <c:idx val="23"/>
          <c:order val="21"/>
          <c:tx>
            <c:strRef>
              <c:f>'Бокс 7_1-график'!$B$153</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7_1-график'!$C$153:$H$153</c:f>
              <c:numCache>
                <c:formatCode>0.00</c:formatCode>
                <c:ptCount val="6"/>
                <c:pt idx="0">
                  <c:v>1.45</c:v>
                </c:pt>
                <c:pt idx="1">
                  <c:v>1.45</c:v>
                </c:pt>
                <c:pt idx="2">
                  <c:v>1.45</c:v>
                </c:pt>
                <c:pt idx="3">
                  <c:v>1.45</c:v>
                </c:pt>
                <c:pt idx="4">
                  <c:v>1.45</c:v>
                </c:pt>
                <c:pt idx="5">
                  <c:v>1.45</c:v>
                </c:pt>
              </c:numCache>
            </c:numRef>
          </c:val>
          <c:extLst>
            <c:ext xmlns:c16="http://schemas.microsoft.com/office/drawing/2014/chart" uri="{C3380CC4-5D6E-409C-BE32-E72D297353CC}">
              <c16:uniqueId val="{00000015-1705-4814-909B-3AA8961973AA}"/>
            </c:ext>
          </c:extLst>
        </c:ser>
        <c:ser>
          <c:idx val="24"/>
          <c:order val="22"/>
          <c:tx>
            <c:strRef>
              <c:f>'Бокс 7_1-график'!$B$154</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7_1-график'!$C$154:$H$154</c:f>
              <c:numCache>
                <c:formatCode>0.00</c:formatCode>
                <c:ptCount val="6"/>
                <c:pt idx="0">
                  <c:v>1.4</c:v>
                </c:pt>
                <c:pt idx="1">
                  <c:v>1.4</c:v>
                </c:pt>
                <c:pt idx="2">
                  <c:v>1.4</c:v>
                </c:pt>
                <c:pt idx="3">
                  <c:v>1.4</c:v>
                </c:pt>
                <c:pt idx="4">
                  <c:v>1.4</c:v>
                </c:pt>
                <c:pt idx="5">
                  <c:v>1.4</c:v>
                </c:pt>
              </c:numCache>
            </c:numRef>
          </c:val>
          <c:extLst>
            <c:ext xmlns:c16="http://schemas.microsoft.com/office/drawing/2014/chart" uri="{C3380CC4-5D6E-409C-BE32-E72D297353CC}">
              <c16:uniqueId val="{00000016-1705-4814-909B-3AA8961973AA}"/>
            </c:ext>
          </c:extLst>
        </c:ser>
        <c:ser>
          <c:idx val="25"/>
          <c:order val="23"/>
          <c:tx>
            <c:strRef>
              <c:f>'Бокс 7_1-график'!$B$155</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7_1-график'!$C$155:$H$155</c:f>
              <c:numCache>
                <c:formatCode>0.00</c:formatCode>
                <c:ptCount val="6"/>
                <c:pt idx="0">
                  <c:v>1.35</c:v>
                </c:pt>
                <c:pt idx="1">
                  <c:v>1.35</c:v>
                </c:pt>
                <c:pt idx="2">
                  <c:v>1.35</c:v>
                </c:pt>
                <c:pt idx="3">
                  <c:v>1.35</c:v>
                </c:pt>
                <c:pt idx="4">
                  <c:v>1.35</c:v>
                </c:pt>
                <c:pt idx="5">
                  <c:v>1.35</c:v>
                </c:pt>
              </c:numCache>
            </c:numRef>
          </c:val>
          <c:extLst>
            <c:ext xmlns:c16="http://schemas.microsoft.com/office/drawing/2014/chart" uri="{C3380CC4-5D6E-409C-BE32-E72D297353CC}">
              <c16:uniqueId val="{00000017-1705-4814-909B-3AA8961973AA}"/>
            </c:ext>
          </c:extLst>
        </c:ser>
        <c:ser>
          <c:idx val="26"/>
          <c:order val="24"/>
          <c:tx>
            <c:strRef>
              <c:f>'Бокс 7_1-график'!$B$156</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7_1-график'!$C$156:$H$156</c:f>
              <c:numCache>
                <c:formatCode>0.00</c:formatCode>
                <c:ptCount val="6"/>
                <c:pt idx="0">
                  <c:v>1.3</c:v>
                </c:pt>
                <c:pt idx="1">
                  <c:v>1.3</c:v>
                </c:pt>
                <c:pt idx="2">
                  <c:v>1.3</c:v>
                </c:pt>
                <c:pt idx="3">
                  <c:v>1.3</c:v>
                </c:pt>
                <c:pt idx="4">
                  <c:v>1.3</c:v>
                </c:pt>
                <c:pt idx="5">
                  <c:v>1.3</c:v>
                </c:pt>
              </c:numCache>
            </c:numRef>
          </c:val>
          <c:extLst>
            <c:ext xmlns:c16="http://schemas.microsoft.com/office/drawing/2014/chart" uri="{C3380CC4-5D6E-409C-BE32-E72D297353CC}">
              <c16:uniqueId val="{00000018-1705-4814-909B-3AA8961973AA}"/>
            </c:ext>
          </c:extLst>
        </c:ser>
        <c:ser>
          <c:idx val="27"/>
          <c:order val="25"/>
          <c:tx>
            <c:strRef>
              <c:f>'Бокс 7_1-график'!$B$157</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7_1-график'!$C$157:$H$157</c:f>
              <c:numCache>
                <c:formatCode>0.00</c:formatCode>
                <c:ptCount val="6"/>
                <c:pt idx="0">
                  <c:v>1.25</c:v>
                </c:pt>
                <c:pt idx="1">
                  <c:v>1.25</c:v>
                </c:pt>
                <c:pt idx="2">
                  <c:v>1.25</c:v>
                </c:pt>
                <c:pt idx="3">
                  <c:v>1.25</c:v>
                </c:pt>
                <c:pt idx="4">
                  <c:v>1.25</c:v>
                </c:pt>
                <c:pt idx="5">
                  <c:v>1.25</c:v>
                </c:pt>
              </c:numCache>
            </c:numRef>
          </c:val>
          <c:extLst>
            <c:ext xmlns:c16="http://schemas.microsoft.com/office/drawing/2014/chart" uri="{C3380CC4-5D6E-409C-BE32-E72D297353CC}">
              <c16:uniqueId val="{00000019-1705-4814-909B-3AA8961973AA}"/>
            </c:ext>
          </c:extLst>
        </c:ser>
        <c:ser>
          <c:idx val="28"/>
          <c:order val="26"/>
          <c:tx>
            <c:strRef>
              <c:f>'Бокс 7_1-график'!$B$158</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7_1-график'!$C$158:$H$158</c:f>
              <c:numCache>
                <c:formatCode>0.00</c:formatCode>
                <c:ptCount val="6"/>
                <c:pt idx="0">
                  <c:v>1.2</c:v>
                </c:pt>
                <c:pt idx="1">
                  <c:v>1.2</c:v>
                </c:pt>
                <c:pt idx="2">
                  <c:v>1.2</c:v>
                </c:pt>
                <c:pt idx="3">
                  <c:v>1.2</c:v>
                </c:pt>
                <c:pt idx="4">
                  <c:v>1.2</c:v>
                </c:pt>
                <c:pt idx="5">
                  <c:v>1.2</c:v>
                </c:pt>
              </c:numCache>
            </c:numRef>
          </c:val>
          <c:extLst>
            <c:ext xmlns:c16="http://schemas.microsoft.com/office/drawing/2014/chart" uri="{C3380CC4-5D6E-409C-BE32-E72D297353CC}">
              <c16:uniqueId val="{0000001A-1705-4814-909B-3AA8961973AA}"/>
            </c:ext>
          </c:extLst>
        </c:ser>
        <c:ser>
          <c:idx val="29"/>
          <c:order val="27"/>
          <c:tx>
            <c:strRef>
              <c:f>'Бокс 7_1-график'!$B$159</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7_1-график'!$C$159:$H$159</c:f>
              <c:numCache>
                <c:formatCode>0.00</c:formatCode>
                <c:ptCount val="6"/>
                <c:pt idx="0">
                  <c:v>1.1499999999999999</c:v>
                </c:pt>
                <c:pt idx="1">
                  <c:v>1.1499999999999999</c:v>
                </c:pt>
                <c:pt idx="2">
                  <c:v>1.1499999999999999</c:v>
                </c:pt>
                <c:pt idx="3">
                  <c:v>1.1499999999999999</c:v>
                </c:pt>
                <c:pt idx="4">
                  <c:v>1.1499999999999999</c:v>
                </c:pt>
                <c:pt idx="5">
                  <c:v>1.1499999999999999</c:v>
                </c:pt>
              </c:numCache>
            </c:numRef>
          </c:val>
          <c:extLst>
            <c:ext xmlns:c16="http://schemas.microsoft.com/office/drawing/2014/chart" uri="{C3380CC4-5D6E-409C-BE32-E72D297353CC}">
              <c16:uniqueId val="{0000001B-1705-4814-909B-3AA8961973AA}"/>
            </c:ext>
          </c:extLst>
        </c:ser>
        <c:ser>
          <c:idx val="30"/>
          <c:order val="28"/>
          <c:tx>
            <c:strRef>
              <c:f>'Бокс 7_1-график'!$B$160</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7_1-график'!$C$160:$H$160</c:f>
              <c:numCache>
                <c:formatCode>0.00</c:formatCode>
                <c:ptCount val="6"/>
                <c:pt idx="0">
                  <c:v>1.1000000000000001</c:v>
                </c:pt>
                <c:pt idx="1">
                  <c:v>1.1000000000000001</c:v>
                </c:pt>
                <c:pt idx="2">
                  <c:v>1.1000000000000001</c:v>
                </c:pt>
                <c:pt idx="3">
                  <c:v>1.1000000000000001</c:v>
                </c:pt>
                <c:pt idx="4">
                  <c:v>1.1000000000000001</c:v>
                </c:pt>
                <c:pt idx="5">
                  <c:v>1.1000000000000001</c:v>
                </c:pt>
              </c:numCache>
            </c:numRef>
          </c:val>
          <c:extLst>
            <c:ext xmlns:c16="http://schemas.microsoft.com/office/drawing/2014/chart" uri="{C3380CC4-5D6E-409C-BE32-E72D297353CC}">
              <c16:uniqueId val="{0000001C-1705-4814-909B-3AA8961973AA}"/>
            </c:ext>
          </c:extLst>
        </c:ser>
        <c:ser>
          <c:idx val="31"/>
          <c:order val="29"/>
          <c:tx>
            <c:strRef>
              <c:f>'Бокс 7_1-график'!$B$161</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7_1-график'!$C$161:$H$161</c:f>
              <c:numCache>
                <c:formatCode>0.00</c:formatCode>
                <c:ptCount val="6"/>
                <c:pt idx="0">
                  <c:v>1.05</c:v>
                </c:pt>
                <c:pt idx="1">
                  <c:v>1.05</c:v>
                </c:pt>
                <c:pt idx="2">
                  <c:v>1.05</c:v>
                </c:pt>
                <c:pt idx="3">
                  <c:v>1.05</c:v>
                </c:pt>
                <c:pt idx="4">
                  <c:v>1.05</c:v>
                </c:pt>
                <c:pt idx="5">
                  <c:v>1.05</c:v>
                </c:pt>
              </c:numCache>
            </c:numRef>
          </c:val>
          <c:extLst>
            <c:ext xmlns:c16="http://schemas.microsoft.com/office/drawing/2014/chart" uri="{C3380CC4-5D6E-409C-BE32-E72D297353CC}">
              <c16:uniqueId val="{0000001D-1705-4814-909B-3AA8961973AA}"/>
            </c:ext>
          </c:extLst>
        </c:ser>
        <c:ser>
          <c:idx val="32"/>
          <c:order val="30"/>
          <c:tx>
            <c:strRef>
              <c:f>'Бокс 7_1-график'!$B$162</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7_1-график'!$C$162:$H$162</c:f>
              <c:numCache>
                <c:formatCode>0.00</c:formatCode>
                <c:ptCount val="6"/>
                <c:pt idx="0">
                  <c:v>1</c:v>
                </c:pt>
                <c:pt idx="1">
                  <c:v>1</c:v>
                </c:pt>
                <c:pt idx="2">
                  <c:v>1</c:v>
                </c:pt>
                <c:pt idx="3">
                  <c:v>1</c:v>
                </c:pt>
                <c:pt idx="4">
                  <c:v>1</c:v>
                </c:pt>
                <c:pt idx="5">
                  <c:v>1</c:v>
                </c:pt>
              </c:numCache>
            </c:numRef>
          </c:val>
          <c:extLst>
            <c:ext xmlns:c16="http://schemas.microsoft.com/office/drawing/2014/chart" uri="{C3380CC4-5D6E-409C-BE32-E72D297353CC}">
              <c16:uniqueId val="{0000001E-1705-4814-909B-3AA8961973AA}"/>
            </c:ext>
          </c:extLst>
        </c:ser>
        <c:ser>
          <c:idx val="33"/>
          <c:order val="31"/>
          <c:tx>
            <c:strRef>
              <c:f>'Бокс 7_1-график'!$B$163</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7_1-график'!$C$163:$H$163</c:f>
              <c:numCache>
                <c:formatCode>0.00</c:formatCode>
                <c:ptCount val="6"/>
                <c:pt idx="0">
                  <c:v>0.95</c:v>
                </c:pt>
                <c:pt idx="1">
                  <c:v>0.95</c:v>
                </c:pt>
                <c:pt idx="2">
                  <c:v>0.95</c:v>
                </c:pt>
                <c:pt idx="3">
                  <c:v>0.95</c:v>
                </c:pt>
                <c:pt idx="4">
                  <c:v>0.95</c:v>
                </c:pt>
                <c:pt idx="5">
                  <c:v>0.95</c:v>
                </c:pt>
              </c:numCache>
            </c:numRef>
          </c:val>
          <c:extLst>
            <c:ext xmlns:c16="http://schemas.microsoft.com/office/drawing/2014/chart" uri="{C3380CC4-5D6E-409C-BE32-E72D297353CC}">
              <c16:uniqueId val="{0000001F-1705-4814-909B-3AA8961973AA}"/>
            </c:ext>
          </c:extLst>
        </c:ser>
        <c:ser>
          <c:idx val="34"/>
          <c:order val="32"/>
          <c:tx>
            <c:strRef>
              <c:f>'Бокс 7_1-график'!$B$164</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7_1-график'!$C$164:$H$164</c:f>
              <c:numCache>
                <c:formatCode>0.00</c:formatCode>
                <c:ptCount val="6"/>
                <c:pt idx="0">
                  <c:v>0.9</c:v>
                </c:pt>
                <c:pt idx="1">
                  <c:v>0.9</c:v>
                </c:pt>
                <c:pt idx="2">
                  <c:v>0.9</c:v>
                </c:pt>
                <c:pt idx="3">
                  <c:v>0.9</c:v>
                </c:pt>
                <c:pt idx="4">
                  <c:v>0.9</c:v>
                </c:pt>
                <c:pt idx="5">
                  <c:v>0.9</c:v>
                </c:pt>
              </c:numCache>
            </c:numRef>
          </c:val>
          <c:extLst>
            <c:ext xmlns:c16="http://schemas.microsoft.com/office/drawing/2014/chart" uri="{C3380CC4-5D6E-409C-BE32-E72D297353CC}">
              <c16:uniqueId val="{00000020-1705-4814-909B-3AA8961973AA}"/>
            </c:ext>
          </c:extLst>
        </c:ser>
        <c:ser>
          <c:idx val="35"/>
          <c:order val="33"/>
          <c:tx>
            <c:strRef>
              <c:f>'Бокс 7_1-график'!$B$165</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7_1-график'!$C$165:$H$165</c:f>
              <c:numCache>
                <c:formatCode>0.00</c:formatCode>
                <c:ptCount val="6"/>
                <c:pt idx="0">
                  <c:v>0.85</c:v>
                </c:pt>
                <c:pt idx="1">
                  <c:v>0.85</c:v>
                </c:pt>
                <c:pt idx="2">
                  <c:v>0.85</c:v>
                </c:pt>
                <c:pt idx="3">
                  <c:v>0.85</c:v>
                </c:pt>
                <c:pt idx="4">
                  <c:v>0.85</c:v>
                </c:pt>
                <c:pt idx="5">
                  <c:v>0.85</c:v>
                </c:pt>
              </c:numCache>
            </c:numRef>
          </c:val>
          <c:extLst>
            <c:ext xmlns:c16="http://schemas.microsoft.com/office/drawing/2014/chart" uri="{C3380CC4-5D6E-409C-BE32-E72D297353CC}">
              <c16:uniqueId val="{00000021-1705-4814-909B-3AA8961973AA}"/>
            </c:ext>
          </c:extLst>
        </c:ser>
        <c:ser>
          <c:idx val="36"/>
          <c:order val="34"/>
          <c:tx>
            <c:strRef>
              <c:f>'Бокс 7_1-график'!$B$166</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7_1-график'!$C$166:$H$166</c:f>
              <c:numCache>
                <c:formatCode>0.00</c:formatCode>
                <c:ptCount val="6"/>
                <c:pt idx="0">
                  <c:v>0.8</c:v>
                </c:pt>
                <c:pt idx="1">
                  <c:v>0.8</c:v>
                </c:pt>
                <c:pt idx="2">
                  <c:v>0.8</c:v>
                </c:pt>
                <c:pt idx="3">
                  <c:v>0.8</c:v>
                </c:pt>
                <c:pt idx="4">
                  <c:v>0.8</c:v>
                </c:pt>
                <c:pt idx="5">
                  <c:v>0.8</c:v>
                </c:pt>
              </c:numCache>
            </c:numRef>
          </c:val>
          <c:extLst>
            <c:ext xmlns:c16="http://schemas.microsoft.com/office/drawing/2014/chart" uri="{C3380CC4-5D6E-409C-BE32-E72D297353CC}">
              <c16:uniqueId val="{00000022-1705-4814-909B-3AA8961973AA}"/>
            </c:ext>
          </c:extLst>
        </c:ser>
        <c:ser>
          <c:idx val="37"/>
          <c:order val="35"/>
          <c:tx>
            <c:strRef>
              <c:f>'Бокс 7_1-график'!$B$167</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7_1-график'!$C$167:$H$167</c:f>
              <c:numCache>
                <c:formatCode>0.00</c:formatCode>
                <c:ptCount val="6"/>
                <c:pt idx="0">
                  <c:v>0.75</c:v>
                </c:pt>
                <c:pt idx="1">
                  <c:v>0.75</c:v>
                </c:pt>
                <c:pt idx="2">
                  <c:v>0.75</c:v>
                </c:pt>
                <c:pt idx="3">
                  <c:v>0.75</c:v>
                </c:pt>
                <c:pt idx="4">
                  <c:v>0.75</c:v>
                </c:pt>
                <c:pt idx="5">
                  <c:v>0.75</c:v>
                </c:pt>
              </c:numCache>
            </c:numRef>
          </c:val>
          <c:extLst>
            <c:ext xmlns:c16="http://schemas.microsoft.com/office/drawing/2014/chart" uri="{C3380CC4-5D6E-409C-BE32-E72D297353CC}">
              <c16:uniqueId val="{00000023-1705-4814-909B-3AA8961973AA}"/>
            </c:ext>
          </c:extLst>
        </c:ser>
        <c:ser>
          <c:idx val="38"/>
          <c:order val="36"/>
          <c:tx>
            <c:strRef>
              <c:f>'Бокс 7_1-график'!$B$168</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7_1-график'!$C$168:$H$168</c:f>
              <c:numCache>
                <c:formatCode>0.00</c:formatCode>
                <c:ptCount val="6"/>
                <c:pt idx="0">
                  <c:v>0.7</c:v>
                </c:pt>
                <c:pt idx="1">
                  <c:v>0.7</c:v>
                </c:pt>
                <c:pt idx="2">
                  <c:v>0.7</c:v>
                </c:pt>
                <c:pt idx="3">
                  <c:v>0.7</c:v>
                </c:pt>
                <c:pt idx="4">
                  <c:v>0.7</c:v>
                </c:pt>
                <c:pt idx="5">
                  <c:v>0.7</c:v>
                </c:pt>
              </c:numCache>
            </c:numRef>
          </c:val>
          <c:extLst>
            <c:ext xmlns:c16="http://schemas.microsoft.com/office/drawing/2014/chart" uri="{C3380CC4-5D6E-409C-BE32-E72D297353CC}">
              <c16:uniqueId val="{00000024-1705-4814-909B-3AA8961973AA}"/>
            </c:ext>
          </c:extLst>
        </c:ser>
        <c:ser>
          <c:idx val="39"/>
          <c:order val="37"/>
          <c:tx>
            <c:strRef>
              <c:f>'Бокс 7_1-график'!$B$169</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7_1-график'!$C$169:$H$169</c:f>
              <c:numCache>
                <c:formatCode>0.00</c:formatCode>
                <c:ptCount val="6"/>
                <c:pt idx="0">
                  <c:v>0.65</c:v>
                </c:pt>
                <c:pt idx="1">
                  <c:v>0.65</c:v>
                </c:pt>
                <c:pt idx="2">
                  <c:v>0.65</c:v>
                </c:pt>
                <c:pt idx="3">
                  <c:v>0.65</c:v>
                </c:pt>
                <c:pt idx="4">
                  <c:v>0.65</c:v>
                </c:pt>
                <c:pt idx="5">
                  <c:v>0.65</c:v>
                </c:pt>
              </c:numCache>
            </c:numRef>
          </c:val>
          <c:extLst>
            <c:ext xmlns:c16="http://schemas.microsoft.com/office/drawing/2014/chart" uri="{C3380CC4-5D6E-409C-BE32-E72D297353CC}">
              <c16:uniqueId val="{00000025-1705-4814-909B-3AA8961973AA}"/>
            </c:ext>
          </c:extLst>
        </c:ser>
        <c:ser>
          <c:idx val="40"/>
          <c:order val="38"/>
          <c:tx>
            <c:strRef>
              <c:f>'Бокс 7_1-график'!$B$170</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7_1-график'!$C$170:$H$170</c:f>
              <c:numCache>
                <c:formatCode>0.00</c:formatCode>
                <c:ptCount val="6"/>
                <c:pt idx="0">
                  <c:v>0.6</c:v>
                </c:pt>
                <c:pt idx="1">
                  <c:v>0.6</c:v>
                </c:pt>
                <c:pt idx="2">
                  <c:v>0.6</c:v>
                </c:pt>
                <c:pt idx="3">
                  <c:v>0.6</c:v>
                </c:pt>
                <c:pt idx="4">
                  <c:v>0.6</c:v>
                </c:pt>
                <c:pt idx="5">
                  <c:v>0.6</c:v>
                </c:pt>
              </c:numCache>
            </c:numRef>
          </c:val>
          <c:extLst>
            <c:ext xmlns:c16="http://schemas.microsoft.com/office/drawing/2014/chart" uri="{C3380CC4-5D6E-409C-BE32-E72D297353CC}">
              <c16:uniqueId val="{00000026-1705-4814-909B-3AA8961973AA}"/>
            </c:ext>
          </c:extLst>
        </c:ser>
        <c:ser>
          <c:idx val="41"/>
          <c:order val="39"/>
          <c:tx>
            <c:strRef>
              <c:f>'Бокс 7_1-график'!$B$171</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7_1-график'!$C$171:$H$171</c:f>
              <c:numCache>
                <c:formatCode>0.00</c:formatCode>
                <c:ptCount val="6"/>
                <c:pt idx="0">
                  <c:v>0.55000000000000004</c:v>
                </c:pt>
                <c:pt idx="1">
                  <c:v>0.55000000000000004</c:v>
                </c:pt>
                <c:pt idx="2">
                  <c:v>0.55000000000000004</c:v>
                </c:pt>
                <c:pt idx="3">
                  <c:v>0.55000000000000004</c:v>
                </c:pt>
                <c:pt idx="4">
                  <c:v>0.55000000000000004</c:v>
                </c:pt>
                <c:pt idx="5">
                  <c:v>0.55000000000000004</c:v>
                </c:pt>
              </c:numCache>
            </c:numRef>
          </c:val>
          <c:extLst>
            <c:ext xmlns:c16="http://schemas.microsoft.com/office/drawing/2014/chart" uri="{C3380CC4-5D6E-409C-BE32-E72D297353CC}">
              <c16:uniqueId val="{00000027-1705-4814-909B-3AA8961973AA}"/>
            </c:ext>
          </c:extLst>
        </c:ser>
        <c:ser>
          <c:idx val="42"/>
          <c:order val="40"/>
          <c:tx>
            <c:strRef>
              <c:f>'Бокс 7_1-график'!$B$172</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7_1-график'!$C$172:$H$172</c:f>
              <c:numCache>
                <c:formatCode>0.00</c:formatCode>
                <c:ptCount val="6"/>
                <c:pt idx="0">
                  <c:v>0.5</c:v>
                </c:pt>
                <c:pt idx="1">
                  <c:v>0.5</c:v>
                </c:pt>
                <c:pt idx="2">
                  <c:v>0.5</c:v>
                </c:pt>
                <c:pt idx="3">
                  <c:v>0.5</c:v>
                </c:pt>
                <c:pt idx="4">
                  <c:v>0.5</c:v>
                </c:pt>
                <c:pt idx="5">
                  <c:v>0.5</c:v>
                </c:pt>
              </c:numCache>
            </c:numRef>
          </c:val>
          <c:extLst>
            <c:ext xmlns:c16="http://schemas.microsoft.com/office/drawing/2014/chart" uri="{C3380CC4-5D6E-409C-BE32-E72D297353CC}">
              <c16:uniqueId val="{00000028-1705-4814-909B-3AA8961973AA}"/>
            </c:ext>
          </c:extLst>
        </c:ser>
        <c:ser>
          <c:idx val="43"/>
          <c:order val="41"/>
          <c:tx>
            <c:strRef>
              <c:f>'Бокс 7_1-график'!$B$173</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7_1-график'!$C$173:$H$173</c:f>
              <c:numCache>
                <c:formatCode>0.00</c:formatCode>
                <c:ptCount val="6"/>
                <c:pt idx="0">
                  <c:v>0.45</c:v>
                </c:pt>
                <c:pt idx="1">
                  <c:v>0.45</c:v>
                </c:pt>
                <c:pt idx="2">
                  <c:v>0.45</c:v>
                </c:pt>
                <c:pt idx="3">
                  <c:v>0.45</c:v>
                </c:pt>
                <c:pt idx="4">
                  <c:v>0.45</c:v>
                </c:pt>
                <c:pt idx="5">
                  <c:v>0.45</c:v>
                </c:pt>
              </c:numCache>
            </c:numRef>
          </c:val>
          <c:extLst>
            <c:ext xmlns:c16="http://schemas.microsoft.com/office/drawing/2014/chart" uri="{C3380CC4-5D6E-409C-BE32-E72D297353CC}">
              <c16:uniqueId val="{00000029-1705-4814-909B-3AA8961973AA}"/>
            </c:ext>
          </c:extLst>
        </c:ser>
        <c:ser>
          <c:idx val="44"/>
          <c:order val="42"/>
          <c:tx>
            <c:strRef>
              <c:f>'Бокс 7_1-график'!$B$174</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7_1-график'!$C$174:$H$174</c:f>
              <c:numCache>
                <c:formatCode>0.00</c:formatCode>
                <c:ptCount val="6"/>
                <c:pt idx="0">
                  <c:v>0.4</c:v>
                </c:pt>
                <c:pt idx="1">
                  <c:v>0.4</c:v>
                </c:pt>
                <c:pt idx="2">
                  <c:v>0.4</c:v>
                </c:pt>
                <c:pt idx="3">
                  <c:v>0.4</c:v>
                </c:pt>
                <c:pt idx="4">
                  <c:v>0.4</c:v>
                </c:pt>
                <c:pt idx="5">
                  <c:v>0.4</c:v>
                </c:pt>
              </c:numCache>
            </c:numRef>
          </c:val>
          <c:extLst>
            <c:ext xmlns:c16="http://schemas.microsoft.com/office/drawing/2014/chart" uri="{C3380CC4-5D6E-409C-BE32-E72D297353CC}">
              <c16:uniqueId val="{0000002A-1705-4814-909B-3AA8961973AA}"/>
            </c:ext>
          </c:extLst>
        </c:ser>
        <c:ser>
          <c:idx val="45"/>
          <c:order val="43"/>
          <c:tx>
            <c:strRef>
              <c:f>'Бокс 7_1-график'!$B$175</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7_1-график'!$C$175:$H$175</c:f>
              <c:numCache>
                <c:formatCode>0.00</c:formatCode>
                <c:ptCount val="6"/>
                <c:pt idx="0">
                  <c:v>0.35</c:v>
                </c:pt>
                <c:pt idx="1">
                  <c:v>0.35</c:v>
                </c:pt>
                <c:pt idx="2">
                  <c:v>0.35</c:v>
                </c:pt>
                <c:pt idx="3">
                  <c:v>0.35</c:v>
                </c:pt>
                <c:pt idx="4">
                  <c:v>0.35</c:v>
                </c:pt>
                <c:pt idx="5">
                  <c:v>0.35</c:v>
                </c:pt>
              </c:numCache>
            </c:numRef>
          </c:val>
          <c:extLst>
            <c:ext xmlns:c16="http://schemas.microsoft.com/office/drawing/2014/chart" uri="{C3380CC4-5D6E-409C-BE32-E72D297353CC}">
              <c16:uniqueId val="{0000002B-1705-4814-909B-3AA8961973AA}"/>
            </c:ext>
          </c:extLst>
        </c:ser>
        <c:ser>
          <c:idx val="46"/>
          <c:order val="44"/>
          <c:tx>
            <c:strRef>
              <c:f>'Бокс 7_1-график'!$B$176</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7_1-график'!$C$176:$H$176</c:f>
              <c:numCache>
                <c:formatCode>0.00</c:formatCode>
                <c:ptCount val="6"/>
                <c:pt idx="0">
                  <c:v>0.3</c:v>
                </c:pt>
                <c:pt idx="1">
                  <c:v>0.3</c:v>
                </c:pt>
                <c:pt idx="2">
                  <c:v>0.3</c:v>
                </c:pt>
                <c:pt idx="3">
                  <c:v>0.3</c:v>
                </c:pt>
                <c:pt idx="4">
                  <c:v>0.3</c:v>
                </c:pt>
                <c:pt idx="5">
                  <c:v>0.3</c:v>
                </c:pt>
              </c:numCache>
            </c:numRef>
          </c:val>
          <c:extLst>
            <c:ext xmlns:c16="http://schemas.microsoft.com/office/drawing/2014/chart" uri="{C3380CC4-5D6E-409C-BE32-E72D297353CC}">
              <c16:uniqueId val="{0000002C-1705-4814-909B-3AA8961973AA}"/>
            </c:ext>
          </c:extLst>
        </c:ser>
        <c:ser>
          <c:idx val="47"/>
          <c:order val="45"/>
          <c:tx>
            <c:strRef>
              <c:f>'Бокс 7_1-график'!$B$177</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7_1-график'!$C$177:$H$177</c:f>
              <c:numCache>
                <c:formatCode>0.00</c:formatCode>
                <c:ptCount val="6"/>
                <c:pt idx="0">
                  <c:v>0.25</c:v>
                </c:pt>
                <c:pt idx="1">
                  <c:v>0.25</c:v>
                </c:pt>
                <c:pt idx="2">
                  <c:v>0.25</c:v>
                </c:pt>
                <c:pt idx="3">
                  <c:v>0.25</c:v>
                </c:pt>
                <c:pt idx="4">
                  <c:v>0.25</c:v>
                </c:pt>
                <c:pt idx="5">
                  <c:v>0.25</c:v>
                </c:pt>
              </c:numCache>
            </c:numRef>
          </c:val>
          <c:extLst>
            <c:ext xmlns:c16="http://schemas.microsoft.com/office/drawing/2014/chart" uri="{C3380CC4-5D6E-409C-BE32-E72D297353CC}">
              <c16:uniqueId val="{0000002D-1705-4814-909B-3AA8961973AA}"/>
            </c:ext>
          </c:extLst>
        </c:ser>
        <c:ser>
          <c:idx val="48"/>
          <c:order val="46"/>
          <c:tx>
            <c:strRef>
              <c:f>'Бокс 7_1-график'!$B$178</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7_1-график'!$C$178:$H$178</c:f>
              <c:numCache>
                <c:formatCode>0.00</c:formatCode>
                <c:ptCount val="6"/>
                <c:pt idx="0">
                  <c:v>0.2</c:v>
                </c:pt>
                <c:pt idx="1">
                  <c:v>0.2</c:v>
                </c:pt>
                <c:pt idx="2">
                  <c:v>0.2</c:v>
                </c:pt>
                <c:pt idx="3">
                  <c:v>0.2</c:v>
                </c:pt>
                <c:pt idx="4">
                  <c:v>0.2</c:v>
                </c:pt>
                <c:pt idx="5">
                  <c:v>0.2</c:v>
                </c:pt>
              </c:numCache>
            </c:numRef>
          </c:val>
          <c:extLst>
            <c:ext xmlns:c16="http://schemas.microsoft.com/office/drawing/2014/chart" uri="{C3380CC4-5D6E-409C-BE32-E72D297353CC}">
              <c16:uniqueId val="{0000002E-1705-4814-909B-3AA8961973AA}"/>
            </c:ext>
          </c:extLst>
        </c:ser>
        <c:ser>
          <c:idx val="49"/>
          <c:order val="47"/>
          <c:tx>
            <c:strRef>
              <c:f>'Бокс 7_1-график'!$B$179</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7_1-график'!$C$179:$H$179</c:f>
              <c:numCache>
                <c:formatCode>0.00</c:formatCode>
                <c:ptCount val="6"/>
                <c:pt idx="0">
                  <c:v>0.15</c:v>
                </c:pt>
                <c:pt idx="1">
                  <c:v>0.15</c:v>
                </c:pt>
                <c:pt idx="2">
                  <c:v>0.15</c:v>
                </c:pt>
                <c:pt idx="3">
                  <c:v>0.15</c:v>
                </c:pt>
                <c:pt idx="4">
                  <c:v>0.15</c:v>
                </c:pt>
                <c:pt idx="5">
                  <c:v>0.15</c:v>
                </c:pt>
              </c:numCache>
            </c:numRef>
          </c:val>
          <c:extLst>
            <c:ext xmlns:c16="http://schemas.microsoft.com/office/drawing/2014/chart" uri="{C3380CC4-5D6E-409C-BE32-E72D297353CC}">
              <c16:uniqueId val="{0000002F-1705-4814-909B-3AA8961973AA}"/>
            </c:ext>
          </c:extLst>
        </c:ser>
        <c:ser>
          <c:idx val="50"/>
          <c:order val="48"/>
          <c:tx>
            <c:strRef>
              <c:f>'Бокс 7_1-график'!$B$180</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7_1-график'!$C$180:$H$180</c:f>
              <c:numCache>
                <c:formatCode>0.00</c:formatCode>
                <c:ptCount val="6"/>
                <c:pt idx="0">
                  <c:v>0.1</c:v>
                </c:pt>
                <c:pt idx="1">
                  <c:v>0.1</c:v>
                </c:pt>
                <c:pt idx="2">
                  <c:v>0.1</c:v>
                </c:pt>
                <c:pt idx="3">
                  <c:v>0.1</c:v>
                </c:pt>
                <c:pt idx="4">
                  <c:v>0.1</c:v>
                </c:pt>
                <c:pt idx="5">
                  <c:v>0.1</c:v>
                </c:pt>
              </c:numCache>
            </c:numRef>
          </c:val>
          <c:extLst>
            <c:ext xmlns:c16="http://schemas.microsoft.com/office/drawing/2014/chart" uri="{C3380CC4-5D6E-409C-BE32-E72D297353CC}">
              <c16:uniqueId val="{00000030-1705-4814-909B-3AA8961973AA}"/>
            </c:ext>
          </c:extLst>
        </c:ser>
        <c:ser>
          <c:idx val="51"/>
          <c:order val="49"/>
          <c:tx>
            <c:strRef>
              <c:f>'Бокс 7_1-график'!$B$181</c:f>
              <c:strCache>
                <c:ptCount val="1"/>
                <c:pt idx="0">
                  <c:v>оңтайлы деңгей</c:v>
                </c:pt>
              </c:strCache>
            </c:strRef>
          </c:tx>
          <c:spPr>
            <a:ln w="38100">
              <a:solidFill>
                <a:srgbClr val="C0C0C0"/>
              </a:solidFill>
              <a:prstDash val="solid"/>
            </a:ln>
          </c:spPr>
          <c:marker>
            <c:symbol val="none"/>
          </c:marker>
          <c:cat>
            <c:strRef>
              <c:f>'Бокс 7_1-график'!$C$5:$H$5</c:f>
              <c:strCache>
                <c:ptCount val="6"/>
                <c:pt idx="0">
                  <c:v>Капиталдандыру индексі</c:v>
                </c:pt>
                <c:pt idx="1">
                  <c:v>Несие портфелі сапасыының индексі</c:v>
                </c:pt>
                <c:pt idx="2">
                  <c:v>Кредиттік тәуекел индексі</c:v>
                </c:pt>
                <c:pt idx="3">
                  <c:v>Нарықтық тәуекел индексі</c:v>
                </c:pt>
                <c:pt idx="4">
                  <c:v>Қызмет тиімділігінің индексі</c:v>
                </c:pt>
                <c:pt idx="5">
                  <c:v>Өтімділік индексі</c:v>
                </c:pt>
              </c:strCache>
            </c:strRef>
          </c:cat>
          <c:val>
            <c:numRef>
              <c:f>'Бокс 7_1-график'!$C$181:$H$181</c:f>
              <c:numCache>
                <c:formatCode>0.00</c:formatCode>
                <c:ptCount val="6"/>
                <c:pt idx="0">
                  <c:v>0.05</c:v>
                </c:pt>
                <c:pt idx="1">
                  <c:v>0.05</c:v>
                </c:pt>
                <c:pt idx="2">
                  <c:v>0.05</c:v>
                </c:pt>
                <c:pt idx="3">
                  <c:v>0.05</c:v>
                </c:pt>
                <c:pt idx="4">
                  <c:v>0.05</c:v>
                </c:pt>
                <c:pt idx="5">
                  <c:v>0.05</c:v>
                </c:pt>
              </c:numCache>
            </c:numRef>
          </c:val>
          <c:extLst>
            <c:ext xmlns:c16="http://schemas.microsoft.com/office/drawing/2014/chart" uri="{C3380CC4-5D6E-409C-BE32-E72D297353CC}">
              <c16:uniqueId val="{00000031-1705-4814-909B-3AA8961973AA}"/>
            </c:ext>
          </c:extLst>
        </c:ser>
        <c:ser>
          <c:idx val="52"/>
          <c:order val="50"/>
          <c:tx>
            <c:strRef>
              <c:f>'Бокс 7_1-график'!$B$6</c:f>
              <c:strCache>
                <c:ptCount val="1"/>
                <c:pt idx="0">
                  <c:v>01.01.2009</c:v>
                </c:pt>
              </c:strCache>
            </c:strRef>
          </c:tx>
          <c:spPr>
            <a:ln w="25400">
              <a:solidFill>
                <a:srgbClr val="808080"/>
              </a:solidFill>
              <a:prstDash val="solid"/>
            </a:ln>
          </c:spPr>
          <c:marker>
            <c:symbol val="none"/>
          </c:marker>
          <c:val>
            <c:numRef>
              <c:f>'Бокс 7_1-график'!$C$6:$H$6</c:f>
              <c:numCache>
                <c:formatCode>0.0</c:formatCode>
                <c:ptCount val="6"/>
                <c:pt idx="0">
                  <c:v>1</c:v>
                </c:pt>
                <c:pt idx="1">
                  <c:v>2</c:v>
                </c:pt>
                <c:pt idx="2">
                  <c:v>3.8</c:v>
                </c:pt>
                <c:pt idx="3">
                  <c:v>2.2000000000000002</c:v>
                </c:pt>
                <c:pt idx="4">
                  <c:v>4</c:v>
                </c:pt>
                <c:pt idx="5">
                  <c:v>2.63</c:v>
                </c:pt>
              </c:numCache>
            </c:numRef>
          </c:val>
          <c:extLst>
            <c:ext xmlns:c16="http://schemas.microsoft.com/office/drawing/2014/chart" uri="{C3380CC4-5D6E-409C-BE32-E72D297353CC}">
              <c16:uniqueId val="{00000032-1705-4814-909B-3AA8961973AA}"/>
            </c:ext>
          </c:extLst>
        </c:ser>
        <c:ser>
          <c:idx val="3"/>
          <c:order val="51"/>
          <c:tx>
            <c:strRef>
              <c:f>'Бокс 7_1-график'!$B$8</c:f>
              <c:strCache>
                <c:ptCount val="1"/>
                <c:pt idx="0">
                  <c:v>01.10.2009</c:v>
                </c:pt>
              </c:strCache>
            </c:strRef>
          </c:tx>
          <c:spPr>
            <a:ln w="25400">
              <a:solidFill>
                <a:srgbClr val="FF0000"/>
              </a:solidFill>
              <a:prstDash val="lgDash"/>
            </a:ln>
          </c:spPr>
          <c:marker>
            <c:symbol val="none"/>
          </c:marker>
          <c:val>
            <c:numRef>
              <c:f>'Бокс 7_1-график'!$C$8:$H$8</c:f>
              <c:numCache>
                <c:formatCode>0.0</c:formatCode>
                <c:ptCount val="6"/>
                <c:pt idx="0">
                  <c:v>4</c:v>
                </c:pt>
                <c:pt idx="1">
                  <c:v>4</c:v>
                </c:pt>
                <c:pt idx="2">
                  <c:v>3.8</c:v>
                </c:pt>
                <c:pt idx="3">
                  <c:v>2.8</c:v>
                </c:pt>
                <c:pt idx="4">
                  <c:v>4</c:v>
                </c:pt>
                <c:pt idx="5">
                  <c:v>2</c:v>
                </c:pt>
              </c:numCache>
            </c:numRef>
          </c:val>
          <c:extLst>
            <c:ext xmlns:c16="http://schemas.microsoft.com/office/drawing/2014/chart" uri="{C3380CC4-5D6E-409C-BE32-E72D297353CC}">
              <c16:uniqueId val="{00000033-1705-4814-909B-3AA8961973AA}"/>
            </c:ext>
          </c:extLst>
        </c:ser>
        <c:ser>
          <c:idx val="0"/>
          <c:order val="52"/>
          <c:tx>
            <c:strRef>
              <c:f>'Бокс 7_1-график'!$B$9</c:f>
              <c:strCache>
                <c:ptCount val="1"/>
                <c:pt idx="0">
                  <c:v>01.10.2009**</c:v>
                </c:pt>
              </c:strCache>
            </c:strRef>
          </c:tx>
          <c:spPr>
            <a:ln w="25400">
              <a:solidFill>
                <a:srgbClr val="0000FF"/>
              </a:solidFill>
              <a:prstDash val="solid"/>
            </a:ln>
          </c:spPr>
          <c:marker>
            <c:symbol val="none"/>
          </c:marker>
          <c:val>
            <c:numRef>
              <c:f>'Бокс 7_1-график'!$C$9:$H$9</c:f>
              <c:numCache>
                <c:formatCode>0.0</c:formatCode>
                <c:ptCount val="6"/>
                <c:pt idx="0">
                  <c:v>1</c:v>
                </c:pt>
                <c:pt idx="1">
                  <c:v>3.29</c:v>
                </c:pt>
                <c:pt idx="2">
                  <c:v>3.4</c:v>
                </c:pt>
                <c:pt idx="3">
                  <c:v>2.2000000000000002</c:v>
                </c:pt>
                <c:pt idx="4">
                  <c:v>4</c:v>
                </c:pt>
                <c:pt idx="5">
                  <c:v>1.67</c:v>
                </c:pt>
              </c:numCache>
            </c:numRef>
          </c:val>
          <c:extLst>
            <c:ext xmlns:c16="http://schemas.microsoft.com/office/drawing/2014/chart" uri="{C3380CC4-5D6E-409C-BE32-E72D297353CC}">
              <c16:uniqueId val="{00000034-1705-4814-909B-3AA8961973AA}"/>
            </c:ext>
          </c:extLst>
        </c:ser>
        <c:dLbls>
          <c:showLegendKey val="0"/>
          <c:showVal val="0"/>
          <c:showCatName val="0"/>
          <c:showSerName val="0"/>
          <c:showPercent val="0"/>
          <c:showBubbleSize val="0"/>
        </c:dLbls>
        <c:axId val="301756512"/>
        <c:axId val="1"/>
      </c:radarChart>
      <c:catAx>
        <c:axId val="301756512"/>
        <c:scaling>
          <c:orientation val="minMax"/>
        </c:scaling>
        <c:delete val="0"/>
        <c:axPos val="b"/>
        <c:majorGridlines>
          <c:spPr>
            <a:ln w="3175">
              <a:solidFill>
                <a:srgbClr val="C0C0C0"/>
              </a:solidFill>
              <a:prstDash val="sysDash"/>
            </a:ln>
          </c:spPr>
        </c:majorGridlines>
        <c:numFmt formatCode="General" sourceLinked="1"/>
        <c:majorTickMark val="out"/>
        <c:minorTickMark val="none"/>
        <c:tickLblPos val="nextTo"/>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4"/>
          <c:min val="0"/>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C0C0C0"/>
            </a:solidFill>
            <a:prstDash val="sysDash"/>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01756512"/>
        <c:crosses val="autoZero"/>
        <c:crossBetween val="between"/>
        <c:majorUnit val="1"/>
      </c:valAx>
      <c:spPr>
        <a:noFill/>
        <a:ln w="25400">
          <a:noFill/>
        </a:ln>
      </c:spPr>
    </c:plotArea>
    <c:legend>
      <c:legendPos val="b"/>
      <c:legendEntry>
        <c:idx val="1"/>
        <c:delete val="1"/>
      </c:legendEntry>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egendEntry>
        <c:idx val="11"/>
        <c:delete val="1"/>
      </c:legendEntry>
      <c:legendEntry>
        <c:idx val="12"/>
        <c:delete val="1"/>
      </c:legendEntry>
      <c:legendEntry>
        <c:idx val="13"/>
        <c:delete val="1"/>
      </c:legendEntry>
      <c:legendEntry>
        <c:idx val="14"/>
        <c:delete val="1"/>
      </c:legendEntry>
      <c:legendEntry>
        <c:idx val="15"/>
        <c:delete val="1"/>
      </c:legendEntry>
      <c:legendEntry>
        <c:idx val="16"/>
        <c:delete val="1"/>
      </c:legendEntry>
      <c:legendEntry>
        <c:idx val="17"/>
        <c:delete val="1"/>
      </c:legendEntry>
      <c:legendEntry>
        <c:idx val="18"/>
        <c:delete val="1"/>
      </c:legendEntry>
      <c:legendEntry>
        <c:idx val="19"/>
        <c:delete val="1"/>
      </c:legendEntry>
      <c:legendEntry>
        <c:idx val="20"/>
        <c:delete val="1"/>
      </c:legendEntry>
      <c:legendEntry>
        <c:idx val="21"/>
        <c:delete val="1"/>
      </c:legendEntry>
      <c:legendEntry>
        <c:idx val="22"/>
        <c:delete val="1"/>
      </c:legendEntry>
      <c:legendEntry>
        <c:idx val="23"/>
        <c:delete val="1"/>
      </c:legendEntry>
      <c:legendEntry>
        <c:idx val="24"/>
        <c:delete val="1"/>
      </c:legendEntry>
      <c:legendEntry>
        <c:idx val="25"/>
        <c:delete val="1"/>
      </c:legendEntry>
      <c:legendEntry>
        <c:idx val="26"/>
        <c:delete val="1"/>
      </c:legendEntry>
      <c:legendEntry>
        <c:idx val="27"/>
        <c:delete val="1"/>
      </c:legendEntry>
      <c:legendEntry>
        <c:idx val="28"/>
        <c:delete val="1"/>
      </c:legendEntry>
      <c:legendEntry>
        <c:idx val="29"/>
        <c:delete val="1"/>
      </c:legendEntry>
      <c:legendEntry>
        <c:idx val="30"/>
        <c:delete val="1"/>
      </c:legendEntry>
      <c:legendEntry>
        <c:idx val="31"/>
        <c:delete val="1"/>
      </c:legendEntry>
      <c:legendEntry>
        <c:idx val="32"/>
        <c:delete val="1"/>
      </c:legendEntry>
      <c:legendEntry>
        <c:idx val="33"/>
        <c:delete val="1"/>
      </c:legendEntry>
      <c:legendEntry>
        <c:idx val="34"/>
        <c:delete val="1"/>
      </c:legendEntry>
      <c:legendEntry>
        <c:idx val="35"/>
        <c:delete val="1"/>
      </c:legendEntry>
      <c:legendEntry>
        <c:idx val="36"/>
        <c:delete val="1"/>
      </c:legendEntry>
      <c:legendEntry>
        <c:idx val="37"/>
        <c:delete val="1"/>
      </c:legendEntry>
      <c:legendEntry>
        <c:idx val="38"/>
        <c:delete val="1"/>
      </c:legendEntry>
      <c:legendEntry>
        <c:idx val="39"/>
        <c:delete val="1"/>
      </c:legendEntry>
      <c:legendEntry>
        <c:idx val="40"/>
        <c:delete val="1"/>
      </c:legendEntry>
      <c:legendEntry>
        <c:idx val="41"/>
        <c:delete val="1"/>
      </c:legendEntry>
      <c:legendEntry>
        <c:idx val="42"/>
        <c:delete val="1"/>
      </c:legendEntry>
      <c:legendEntry>
        <c:idx val="43"/>
        <c:delete val="1"/>
      </c:legendEntry>
      <c:legendEntry>
        <c:idx val="44"/>
        <c:delete val="1"/>
      </c:legendEntry>
      <c:legendEntry>
        <c:idx val="45"/>
        <c:delete val="1"/>
      </c:legendEntry>
      <c:legendEntry>
        <c:idx val="46"/>
        <c:delete val="1"/>
      </c:legendEntry>
      <c:legendEntry>
        <c:idx val="47"/>
        <c:delete val="1"/>
      </c:legendEntry>
      <c:legendEntry>
        <c:idx val="48"/>
        <c:delete val="1"/>
      </c:legendEntry>
      <c:legendEntry>
        <c:idx val="49"/>
        <c:delete val="1"/>
      </c:legendEntry>
      <c:layout>
        <c:manualLayout>
          <c:xMode val="edge"/>
          <c:yMode val="edge"/>
          <c:x val="1.3698630136986301E-2"/>
          <c:y val="0.83076923076923082"/>
          <c:w val="0.97534246575342465"/>
          <c:h val="0.15769230769230769"/>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50019226097689"/>
          <c:y val="5.4348018384915597E-2"/>
          <c:w val="0.70000085449323057"/>
          <c:h val="0.59782820223407152"/>
        </c:manualLayout>
      </c:layout>
      <c:barChart>
        <c:barDir val="col"/>
        <c:grouping val="clustered"/>
        <c:varyColors val="0"/>
        <c:ser>
          <c:idx val="0"/>
          <c:order val="0"/>
          <c:tx>
            <c:strRef>
              <c:f>'Бокс 8_1-график'!$B$5</c:f>
              <c:strCache>
                <c:ptCount val="1"/>
                <c:pt idx="0">
                  <c:v>Меншікті капитал, млрд.теңге</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C7272" mc:Ignorable="a14" a14:legacySpreadsheetColorIndex="49">
                    <a:gamma/>
                    <a:shade val="55686"/>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2050002502444461"/>
                  <c:y val="0.4529001532076299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2F-45AD-BBB8-8B102475F38F}"/>
                </c:ext>
              </c:extLst>
            </c:dLbl>
            <c:dLbl>
              <c:idx val="1"/>
              <c:layout>
                <c:manualLayout>
                  <c:xMode val="edge"/>
                  <c:yMode val="edge"/>
                  <c:x val="0.36250044250542296"/>
                  <c:y val="0.5434801838491559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F2F-45AD-BBB8-8B102475F38F}"/>
                </c:ext>
              </c:extLst>
            </c:dLbl>
            <c:dLbl>
              <c:idx val="2"/>
              <c:layout>
                <c:manualLayout>
                  <c:xMode val="edge"/>
                  <c:yMode val="edge"/>
                  <c:x val="0.54250066223225368"/>
                  <c:y val="0.576088994880105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F2F-45AD-BBB8-8B102475F38F}"/>
                </c:ext>
              </c:extLst>
            </c:dLbl>
            <c:dLbl>
              <c:idx val="3"/>
              <c:layout>
                <c:manualLayout>
                  <c:xMode val="edge"/>
                  <c:yMode val="edge"/>
                  <c:x val="0.72250088195908446"/>
                  <c:y val="0.6014514034597325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F2F-45AD-BBB8-8B102475F38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8_1-график'!$C$4:$F$4</c:f>
              <c:strCache>
                <c:ptCount val="4"/>
                <c:pt idx="0">
                  <c:v>Нақты деректер</c:v>
                </c:pt>
                <c:pt idx="1">
                  <c:v>-10%</c:v>
                </c:pt>
                <c:pt idx="2">
                  <c:v>-20%</c:v>
                </c:pt>
                <c:pt idx="3">
                  <c:v>-30%</c:v>
                </c:pt>
              </c:strCache>
            </c:strRef>
          </c:cat>
          <c:val>
            <c:numRef>
              <c:f>'Бокс 8_1-график'!$C$5:$F$5</c:f>
              <c:numCache>
                <c:formatCode>#,##0.00</c:formatCode>
                <c:ptCount val="4"/>
                <c:pt idx="0">
                  <c:v>-928.8</c:v>
                </c:pt>
                <c:pt idx="1">
                  <c:v>-1086.8</c:v>
                </c:pt>
                <c:pt idx="2">
                  <c:v>-1244.76</c:v>
                </c:pt>
                <c:pt idx="3">
                  <c:v>-1402.72</c:v>
                </c:pt>
              </c:numCache>
            </c:numRef>
          </c:val>
          <c:extLst>
            <c:ext xmlns:c16="http://schemas.microsoft.com/office/drawing/2014/chart" uri="{C3380CC4-5D6E-409C-BE32-E72D297353CC}">
              <c16:uniqueId val="{00000004-DF2F-45AD-BBB8-8B102475F38F}"/>
            </c:ext>
          </c:extLst>
        </c:ser>
        <c:dLbls>
          <c:showLegendKey val="0"/>
          <c:showVal val="1"/>
          <c:showCatName val="0"/>
          <c:showSerName val="0"/>
          <c:showPercent val="0"/>
          <c:showBubbleSize val="0"/>
        </c:dLbls>
        <c:gapWidth val="150"/>
        <c:axId val="301762744"/>
        <c:axId val="1"/>
      </c:barChart>
      <c:lineChart>
        <c:grouping val="standard"/>
        <c:varyColors val="0"/>
        <c:ser>
          <c:idx val="1"/>
          <c:order val="1"/>
          <c:tx>
            <c:strRef>
              <c:f>'Бокс 8_1-график'!$B$6</c:f>
              <c:strCache>
                <c:ptCount val="1"/>
                <c:pt idx="0">
                  <c:v>k1-1 жеткіліктілік коэффициенті (min норм. мәні = 0,06;0,05)</c:v>
                </c:pt>
              </c:strCache>
            </c:strRef>
          </c:tx>
          <c:spPr>
            <a:ln w="3175">
              <a:solidFill>
                <a:srgbClr val="003300"/>
              </a:solidFill>
              <a:prstDash val="sysDash"/>
            </a:ln>
          </c:spPr>
          <c:marker>
            <c:symbol val="square"/>
            <c:size val="5"/>
            <c:spPr>
              <a:solidFill>
                <a:srgbClr val="003300"/>
              </a:solidFill>
              <a:ln>
                <a:solidFill>
                  <a:srgbClr val="003300"/>
                </a:solidFill>
                <a:prstDash val="solid"/>
              </a:ln>
            </c:spPr>
          </c:marker>
          <c:dLbls>
            <c:dLbl>
              <c:idx val="0"/>
              <c:layout>
                <c:manualLayout>
                  <c:xMode val="edge"/>
                  <c:yMode val="edge"/>
                  <c:x val="0.26500032348672303"/>
                  <c:y val="0.1702904576060688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F2F-45AD-BBB8-8B102475F38F}"/>
                </c:ext>
              </c:extLst>
            </c:dLbl>
            <c:dLbl>
              <c:idx val="1"/>
              <c:layout>
                <c:manualLayout>
                  <c:xMode val="edge"/>
                  <c:yMode val="edge"/>
                  <c:x val="0.43750053405826911"/>
                  <c:y val="0.4492769519819689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F2F-45AD-BBB8-8B102475F38F}"/>
                </c:ext>
              </c:extLst>
            </c:dLbl>
            <c:dLbl>
              <c:idx val="2"/>
              <c:layout>
                <c:manualLayout>
                  <c:xMode val="edge"/>
                  <c:yMode val="edge"/>
                  <c:x val="0.6050007385262921"/>
                  <c:y val="0.4673929581102740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F2F-45AD-BBB8-8B102475F38F}"/>
                </c:ext>
              </c:extLst>
            </c:dLbl>
            <c:dLbl>
              <c:idx val="3"/>
              <c:layout>
                <c:manualLayout>
                  <c:xMode val="edge"/>
                  <c:yMode val="edge"/>
                  <c:x val="0.78000095214959975"/>
                  <c:y val="0.5072481715925455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F2F-45AD-BBB8-8B102475F38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8_1-график'!$C$6:$F$6</c:f>
              <c:numCache>
                <c:formatCode>General</c:formatCode>
                <c:ptCount val="4"/>
                <c:pt idx="0">
                  <c:v>-5.6000000000000001E-2</c:v>
                </c:pt>
                <c:pt idx="1">
                  <c:v>-0.14099999999999999</c:v>
                </c:pt>
                <c:pt idx="2">
                  <c:v>-0.14799999999999999</c:v>
                </c:pt>
                <c:pt idx="3">
                  <c:v>-0.154</c:v>
                </c:pt>
              </c:numCache>
            </c:numRef>
          </c:val>
          <c:smooth val="0"/>
          <c:extLst>
            <c:ext xmlns:c16="http://schemas.microsoft.com/office/drawing/2014/chart" uri="{C3380CC4-5D6E-409C-BE32-E72D297353CC}">
              <c16:uniqueId val="{00000009-DF2F-45AD-BBB8-8B102475F38F}"/>
            </c:ext>
          </c:extLst>
        </c:ser>
        <c:ser>
          <c:idx val="2"/>
          <c:order val="2"/>
          <c:tx>
            <c:strRef>
              <c:f>'Бокс 8_1-график'!$B$7</c:f>
              <c:strCache>
                <c:ptCount val="1"/>
                <c:pt idx="0">
                  <c:v>k2 жеткіліктілік коэффициенті (min норм. мәні = 0,12;0,10)</c:v>
                </c:pt>
              </c:strCache>
            </c:strRef>
          </c:tx>
          <c:spPr>
            <a:ln w="3175">
              <a:solidFill>
                <a:srgbClr val="003366"/>
              </a:solidFill>
              <a:prstDash val="solid"/>
            </a:ln>
          </c:spPr>
          <c:marker>
            <c:symbol val="triangle"/>
            <c:size val="5"/>
            <c:spPr>
              <a:solidFill>
                <a:srgbClr val="003366"/>
              </a:solidFill>
              <a:ln>
                <a:solidFill>
                  <a:srgbClr val="003366"/>
                </a:solidFill>
                <a:prstDash val="solid"/>
              </a:ln>
            </c:spPr>
          </c:marker>
          <c:dLbls>
            <c:dLbl>
              <c:idx val="0"/>
              <c:layout>
                <c:manualLayout>
                  <c:xMode val="edge"/>
                  <c:yMode val="edge"/>
                  <c:x val="0.26000031738319995"/>
                  <c:y val="0.11594243922115327"/>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F2F-45AD-BBB8-8B102475F38F}"/>
                </c:ext>
              </c:extLst>
            </c:dLbl>
            <c:dLbl>
              <c:idx val="1"/>
              <c:layout>
                <c:manualLayout>
                  <c:xMode val="edge"/>
                  <c:yMode val="edge"/>
                  <c:x val="0.44000053711003068"/>
                  <c:y val="0.27898649437590006"/>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F2F-45AD-BBB8-8B102475F38F}"/>
                </c:ext>
              </c:extLst>
            </c:dLbl>
            <c:dLbl>
              <c:idx val="2"/>
              <c:layout>
                <c:manualLayout>
                  <c:xMode val="edge"/>
                  <c:yMode val="edge"/>
                  <c:x val="0.6050007385262921"/>
                  <c:y val="0.33333451276081566"/>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F2F-45AD-BBB8-8B102475F38F}"/>
                </c:ext>
              </c:extLst>
            </c:dLbl>
            <c:dLbl>
              <c:idx val="3"/>
              <c:layout>
                <c:manualLayout>
                  <c:xMode val="edge"/>
                  <c:yMode val="edge"/>
                  <c:x val="0.79500097046016904"/>
                  <c:y val="0.36232012256610396"/>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F2F-45AD-BBB8-8B102475F38F}"/>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8_1-график'!$C$7:$F$7</c:f>
              <c:numCache>
                <c:formatCode>General</c:formatCode>
                <c:ptCount val="4"/>
                <c:pt idx="0">
                  <c:v>-3.9E-2</c:v>
                </c:pt>
                <c:pt idx="1">
                  <c:v>-9.1999999999999998E-2</c:v>
                </c:pt>
                <c:pt idx="2">
                  <c:v>-0.106</c:v>
                </c:pt>
                <c:pt idx="3">
                  <c:v>-0.11899999999999999</c:v>
                </c:pt>
              </c:numCache>
            </c:numRef>
          </c:val>
          <c:smooth val="0"/>
          <c:extLst>
            <c:ext xmlns:c16="http://schemas.microsoft.com/office/drawing/2014/chart" uri="{C3380CC4-5D6E-409C-BE32-E72D297353CC}">
              <c16:uniqueId val="{0000000E-DF2F-45AD-BBB8-8B102475F38F}"/>
            </c:ext>
          </c:extLst>
        </c:ser>
        <c:dLbls>
          <c:showLegendKey val="0"/>
          <c:showVal val="1"/>
          <c:showCatName val="0"/>
          <c:showSerName val="0"/>
          <c:showPercent val="0"/>
          <c:showBubbleSize val="0"/>
        </c:dLbls>
        <c:marker val="1"/>
        <c:smooth val="0"/>
        <c:axId val="3"/>
        <c:axId val="4"/>
      </c:lineChart>
      <c:catAx>
        <c:axId val="301762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1600"/>
        </c:scaling>
        <c:delete val="0"/>
        <c:axPos val="l"/>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2500015258807689E-2"/>
              <c:y val="0.228261677216645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62744"/>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0.18"/>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4500115356586134"/>
              <c:y val="0.2173920735396623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b"/>
      <c:layout>
        <c:manualLayout>
          <c:xMode val="edge"/>
          <c:yMode val="edge"/>
          <c:x val="0.25000030517615379"/>
          <c:y val="0.72464024513220793"/>
          <c:w val="0.6775008270273768"/>
          <c:h val="0.26449368947325591"/>
        </c:manualLayout>
      </c:layout>
      <c:overlay val="0"/>
      <c:spPr>
        <a:noFill/>
        <a:ln w="25400">
          <a:noFill/>
        </a:ln>
      </c:spPr>
      <c:txPr>
        <a:bodyPr/>
        <a:lstStyle/>
        <a:p>
          <a:pPr>
            <a:defRPr sz="55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673913043478262"/>
          <c:y val="0.05"/>
          <c:w val="0.71467391304347827"/>
          <c:h val="0.64230769230769236"/>
        </c:manualLayout>
      </c:layout>
      <c:barChart>
        <c:barDir val="col"/>
        <c:grouping val="clustered"/>
        <c:varyColors val="0"/>
        <c:ser>
          <c:idx val="0"/>
          <c:order val="0"/>
          <c:tx>
            <c:strRef>
              <c:f>'Бокс 8_1-график'!$B$35</c:f>
              <c:strCache>
                <c:ptCount val="1"/>
                <c:pt idx="0">
                  <c:v>Меншікті капитал, млрд.теңге</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C7272" mc:Ignorable="a14" a14:legacySpreadsheetColorIndex="49">
                    <a:gamma/>
                    <a:shade val="55686"/>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8478260869565216"/>
                  <c:y val="1.9230769230769232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1C-4EBC-9D89-A7A5F5100D16}"/>
                </c:ext>
              </c:extLst>
            </c:dLbl>
            <c:dLbl>
              <c:idx val="1"/>
              <c:layout>
                <c:manualLayout>
                  <c:xMode val="edge"/>
                  <c:yMode val="edge"/>
                  <c:x val="0.35597826086956524"/>
                  <c:y val="1.9230769230769232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11C-4EBC-9D89-A7A5F5100D16}"/>
                </c:ext>
              </c:extLst>
            </c:dLbl>
            <c:dLbl>
              <c:idx val="2"/>
              <c:layout>
                <c:manualLayout>
                  <c:xMode val="edge"/>
                  <c:yMode val="edge"/>
                  <c:x val="0.54619565217391308"/>
                  <c:y val="1.9230769230769232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1C-4EBC-9D89-A7A5F5100D16}"/>
                </c:ext>
              </c:extLst>
            </c:dLbl>
            <c:dLbl>
              <c:idx val="3"/>
              <c:layout>
                <c:manualLayout>
                  <c:xMode val="edge"/>
                  <c:yMode val="edge"/>
                  <c:x val="0.72554347826086951"/>
                  <c:y val="4.6153846153846156E-2"/>
                </c:manualLayout>
              </c:layout>
              <c:numFmt formatCode="#,##0.0" sourceLinked="0"/>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11C-4EBC-9D89-A7A5F5100D16}"/>
                </c:ext>
              </c:extLst>
            </c:dLbl>
            <c:numFmt formatCode="#,##0.0" sourceLinked="0"/>
            <c:spPr>
              <a:noFill/>
              <a:ln w="25400">
                <a:noFill/>
              </a:ln>
            </c:spPr>
            <c:txPr>
              <a:bodyPr wrap="square" lIns="38100" tIns="19050" rIns="38100" bIns="19050" anchor="ctr">
                <a:spAutoFit/>
              </a:bodyPr>
              <a:lstStyle/>
              <a:p>
                <a:pPr>
                  <a:defRPr sz="7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8_1-график'!$C$34:$F$34</c:f>
              <c:strCache>
                <c:ptCount val="4"/>
                <c:pt idx="0">
                  <c:v>Нақты деректер</c:v>
                </c:pt>
                <c:pt idx="1">
                  <c:v>-10%</c:v>
                </c:pt>
                <c:pt idx="2">
                  <c:v>-20%</c:v>
                </c:pt>
                <c:pt idx="3">
                  <c:v>-30%</c:v>
                </c:pt>
              </c:strCache>
            </c:strRef>
          </c:cat>
          <c:val>
            <c:numRef>
              <c:f>'Бокс 8_1-график'!$C$35:$F$35</c:f>
              <c:numCache>
                <c:formatCode>#,##0.00</c:formatCode>
                <c:ptCount val="4"/>
                <c:pt idx="0">
                  <c:v>1340.3</c:v>
                </c:pt>
                <c:pt idx="1">
                  <c:v>1276.9000000000001</c:v>
                </c:pt>
                <c:pt idx="2">
                  <c:v>1213.5</c:v>
                </c:pt>
                <c:pt idx="3">
                  <c:v>1150.0999999999999</c:v>
                </c:pt>
              </c:numCache>
            </c:numRef>
          </c:val>
          <c:extLst>
            <c:ext xmlns:c16="http://schemas.microsoft.com/office/drawing/2014/chart" uri="{C3380CC4-5D6E-409C-BE32-E72D297353CC}">
              <c16:uniqueId val="{00000004-E11C-4EBC-9D89-A7A5F5100D16}"/>
            </c:ext>
          </c:extLst>
        </c:ser>
        <c:dLbls>
          <c:showLegendKey val="0"/>
          <c:showVal val="1"/>
          <c:showCatName val="0"/>
          <c:showSerName val="0"/>
          <c:showPercent val="0"/>
          <c:showBubbleSize val="0"/>
        </c:dLbls>
        <c:gapWidth val="150"/>
        <c:axId val="301767336"/>
        <c:axId val="1"/>
      </c:barChart>
      <c:lineChart>
        <c:grouping val="standard"/>
        <c:varyColors val="0"/>
        <c:ser>
          <c:idx val="1"/>
          <c:order val="1"/>
          <c:tx>
            <c:strRef>
              <c:f>'Бокс 8_1-график'!$B$36</c:f>
              <c:strCache>
                <c:ptCount val="1"/>
                <c:pt idx="0">
                  <c:v>k1-1 жеткіліктілік коэффициенті (min норм. мәні = 0,06;0,05)</c:v>
                </c:pt>
              </c:strCache>
            </c:strRef>
          </c:tx>
          <c:spPr>
            <a:ln w="3175">
              <a:solidFill>
                <a:srgbClr val="003300"/>
              </a:solidFill>
              <a:prstDash val="sysDash"/>
            </a:ln>
          </c:spPr>
          <c:marker>
            <c:symbol val="square"/>
            <c:size val="5"/>
            <c:spPr>
              <a:solidFill>
                <a:srgbClr val="003300"/>
              </a:solidFill>
              <a:ln>
                <a:solidFill>
                  <a:srgbClr val="003300"/>
                </a:solidFill>
                <a:prstDash val="solid"/>
              </a:ln>
            </c:spPr>
          </c:marker>
          <c:dLbls>
            <c:dLbl>
              <c:idx val="0"/>
              <c:layout>
                <c:manualLayout>
                  <c:xMode val="edge"/>
                  <c:yMode val="edge"/>
                  <c:x val="0.25815217391304346"/>
                  <c:y val="0.23076923076923078"/>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1C-4EBC-9D89-A7A5F5100D16}"/>
                </c:ext>
              </c:extLst>
            </c:dLbl>
            <c:dLbl>
              <c:idx val="1"/>
              <c:layout>
                <c:manualLayout>
                  <c:xMode val="edge"/>
                  <c:yMode val="edge"/>
                  <c:x val="0.43478260869565216"/>
                  <c:y val="0.26153846153846155"/>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11C-4EBC-9D89-A7A5F5100D16}"/>
                </c:ext>
              </c:extLst>
            </c:dLbl>
            <c:dLbl>
              <c:idx val="2"/>
              <c:layout>
                <c:manualLayout>
                  <c:xMode val="edge"/>
                  <c:yMode val="edge"/>
                  <c:x val="0.60326086956521741"/>
                  <c:y val="0.29230769230769232"/>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1C-4EBC-9D89-A7A5F5100D16}"/>
                </c:ext>
              </c:extLst>
            </c:dLbl>
            <c:dLbl>
              <c:idx val="3"/>
              <c:layout>
                <c:manualLayout>
                  <c:xMode val="edge"/>
                  <c:yMode val="edge"/>
                  <c:x val="0.78260869565217395"/>
                  <c:y val="0.35384615384615387"/>
                </c:manualLayout>
              </c:layout>
              <c:spPr>
                <a:noFill/>
                <a:ln w="25400">
                  <a:noFill/>
                </a:ln>
              </c:spPr>
              <c:txPr>
                <a:bodyPr/>
                <a:lstStyle/>
                <a:p>
                  <a:pPr>
                    <a:defRPr sz="77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11C-4EBC-9D89-A7A5F5100D16}"/>
                </c:ext>
              </c:extLst>
            </c:dLbl>
            <c:spPr>
              <a:noFill/>
              <a:ln w="25400">
                <a:noFill/>
              </a:ln>
            </c:spPr>
            <c:txPr>
              <a:bodyPr wrap="square" lIns="38100" tIns="19050" rIns="38100" bIns="19050" anchor="ctr">
                <a:spAutoFit/>
              </a:bodyPr>
              <a:lstStyle/>
              <a:p>
                <a:pPr>
                  <a:defRPr sz="77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8_1-график'!$C$36:$F$36</c:f>
              <c:numCache>
                <c:formatCode>General</c:formatCode>
                <c:ptCount val="4"/>
                <c:pt idx="0">
                  <c:v>0.111</c:v>
                </c:pt>
                <c:pt idx="1">
                  <c:v>0.1</c:v>
                </c:pt>
                <c:pt idx="2">
                  <c:v>0.09</c:v>
                </c:pt>
                <c:pt idx="3">
                  <c:v>0.08</c:v>
                </c:pt>
              </c:numCache>
            </c:numRef>
          </c:val>
          <c:smooth val="0"/>
          <c:extLst>
            <c:ext xmlns:c16="http://schemas.microsoft.com/office/drawing/2014/chart" uri="{C3380CC4-5D6E-409C-BE32-E72D297353CC}">
              <c16:uniqueId val="{00000009-E11C-4EBC-9D89-A7A5F5100D16}"/>
            </c:ext>
          </c:extLst>
        </c:ser>
        <c:ser>
          <c:idx val="2"/>
          <c:order val="2"/>
          <c:tx>
            <c:strRef>
              <c:f>'Бокс 8_1-график'!$B$37</c:f>
              <c:strCache>
                <c:ptCount val="1"/>
                <c:pt idx="0">
                  <c:v>k2 жеткіліктілік коэффициенті (min норм. мәні = 0,12;0,10)</c:v>
                </c:pt>
              </c:strCache>
            </c:strRef>
          </c:tx>
          <c:spPr>
            <a:ln w="3175">
              <a:solidFill>
                <a:srgbClr val="003366"/>
              </a:solidFill>
              <a:prstDash val="solid"/>
            </a:ln>
          </c:spPr>
          <c:marker>
            <c:symbol val="triangle"/>
            <c:size val="5"/>
            <c:spPr>
              <a:solidFill>
                <a:srgbClr val="003366"/>
              </a:solidFill>
              <a:ln>
                <a:solidFill>
                  <a:srgbClr val="003366"/>
                </a:solidFill>
                <a:prstDash val="solid"/>
              </a:ln>
            </c:spPr>
          </c:marker>
          <c:dLbls>
            <c:dLbl>
              <c:idx val="0"/>
              <c:layout>
                <c:manualLayout>
                  <c:xMode val="edge"/>
                  <c:yMode val="edge"/>
                  <c:x val="0.25271739130434784"/>
                  <c:y val="2.6923076923076925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E11C-4EBC-9D89-A7A5F5100D16}"/>
                </c:ext>
              </c:extLst>
            </c:dLbl>
            <c:dLbl>
              <c:idx val="1"/>
              <c:layout>
                <c:manualLayout>
                  <c:xMode val="edge"/>
                  <c:yMode val="edge"/>
                  <c:x val="0.4375"/>
                  <c:y val="4.230769230769231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11C-4EBC-9D89-A7A5F5100D16}"/>
                </c:ext>
              </c:extLst>
            </c:dLbl>
            <c:dLbl>
              <c:idx val="2"/>
              <c:layout>
                <c:manualLayout>
                  <c:xMode val="edge"/>
                  <c:yMode val="edge"/>
                  <c:x val="0.60326086956521741"/>
                  <c:y val="7.6923076923076927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11C-4EBC-9D89-A7A5F5100D16}"/>
                </c:ext>
              </c:extLst>
            </c:dLbl>
            <c:dLbl>
              <c:idx val="3"/>
              <c:layout>
                <c:manualLayout>
                  <c:xMode val="edge"/>
                  <c:yMode val="edge"/>
                  <c:x val="0.79891304347826086"/>
                  <c:y val="9.2307692307692313E-2"/>
                </c:manualLayout>
              </c:layout>
              <c:numFmt formatCode="0.000" sourceLinked="0"/>
              <c:spPr>
                <a:noFill/>
                <a:ln w="25400">
                  <a:noFill/>
                </a:ln>
              </c:spPr>
              <c:txPr>
                <a:bodyPr/>
                <a:lstStyle/>
                <a:p>
                  <a:pPr>
                    <a:defRPr sz="75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11C-4EBC-9D89-A7A5F5100D16}"/>
                </c:ext>
              </c:extLst>
            </c:dLbl>
            <c:numFmt formatCode="0.000" sourceLinked="0"/>
            <c:spPr>
              <a:noFill/>
              <a:ln w="25400">
                <a:noFill/>
              </a:ln>
            </c:spPr>
            <c:txPr>
              <a:bodyPr wrap="square" lIns="38100" tIns="19050" rIns="38100" bIns="19050" anchor="ctr">
                <a:spAutoFit/>
              </a:bodyPr>
              <a:lstStyle/>
              <a:p>
                <a:pPr>
                  <a:defRPr sz="75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8_1-график'!$C$37:$F$37</c:f>
              <c:numCache>
                <c:formatCode>General</c:formatCode>
                <c:ptCount val="4"/>
                <c:pt idx="0">
                  <c:v>0.16800000000000001</c:v>
                </c:pt>
                <c:pt idx="1">
                  <c:v>0.16</c:v>
                </c:pt>
                <c:pt idx="2">
                  <c:v>0.152</c:v>
                </c:pt>
                <c:pt idx="3">
                  <c:v>0.14399999999999999</c:v>
                </c:pt>
              </c:numCache>
            </c:numRef>
          </c:val>
          <c:smooth val="0"/>
          <c:extLst>
            <c:ext xmlns:c16="http://schemas.microsoft.com/office/drawing/2014/chart" uri="{C3380CC4-5D6E-409C-BE32-E72D297353CC}">
              <c16:uniqueId val="{0000000E-E11C-4EBC-9D89-A7A5F5100D16}"/>
            </c:ext>
          </c:extLst>
        </c:ser>
        <c:dLbls>
          <c:showLegendKey val="0"/>
          <c:showVal val="1"/>
          <c:showCatName val="0"/>
          <c:showSerName val="0"/>
          <c:showPercent val="0"/>
          <c:showBubbleSize val="0"/>
        </c:dLbls>
        <c:marker val="1"/>
        <c:smooth val="0"/>
        <c:axId val="3"/>
        <c:axId val="4"/>
      </c:lineChart>
      <c:catAx>
        <c:axId val="301767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400"/>
          <c:min val="0"/>
        </c:scaling>
        <c:delete val="0"/>
        <c:axPos val="l"/>
        <c:title>
          <c:tx>
            <c:rich>
              <a:bodyPr/>
              <a:lstStyle/>
              <a:p>
                <a:pPr>
                  <a:defRPr sz="75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358695652173913E-2"/>
              <c:y val="0.2692307692307692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Times New Roman"/>
                <a:ea typeface="Times New Roman"/>
                <a:cs typeface="Times New Roman"/>
              </a:defRPr>
            </a:pPr>
            <a:endParaRPr lang="ru-RU"/>
          </a:p>
        </c:txPr>
        <c:crossAx val="301767336"/>
        <c:crosses val="autoZero"/>
        <c:crossBetween val="between"/>
        <c:majorUnit val="1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8"/>
          <c:min val="0"/>
        </c:scaling>
        <c:delete val="0"/>
        <c:axPos val="r"/>
        <c:title>
          <c:tx>
            <c:rich>
              <a:bodyPr/>
              <a:lstStyle/>
              <a:p>
                <a:pPr>
                  <a:defRPr sz="750" b="0"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375"/>
              <c:y val="0.2576923076923076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0.13315217391304349"/>
          <c:y val="0.7961538461538461"/>
          <c:w val="0.77989130434782605"/>
          <c:h val="0.15384615384615385"/>
        </c:manualLayout>
      </c:layout>
      <c:overlay val="0"/>
      <c:spPr>
        <a:noFill/>
        <a:ln w="25400">
          <a:noFill/>
        </a:ln>
      </c:spPr>
      <c:txPr>
        <a:bodyPr/>
        <a:lstStyle/>
        <a:p>
          <a:pPr>
            <a:defRPr sz="55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074108010484207"/>
          <c:y val="6.5359685711823781E-2"/>
          <c:w val="0.73580424335513928"/>
          <c:h val="0.61111306140555233"/>
        </c:manualLayout>
      </c:layout>
      <c:barChart>
        <c:barDir val="col"/>
        <c:grouping val="clustered"/>
        <c:varyColors val="0"/>
        <c:ser>
          <c:idx val="0"/>
          <c:order val="0"/>
          <c:tx>
            <c:strRef>
              <c:f>'Бокс 8_2-график'!$B$5</c:f>
              <c:strCache>
                <c:ptCount val="1"/>
                <c:pt idx="0">
                  <c:v>Меншікті капитал, млрд.теңге</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Mode val="edge"/>
                  <c:yMode val="edge"/>
                  <c:x val="0.19012391522934807"/>
                  <c:y val="0.297386569988798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F80-4EE2-97F9-7AE5470AC212}"/>
                </c:ext>
              </c:extLst>
            </c:dLbl>
            <c:dLbl>
              <c:idx val="1"/>
              <c:layout>
                <c:manualLayout>
                  <c:xMode val="edge"/>
                  <c:yMode val="edge"/>
                  <c:x val="0.36543297992134433"/>
                  <c:y val="0.4379098942692193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F80-4EE2-97F9-7AE5470AC212}"/>
                </c:ext>
              </c:extLst>
            </c:dLbl>
            <c:dLbl>
              <c:idx val="2"/>
              <c:layout>
                <c:manualLayout>
                  <c:xMode val="edge"/>
                  <c:yMode val="edge"/>
                  <c:x val="0.55061861163824177"/>
                  <c:y val="0.545753375693728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F80-4EE2-97F9-7AE5470AC212}"/>
                </c:ext>
              </c:extLst>
            </c:dLbl>
            <c:dLbl>
              <c:idx val="3"/>
              <c:layout>
                <c:manualLayout>
                  <c:x val="4.6315510200216304E-4"/>
                  <c:y val="9.110087654137578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F80-4EE2-97F9-7AE5470AC21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8_2-график'!$C$4:$F$4</c:f>
              <c:strCache>
                <c:ptCount val="4"/>
                <c:pt idx="0">
                  <c:v>Нақты деректер</c:v>
                </c:pt>
                <c:pt idx="1">
                  <c:v>-10%</c:v>
                </c:pt>
                <c:pt idx="2">
                  <c:v>-20%</c:v>
                </c:pt>
                <c:pt idx="3">
                  <c:v>-30%</c:v>
                </c:pt>
              </c:strCache>
            </c:strRef>
          </c:cat>
          <c:val>
            <c:numRef>
              <c:f>'Бокс 8_2-график'!$C$5:$F$5</c:f>
              <c:numCache>
                <c:formatCode>#,##0.00</c:formatCode>
                <c:ptCount val="4"/>
                <c:pt idx="0">
                  <c:v>-928.8</c:v>
                </c:pt>
                <c:pt idx="1">
                  <c:v>-1326.9580000000001</c:v>
                </c:pt>
                <c:pt idx="2">
                  <c:v>-1845.299</c:v>
                </c:pt>
                <c:pt idx="3">
                  <c:v>-2316.5700000000002</c:v>
                </c:pt>
              </c:numCache>
            </c:numRef>
          </c:val>
          <c:extLst>
            <c:ext xmlns:c16="http://schemas.microsoft.com/office/drawing/2014/chart" uri="{C3380CC4-5D6E-409C-BE32-E72D297353CC}">
              <c16:uniqueId val="{00000004-FF80-4EE2-97F9-7AE5470AC212}"/>
            </c:ext>
          </c:extLst>
        </c:ser>
        <c:dLbls>
          <c:showLegendKey val="0"/>
          <c:showVal val="1"/>
          <c:showCatName val="0"/>
          <c:showSerName val="0"/>
          <c:showPercent val="0"/>
          <c:showBubbleSize val="0"/>
        </c:dLbls>
        <c:gapWidth val="150"/>
        <c:axId val="301769304"/>
        <c:axId val="1"/>
      </c:barChart>
      <c:lineChart>
        <c:grouping val="standard"/>
        <c:varyColors val="0"/>
        <c:ser>
          <c:idx val="1"/>
          <c:order val="1"/>
          <c:tx>
            <c:strRef>
              <c:f>'Бокс 8_2-график'!$B$6</c:f>
              <c:strCache>
                <c:ptCount val="1"/>
                <c:pt idx="0">
                  <c:v>k1-1 жеткіліктілік коэффициенті (min норм. мәні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7.3706851625495746E-3"/>
                  <c:y val="-1.669555456511332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F80-4EE2-97F9-7AE5470AC212}"/>
                </c:ext>
              </c:extLst>
            </c:dLbl>
            <c:dLbl>
              <c:idx val="1"/>
              <c:layout>
                <c:manualLayout>
                  <c:xMode val="edge"/>
                  <c:yMode val="edge"/>
                  <c:x val="0.44938379963300451"/>
                  <c:y val="0.1078434814245092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F80-4EE2-97F9-7AE5470AC212}"/>
                </c:ext>
              </c:extLst>
            </c:dLbl>
            <c:dLbl>
              <c:idx val="2"/>
              <c:layout>
                <c:manualLayout>
                  <c:xMode val="edge"/>
                  <c:yMode val="edge"/>
                  <c:x val="0.64197685661857784"/>
                  <c:y val="0.1143794499956916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F80-4EE2-97F9-7AE5470AC212}"/>
                </c:ext>
              </c:extLst>
            </c:dLbl>
            <c:dLbl>
              <c:idx val="3"/>
              <c:layout>
                <c:manualLayout>
                  <c:xMode val="edge"/>
                  <c:yMode val="edge"/>
                  <c:x val="0.81975506306679946"/>
                  <c:y val="0.1470592928516035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F80-4EE2-97F9-7AE5470AC21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8_2-график'!$C$6:$F$6</c:f>
              <c:numCache>
                <c:formatCode>General</c:formatCode>
                <c:ptCount val="4"/>
                <c:pt idx="0">
                  <c:v>-0.11600000000000001</c:v>
                </c:pt>
                <c:pt idx="1">
                  <c:v>-0.16600000000000001</c:v>
                </c:pt>
                <c:pt idx="2">
                  <c:v>-0.19800000000000001</c:v>
                </c:pt>
                <c:pt idx="3">
                  <c:v>-0.22900000000000001</c:v>
                </c:pt>
              </c:numCache>
            </c:numRef>
          </c:val>
          <c:smooth val="0"/>
          <c:extLst>
            <c:ext xmlns:c16="http://schemas.microsoft.com/office/drawing/2014/chart" uri="{C3380CC4-5D6E-409C-BE32-E72D297353CC}">
              <c16:uniqueId val="{00000009-FF80-4EE2-97F9-7AE5470AC212}"/>
            </c:ext>
          </c:extLst>
        </c:ser>
        <c:ser>
          <c:idx val="2"/>
          <c:order val="2"/>
          <c:tx>
            <c:strRef>
              <c:f>'Бокс 8_2-график'!$B$7</c:f>
              <c:strCache>
                <c:ptCount val="1"/>
                <c:pt idx="0">
                  <c:v>k2 жеткіліктілік коэффициенті (min норм. мәні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Mode val="edge"/>
                  <c:yMode val="edge"/>
                  <c:x val="0.25679074264743112"/>
                  <c:y val="0.13071937142364756"/>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F80-4EE2-97F9-7AE5470AC212}"/>
                </c:ext>
              </c:extLst>
            </c:dLbl>
            <c:dLbl>
              <c:idx val="1"/>
              <c:layout>
                <c:manualLayout>
                  <c:x val="1.0078361143485181E-2"/>
                  <c:y val="-1.8189141451658161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F80-4EE2-97F9-7AE5470AC212}"/>
                </c:ext>
              </c:extLst>
            </c:dLbl>
            <c:dLbl>
              <c:idx val="2"/>
              <c:layout>
                <c:manualLayout>
                  <c:xMode val="edge"/>
                  <c:yMode val="edge"/>
                  <c:x val="0.64197685661857784"/>
                  <c:y val="8.1699607139779737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F80-4EE2-97F9-7AE5470AC212}"/>
                </c:ext>
              </c:extLst>
            </c:dLbl>
            <c:dLbl>
              <c:idx val="3"/>
              <c:layout>
                <c:manualLayout>
                  <c:xMode val="edge"/>
                  <c:yMode val="edge"/>
                  <c:x val="0.81975506306679946"/>
                  <c:y val="9.1503559996553296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F80-4EE2-97F9-7AE5470AC212}"/>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8_2-график'!$C$7:$F$7</c:f>
              <c:numCache>
                <c:formatCode>General</c:formatCode>
                <c:ptCount val="4"/>
                <c:pt idx="0">
                  <c:v>-7.9000000000000001E-2</c:v>
                </c:pt>
                <c:pt idx="1">
                  <c:v>-0.112</c:v>
                </c:pt>
                <c:pt idx="2">
                  <c:v>-0.156</c:v>
                </c:pt>
                <c:pt idx="3">
                  <c:v>-0.19600000000000001</c:v>
                </c:pt>
              </c:numCache>
            </c:numRef>
          </c:val>
          <c:smooth val="0"/>
          <c:extLst>
            <c:ext xmlns:c16="http://schemas.microsoft.com/office/drawing/2014/chart" uri="{C3380CC4-5D6E-409C-BE32-E72D297353CC}">
              <c16:uniqueId val="{0000000E-FF80-4EE2-97F9-7AE5470AC212}"/>
            </c:ext>
          </c:extLst>
        </c:ser>
        <c:dLbls>
          <c:showLegendKey val="0"/>
          <c:showVal val="1"/>
          <c:showCatName val="0"/>
          <c:showSerName val="0"/>
          <c:showPercent val="0"/>
          <c:showBubbleSize val="0"/>
        </c:dLbls>
        <c:marker val="1"/>
        <c:smooth val="0"/>
        <c:axId val="3"/>
        <c:axId val="4"/>
      </c:lineChart>
      <c:catAx>
        <c:axId val="301769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240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830324909747292E-2"/>
              <c:y val="0.270440251572327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69304"/>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1"/>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2418772563176899"/>
              <c:y val="0.264150943396226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4"/>
      </c:valAx>
      <c:spPr>
        <a:noFill/>
        <a:ln w="25400">
          <a:noFill/>
        </a:ln>
      </c:spPr>
    </c:plotArea>
    <c:legend>
      <c:legendPos val="b"/>
      <c:layout>
        <c:manualLayout>
          <c:xMode val="edge"/>
          <c:yMode val="edge"/>
          <c:x val="4.4444551612055391E-2"/>
          <c:y val="0.80065614996984136"/>
          <c:w val="0.91605159155958615"/>
          <c:h val="0.18954308856428898"/>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875614294742325"/>
          <c:y val="6.9204269173519226E-2"/>
          <c:w val="0.74402000787325229"/>
          <c:h val="0.66436098406578459"/>
        </c:manualLayout>
      </c:layout>
      <c:barChart>
        <c:barDir val="col"/>
        <c:grouping val="clustered"/>
        <c:varyColors val="0"/>
        <c:ser>
          <c:idx val="0"/>
          <c:order val="0"/>
          <c:tx>
            <c:strRef>
              <c:f>'Бокс 8_2-график'!$B$36</c:f>
              <c:strCache>
                <c:ptCount val="1"/>
                <c:pt idx="0">
                  <c:v>Меншікті капитал, млрд.теңге</c:v>
                </c:pt>
              </c:strCache>
            </c:strRef>
          </c:tx>
          <c:spPr>
            <a:gradFill rotWithShape="0">
              <a:gsLst>
                <a:gs pos="0">
                  <a:srgbClr val="33CCCC"/>
                </a:gs>
                <a:gs pos="50000">
                  <a:srgbClr val="33CCCC">
                    <a:gamma/>
                    <a:shade val="55686"/>
                    <a:invGamma/>
                  </a:srgbClr>
                </a:gs>
                <a:gs pos="100000">
                  <a:srgbClr val="33CCCC"/>
                </a:gs>
              </a:gsLst>
              <a:lin ang="0" scaled="1"/>
            </a:gradFill>
            <a:ln w="3175">
              <a:solidFill>
                <a:srgbClr val="000000"/>
              </a:solidFill>
              <a:prstDash val="solid"/>
            </a:ln>
          </c:spPr>
          <c:invertIfNegative val="0"/>
          <c:dLbls>
            <c:dLbl>
              <c:idx val="0"/>
              <c:layout>
                <c:manualLayout>
                  <c:x val="-4.3927722031135387E-4"/>
                  <c:y val="2.5663678832598732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33-466E-95A7-4BEC819BB5E3}"/>
                </c:ext>
              </c:extLst>
            </c:dLbl>
            <c:dLbl>
              <c:idx val="1"/>
              <c:layout>
                <c:manualLayout>
                  <c:x val="2.2683987606242815E-3"/>
                  <c:y val="2.2907608247082347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33-466E-95A7-4BEC819BB5E3}"/>
                </c:ext>
              </c:extLst>
            </c:dLbl>
            <c:dLbl>
              <c:idx val="2"/>
              <c:layout>
                <c:manualLayout>
                  <c:x val="4.976074741559834E-3"/>
                  <c:y val="2.6440845837666531E-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33-466E-95A7-4BEC819BB5E3}"/>
                </c:ext>
              </c:extLst>
            </c:dLbl>
            <c:dLbl>
              <c:idx val="3"/>
              <c:layout>
                <c:manualLayout>
                  <c:x val="4.6315510200216304E-4"/>
                  <c:y val="9.1100876541375785E-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333-466E-95A7-4BEC819BB5E3}"/>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8_2-график'!$C$35:$F$35</c:f>
              <c:strCache>
                <c:ptCount val="4"/>
                <c:pt idx="0">
                  <c:v>Нақты деректер</c:v>
                </c:pt>
                <c:pt idx="1">
                  <c:v>-10%</c:v>
                </c:pt>
                <c:pt idx="2">
                  <c:v>-20%</c:v>
                </c:pt>
                <c:pt idx="3">
                  <c:v>-30%</c:v>
                </c:pt>
              </c:strCache>
            </c:strRef>
          </c:cat>
          <c:val>
            <c:numRef>
              <c:f>'Бокс 8_2-график'!$C$36:$F$36</c:f>
              <c:numCache>
                <c:formatCode>#,##0.00</c:formatCode>
                <c:ptCount val="4"/>
                <c:pt idx="0">
                  <c:v>1340.3</c:v>
                </c:pt>
                <c:pt idx="1">
                  <c:v>1058.9000000000001</c:v>
                </c:pt>
                <c:pt idx="2">
                  <c:v>657.3</c:v>
                </c:pt>
                <c:pt idx="3">
                  <c:v>302.8</c:v>
                </c:pt>
              </c:numCache>
            </c:numRef>
          </c:val>
          <c:extLst>
            <c:ext xmlns:c16="http://schemas.microsoft.com/office/drawing/2014/chart" uri="{C3380CC4-5D6E-409C-BE32-E72D297353CC}">
              <c16:uniqueId val="{00000004-F333-466E-95A7-4BEC819BB5E3}"/>
            </c:ext>
          </c:extLst>
        </c:ser>
        <c:dLbls>
          <c:showLegendKey val="0"/>
          <c:showVal val="1"/>
          <c:showCatName val="0"/>
          <c:showSerName val="0"/>
          <c:showPercent val="0"/>
          <c:showBubbleSize val="0"/>
        </c:dLbls>
        <c:gapWidth val="150"/>
        <c:axId val="301708624"/>
        <c:axId val="1"/>
      </c:barChart>
      <c:lineChart>
        <c:grouping val="standard"/>
        <c:varyColors val="0"/>
        <c:ser>
          <c:idx val="1"/>
          <c:order val="1"/>
          <c:tx>
            <c:strRef>
              <c:f>'Бокс 8_2-график'!$B$37</c:f>
              <c:strCache>
                <c:ptCount val="1"/>
                <c:pt idx="0">
                  <c:v>k1-1 жеткіліктілік коэффициенті (min норм. мәні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 val="7.3706851625495746E-3"/>
                  <c:y val="-1.6695554565113329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333-466E-95A7-4BEC819BB5E3}"/>
                </c:ext>
              </c:extLst>
            </c:dLbl>
            <c:dLbl>
              <c:idx val="1"/>
              <c:layout>
                <c:manualLayout>
                  <c:x val="6.4682528402360889E-3"/>
                  <c:y val="-2.0390564386998804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333-466E-95A7-4BEC819BB5E3}"/>
                </c:ext>
              </c:extLst>
            </c:dLbl>
            <c:dLbl>
              <c:idx val="2"/>
              <c:layout>
                <c:manualLayout>
                  <c:x val="-1.6547751025707308E-3"/>
                  <c:y val="-2.7780584030769752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33-466E-95A7-4BEC819BB5E3}"/>
                </c:ext>
              </c:extLst>
            </c:dLbl>
            <c:dLbl>
              <c:idx val="3"/>
              <c:layout>
                <c:manualLayout>
                  <c:x val="-2.5572074248841606E-3"/>
                  <c:y val="-2.2591987322339448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33-466E-95A7-4BEC819BB5E3}"/>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8_2-график'!$C$37:$F$37</c:f>
              <c:numCache>
                <c:formatCode>General</c:formatCode>
                <c:ptCount val="4"/>
                <c:pt idx="0">
                  <c:v>0.111</c:v>
                </c:pt>
                <c:pt idx="1">
                  <c:v>0.08</c:v>
                </c:pt>
                <c:pt idx="2">
                  <c:v>4.9000000000000002E-2</c:v>
                </c:pt>
                <c:pt idx="3">
                  <c:v>1.9E-2</c:v>
                </c:pt>
              </c:numCache>
            </c:numRef>
          </c:val>
          <c:smooth val="0"/>
          <c:extLst>
            <c:ext xmlns:c16="http://schemas.microsoft.com/office/drawing/2014/chart" uri="{C3380CC4-5D6E-409C-BE32-E72D297353CC}">
              <c16:uniqueId val="{00000009-F333-466E-95A7-4BEC819BB5E3}"/>
            </c:ext>
          </c:extLst>
        </c:ser>
        <c:ser>
          <c:idx val="2"/>
          <c:order val="2"/>
          <c:tx>
            <c:strRef>
              <c:f>'Бокс 8_2-график'!$B$38</c:f>
              <c:strCache>
                <c:ptCount val="1"/>
                <c:pt idx="0">
                  <c:v>k2 жеткіліктілік коэффициенті (min норм. мәні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 val="7.3706851625495746E-3"/>
                  <c:y val="-1.7088429983987838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333-466E-95A7-4BEC819BB5E3}"/>
                </c:ext>
              </c:extLst>
            </c:dLbl>
            <c:dLbl>
              <c:idx val="1"/>
              <c:layout>
                <c:manualLayout>
                  <c:x val="1.0078361143485181E-2"/>
                  <c:y val="-1.8189141451658161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333-466E-95A7-4BEC819BB5E3}"/>
                </c:ext>
              </c:extLst>
            </c:dLbl>
            <c:dLbl>
              <c:idx val="2"/>
              <c:layout>
                <c:manualLayout>
                  <c:x val="1.955333200678418E-3"/>
                  <c:y val="-1.5713035870516187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333-466E-95A7-4BEC819BB5E3}"/>
                </c:ext>
              </c:extLst>
            </c:dLbl>
            <c:dLbl>
              <c:idx val="3"/>
              <c:layout>
                <c:manualLayout>
                  <c:x val="-2.5572074248841606E-3"/>
                  <c:y val="-2.310239521946549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333-466E-95A7-4BEC819BB5E3}"/>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8_2-график'!$C$38:$F$38</c:f>
              <c:numCache>
                <c:formatCode>General</c:formatCode>
                <c:ptCount val="4"/>
                <c:pt idx="0">
                  <c:v>0.16800000000000001</c:v>
                </c:pt>
                <c:pt idx="1">
                  <c:v>0.13300000000000001</c:v>
                </c:pt>
                <c:pt idx="2">
                  <c:v>8.2000000000000003E-2</c:v>
                </c:pt>
                <c:pt idx="3">
                  <c:v>3.7999999999999999E-2</c:v>
                </c:pt>
              </c:numCache>
            </c:numRef>
          </c:val>
          <c:smooth val="0"/>
          <c:extLst>
            <c:ext xmlns:c16="http://schemas.microsoft.com/office/drawing/2014/chart" uri="{C3380CC4-5D6E-409C-BE32-E72D297353CC}">
              <c16:uniqueId val="{0000000E-F333-466E-95A7-4BEC819BB5E3}"/>
            </c:ext>
          </c:extLst>
        </c:ser>
        <c:dLbls>
          <c:showLegendKey val="0"/>
          <c:showVal val="1"/>
          <c:showCatName val="0"/>
          <c:showSerName val="0"/>
          <c:showPercent val="0"/>
          <c:showBubbleSize val="0"/>
        </c:dLbls>
        <c:marker val="1"/>
        <c:smooth val="0"/>
        <c:axId val="3"/>
        <c:axId val="4"/>
      </c:lineChart>
      <c:catAx>
        <c:axId val="301708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70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0830324909747292E-2"/>
              <c:y val="0.2704402515723270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08624"/>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2"/>
          <c:min val="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2418772563176899"/>
              <c:y val="0.2641509433962264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5.7416335012726867E-2"/>
          <c:y val="0.81661037624752686"/>
          <c:w val="0.90191492915825122"/>
          <c:h val="0.152249392181742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0.49638612620732092"/>
          <c:y val="3.8194573956210516E-2"/>
        </c:manualLayout>
      </c:layout>
      <c:overlay val="0"/>
      <c:spPr>
        <a:noFill/>
        <a:ln w="25400">
          <a:noFill/>
        </a:ln>
      </c:spPr>
    </c:title>
    <c:autoTitleDeleted val="0"/>
    <c:plotArea>
      <c:layout>
        <c:manualLayout>
          <c:layoutTarget val="inner"/>
          <c:xMode val="edge"/>
          <c:yMode val="edge"/>
          <c:x val="0.14698812475071155"/>
          <c:y val="5.208350994028707E-2"/>
          <c:w val="0.73253098236420178"/>
          <c:h val="0.68403009721577013"/>
        </c:manualLayout>
      </c:layout>
      <c:barChart>
        <c:barDir val="col"/>
        <c:grouping val="clustered"/>
        <c:varyColors val="0"/>
        <c:ser>
          <c:idx val="0"/>
          <c:order val="0"/>
          <c:tx>
            <c:strRef>
              <c:f>'Бокс 8_3-график'!$B$5</c:f>
              <c:strCache>
                <c:ptCount val="1"/>
                <c:pt idx="0">
                  <c:v>Меншікті капитал, млрд.теңге</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C7272" mc:Ignorable="a14" a14:legacySpreadsheetColorIndex="49">
                    <a:gamma/>
                    <a:shade val="55686"/>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9518095253783008"/>
                  <c:y val="0.5104183974148133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1F-49E3-B17F-75DD69E17917}"/>
                </c:ext>
              </c:extLst>
            </c:dLbl>
            <c:dLbl>
              <c:idx val="1"/>
              <c:layout>
                <c:manualLayout>
                  <c:xMode val="edge"/>
                  <c:yMode val="edge"/>
                  <c:x val="0.37831369812888049"/>
                  <c:y val="0.5138906314108324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1F-49E3-B17F-75DD69E17917}"/>
                </c:ext>
              </c:extLst>
            </c:dLbl>
            <c:dLbl>
              <c:idx val="2"/>
              <c:layout>
                <c:manualLayout>
                  <c:xMode val="edge"/>
                  <c:yMode val="edge"/>
                  <c:x val="0.5518078781625072"/>
                  <c:y val="0.524307333398889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51F-49E3-B17F-75DD69E17917}"/>
                </c:ext>
              </c:extLst>
            </c:dLbl>
            <c:dLbl>
              <c:idx val="3"/>
              <c:layout>
                <c:manualLayout>
                  <c:xMode val="edge"/>
                  <c:yMode val="edge"/>
                  <c:x val="0.73253098236420178"/>
                  <c:y val="0.6493077572555787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51F-49E3-B17F-75DD69E1791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8_3-график'!$C$4:$F$4</c:f>
              <c:strCache>
                <c:ptCount val="4"/>
                <c:pt idx="0">
                  <c:v>Нақты деректер</c:v>
                </c:pt>
                <c:pt idx="1">
                  <c:v>-10%</c:v>
                </c:pt>
                <c:pt idx="2">
                  <c:v>-20%</c:v>
                </c:pt>
                <c:pt idx="3">
                  <c:v>-30%</c:v>
                </c:pt>
              </c:strCache>
            </c:strRef>
          </c:cat>
          <c:val>
            <c:numRef>
              <c:f>'Бокс 8_3-график'!$C$5:$F$5</c:f>
              <c:numCache>
                <c:formatCode>#,##0.00</c:formatCode>
                <c:ptCount val="4"/>
                <c:pt idx="0">
                  <c:v>-928.8</c:v>
                </c:pt>
                <c:pt idx="1">
                  <c:v>-953.36900000000003</c:v>
                </c:pt>
                <c:pt idx="2">
                  <c:v>-1040.7</c:v>
                </c:pt>
                <c:pt idx="3">
                  <c:v>-1223.453</c:v>
                </c:pt>
              </c:numCache>
            </c:numRef>
          </c:val>
          <c:extLst>
            <c:ext xmlns:c16="http://schemas.microsoft.com/office/drawing/2014/chart" uri="{C3380CC4-5D6E-409C-BE32-E72D297353CC}">
              <c16:uniqueId val="{00000004-151F-49E3-B17F-75DD69E17917}"/>
            </c:ext>
          </c:extLst>
        </c:ser>
        <c:dLbls>
          <c:showLegendKey val="0"/>
          <c:showVal val="1"/>
          <c:showCatName val="0"/>
          <c:showSerName val="0"/>
          <c:showPercent val="0"/>
          <c:showBubbleSize val="0"/>
        </c:dLbls>
        <c:gapWidth val="150"/>
        <c:axId val="301710592"/>
        <c:axId val="1"/>
      </c:barChart>
      <c:lineChart>
        <c:grouping val="standard"/>
        <c:varyColors val="0"/>
        <c:ser>
          <c:idx val="1"/>
          <c:order val="1"/>
          <c:tx>
            <c:strRef>
              <c:f>'Бокс 8_3-график'!$B$6</c:f>
              <c:strCache>
                <c:ptCount val="1"/>
                <c:pt idx="0">
                  <c:v>k1-1 жеткіліктілік коэффициенті (min норм. мәні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Mode val="edge"/>
                  <c:yMode val="edge"/>
                  <c:x val="0.25542198727172827"/>
                  <c:y val="0.3888902075541434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51F-49E3-B17F-75DD69E17917}"/>
                </c:ext>
              </c:extLst>
            </c:dLbl>
            <c:dLbl>
              <c:idx val="1"/>
              <c:layout>
                <c:manualLayout>
                  <c:xMode val="edge"/>
                  <c:yMode val="edge"/>
                  <c:x val="0.43855473286277868"/>
                  <c:y val="0.4652793554665645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51F-49E3-B17F-75DD69E17917}"/>
                </c:ext>
              </c:extLst>
            </c:dLbl>
            <c:dLbl>
              <c:idx val="2"/>
              <c:layout>
                <c:manualLayout>
                  <c:xMode val="edge"/>
                  <c:yMode val="edge"/>
                  <c:x val="0.61445855428576135"/>
                  <c:y val="0.482640525446660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51F-49E3-B17F-75DD69E17917}"/>
                </c:ext>
              </c:extLst>
            </c:dLbl>
            <c:dLbl>
              <c:idx val="3"/>
              <c:layout>
                <c:manualLayout>
                  <c:xMode val="edge"/>
                  <c:yMode val="edge"/>
                  <c:x val="0.79518165848745581"/>
                  <c:y val="0.5451407373750046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51F-49E3-B17F-75DD69E17917}"/>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8_3-график'!$C$6:$F$6</c:f>
              <c:numCache>
                <c:formatCode>General</c:formatCode>
                <c:ptCount val="4"/>
                <c:pt idx="0">
                  <c:v>-0.11600000000000001</c:v>
                </c:pt>
                <c:pt idx="1">
                  <c:v>-0.13700000000000001</c:v>
                </c:pt>
                <c:pt idx="2">
                  <c:v>-0.14399999999999999</c:v>
                </c:pt>
                <c:pt idx="3">
                  <c:v>-0.161</c:v>
                </c:pt>
              </c:numCache>
            </c:numRef>
          </c:val>
          <c:smooth val="0"/>
          <c:extLst>
            <c:ext xmlns:c16="http://schemas.microsoft.com/office/drawing/2014/chart" uri="{C3380CC4-5D6E-409C-BE32-E72D297353CC}">
              <c16:uniqueId val="{00000009-151F-49E3-B17F-75DD69E17917}"/>
            </c:ext>
          </c:extLst>
        </c:ser>
        <c:ser>
          <c:idx val="2"/>
          <c:order val="2"/>
          <c:tx>
            <c:strRef>
              <c:f>'Бокс 8_3-график'!$B$7</c:f>
              <c:strCache>
                <c:ptCount val="1"/>
                <c:pt idx="0">
                  <c:v>k2 жеткіліктілік коэффициенті (min норм. мәні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Mode val="edge"/>
                  <c:yMode val="edge"/>
                  <c:x val="0.25301234588237231"/>
                  <c:y val="0.2673620176934736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51F-49E3-B17F-75DD69E17917}"/>
                </c:ext>
              </c:extLst>
            </c:dLbl>
            <c:dLbl>
              <c:idx val="1"/>
              <c:layout>
                <c:manualLayout>
                  <c:xMode val="edge"/>
                  <c:yMode val="edge"/>
                  <c:x val="0.44337401564149054"/>
                  <c:y val="0.27083425168949277"/>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51F-49E3-B17F-75DD69E17917}"/>
                </c:ext>
              </c:extLst>
            </c:dLbl>
            <c:dLbl>
              <c:idx val="2"/>
              <c:layout>
                <c:manualLayout>
                  <c:xMode val="edge"/>
                  <c:yMode val="edge"/>
                  <c:x val="0.6168681956751173"/>
                  <c:y val="0.29513988966162674"/>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51F-49E3-B17F-75DD69E17917}"/>
                </c:ext>
              </c:extLst>
            </c:dLbl>
            <c:dLbl>
              <c:idx val="3"/>
              <c:layout>
                <c:manualLayout>
                  <c:xMode val="edge"/>
                  <c:yMode val="edge"/>
                  <c:x val="0.79759129987681177"/>
                  <c:y val="0.34027893160987555"/>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51F-49E3-B17F-75DD69E17917}"/>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8_3-график'!$C$7:$F$7</c:f>
              <c:numCache>
                <c:formatCode>General</c:formatCode>
                <c:ptCount val="4"/>
                <c:pt idx="0">
                  <c:v>-7.9000000000000001E-2</c:v>
                </c:pt>
                <c:pt idx="1">
                  <c:v>-8.1000000000000003E-2</c:v>
                </c:pt>
                <c:pt idx="2">
                  <c:v>-8.7999999999999995E-2</c:v>
                </c:pt>
                <c:pt idx="3">
                  <c:v>-0.104</c:v>
                </c:pt>
              </c:numCache>
            </c:numRef>
          </c:val>
          <c:smooth val="0"/>
          <c:extLst>
            <c:ext xmlns:c16="http://schemas.microsoft.com/office/drawing/2014/chart" uri="{C3380CC4-5D6E-409C-BE32-E72D297353CC}">
              <c16:uniqueId val="{0000000E-151F-49E3-B17F-75DD69E17917}"/>
            </c:ext>
          </c:extLst>
        </c:ser>
        <c:dLbls>
          <c:showLegendKey val="0"/>
          <c:showVal val="1"/>
          <c:showCatName val="0"/>
          <c:showSerName val="0"/>
          <c:showPercent val="0"/>
          <c:showBubbleSize val="0"/>
        </c:dLbls>
        <c:marker val="1"/>
        <c:smooth val="0"/>
        <c:axId val="3"/>
        <c:axId val="4"/>
      </c:lineChart>
      <c:catAx>
        <c:axId val="3017105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
          <c:min val="-140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2048206946779634E-2"/>
              <c:y val="0.229167443737263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1059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
          <c:min val="-0.2"/>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3976014184881151"/>
              <c:y val="0.2743064856855119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b"/>
      <c:layout>
        <c:manualLayout>
          <c:xMode val="edge"/>
          <c:yMode val="edge"/>
          <c:x val="5.0602469176474464E-2"/>
          <c:y val="0.80208605308042091"/>
          <c:w val="0.89879623822976074"/>
          <c:h val="0.1840284017890143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userShapes r:id="rId1"/>
</c:chartSpace>
</file>

<file path=xl/charts/chart1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Times New Roman"/>
                <a:ea typeface="Times New Roman"/>
                <a:cs typeface="Times New Roman"/>
              </a:defRPr>
            </a:pPr>
            <a:r>
              <a:rPr lang="ru-RU"/>
              <a:t> </a:t>
            </a:r>
          </a:p>
        </c:rich>
      </c:tx>
      <c:layout>
        <c:manualLayout>
          <c:xMode val="edge"/>
          <c:yMode val="edge"/>
          <c:x val="0.49642004773269688"/>
          <c:y val="3.7542662116040959E-2"/>
        </c:manualLayout>
      </c:layout>
      <c:overlay val="0"/>
      <c:spPr>
        <a:noFill/>
        <a:ln w="25400">
          <a:noFill/>
        </a:ln>
      </c:spPr>
    </c:title>
    <c:autoTitleDeleted val="0"/>
    <c:plotArea>
      <c:layout>
        <c:manualLayout>
          <c:layoutTarget val="inner"/>
          <c:xMode val="edge"/>
          <c:yMode val="edge"/>
          <c:x val="0.13603818615751789"/>
          <c:y val="5.1194539249146756E-2"/>
          <c:w val="0.75417661097852029"/>
          <c:h val="0.61433447098976113"/>
        </c:manualLayout>
      </c:layout>
      <c:barChart>
        <c:barDir val="col"/>
        <c:grouping val="clustered"/>
        <c:varyColors val="0"/>
        <c:ser>
          <c:idx val="0"/>
          <c:order val="0"/>
          <c:tx>
            <c:strRef>
              <c:f>'Бокс 8_3-график'!$B$36</c:f>
              <c:strCache>
                <c:ptCount val="1"/>
                <c:pt idx="0">
                  <c:v>Меншікті капитал, млрд.теңге</c:v>
                </c:pt>
              </c:strCache>
            </c:strRef>
          </c:tx>
          <c:spPr>
            <a:gradFill rotWithShape="0">
              <a:gsLst>
                <a:gs pos="0">
                  <a:srgbClr xmlns:mc="http://schemas.openxmlformats.org/markup-compatibility/2006" xmlns:a14="http://schemas.microsoft.com/office/drawing/2010/main" val="33CCCC" mc:Ignorable="a14" a14:legacySpreadsheetColorIndex="49"/>
                </a:gs>
                <a:gs pos="50000">
                  <a:srgbClr xmlns:mc="http://schemas.openxmlformats.org/markup-compatibility/2006" xmlns:a14="http://schemas.microsoft.com/office/drawing/2010/main" val="1C7272" mc:Ignorable="a14" a14:legacySpreadsheetColorIndex="49">
                    <a:gamma/>
                    <a:shade val="55686"/>
                    <a:invGamma/>
                  </a:srgbClr>
                </a:gs>
                <a:gs pos="100000">
                  <a:srgbClr xmlns:mc="http://schemas.openxmlformats.org/markup-compatibility/2006" xmlns:a14="http://schemas.microsoft.com/office/drawing/2010/main" val="33CCCC" mc:Ignorable="a14" a14:legacySpreadsheetColorIndex="49"/>
                </a:gs>
              </a:gsLst>
              <a:lin ang="0" scaled="1"/>
            </a:gradFill>
            <a:ln w="3175">
              <a:solidFill>
                <a:srgbClr val="000000"/>
              </a:solidFill>
              <a:prstDash val="solid"/>
            </a:ln>
          </c:spPr>
          <c:invertIfNegative val="0"/>
          <c:dLbls>
            <c:dLbl>
              <c:idx val="0"/>
              <c:layout>
                <c:manualLayout>
                  <c:xMode val="edge"/>
                  <c:yMode val="edge"/>
                  <c:x val="0.18854415274463007"/>
                  <c:y val="0.3924914675767918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D3D-4EB6-A67C-1108546B6CFF}"/>
                </c:ext>
              </c:extLst>
            </c:dLbl>
            <c:dLbl>
              <c:idx val="1"/>
              <c:layout>
                <c:manualLayout>
                  <c:xMode val="edge"/>
                  <c:yMode val="edge"/>
                  <c:x val="0.37231503579952269"/>
                  <c:y val="0.4334470989761092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D3D-4EB6-A67C-1108546B6CFF}"/>
                </c:ext>
              </c:extLst>
            </c:dLbl>
            <c:dLbl>
              <c:idx val="2"/>
              <c:layout>
                <c:manualLayout>
                  <c:xMode val="edge"/>
                  <c:yMode val="edge"/>
                  <c:x val="0.55608591885441527"/>
                  <c:y val="0.42320819112627989"/>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D3D-4EB6-A67C-1108546B6CFF}"/>
                </c:ext>
              </c:extLst>
            </c:dLbl>
            <c:dLbl>
              <c:idx val="3"/>
              <c:layout>
                <c:manualLayout>
                  <c:xMode val="edge"/>
                  <c:yMode val="edge"/>
                  <c:x val="0.73985680190930792"/>
                  <c:y val="0.4846416382252559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3D-4EB6-A67C-1108546B6CFF}"/>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'Бокс 8_3-график'!$C$35:$F$35</c:f>
              <c:strCache>
                <c:ptCount val="4"/>
                <c:pt idx="0">
                  <c:v>Нақты деректер</c:v>
                </c:pt>
                <c:pt idx="1">
                  <c:v>-10%</c:v>
                </c:pt>
                <c:pt idx="2">
                  <c:v>-20%</c:v>
                </c:pt>
                <c:pt idx="3">
                  <c:v>-30%</c:v>
                </c:pt>
              </c:strCache>
            </c:strRef>
          </c:cat>
          <c:val>
            <c:numRef>
              <c:f>'Бокс 8_3-график'!$C$36:$F$36</c:f>
              <c:numCache>
                <c:formatCode>#,##0.00</c:formatCode>
                <c:ptCount val="4"/>
                <c:pt idx="0">
                  <c:v>1340.3</c:v>
                </c:pt>
                <c:pt idx="1">
                  <c:v>1315.79</c:v>
                </c:pt>
                <c:pt idx="2">
                  <c:v>1228.4590000000001</c:v>
                </c:pt>
                <c:pt idx="3">
                  <c:v>1045.79</c:v>
                </c:pt>
              </c:numCache>
            </c:numRef>
          </c:val>
          <c:extLst>
            <c:ext xmlns:c16="http://schemas.microsoft.com/office/drawing/2014/chart" uri="{C3380CC4-5D6E-409C-BE32-E72D297353CC}">
              <c16:uniqueId val="{00000004-8D3D-4EB6-A67C-1108546B6CFF}"/>
            </c:ext>
          </c:extLst>
        </c:ser>
        <c:dLbls>
          <c:showLegendKey val="0"/>
          <c:showVal val="1"/>
          <c:showCatName val="0"/>
          <c:showSerName val="0"/>
          <c:showPercent val="0"/>
          <c:showBubbleSize val="0"/>
        </c:dLbls>
        <c:gapWidth val="150"/>
        <c:axId val="301712560"/>
        <c:axId val="1"/>
      </c:barChart>
      <c:lineChart>
        <c:grouping val="standard"/>
        <c:varyColors val="0"/>
        <c:ser>
          <c:idx val="1"/>
          <c:order val="1"/>
          <c:tx>
            <c:strRef>
              <c:f>'Бокс 8_3-график'!$B$37</c:f>
              <c:strCache>
                <c:ptCount val="1"/>
                <c:pt idx="0">
                  <c:v>k1-1 жеткіліктілік коэффициенті (min норм. мәні = 0,06;0,05)</c:v>
                </c:pt>
              </c:strCache>
            </c:strRef>
          </c:tx>
          <c:spPr>
            <a:ln w="3175">
              <a:solidFill>
                <a:srgbClr val="003300"/>
              </a:solidFill>
              <a:prstDash val="sysDash"/>
            </a:ln>
          </c:spPr>
          <c:marker>
            <c:symbol val="square"/>
            <c:size val="2"/>
            <c:spPr>
              <a:solidFill>
                <a:srgbClr val="003300"/>
              </a:solidFill>
              <a:ln>
                <a:solidFill>
                  <a:srgbClr val="003300"/>
                </a:solidFill>
                <a:prstDash val="solid"/>
              </a:ln>
            </c:spPr>
          </c:marker>
          <c:dLbls>
            <c:dLbl>
              <c:idx val="0"/>
              <c:layout>
                <c:manualLayout>
                  <c:xMode val="edge"/>
                  <c:yMode val="edge"/>
                  <c:x val="0.24821002386634844"/>
                  <c:y val="0.2081911262798634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D3D-4EB6-A67C-1108546B6CFF}"/>
                </c:ext>
              </c:extLst>
            </c:dLbl>
            <c:dLbl>
              <c:idx val="1"/>
              <c:layout>
                <c:manualLayout>
                  <c:xMode val="edge"/>
                  <c:yMode val="edge"/>
                  <c:x val="0.43675417661097854"/>
                  <c:y val="0.2252559726962457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D3D-4EB6-A67C-1108546B6CFF}"/>
                </c:ext>
              </c:extLst>
            </c:dLbl>
            <c:dLbl>
              <c:idx val="2"/>
              <c:layout>
                <c:manualLayout>
                  <c:xMode val="edge"/>
                  <c:yMode val="edge"/>
                  <c:x val="0.61813842482100234"/>
                  <c:y val="0.2457337883959044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D3D-4EB6-A67C-1108546B6CFF}"/>
                </c:ext>
              </c:extLst>
            </c:dLbl>
            <c:dLbl>
              <c:idx val="3"/>
              <c:layout>
                <c:manualLayout>
                  <c:xMode val="edge"/>
                  <c:yMode val="edge"/>
                  <c:x val="0.80429594272076377"/>
                  <c:y val="0.3105802047781570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D3D-4EB6-A67C-1108546B6CFF}"/>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8_3-график'!$C$37:$F$37</c:f>
              <c:numCache>
                <c:formatCode>General</c:formatCode>
                <c:ptCount val="4"/>
                <c:pt idx="0">
                  <c:v>0.111</c:v>
                </c:pt>
                <c:pt idx="1">
                  <c:v>0.108</c:v>
                </c:pt>
                <c:pt idx="2">
                  <c:v>0.1</c:v>
                </c:pt>
                <c:pt idx="3">
                  <c:v>8.2000000000000003E-2</c:v>
                </c:pt>
              </c:numCache>
            </c:numRef>
          </c:val>
          <c:smooth val="0"/>
          <c:extLst>
            <c:ext xmlns:c16="http://schemas.microsoft.com/office/drawing/2014/chart" uri="{C3380CC4-5D6E-409C-BE32-E72D297353CC}">
              <c16:uniqueId val="{00000009-8D3D-4EB6-A67C-1108546B6CFF}"/>
            </c:ext>
          </c:extLst>
        </c:ser>
        <c:ser>
          <c:idx val="2"/>
          <c:order val="2"/>
          <c:tx>
            <c:strRef>
              <c:f>'Бокс 8_3-график'!$B$38</c:f>
              <c:strCache>
                <c:ptCount val="1"/>
                <c:pt idx="0">
                  <c:v>k2 жеткіліктілік коэффициенті (min норм. мәні = 0,12;0,10)</c:v>
                </c:pt>
              </c:strCache>
            </c:strRef>
          </c:tx>
          <c:spPr>
            <a:ln w="3175">
              <a:solidFill>
                <a:srgbClr val="003366"/>
              </a:solidFill>
              <a:prstDash val="solid"/>
            </a:ln>
          </c:spPr>
          <c:marker>
            <c:symbol val="triangle"/>
            <c:size val="2"/>
            <c:spPr>
              <a:solidFill>
                <a:srgbClr val="003366"/>
              </a:solidFill>
              <a:ln>
                <a:solidFill>
                  <a:srgbClr val="003366"/>
                </a:solidFill>
                <a:prstDash val="solid"/>
              </a:ln>
            </c:spPr>
          </c:marker>
          <c:dLbls>
            <c:dLbl>
              <c:idx val="0"/>
              <c:layout>
                <c:manualLayout>
                  <c:xMode val="edge"/>
                  <c:yMode val="edge"/>
                  <c:x val="0.24582338902147971"/>
                  <c:y val="1.7064846416382253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D3D-4EB6-A67C-1108546B6CFF}"/>
                </c:ext>
              </c:extLst>
            </c:dLbl>
            <c:dLbl>
              <c:idx val="1"/>
              <c:layout>
                <c:manualLayout>
                  <c:xMode val="edge"/>
                  <c:yMode val="edge"/>
                  <c:x val="0.441527446300716"/>
                  <c:y val="1.7064846416382253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D3D-4EB6-A67C-1108546B6CFF}"/>
                </c:ext>
              </c:extLst>
            </c:dLbl>
            <c:dLbl>
              <c:idx val="2"/>
              <c:layout>
                <c:manualLayout>
                  <c:xMode val="edge"/>
                  <c:yMode val="edge"/>
                  <c:x val="0.62052505966587113"/>
                  <c:y val="5.4607508532423209E-2"/>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D3D-4EB6-A67C-1108546B6CFF}"/>
                </c:ext>
              </c:extLst>
            </c:dLbl>
            <c:dLbl>
              <c:idx val="3"/>
              <c:layout>
                <c:manualLayout>
                  <c:xMode val="edge"/>
                  <c:yMode val="edge"/>
                  <c:x val="0.80668257756563244"/>
                  <c:y val="0.12969283276450511"/>
                </c:manualLayout>
              </c:layout>
              <c:numFmt formatCode="0.0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D3D-4EB6-A67C-1108546B6CFF}"/>
                </c:ext>
              </c:extLst>
            </c:dLbl>
            <c:numFmt formatCode="0.0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'Бокс 8_3-график'!$C$38:$F$38</c:f>
              <c:numCache>
                <c:formatCode>General</c:formatCode>
                <c:ptCount val="4"/>
                <c:pt idx="0">
                  <c:v>0.16800000000000001</c:v>
                </c:pt>
                <c:pt idx="1">
                  <c:v>0.16500000000000001</c:v>
                </c:pt>
                <c:pt idx="2">
                  <c:v>0.154</c:v>
                </c:pt>
                <c:pt idx="3">
                  <c:v>0.13100000000000001</c:v>
                </c:pt>
              </c:numCache>
            </c:numRef>
          </c:val>
          <c:smooth val="0"/>
          <c:extLst>
            <c:ext xmlns:c16="http://schemas.microsoft.com/office/drawing/2014/chart" uri="{C3380CC4-5D6E-409C-BE32-E72D297353CC}">
              <c16:uniqueId val="{0000000E-8D3D-4EB6-A67C-1108546B6CFF}"/>
            </c:ext>
          </c:extLst>
        </c:ser>
        <c:dLbls>
          <c:showLegendKey val="0"/>
          <c:showVal val="1"/>
          <c:showCatName val="0"/>
          <c:showSerName val="0"/>
          <c:showPercent val="0"/>
          <c:showBubbleSize val="0"/>
        </c:dLbls>
        <c:marker val="1"/>
        <c:smooth val="0"/>
        <c:axId val="3"/>
        <c:axId val="4"/>
      </c:lineChart>
      <c:catAx>
        <c:axId val="3017125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200"/>
          <c:min val="0"/>
        </c:scaling>
        <c:delete val="0"/>
        <c:axPos val="l"/>
        <c:title>
          <c:tx>
            <c:rich>
              <a:bodyPr/>
              <a:lstStyle/>
              <a:p>
                <a:pPr>
                  <a:defRPr sz="8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1.1933174224343675E-2"/>
              <c:y val="0.204778156996587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12560"/>
        <c:crosses val="autoZero"/>
        <c:crossBetween val="between"/>
        <c:majorUnit val="50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0.17"/>
          <c:min val="0"/>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коэффициент</a:t>
                </a:r>
              </a:p>
            </c:rich>
          </c:tx>
          <c:layout>
            <c:manualLayout>
              <c:xMode val="edge"/>
              <c:yMode val="edge"/>
              <c:x val="0.94033412887828161"/>
              <c:y val="0.24232081911262798"/>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04"/>
      </c:valAx>
      <c:spPr>
        <a:noFill/>
        <a:ln w="25400">
          <a:noFill/>
        </a:ln>
      </c:spPr>
    </c:plotArea>
    <c:legend>
      <c:legendPos val="r"/>
      <c:layout>
        <c:manualLayout>
          <c:xMode val="edge"/>
          <c:yMode val="edge"/>
          <c:x val="7.3985680190930783E-2"/>
          <c:y val="0.74061433447098979"/>
          <c:w val="0.87589498806682575"/>
          <c:h val="0.24914675767918087"/>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no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000059838531707"/>
          <c:y val="2.1276639953124902E-2"/>
          <c:w val="0.71813897379311664"/>
          <c:h val="0.62127788663124717"/>
        </c:manualLayout>
      </c:layout>
      <c:barChart>
        <c:barDir val="bar"/>
        <c:grouping val="clustered"/>
        <c:varyColors val="0"/>
        <c:ser>
          <c:idx val="0"/>
          <c:order val="0"/>
          <c:tx>
            <c:strRef>
              <c:f>'6.1.1-график'!$C$4</c:f>
              <c:strCache>
                <c:ptCount val="1"/>
                <c:pt idx="0">
                  <c:v>01.01.2006</c:v>
                </c:pt>
              </c:strCache>
            </c:strRef>
          </c:tx>
          <c:spPr>
            <a:solidFill>
              <a:srgbClr val="9999FF"/>
            </a:solidFill>
            <a:ln w="3175">
              <a:solidFill>
                <a:srgbClr val="000000"/>
              </a:solidFill>
              <a:prstDash val="solid"/>
            </a:ln>
          </c:spPr>
          <c:invertIfNegative val="0"/>
          <c:cat>
            <c:strRef>
              <c:f>'6.1.1-график'!$B$5:$B$8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'6.1.1-график'!$C$5:$C$8</c:f>
              <c:numCache>
                <c:formatCode>#\ ##0.0</c:formatCode>
                <c:ptCount val="4"/>
                <c:pt idx="0">
                  <c:v>73361.5</c:v>
                </c:pt>
                <c:pt idx="1">
                  <c:v>45259.8</c:v>
                </c:pt>
                <c:pt idx="2">
                  <c:v>64295.127999999997</c:v>
                </c:pt>
                <c:pt idx="3">
                  <c:v>32070.400000000001</c:v>
                </c:pt>
              </c:numCache>
            </c:numRef>
          </c:val>
          <c:extLst>
            <c:ext xmlns:c16="http://schemas.microsoft.com/office/drawing/2014/chart" uri="{C3380CC4-5D6E-409C-BE32-E72D297353CC}">
              <c16:uniqueId val="{00000000-F223-4ED1-A4B2-4299413C2BC8}"/>
            </c:ext>
          </c:extLst>
        </c:ser>
        <c:ser>
          <c:idx val="1"/>
          <c:order val="1"/>
          <c:tx>
            <c:strRef>
              <c:f>'6.1.1-график'!$D$4</c:f>
              <c:strCache>
                <c:ptCount val="1"/>
                <c:pt idx="0">
                  <c:v> 01.01.2007</c:v>
                </c:pt>
              </c:strCache>
            </c:strRef>
          </c:tx>
          <c:spPr>
            <a:solidFill>
              <a:srgbClr val="993366"/>
            </a:solidFill>
            <a:ln w="3175">
              <a:solidFill>
                <a:srgbClr val="000000"/>
              </a:solidFill>
              <a:prstDash val="solid"/>
            </a:ln>
          </c:spPr>
          <c:invertIfNegative val="0"/>
          <c:cat>
            <c:strRef>
              <c:f>'6.1.1-график'!$B$5:$B$8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'6.1.1-график'!$D$5:$D$8</c:f>
              <c:numCache>
                <c:formatCode>#\ ##0.0</c:formatCode>
                <c:ptCount val="4"/>
                <c:pt idx="0">
                  <c:v>135489.70000000001</c:v>
                </c:pt>
                <c:pt idx="1">
                  <c:v>80200.7</c:v>
                </c:pt>
                <c:pt idx="2">
                  <c:v>119739.29399999999</c:v>
                </c:pt>
                <c:pt idx="3">
                  <c:v>67592.7</c:v>
                </c:pt>
              </c:numCache>
            </c:numRef>
          </c:val>
          <c:extLst>
            <c:ext xmlns:c16="http://schemas.microsoft.com/office/drawing/2014/chart" uri="{C3380CC4-5D6E-409C-BE32-E72D297353CC}">
              <c16:uniqueId val="{00000001-F223-4ED1-A4B2-4299413C2BC8}"/>
            </c:ext>
          </c:extLst>
        </c:ser>
        <c:ser>
          <c:idx val="2"/>
          <c:order val="2"/>
          <c:tx>
            <c:strRef>
              <c:f>'6.1.1-график'!$E$4</c:f>
              <c:strCache>
                <c:ptCount val="1"/>
                <c:pt idx="0">
                  <c:v>01.01.2008</c:v>
                </c:pt>
              </c:strCache>
            </c:strRef>
          </c:tx>
          <c:spPr>
            <a:solidFill>
              <a:srgbClr val="FFFFCC"/>
            </a:solidFill>
            <a:ln w="3175">
              <a:solidFill>
                <a:srgbClr val="000000"/>
              </a:solidFill>
              <a:prstDash val="solid"/>
            </a:ln>
          </c:spPr>
          <c:invertIfNegative val="0"/>
          <c:cat>
            <c:strRef>
              <c:f>'6.1.1-график'!$B$5:$B$8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'6.1.1-график'!$E$5:$E$8</c:f>
              <c:numCache>
                <c:formatCode>#\ ##0.0</c:formatCode>
                <c:ptCount val="4"/>
                <c:pt idx="0">
                  <c:v>223556.1</c:v>
                </c:pt>
                <c:pt idx="1">
                  <c:v>126276.8</c:v>
                </c:pt>
                <c:pt idx="2">
                  <c:v>147343.31</c:v>
                </c:pt>
                <c:pt idx="3">
                  <c:v>86359.8</c:v>
                </c:pt>
              </c:numCache>
            </c:numRef>
          </c:val>
          <c:extLst>
            <c:ext xmlns:c16="http://schemas.microsoft.com/office/drawing/2014/chart" uri="{C3380CC4-5D6E-409C-BE32-E72D297353CC}">
              <c16:uniqueId val="{00000002-F223-4ED1-A4B2-4299413C2BC8}"/>
            </c:ext>
          </c:extLst>
        </c:ser>
        <c:ser>
          <c:idx val="3"/>
          <c:order val="3"/>
          <c:tx>
            <c:strRef>
              <c:f>'6.1.1-график'!$F$4</c:f>
              <c:strCache>
                <c:ptCount val="1"/>
                <c:pt idx="0">
                  <c:v>01.01.2009</c:v>
                </c:pt>
              </c:strCache>
            </c:strRef>
          </c:tx>
          <c:spPr>
            <a:solidFill>
              <a:srgbClr val="A0E0E0"/>
            </a:solidFill>
            <a:ln w="3175">
              <a:solidFill>
                <a:srgbClr val="000000"/>
              </a:solidFill>
              <a:prstDash val="solid"/>
            </a:ln>
          </c:spPr>
          <c:invertIfNegative val="0"/>
          <c:cat>
            <c:strRef>
              <c:f>'6.1.1-график'!$B$5:$B$8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'6.1.1-график'!$F$5:$F$8</c:f>
              <c:numCache>
                <c:formatCode>_(* #\ ##0.0_);_(* \(#\ ##0.0\);_(* "-"??_);_(@_)</c:formatCode>
                <c:ptCount val="4"/>
                <c:pt idx="0">
                  <c:v>268822.90000000002</c:v>
                </c:pt>
                <c:pt idx="1">
                  <c:v>165929.4</c:v>
                </c:pt>
                <c:pt idx="2">
                  <c:v>133487.611</c:v>
                </c:pt>
                <c:pt idx="3">
                  <c:v>86265.600000000006</c:v>
                </c:pt>
              </c:numCache>
            </c:numRef>
          </c:val>
          <c:extLst>
            <c:ext xmlns:c16="http://schemas.microsoft.com/office/drawing/2014/chart" uri="{C3380CC4-5D6E-409C-BE32-E72D297353CC}">
              <c16:uniqueId val="{00000003-F223-4ED1-A4B2-4299413C2BC8}"/>
            </c:ext>
          </c:extLst>
        </c:ser>
        <c:ser>
          <c:idx val="6"/>
          <c:order val="4"/>
          <c:tx>
            <c:strRef>
              <c:f>'6.1.1-график'!$G$4</c:f>
              <c:strCache>
                <c:ptCount val="1"/>
                <c:pt idx="0">
                  <c:v>01.10.2009</c:v>
                </c:pt>
              </c:strCache>
            </c:strRef>
          </c:tx>
          <c:spPr>
            <a:solidFill>
              <a:srgbClr val="0066CC"/>
            </a:solidFill>
            <a:ln w="3175">
              <a:solidFill>
                <a:srgbClr val="000000"/>
              </a:solidFill>
              <a:prstDash val="solid"/>
            </a:ln>
          </c:spPr>
          <c:invertIfNegative val="0"/>
          <c:cat>
            <c:strRef>
              <c:f>'6.1.1-график'!$B$5:$B$8</c:f>
              <c:strCache>
                <c:ptCount val="4"/>
                <c:pt idx="0">
                  <c:v>Активтер</c:v>
                </c:pt>
                <c:pt idx="1">
                  <c:v>Меншікті капитал</c:v>
                </c:pt>
                <c:pt idx="2">
                  <c:v>Сақтандыру сыйлықақылары*</c:v>
                </c:pt>
                <c:pt idx="3">
                  <c:v>Сақтандыру резервтері</c:v>
                </c:pt>
              </c:strCache>
            </c:strRef>
          </c:cat>
          <c:val>
            <c:numRef>
              <c:f>'6.1.1-график'!$G$5:$G$8</c:f>
              <c:numCache>
                <c:formatCode>#\ ##0.0</c:formatCode>
                <c:ptCount val="4"/>
                <c:pt idx="0">
                  <c:v>307202.7</c:v>
                </c:pt>
                <c:pt idx="1">
                  <c:v>182346.8</c:v>
                </c:pt>
                <c:pt idx="2">
                  <c:v>83793.781000000003</c:v>
                </c:pt>
                <c:pt idx="3">
                  <c:v>109213.9</c:v>
                </c:pt>
              </c:numCache>
            </c:numRef>
          </c:val>
          <c:extLst>
            <c:ext xmlns:c16="http://schemas.microsoft.com/office/drawing/2014/chart" uri="{C3380CC4-5D6E-409C-BE32-E72D297353CC}">
              <c16:uniqueId val="{00000004-F223-4ED1-A4B2-4299413C2BC8}"/>
            </c:ext>
          </c:extLst>
        </c:ser>
        <c:dLbls>
          <c:showLegendKey val="0"/>
          <c:showVal val="0"/>
          <c:showCatName val="0"/>
          <c:showSerName val="0"/>
          <c:showPercent val="0"/>
          <c:showBubbleSize val="0"/>
        </c:dLbls>
        <c:gapWidth val="150"/>
        <c:axId val="452215864"/>
        <c:axId val="1"/>
      </c:barChart>
      <c:catAx>
        <c:axId val="452215864"/>
        <c:scaling>
          <c:orientation val="minMax"/>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7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5400000" vert="horz"/>
          <a:lstStyle/>
          <a:p>
            <a:pPr>
              <a:defRPr sz="775" b="1" i="0" u="none" strike="noStrike" baseline="0">
                <a:solidFill>
                  <a:srgbClr val="000000"/>
                </a:solidFill>
                <a:latin typeface="Times New Roman"/>
                <a:ea typeface="Times New Roman"/>
                <a:cs typeface="Times New Roman"/>
              </a:defRPr>
            </a:pPr>
            <a:endParaRPr lang="ru-RU"/>
          </a:p>
        </c:txPr>
        <c:crossAx val="452215864"/>
        <c:crosses val="autoZero"/>
        <c:crossBetween val="between"/>
        <c:majorUnit val="50000"/>
      </c:valAx>
      <c:spPr>
        <a:solidFill>
          <a:srgbClr val="FFFFFF"/>
        </a:solidFill>
        <a:ln w="25400">
          <a:noFill/>
        </a:ln>
      </c:spPr>
    </c:plotArea>
    <c:legend>
      <c:legendPos val="b"/>
      <c:layout>
        <c:manualLayout>
          <c:xMode val="edge"/>
          <c:yMode val="edge"/>
          <c:x val="0.11274536789926064"/>
          <c:y val="0.85532092611562105"/>
          <c:w val="0.70343305624103913"/>
          <c:h val="0.11914918373749946"/>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77370441215591"/>
          <c:y val="7.1795231346310828E-2"/>
          <c:w val="0.82547264873305837"/>
          <c:h val="0.64102885130634668"/>
        </c:manualLayout>
      </c:layout>
      <c:lineChart>
        <c:grouping val="standard"/>
        <c:varyColors val="0"/>
        <c:ser>
          <c:idx val="0"/>
          <c:order val="0"/>
          <c:tx>
            <c:strRef>
              <c:f>'6.1.2-график'!$B$5</c:f>
              <c:strCache>
                <c:ptCount val="1"/>
                <c:pt idx="0">
                  <c:v>Жалпы сақтандыру</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3"/>
              <c:layout>
                <c:manualLayout>
                  <c:xMode val="edge"/>
                  <c:yMode val="edge"/>
                  <c:x val="0.65566113242225788"/>
                  <c:y val="0.1179493086403677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42-460C-B85C-9DF371496716}"/>
                </c:ext>
              </c:extLst>
            </c:dLbl>
            <c:dLbl>
              <c:idx val="4"/>
              <c:layout>
                <c:manualLayout>
                  <c:xMode val="edge"/>
                  <c:yMode val="edge"/>
                  <c:x val="0.84669908827190843"/>
                  <c:y val="0.5487206967182327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42-460C-B85C-9DF371496716}"/>
                </c:ext>
              </c:extLst>
            </c:dLbl>
            <c:dLbl>
              <c:idx val="6"/>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42-460C-B85C-9DF37149671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'6.1.2-график'!$C$4:$G$4</c:f>
              <c:strCache>
                <c:ptCount val="5"/>
                <c:pt idx="0">
                  <c:v>01.01.2006</c:v>
                </c:pt>
                <c:pt idx="1">
                  <c:v> 01.01.2007</c:v>
                </c:pt>
                <c:pt idx="2">
                  <c:v> 01.01.2008</c:v>
                </c:pt>
                <c:pt idx="3">
                  <c:v>01.01.2009</c:v>
                </c:pt>
                <c:pt idx="4">
                  <c:v>01.10.2009</c:v>
                </c:pt>
              </c:strCache>
            </c:strRef>
          </c:cat>
          <c:val>
            <c:numRef>
              <c:f>'6.1.2-график'!$C$5:$G$5</c:f>
              <c:numCache>
                <c:formatCode>0.0%</c:formatCode>
                <c:ptCount val="5"/>
                <c:pt idx="0">
                  <c:v>0.97799999999999998</c:v>
                </c:pt>
                <c:pt idx="1">
                  <c:v>0.96899999999999997</c:v>
                </c:pt>
                <c:pt idx="2">
                  <c:v>0.96799999999999997</c:v>
                </c:pt>
                <c:pt idx="3">
                  <c:v>0.95699999999999996</c:v>
                </c:pt>
                <c:pt idx="4">
                  <c:v>0.92600000000000005</c:v>
                </c:pt>
              </c:numCache>
            </c:numRef>
          </c:val>
          <c:smooth val="0"/>
          <c:extLst>
            <c:ext xmlns:c16="http://schemas.microsoft.com/office/drawing/2014/chart" uri="{C3380CC4-5D6E-409C-BE32-E72D297353CC}">
              <c16:uniqueId val="{00000003-1942-460C-B85C-9DF371496716}"/>
            </c:ext>
          </c:extLst>
        </c:ser>
        <c:dLbls>
          <c:showLegendKey val="0"/>
          <c:showVal val="1"/>
          <c:showCatName val="0"/>
          <c:showSerName val="0"/>
          <c:showPercent val="0"/>
          <c:showBubbleSize val="0"/>
        </c:dLbls>
        <c:marker val="1"/>
        <c:smooth val="0"/>
        <c:axId val="452214552"/>
        <c:axId val="1"/>
      </c:lineChart>
      <c:lineChart>
        <c:grouping val="standard"/>
        <c:varyColors val="0"/>
        <c:ser>
          <c:idx val="1"/>
          <c:order val="1"/>
          <c:tx>
            <c:strRef>
              <c:f>'6.1.2-график'!$B$6</c:f>
              <c:strCache>
                <c:ptCount val="1"/>
                <c:pt idx="0">
                  <c:v>Өмірді сақтандыру (оң жақ шкала)</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3"/>
              <c:layout>
                <c:manualLayout>
                  <c:xMode val="edge"/>
                  <c:yMode val="edge"/>
                  <c:x val="0.67217058539691898"/>
                  <c:y val="0.46666900375102038"/>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42-460C-B85C-9DF371496716}"/>
                </c:ext>
              </c:extLst>
            </c:dLbl>
            <c:dLbl>
              <c:idx val="4"/>
              <c:layout>
                <c:manualLayout>
                  <c:xMode val="edge"/>
                  <c:yMode val="edge"/>
                  <c:x val="0.8490575815540029"/>
                  <c:y val="2.5641154052253867E-2"/>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42-460C-B85C-9DF371496716}"/>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'6.1.2-график'!$C$4:$G$4</c:f>
              <c:strCache>
                <c:ptCount val="5"/>
                <c:pt idx="0">
                  <c:v>01.01.2006</c:v>
                </c:pt>
                <c:pt idx="1">
                  <c:v> 01.01.2007</c:v>
                </c:pt>
                <c:pt idx="2">
                  <c:v> 01.01.2008</c:v>
                </c:pt>
                <c:pt idx="3">
                  <c:v>01.01.2009</c:v>
                </c:pt>
                <c:pt idx="4">
                  <c:v>01.10.2009</c:v>
                </c:pt>
              </c:strCache>
            </c:strRef>
          </c:cat>
          <c:val>
            <c:numRef>
              <c:f>'6.1.2-график'!$C$6:$G$6</c:f>
              <c:numCache>
                <c:formatCode>0.0%</c:formatCode>
                <c:ptCount val="5"/>
                <c:pt idx="0">
                  <c:v>2.1999999999999999E-2</c:v>
                </c:pt>
                <c:pt idx="1">
                  <c:v>3.1E-2</c:v>
                </c:pt>
                <c:pt idx="2">
                  <c:v>3.2000000000000001E-2</c:v>
                </c:pt>
                <c:pt idx="3">
                  <c:v>4.2999999999999997E-2</c:v>
                </c:pt>
                <c:pt idx="4">
                  <c:v>7.3999999999999996E-2</c:v>
                </c:pt>
              </c:numCache>
            </c:numRef>
          </c:val>
          <c:smooth val="0"/>
          <c:extLst>
            <c:ext xmlns:c16="http://schemas.microsoft.com/office/drawing/2014/chart" uri="{C3380CC4-5D6E-409C-BE32-E72D297353CC}">
              <c16:uniqueId val="{00000006-1942-460C-B85C-9DF371496716}"/>
            </c:ext>
          </c:extLst>
        </c:ser>
        <c:dLbls>
          <c:showLegendKey val="0"/>
          <c:showVal val="1"/>
          <c:showCatName val="0"/>
          <c:showSerName val="0"/>
          <c:showPercent val="0"/>
          <c:showBubbleSize val="0"/>
        </c:dLbls>
        <c:marker val="1"/>
        <c:smooth val="0"/>
        <c:axId val="3"/>
        <c:axId val="4"/>
      </c:lineChart>
      <c:catAx>
        <c:axId val="452214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145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0.20283042226012293"/>
          <c:y val="0.85128631453482839"/>
          <c:w val="0.57783085411314083"/>
          <c:h val="0.1333340010717201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989949748743713E-2"/>
          <c:y val="5.2434456928838954E-2"/>
          <c:w val="0.81658291457286436"/>
          <c:h val="0.45126975870314584"/>
        </c:manualLayout>
      </c:layout>
      <c:lineChart>
        <c:grouping val="standard"/>
        <c:varyColors val="0"/>
        <c:ser>
          <c:idx val="2"/>
          <c:order val="0"/>
          <c:tx>
            <c:strRef>
              <c:f>'1.10-график'!$C$4</c:f>
              <c:strCache>
                <c:ptCount val="1"/>
                <c:pt idx="0">
                  <c:v>MSCI World</c:v>
                </c:pt>
              </c:strCache>
            </c:strRef>
          </c:tx>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'1.10-график'!$C$5:$C$722</c:f>
              <c:numCache>
                <c:formatCode>General</c:formatCode>
                <c:ptCount val="718"/>
                <c:pt idx="0">
                  <c:v>1483.578</c:v>
                </c:pt>
                <c:pt idx="1">
                  <c:v>1494.32</c:v>
                </c:pt>
                <c:pt idx="2">
                  <c:v>1488.63</c:v>
                </c:pt>
                <c:pt idx="3">
                  <c:v>1484.354</c:v>
                </c:pt>
                <c:pt idx="4">
                  <c:v>1469.8020000000001</c:v>
                </c:pt>
                <c:pt idx="5">
                  <c:v>1471.3790000000001</c:v>
                </c:pt>
                <c:pt idx="6">
                  <c:v>1472.729</c:v>
                </c:pt>
                <c:pt idx="7">
                  <c:v>1465.336</c:v>
                </c:pt>
                <c:pt idx="8">
                  <c:v>1475.4849999999999</c:v>
                </c:pt>
                <c:pt idx="9">
                  <c:v>1487.556</c:v>
                </c:pt>
                <c:pt idx="10">
                  <c:v>1493.318</c:v>
                </c:pt>
                <c:pt idx="11">
                  <c:v>1490.1990000000001</c:v>
                </c:pt>
                <c:pt idx="12">
                  <c:v>1490.6369999999999</c:v>
                </c:pt>
                <c:pt idx="13">
                  <c:v>1487.8140000000001</c:v>
                </c:pt>
                <c:pt idx="14">
                  <c:v>1493.558</c:v>
                </c:pt>
                <c:pt idx="15">
                  <c:v>1490.114</c:v>
                </c:pt>
                <c:pt idx="16">
                  <c:v>1496.5319999999999</c:v>
                </c:pt>
                <c:pt idx="17">
                  <c:v>1505.98</c:v>
                </c:pt>
                <c:pt idx="18">
                  <c:v>1495.4449999999999</c:v>
                </c:pt>
                <c:pt idx="19">
                  <c:v>1487.3020000000001</c:v>
                </c:pt>
                <c:pt idx="20">
                  <c:v>1488.9670000000001</c:v>
                </c:pt>
                <c:pt idx="21">
                  <c:v>1496.7640000000001</c:v>
                </c:pt>
                <c:pt idx="22">
                  <c:v>1500.231</c:v>
                </c:pt>
                <c:pt idx="23">
                  <c:v>1514.086</c:v>
                </c:pt>
                <c:pt idx="24">
                  <c:v>1515.7239999999999</c:v>
                </c:pt>
                <c:pt idx="25">
                  <c:v>1512.412</c:v>
                </c:pt>
                <c:pt idx="26">
                  <c:v>1517.527</c:v>
                </c:pt>
                <c:pt idx="27">
                  <c:v>1522.2429999999999</c:v>
                </c:pt>
                <c:pt idx="28">
                  <c:v>1516.788</c:v>
                </c:pt>
                <c:pt idx="29">
                  <c:v>1513.7640000000001</c:v>
                </c:pt>
                <c:pt idx="30">
                  <c:v>1506.229</c:v>
                </c:pt>
                <c:pt idx="31">
                  <c:v>1517.2440000000001</c:v>
                </c:pt>
                <c:pt idx="32">
                  <c:v>1533.83</c:v>
                </c:pt>
                <c:pt idx="33">
                  <c:v>1538.9590000000001</c:v>
                </c:pt>
                <c:pt idx="34">
                  <c:v>1536.7349999999999</c:v>
                </c:pt>
                <c:pt idx="35">
                  <c:v>1539.3779999999999</c:v>
                </c:pt>
                <c:pt idx="36">
                  <c:v>1540.345</c:v>
                </c:pt>
                <c:pt idx="37">
                  <c:v>1534.3690000000001</c:v>
                </c:pt>
                <c:pt idx="38">
                  <c:v>1535.9280000000001</c:v>
                </c:pt>
                <c:pt idx="39">
                  <c:v>1538.933</c:v>
                </c:pt>
                <c:pt idx="40">
                  <c:v>1541.713</c:v>
                </c:pt>
                <c:pt idx="41">
                  <c:v>1503.4170000000001</c:v>
                </c:pt>
                <c:pt idx="42">
                  <c:v>1490.44</c:v>
                </c:pt>
                <c:pt idx="43">
                  <c:v>1481.5309999999999</c:v>
                </c:pt>
                <c:pt idx="44">
                  <c:v>1470.039</c:v>
                </c:pt>
                <c:pt idx="45">
                  <c:v>1447.57</c:v>
                </c:pt>
                <c:pt idx="46">
                  <c:v>1467.819</c:v>
                </c:pt>
                <c:pt idx="47">
                  <c:v>1470.365</c:v>
                </c:pt>
                <c:pt idx="48">
                  <c:v>1483.5029999999999</c:v>
                </c:pt>
                <c:pt idx="49">
                  <c:v>1485.23</c:v>
                </c:pt>
                <c:pt idx="50">
                  <c:v>1490.4370000000001</c:v>
                </c:pt>
                <c:pt idx="51">
                  <c:v>1469.5450000000001</c:v>
                </c:pt>
                <c:pt idx="52">
                  <c:v>1456.191</c:v>
                </c:pt>
                <c:pt idx="53">
                  <c:v>1471.2850000000001</c:v>
                </c:pt>
                <c:pt idx="54">
                  <c:v>1469.67</c:v>
                </c:pt>
                <c:pt idx="55">
                  <c:v>1486.4870000000001</c:v>
                </c:pt>
                <c:pt idx="56">
                  <c:v>1496.9090000000001</c:v>
                </c:pt>
                <c:pt idx="57">
                  <c:v>1512.1790000000001</c:v>
                </c:pt>
                <c:pt idx="58">
                  <c:v>1524.835</c:v>
                </c:pt>
                <c:pt idx="59">
                  <c:v>1526.8520000000001</c:v>
                </c:pt>
                <c:pt idx="60">
                  <c:v>1525.06</c:v>
                </c:pt>
                <c:pt idx="61">
                  <c:v>1518.367</c:v>
                </c:pt>
                <c:pt idx="62">
                  <c:v>1510.3520000000001</c:v>
                </c:pt>
                <c:pt idx="63">
                  <c:v>1515.9349999999999</c:v>
                </c:pt>
                <c:pt idx="64">
                  <c:v>1514.18</c:v>
                </c:pt>
                <c:pt idx="65">
                  <c:v>1518.173</c:v>
                </c:pt>
                <c:pt idx="66">
                  <c:v>1532.3910000000001</c:v>
                </c:pt>
                <c:pt idx="67">
                  <c:v>1538.172</c:v>
                </c:pt>
                <c:pt idx="68">
                  <c:v>1542.4069999999999</c:v>
                </c:pt>
                <c:pt idx="69">
                  <c:v>1542.0150000000001</c:v>
                </c:pt>
                <c:pt idx="70">
                  <c:v>1540.7060000000001</c:v>
                </c:pt>
                <c:pt idx="71">
                  <c:v>1549.778</c:v>
                </c:pt>
                <c:pt idx="72">
                  <c:v>1544.2360000000001</c:v>
                </c:pt>
                <c:pt idx="73">
                  <c:v>1548.971</c:v>
                </c:pt>
                <c:pt idx="74">
                  <c:v>1553.655</c:v>
                </c:pt>
                <c:pt idx="75">
                  <c:v>1571.643</c:v>
                </c:pt>
                <c:pt idx="76">
                  <c:v>1574.4490000000001</c:v>
                </c:pt>
                <c:pt idx="77">
                  <c:v>1576.038</c:v>
                </c:pt>
                <c:pt idx="78">
                  <c:v>1569.6</c:v>
                </c:pt>
                <c:pt idx="79">
                  <c:v>1583.136</c:v>
                </c:pt>
                <c:pt idx="80">
                  <c:v>1579.7670000000001</c:v>
                </c:pt>
                <c:pt idx="81">
                  <c:v>1576.6580000000001</c:v>
                </c:pt>
                <c:pt idx="82">
                  <c:v>1587.7640000000001</c:v>
                </c:pt>
                <c:pt idx="83">
                  <c:v>1585.7619999999999</c:v>
                </c:pt>
                <c:pt idx="84">
                  <c:v>1584.0940000000001</c:v>
                </c:pt>
                <c:pt idx="85">
                  <c:v>1577.8589999999999</c:v>
                </c:pt>
                <c:pt idx="86">
                  <c:v>1575.912</c:v>
                </c:pt>
                <c:pt idx="87">
                  <c:v>1585.8530000000001</c:v>
                </c:pt>
                <c:pt idx="88">
                  <c:v>1589.885</c:v>
                </c:pt>
                <c:pt idx="89">
                  <c:v>1597.4449999999999</c:v>
                </c:pt>
                <c:pt idx="90">
                  <c:v>1605.4010000000001</c:v>
                </c:pt>
                <c:pt idx="91">
                  <c:v>1596.1079999999999</c:v>
                </c:pt>
                <c:pt idx="92">
                  <c:v>1602.4829999999999</c:v>
                </c:pt>
                <c:pt idx="93">
                  <c:v>1584.499</c:v>
                </c:pt>
                <c:pt idx="94">
                  <c:v>1593.8410000000001</c:v>
                </c:pt>
                <c:pt idx="95">
                  <c:v>1593.2060000000001</c:v>
                </c:pt>
                <c:pt idx="96">
                  <c:v>1594.405</c:v>
                </c:pt>
                <c:pt idx="97">
                  <c:v>1598.1960000000001</c:v>
                </c:pt>
                <c:pt idx="98">
                  <c:v>1595.41</c:v>
                </c:pt>
                <c:pt idx="99">
                  <c:v>1604.615</c:v>
                </c:pt>
                <c:pt idx="100">
                  <c:v>1605.4059999999999</c:v>
                </c:pt>
                <c:pt idx="101">
                  <c:v>1607.105</c:v>
                </c:pt>
                <c:pt idx="102">
                  <c:v>1612.597</c:v>
                </c:pt>
                <c:pt idx="103">
                  <c:v>1596.9590000000001</c:v>
                </c:pt>
                <c:pt idx="104">
                  <c:v>1599.403</c:v>
                </c:pt>
                <c:pt idx="105">
                  <c:v>1601.2080000000001</c:v>
                </c:pt>
                <c:pt idx="106">
                  <c:v>1605.7529999999999</c:v>
                </c:pt>
                <c:pt idx="107">
                  <c:v>1608.61</c:v>
                </c:pt>
                <c:pt idx="108">
                  <c:v>1616.8710000000001</c:v>
                </c:pt>
                <c:pt idx="109">
                  <c:v>1625.2190000000001</c:v>
                </c:pt>
                <c:pt idx="110">
                  <c:v>1630.058</c:v>
                </c:pt>
                <c:pt idx="111">
                  <c:v>1624.5710000000001</c:v>
                </c:pt>
                <c:pt idx="112">
                  <c:v>1607.7470000000001</c:v>
                </c:pt>
                <c:pt idx="113">
                  <c:v>1584.77</c:v>
                </c:pt>
                <c:pt idx="114">
                  <c:v>1585.933</c:v>
                </c:pt>
                <c:pt idx="115">
                  <c:v>1591.3320000000001</c:v>
                </c:pt>
                <c:pt idx="116">
                  <c:v>1578.059</c:v>
                </c:pt>
                <c:pt idx="117">
                  <c:v>1589.4690000000001</c:v>
                </c:pt>
                <c:pt idx="118">
                  <c:v>1603.0920000000001</c:v>
                </c:pt>
                <c:pt idx="119">
                  <c:v>1619.22</c:v>
                </c:pt>
                <c:pt idx="120">
                  <c:v>1619.395</c:v>
                </c:pt>
                <c:pt idx="121">
                  <c:v>1619.846</c:v>
                </c:pt>
                <c:pt idx="122">
                  <c:v>1611.2260000000001</c:v>
                </c:pt>
                <c:pt idx="123">
                  <c:v>1610.325</c:v>
                </c:pt>
                <c:pt idx="124">
                  <c:v>1598.1</c:v>
                </c:pt>
                <c:pt idx="125">
                  <c:v>1593.491</c:v>
                </c:pt>
                <c:pt idx="126">
                  <c:v>1587.825</c:v>
                </c:pt>
                <c:pt idx="127">
                  <c:v>1588.192</c:v>
                </c:pt>
                <c:pt idx="128">
                  <c:v>1596.3589999999999</c:v>
                </c:pt>
                <c:pt idx="129">
                  <c:v>1602.36</c:v>
                </c:pt>
                <c:pt idx="130">
                  <c:v>1616.866</c:v>
                </c:pt>
                <c:pt idx="131">
                  <c:v>1624.386</c:v>
                </c:pt>
                <c:pt idx="132">
                  <c:v>1627.405</c:v>
                </c:pt>
                <c:pt idx="133">
                  <c:v>1624.26</c:v>
                </c:pt>
                <c:pt idx="134">
                  <c:v>1631.374</c:v>
                </c:pt>
                <c:pt idx="135">
                  <c:v>1635.7630000000001</c:v>
                </c:pt>
                <c:pt idx="136">
                  <c:v>1622.9010000000001</c:v>
                </c:pt>
                <c:pt idx="137">
                  <c:v>1625.1</c:v>
                </c:pt>
                <c:pt idx="138">
                  <c:v>1646.2080000000001</c:v>
                </c:pt>
                <c:pt idx="139">
                  <c:v>1654.8</c:v>
                </c:pt>
                <c:pt idx="140">
                  <c:v>1654.0450000000001</c:v>
                </c:pt>
                <c:pt idx="141">
                  <c:v>1651.855</c:v>
                </c:pt>
                <c:pt idx="142">
                  <c:v>1643.9170000000001</c:v>
                </c:pt>
                <c:pt idx="143">
                  <c:v>1654.9080000000001</c:v>
                </c:pt>
                <c:pt idx="144">
                  <c:v>1642.1990000000001</c:v>
                </c:pt>
                <c:pt idx="145">
                  <c:v>1645.8240000000001</c:v>
                </c:pt>
                <c:pt idx="146">
                  <c:v>1622.6880000000001</c:v>
                </c:pt>
                <c:pt idx="147">
                  <c:v>1614.7920000000001</c:v>
                </c:pt>
                <c:pt idx="148">
                  <c:v>1579.1480000000001</c:v>
                </c:pt>
                <c:pt idx="149">
                  <c:v>1555.57</c:v>
                </c:pt>
                <c:pt idx="150">
                  <c:v>1564.223</c:v>
                </c:pt>
                <c:pt idx="151">
                  <c:v>1565.8109999999999</c:v>
                </c:pt>
                <c:pt idx="152">
                  <c:v>1556.3330000000001</c:v>
                </c:pt>
                <c:pt idx="153">
                  <c:v>1564.855</c:v>
                </c:pt>
                <c:pt idx="154">
                  <c:v>1542.1770000000001</c:v>
                </c:pt>
                <c:pt idx="155">
                  <c:v>1554.4570000000001</c:v>
                </c:pt>
                <c:pt idx="156">
                  <c:v>1563.854</c:v>
                </c:pt>
                <c:pt idx="157">
                  <c:v>1589.5260000000001</c:v>
                </c:pt>
                <c:pt idx="158">
                  <c:v>1554.9110000000001</c:v>
                </c:pt>
                <c:pt idx="159">
                  <c:v>1531.424</c:v>
                </c:pt>
                <c:pt idx="160">
                  <c:v>1539.5</c:v>
                </c:pt>
                <c:pt idx="161">
                  <c:v>1517.375</c:v>
                </c:pt>
                <c:pt idx="162">
                  <c:v>1494.53</c:v>
                </c:pt>
                <c:pt idx="163">
                  <c:v>1473.3679999999999</c:v>
                </c:pt>
                <c:pt idx="164">
                  <c:v>1498.24</c:v>
                </c:pt>
                <c:pt idx="165">
                  <c:v>1507.4590000000001</c:v>
                </c:pt>
                <c:pt idx="166">
                  <c:v>1513.3050000000001</c:v>
                </c:pt>
                <c:pt idx="167">
                  <c:v>1531.7540000000001</c:v>
                </c:pt>
                <c:pt idx="168">
                  <c:v>1540.0840000000001</c:v>
                </c:pt>
                <c:pt idx="169">
                  <c:v>1552.627</c:v>
                </c:pt>
                <c:pt idx="170">
                  <c:v>1548.4780000000001</c:v>
                </c:pt>
                <c:pt idx="171">
                  <c:v>1520.883</c:v>
                </c:pt>
                <c:pt idx="172">
                  <c:v>1536.98</c:v>
                </c:pt>
                <c:pt idx="173">
                  <c:v>1540.42</c:v>
                </c:pt>
                <c:pt idx="174">
                  <c:v>1561.585</c:v>
                </c:pt>
                <c:pt idx="175">
                  <c:v>1562.643</c:v>
                </c:pt>
                <c:pt idx="176">
                  <c:v>1572.913</c:v>
                </c:pt>
                <c:pt idx="177">
                  <c:v>1555.992</c:v>
                </c:pt>
                <c:pt idx="178">
                  <c:v>1563.2529999999999</c:v>
                </c:pt>
                <c:pt idx="179">
                  <c:v>1542.6379999999999</c:v>
                </c:pt>
                <c:pt idx="180">
                  <c:v>1533.72</c:v>
                </c:pt>
                <c:pt idx="181">
                  <c:v>1555.39</c:v>
                </c:pt>
                <c:pt idx="182">
                  <c:v>1559.4649999999999</c:v>
                </c:pt>
                <c:pt idx="183">
                  <c:v>1568.87</c:v>
                </c:pt>
                <c:pt idx="184">
                  <c:v>1566.5150000000001</c:v>
                </c:pt>
                <c:pt idx="185">
                  <c:v>1554.123</c:v>
                </c:pt>
                <c:pt idx="186">
                  <c:v>1579.56</c:v>
                </c:pt>
                <c:pt idx="187">
                  <c:v>1609.8520000000001</c:v>
                </c:pt>
                <c:pt idx="188">
                  <c:v>1609.961</c:v>
                </c:pt>
                <c:pt idx="189">
                  <c:v>1614.107</c:v>
                </c:pt>
                <c:pt idx="190">
                  <c:v>1611.84</c:v>
                </c:pt>
                <c:pt idx="191">
                  <c:v>1609.751</c:v>
                </c:pt>
                <c:pt idx="192">
                  <c:v>1616.568</c:v>
                </c:pt>
                <c:pt idx="193">
                  <c:v>1631.3020000000001</c:v>
                </c:pt>
                <c:pt idx="194">
                  <c:v>1633.576</c:v>
                </c:pt>
                <c:pt idx="195">
                  <c:v>1649.097</c:v>
                </c:pt>
                <c:pt idx="196">
                  <c:v>1650.3130000000001</c:v>
                </c:pt>
                <c:pt idx="197">
                  <c:v>1647.8210000000001</c:v>
                </c:pt>
                <c:pt idx="198">
                  <c:v>1648.6290000000001</c:v>
                </c:pt>
                <c:pt idx="199">
                  <c:v>1663.7429999999999</c:v>
                </c:pt>
                <c:pt idx="200">
                  <c:v>1655.175</c:v>
                </c:pt>
                <c:pt idx="201">
                  <c:v>1667.338</c:v>
                </c:pt>
                <c:pt idx="202">
                  <c:v>1670.2730000000001</c:v>
                </c:pt>
                <c:pt idx="203">
                  <c:v>1675.173</c:v>
                </c:pt>
                <c:pt idx="204">
                  <c:v>1675.287</c:v>
                </c:pt>
                <c:pt idx="205">
                  <c:v>1664.8009999999999</c:v>
                </c:pt>
                <c:pt idx="206">
                  <c:v>1647.8520000000001</c:v>
                </c:pt>
                <c:pt idx="207">
                  <c:v>1653.1020000000001</c:v>
                </c:pt>
                <c:pt idx="208">
                  <c:v>1655.65</c:v>
                </c:pt>
                <c:pt idx="209">
                  <c:v>1627.421</c:v>
                </c:pt>
                <c:pt idx="210">
                  <c:v>1614.69</c:v>
                </c:pt>
                <c:pt idx="211">
                  <c:v>1633.44</c:v>
                </c:pt>
                <c:pt idx="212">
                  <c:v>1627.8520000000001</c:v>
                </c:pt>
                <c:pt idx="213">
                  <c:v>1635.4770000000001</c:v>
                </c:pt>
                <c:pt idx="214">
                  <c:v>1658.9470000000001</c:v>
                </c:pt>
                <c:pt idx="215">
                  <c:v>1672.606</c:v>
                </c:pt>
                <c:pt idx="216">
                  <c:v>1663.8869999999999</c:v>
                </c:pt>
                <c:pt idx="217">
                  <c:v>1682.3510000000001</c:v>
                </c:pt>
                <c:pt idx="218">
                  <c:v>1653.2449999999999</c:v>
                </c:pt>
                <c:pt idx="219">
                  <c:v>1647.0730000000001</c:v>
                </c:pt>
                <c:pt idx="220">
                  <c:v>1634.74</c:v>
                </c:pt>
                <c:pt idx="221">
                  <c:v>1651.5930000000001</c:v>
                </c:pt>
                <c:pt idx="222">
                  <c:v>1630.3150000000001</c:v>
                </c:pt>
                <c:pt idx="223">
                  <c:v>1621.029</c:v>
                </c:pt>
                <c:pt idx="224">
                  <c:v>1598.0830000000001</c:v>
                </c:pt>
                <c:pt idx="225">
                  <c:v>1576.25</c:v>
                </c:pt>
                <c:pt idx="226">
                  <c:v>1601.8050000000001</c:v>
                </c:pt>
                <c:pt idx="227">
                  <c:v>1607.883</c:v>
                </c:pt>
                <c:pt idx="228">
                  <c:v>1585.16</c:v>
                </c:pt>
                <c:pt idx="229">
                  <c:v>1581.1020000000001</c:v>
                </c:pt>
                <c:pt idx="230">
                  <c:v>1555.75</c:v>
                </c:pt>
                <c:pt idx="231">
                  <c:v>1570.7360000000001</c:v>
                </c:pt>
                <c:pt idx="232">
                  <c:v>1542.57</c:v>
                </c:pt>
                <c:pt idx="233">
                  <c:v>1547.201</c:v>
                </c:pt>
                <c:pt idx="234">
                  <c:v>1566.9</c:v>
                </c:pt>
                <c:pt idx="235">
                  <c:v>1553.547</c:v>
                </c:pt>
                <c:pt idx="236">
                  <c:v>1561.9259999999999</c:v>
                </c:pt>
                <c:pt idx="237">
                  <c:v>1592.203</c:v>
                </c:pt>
                <c:pt idx="238">
                  <c:v>1601.5730000000001</c:v>
                </c:pt>
                <c:pt idx="239">
                  <c:v>1610.942</c:v>
                </c:pt>
                <c:pt idx="240">
                  <c:v>1604.0640000000001</c:v>
                </c:pt>
                <c:pt idx="241">
                  <c:v>1593.0810000000001</c:v>
                </c:pt>
                <c:pt idx="242">
                  <c:v>1609.846</c:v>
                </c:pt>
                <c:pt idx="243">
                  <c:v>1623.8910000000001</c:v>
                </c:pt>
                <c:pt idx="244">
                  <c:v>1630.0520000000001</c:v>
                </c:pt>
                <c:pt idx="245">
                  <c:v>1641.14</c:v>
                </c:pt>
                <c:pt idx="246">
                  <c:v>1619.7670000000001</c:v>
                </c:pt>
                <c:pt idx="247">
                  <c:v>1622.8810000000001</c:v>
                </c:pt>
                <c:pt idx="248">
                  <c:v>1601.3489999999999</c:v>
                </c:pt>
                <c:pt idx="249">
                  <c:v>1582.116</c:v>
                </c:pt>
                <c:pt idx="250">
                  <c:v>1552.77</c:v>
                </c:pt>
                <c:pt idx="251">
                  <c:v>1556.84</c:v>
                </c:pt>
                <c:pt idx="252">
                  <c:v>1552.4159999999999</c:v>
                </c:pt>
                <c:pt idx="253">
                  <c:v>1556.93</c:v>
                </c:pt>
                <c:pt idx="254">
                  <c:v>1580.546</c:v>
                </c:pt>
                <c:pt idx="255">
                  <c:v>1589.4480000000001</c:v>
                </c:pt>
                <c:pt idx="256">
                  <c:v>1592.403</c:v>
                </c:pt>
                <c:pt idx="257">
                  <c:v>1598.194</c:v>
                </c:pt>
                <c:pt idx="258">
                  <c:v>1590.1480000000001</c:v>
                </c:pt>
                <c:pt idx="259">
                  <c:v>1594.789</c:v>
                </c:pt>
                <c:pt idx="260">
                  <c:v>1588.8020000000001</c:v>
                </c:pt>
                <c:pt idx="261">
                  <c:v>1588.8020000000001</c:v>
                </c:pt>
                <c:pt idx="262">
                  <c:v>1578.133</c:v>
                </c:pt>
                <c:pt idx="263">
                  <c:v>1576.462</c:v>
                </c:pt>
                <c:pt idx="264">
                  <c:v>1543.308</c:v>
                </c:pt>
                <c:pt idx="265">
                  <c:v>1537.1369999999999</c:v>
                </c:pt>
                <c:pt idx="266">
                  <c:v>1526.9080000000001</c:v>
                </c:pt>
                <c:pt idx="267">
                  <c:v>1529.6880000000001</c:v>
                </c:pt>
                <c:pt idx="268">
                  <c:v>1529.876</c:v>
                </c:pt>
                <c:pt idx="269">
                  <c:v>1515.93</c:v>
                </c:pt>
                <c:pt idx="270">
                  <c:v>1530.287</c:v>
                </c:pt>
                <c:pt idx="271">
                  <c:v>1494.1089999999999</c:v>
                </c:pt>
                <c:pt idx="272">
                  <c:v>1469.558</c:v>
                </c:pt>
                <c:pt idx="273">
                  <c:v>1448.788</c:v>
                </c:pt>
                <c:pt idx="274">
                  <c:v>1437.8</c:v>
                </c:pt>
                <c:pt idx="275">
                  <c:v>1395.2940000000001</c:v>
                </c:pt>
                <c:pt idx="276">
                  <c:v>1391.492</c:v>
                </c:pt>
                <c:pt idx="277">
                  <c:v>1397.175</c:v>
                </c:pt>
                <c:pt idx="278">
                  <c:v>1440.0170000000001</c:v>
                </c:pt>
                <c:pt idx="279">
                  <c:v>1438.96</c:v>
                </c:pt>
                <c:pt idx="280">
                  <c:v>1443.39</c:v>
                </c:pt>
                <c:pt idx="281">
                  <c:v>1458.25</c:v>
                </c:pt>
                <c:pt idx="282">
                  <c:v>1449.37</c:v>
                </c:pt>
                <c:pt idx="283">
                  <c:v>1466.346</c:v>
                </c:pt>
                <c:pt idx="284">
                  <c:v>1487.558</c:v>
                </c:pt>
                <c:pt idx="285">
                  <c:v>1484.3240000000001</c:v>
                </c:pt>
                <c:pt idx="286">
                  <c:v>1436.1780000000001</c:v>
                </c:pt>
                <c:pt idx="287">
                  <c:v>1425.067</c:v>
                </c:pt>
                <c:pt idx="288">
                  <c:v>1416.492</c:v>
                </c:pt>
                <c:pt idx="289">
                  <c:v>1414.5810000000001</c:v>
                </c:pt>
                <c:pt idx="290">
                  <c:v>1414.4460000000001</c:v>
                </c:pt>
                <c:pt idx="291">
                  <c:v>1438.1190000000001</c:v>
                </c:pt>
                <c:pt idx="292">
                  <c:v>1445.472</c:v>
                </c:pt>
                <c:pt idx="293">
                  <c:v>1445.9580000000001</c:v>
                </c:pt>
                <c:pt idx="294">
                  <c:v>1439.5</c:v>
                </c:pt>
                <c:pt idx="295">
                  <c:v>1445.874</c:v>
                </c:pt>
                <c:pt idx="296">
                  <c:v>1453.421</c:v>
                </c:pt>
                <c:pt idx="297">
                  <c:v>1443.2349999999999</c:v>
                </c:pt>
                <c:pt idx="298">
                  <c:v>1447.354</c:v>
                </c:pt>
                <c:pt idx="299">
                  <c:v>1448.925</c:v>
                </c:pt>
                <c:pt idx="300">
                  <c:v>1471.8320000000001</c:v>
                </c:pt>
                <c:pt idx="301">
                  <c:v>1487.421</c:v>
                </c:pt>
                <c:pt idx="302">
                  <c:v>1498.201</c:v>
                </c:pt>
                <c:pt idx="303">
                  <c:v>1485.422</c:v>
                </c:pt>
                <c:pt idx="304">
                  <c:v>1455.56</c:v>
                </c:pt>
                <c:pt idx="305">
                  <c:v>1441.7460000000001</c:v>
                </c:pt>
                <c:pt idx="306">
                  <c:v>1432.95</c:v>
                </c:pt>
                <c:pt idx="307">
                  <c:v>1444.9940000000001</c:v>
                </c:pt>
                <c:pt idx="308">
                  <c:v>1429.806</c:v>
                </c:pt>
                <c:pt idx="309">
                  <c:v>1411.2650000000001</c:v>
                </c:pt>
                <c:pt idx="310">
                  <c:v>1390.808</c:v>
                </c:pt>
                <c:pt idx="311">
                  <c:v>1420.855</c:v>
                </c:pt>
                <c:pt idx="312">
                  <c:v>1430.931</c:v>
                </c:pt>
                <c:pt idx="313">
                  <c:v>1428.6179999999999</c:v>
                </c:pt>
                <c:pt idx="314">
                  <c:v>1407.992</c:v>
                </c:pt>
                <c:pt idx="315">
                  <c:v>1378.557</c:v>
                </c:pt>
                <c:pt idx="316">
                  <c:v>1424.576</c:v>
                </c:pt>
                <c:pt idx="317">
                  <c:v>1400.3520000000001</c:v>
                </c:pt>
                <c:pt idx="318">
                  <c:v>1404.4069999999999</c:v>
                </c:pt>
                <c:pt idx="319">
                  <c:v>1406.98</c:v>
                </c:pt>
                <c:pt idx="320">
                  <c:v>1417.088</c:v>
                </c:pt>
                <c:pt idx="321">
                  <c:v>1448.566</c:v>
                </c:pt>
                <c:pt idx="322">
                  <c:v>1446.7440000000001</c:v>
                </c:pt>
                <c:pt idx="323">
                  <c:v>1443.6590000000001</c:v>
                </c:pt>
                <c:pt idx="324">
                  <c:v>1435.62</c:v>
                </c:pt>
                <c:pt idx="325">
                  <c:v>1437.403</c:v>
                </c:pt>
                <c:pt idx="326">
                  <c:v>1467.7629999999999</c:v>
                </c:pt>
                <c:pt idx="327">
                  <c:v>1481.231</c:v>
                </c:pt>
                <c:pt idx="328">
                  <c:v>1485.4839999999999</c:v>
                </c:pt>
                <c:pt idx="329">
                  <c:v>1492.568</c:v>
                </c:pt>
                <c:pt idx="330">
                  <c:v>1498.54</c:v>
                </c:pt>
                <c:pt idx="331">
                  <c:v>1486.768</c:v>
                </c:pt>
                <c:pt idx="332">
                  <c:v>1476.893</c:v>
                </c:pt>
                <c:pt idx="333">
                  <c:v>1479.6179999999999</c:v>
                </c:pt>
                <c:pt idx="334">
                  <c:v>1461.4159999999999</c:v>
                </c:pt>
                <c:pt idx="335">
                  <c:v>1451.212</c:v>
                </c:pt>
                <c:pt idx="336">
                  <c:v>1456.9</c:v>
                </c:pt>
                <c:pt idx="337">
                  <c:v>1491.3910000000001</c:v>
                </c:pt>
                <c:pt idx="338">
                  <c:v>1488.124</c:v>
                </c:pt>
                <c:pt idx="339">
                  <c:v>1504.557</c:v>
                </c:pt>
                <c:pt idx="340">
                  <c:v>1512.643</c:v>
                </c:pt>
                <c:pt idx="341">
                  <c:v>1503.2920000000001</c:v>
                </c:pt>
                <c:pt idx="342">
                  <c:v>1504.508</c:v>
                </c:pt>
                <c:pt idx="343">
                  <c:v>1500.7370000000001</c:v>
                </c:pt>
                <c:pt idx="344">
                  <c:v>1514.52</c:v>
                </c:pt>
                <c:pt idx="345">
                  <c:v>1518.0630000000001</c:v>
                </c:pt>
                <c:pt idx="346">
                  <c:v>1510.0170000000001</c:v>
                </c:pt>
                <c:pt idx="347">
                  <c:v>1508.9880000000001</c:v>
                </c:pt>
                <c:pt idx="348">
                  <c:v>1515.9280000000001</c:v>
                </c:pt>
                <c:pt idx="349">
                  <c:v>1530.194</c:v>
                </c:pt>
                <c:pt idx="350">
                  <c:v>1529.74</c:v>
                </c:pt>
                <c:pt idx="351">
                  <c:v>1537.269</c:v>
                </c:pt>
                <c:pt idx="352">
                  <c:v>1523.2740000000001</c:v>
                </c:pt>
                <c:pt idx="353">
                  <c:v>1527.521</c:v>
                </c:pt>
                <c:pt idx="354">
                  <c:v>1513.69</c:v>
                </c:pt>
                <c:pt idx="355">
                  <c:v>1526.614</c:v>
                </c:pt>
                <c:pt idx="356">
                  <c:v>1526.1179999999999</c:v>
                </c:pt>
                <c:pt idx="357">
                  <c:v>1530.807</c:v>
                </c:pt>
                <c:pt idx="358">
                  <c:v>1545.5710000000001</c:v>
                </c:pt>
                <c:pt idx="359">
                  <c:v>1555.614</c:v>
                </c:pt>
                <c:pt idx="360">
                  <c:v>1560.6770000000001</c:v>
                </c:pt>
                <c:pt idx="361">
                  <c:v>1547.877</c:v>
                </c:pt>
                <c:pt idx="362">
                  <c:v>1532.58</c:v>
                </c:pt>
                <c:pt idx="363">
                  <c:v>1534.0820000000001</c:v>
                </c:pt>
                <c:pt idx="364">
                  <c:v>1517.4090000000001</c:v>
                </c:pt>
                <c:pt idx="365">
                  <c:v>1511.7090000000001</c:v>
                </c:pt>
                <c:pt idx="366">
                  <c:v>1512.95</c:v>
                </c:pt>
                <c:pt idx="367">
                  <c:v>1515.145</c:v>
                </c:pt>
                <c:pt idx="368">
                  <c:v>1520.35</c:v>
                </c:pt>
                <c:pt idx="369">
                  <c:v>1525.7260000000001</c:v>
                </c:pt>
                <c:pt idx="370">
                  <c:v>1515.992</c:v>
                </c:pt>
                <c:pt idx="371">
                  <c:v>1509.2249999999999</c:v>
                </c:pt>
                <c:pt idx="372">
                  <c:v>1504.5550000000001</c:v>
                </c:pt>
                <c:pt idx="373">
                  <c:v>1518.644</c:v>
                </c:pt>
                <c:pt idx="374">
                  <c:v>1496.4780000000001</c:v>
                </c:pt>
                <c:pt idx="375">
                  <c:v>1489.0140000000001</c:v>
                </c:pt>
                <c:pt idx="376">
                  <c:v>1469.133</c:v>
                </c:pt>
                <c:pt idx="377">
                  <c:v>1453.1859999999999</c:v>
                </c:pt>
                <c:pt idx="378">
                  <c:v>1447.3579999999999</c:v>
                </c:pt>
                <c:pt idx="379">
                  <c:v>1459.9549999999999</c:v>
                </c:pt>
                <c:pt idx="380">
                  <c:v>1467.5989999999999</c:v>
                </c:pt>
                <c:pt idx="381">
                  <c:v>1468.7370000000001</c:v>
                </c:pt>
                <c:pt idx="382">
                  <c:v>1456.846</c:v>
                </c:pt>
                <c:pt idx="383">
                  <c:v>1450.146</c:v>
                </c:pt>
                <c:pt idx="384">
                  <c:v>1430.4380000000001</c:v>
                </c:pt>
                <c:pt idx="385">
                  <c:v>1424.4829999999999</c:v>
                </c:pt>
                <c:pt idx="386">
                  <c:v>1421.0840000000001</c:v>
                </c:pt>
                <c:pt idx="387">
                  <c:v>1428.385</c:v>
                </c:pt>
                <c:pt idx="388">
                  <c:v>1403.3589999999999</c:v>
                </c:pt>
                <c:pt idx="389">
                  <c:v>1397.5930000000001</c:v>
                </c:pt>
                <c:pt idx="390">
                  <c:v>1402.1279999999999</c:v>
                </c:pt>
                <c:pt idx="391">
                  <c:v>1392.5810000000001</c:v>
                </c:pt>
                <c:pt idx="392">
                  <c:v>1375.4069999999999</c:v>
                </c:pt>
                <c:pt idx="393">
                  <c:v>1372.836</c:v>
                </c:pt>
                <c:pt idx="394">
                  <c:v>1367.0409999999999</c:v>
                </c:pt>
                <c:pt idx="395">
                  <c:v>1364.9760000000001</c:v>
                </c:pt>
                <c:pt idx="396">
                  <c:v>1365.9390000000001</c:v>
                </c:pt>
                <c:pt idx="397">
                  <c:v>1361.74</c:v>
                </c:pt>
                <c:pt idx="398">
                  <c:v>1359.913</c:v>
                </c:pt>
                <c:pt idx="399">
                  <c:v>1345.472</c:v>
                </c:pt>
                <c:pt idx="400">
                  <c:v>1341.64</c:v>
                </c:pt>
                <c:pt idx="401">
                  <c:v>1323.9660000000001</c:v>
                </c:pt>
                <c:pt idx="402">
                  <c:v>1337.5319999999999</c:v>
                </c:pt>
                <c:pt idx="403">
                  <c:v>1359.962</c:v>
                </c:pt>
                <c:pt idx="404">
                  <c:v>1362.52</c:v>
                </c:pt>
                <c:pt idx="405">
                  <c:v>1369.164</c:v>
                </c:pt>
                <c:pt idx="406">
                  <c:v>1377.578</c:v>
                </c:pt>
                <c:pt idx="407">
                  <c:v>1385.423</c:v>
                </c:pt>
                <c:pt idx="408">
                  <c:v>1364.2760000000001</c:v>
                </c:pt>
                <c:pt idx="409">
                  <c:v>1360.69</c:v>
                </c:pt>
                <c:pt idx="410">
                  <c:v>1345.797</c:v>
                </c:pt>
                <c:pt idx="411">
                  <c:v>1353.2339999999999</c:v>
                </c:pt>
                <c:pt idx="412">
                  <c:v>1374.933</c:v>
                </c:pt>
                <c:pt idx="413">
                  <c:v>1366.6990000000001</c:v>
                </c:pt>
                <c:pt idx="414">
                  <c:v>1351.9110000000001</c:v>
                </c:pt>
                <c:pt idx="415">
                  <c:v>1338.7049999999999</c:v>
                </c:pt>
                <c:pt idx="416">
                  <c:v>1360.7360000000001</c:v>
                </c:pt>
                <c:pt idx="417">
                  <c:v>1369.231</c:v>
                </c:pt>
                <c:pt idx="418">
                  <c:v>1352.2349999999999</c:v>
                </c:pt>
                <c:pt idx="419">
                  <c:v>1357.828</c:v>
                </c:pt>
                <c:pt idx="420">
                  <c:v>1369.6849999999999</c:v>
                </c:pt>
                <c:pt idx="421">
                  <c:v>1357.046</c:v>
                </c:pt>
                <c:pt idx="422">
                  <c:v>1341.6669999999999</c:v>
                </c:pt>
                <c:pt idx="423">
                  <c:v>1347.2170000000001</c:v>
                </c:pt>
                <c:pt idx="424">
                  <c:v>1342.9649999999999</c:v>
                </c:pt>
                <c:pt idx="425">
                  <c:v>1335.2830000000001</c:v>
                </c:pt>
                <c:pt idx="426">
                  <c:v>1314.415</c:v>
                </c:pt>
                <c:pt idx="427">
                  <c:v>1322.53</c:v>
                </c:pt>
                <c:pt idx="428">
                  <c:v>1327.634</c:v>
                </c:pt>
                <c:pt idx="429">
                  <c:v>1337.5319999999999</c:v>
                </c:pt>
                <c:pt idx="430">
                  <c:v>1324.1680000000001</c:v>
                </c:pt>
                <c:pt idx="431">
                  <c:v>1321.829</c:v>
                </c:pt>
                <c:pt idx="432">
                  <c:v>1330.4480000000001</c:v>
                </c:pt>
                <c:pt idx="433">
                  <c:v>1347.308</c:v>
                </c:pt>
                <c:pt idx="434">
                  <c:v>1344.865</c:v>
                </c:pt>
                <c:pt idx="435">
                  <c:v>1335.596</c:v>
                </c:pt>
                <c:pt idx="436">
                  <c:v>1328.5550000000001</c:v>
                </c:pt>
                <c:pt idx="437">
                  <c:v>1318.194</c:v>
                </c:pt>
                <c:pt idx="438">
                  <c:v>1282.0340000000001</c:v>
                </c:pt>
                <c:pt idx="439">
                  <c:v>1269.1310000000001</c:v>
                </c:pt>
                <c:pt idx="440">
                  <c:v>1297.56</c:v>
                </c:pt>
                <c:pt idx="441">
                  <c:v>1264.9090000000001</c:v>
                </c:pt>
                <c:pt idx="442">
                  <c:v>1264.269</c:v>
                </c:pt>
                <c:pt idx="443">
                  <c:v>1263.0820000000001</c:v>
                </c:pt>
                <c:pt idx="444">
                  <c:v>1283.1400000000001</c:v>
                </c:pt>
                <c:pt idx="445">
                  <c:v>1236.903</c:v>
                </c:pt>
                <c:pt idx="446">
                  <c:v>1228.0899999999999</c:v>
                </c:pt>
                <c:pt idx="447">
                  <c:v>1191.3710000000001</c:v>
                </c:pt>
                <c:pt idx="448">
                  <c:v>1216.769</c:v>
                </c:pt>
                <c:pt idx="449">
                  <c:v>1286.4370000000001</c:v>
                </c:pt>
                <c:pt idx="450">
                  <c:v>1264.8910000000001</c:v>
                </c:pt>
                <c:pt idx="451">
                  <c:v>1249.6580000000001</c:v>
                </c:pt>
                <c:pt idx="452">
                  <c:v>1244.0260000000001</c:v>
                </c:pt>
                <c:pt idx="453">
                  <c:v>1261.194</c:v>
                </c:pt>
                <c:pt idx="454">
                  <c:v>1250.3679999999999</c:v>
                </c:pt>
                <c:pt idx="455">
                  <c:v>1163.53</c:v>
                </c:pt>
                <c:pt idx="456">
                  <c:v>1182.443</c:v>
                </c:pt>
                <c:pt idx="457">
                  <c:v>1184.288</c:v>
                </c:pt>
                <c:pt idx="458">
                  <c:v>1141.415</c:v>
                </c:pt>
                <c:pt idx="459">
                  <c:v>1138.674</c:v>
                </c:pt>
                <c:pt idx="460">
                  <c:v>1072.9939999999999</c:v>
                </c:pt>
                <c:pt idx="461">
                  <c:v>1039.7190000000001</c:v>
                </c:pt>
                <c:pt idx="462">
                  <c:v>1003.687</c:v>
                </c:pt>
                <c:pt idx="463">
                  <c:v>958.04499999999996</c:v>
                </c:pt>
                <c:pt idx="464">
                  <c:v>910.33100000000002</c:v>
                </c:pt>
                <c:pt idx="465">
                  <c:v>997.024</c:v>
                </c:pt>
                <c:pt idx="466">
                  <c:v>1022.5890000000001</c:v>
                </c:pt>
                <c:pt idx="467">
                  <c:v>950.36199999999997</c:v>
                </c:pt>
                <c:pt idx="468">
                  <c:v>937.09400000000005</c:v>
                </c:pt>
                <c:pt idx="469">
                  <c:v>950.774</c:v>
                </c:pt>
                <c:pt idx="470">
                  <c:v>989.58900000000006</c:v>
                </c:pt>
                <c:pt idx="471">
                  <c:v>972.11900000000003</c:v>
                </c:pt>
                <c:pt idx="472">
                  <c:v>909.83900000000006</c:v>
                </c:pt>
                <c:pt idx="473">
                  <c:v>910.68299999999999</c:v>
                </c:pt>
                <c:pt idx="474">
                  <c:v>871.63700000000006</c:v>
                </c:pt>
                <c:pt idx="475">
                  <c:v>834.03499999999997</c:v>
                </c:pt>
                <c:pt idx="476">
                  <c:v>892.18700000000001</c:v>
                </c:pt>
                <c:pt idx="477">
                  <c:v>924.28899999999999</c:v>
                </c:pt>
                <c:pt idx="478">
                  <c:v>952.14700000000005</c:v>
                </c:pt>
                <c:pt idx="479">
                  <c:v>957.245</c:v>
                </c:pt>
                <c:pt idx="480">
                  <c:v>961.49200000000008</c:v>
                </c:pt>
                <c:pt idx="481">
                  <c:v>1007.645</c:v>
                </c:pt>
                <c:pt idx="482">
                  <c:v>982.97800000000007</c:v>
                </c:pt>
                <c:pt idx="483">
                  <c:v>925.09</c:v>
                </c:pt>
                <c:pt idx="484">
                  <c:v>939.279</c:v>
                </c:pt>
                <c:pt idx="485">
                  <c:v>940.755</c:v>
                </c:pt>
                <c:pt idx="486">
                  <c:v>906.28399999999999</c:v>
                </c:pt>
                <c:pt idx="487">
                  <c:v>869.97900000000004</c:v>
                </c:pt>
                <c:pt idx="488">
                  <c:v>893.95100000000002</c:v>
                </c:pt>
                <c:pt idx="489">
                  <c:v>879.42</c:v>
                </c:pt>
                <c:pt idx="490">
                  <c:v>858.82500000000005</c:v>
                </c:pt>
                <c:pt idx="491">
                  <c:v>861.51099999999997</c:v>
                </c:pt>
                <c:pt idx="492">
                  <c:v>821.63400000000001</c:v>
                </c:pt>
                <c:pt idx="493">
                  <c:v>771.52300000000002</c:v>
                </c:pt>
                <c:pt idx="494">
                  <c:v>794.83900000000006</c:v>
                </c:pt>
                <c:pt idx="495">
                  <c:v>849.28600000000006</c:v>
                </c:pt>
                <c:pt idx="496">
                  <c:v>863.23599999999999</c:v>
                </c:pt>
                <c:pt idx="497">
                  <c:v>876.87200000000007</c:v>
                </c:pt>
                <c:pt idx="498">
                  <c:v>884.74400000000003</c:v>
                </c:pt>
                <c:pt idx="499">
                  <c:v>892.92600000000004</c:v>
                </c:pt>
                <c:pt idx="500">
                  <c:v>830.33100000000002</c:v>
                </c:pt>
                <c:pt idx="501">
                  <c:v>846.74300000000005</c:v>
                </c:pt>
                <c:pt idx="502">
                  <c:v>860.18799999999999</c:v>
                </c:pt>
                <c:pt idx="503">
                  <c:v>844.577</c:v>
                </c:pt>
                <c:pt idx="504">
                  <c:v>848.399</c:v>
                </c:pt>
                <c:pt idx="505">
                  <c:v>894.88499999999999</c:v>
                </c:pt>
                <c:pt idx="506">
                  <c:v>887.65200000000004</c:v>
                </c:pt>
                <c:pt idx="507">
                  <c:v>899.09300000000007</c:v>
                </c:pt>
                <c:pt idx="508">
                  <c:v>892.29200000000003</c:v>
                </c:pt>
                <c:pt idx="509">
                  <c:v>885.36699999999996</c:v>
                </c:pt>
                <c:pt idx="510">
                  <c:v>891.24</c:v>
                </c:pt>
                <c:pt idx="511">
                  <c:v>917.06799999999998</c:v>
                </c:pt>
                <c:pt idx="512">
                  <c:v>928.125</c:v>
                </c:pt>
                <c:pt idx="513">
                  <c:v>919.43899999999996</c:v>
                </c:pt>
                <c:pt idx="514">
                  <c:v>906.91899999999998</c:v>
                </c:pt>
                <c:pt idx="515">
                  <c:v>892.73400000000004</c:v>
                </c:pt>
                <c:pt idx="516">
                  <c:v>888.30899999999997</c:v>
                </c:pt>
                <c:pt idx="517">
                  <c:v>887.96</c:v>
                </c:pt>
                <c:pt idx="518">
                  <c:v>889.12700000000007</c:v>
                </c:pt>
                <c:pt idx="519">
                  <c:v>893.41899999999998</c:v>
                </c:pt>
                <c:pt idx="520">
                  <c:v>901.077</c:v>
                </c:pt>
                <c:pt idx="521">
                  <c:v>915.97300000000007</c:v>
                </c:pt>
                <c:pt idx="522">
                  <c:v>920.226</c:v>
                </c:pt>
                <c:pt idx="523">
                  <c:v>920.226</c:v>
                </c:pt>
                <c:pt idx="524">
                  <c:v>945.96600000000001</c:v>
                </c:pt>
                <c:pt idx="525">
                  <c:v>945.26800000000003</c:v>
                </c:pt>
                <c:pt idx="526">
                  <c:v>949.68799999999999</c:v>
                </c:pt>
                <c:pt idx="527">
                  <c:v>939.60300000000007</c:v>
                </c:pt>
                <c:pt idx="528">
                  <c:v>938.55499999999995</c:v>
                </c:pt>
                <c:pt idx="529">
                  <c:v>922.63499999999999</c:v>
                </c:pt>
                <c:pt idx="530">
                  <c:v>902.58199999999999</c:v>
                </c:pt>
                <c:pt idx="531">
                  <c:v>889.41899999999998</c:v>
                </c:pt>
                <c:pt idx="532">
                  <c:v>862.24800000000005</c:v>
                </c:pt>
                <c:pt idx="533">
                  <c:v>853.34699999999998</c:v>
                </c:pt>
                <c:pt idx="534">
                  <c:v>865.83</c:v>
                </c:pt>
                <c:pt idx="535">
                  <c:v>859.61500000000001</c:v>
                </c:pt>
                <c:pt idx="536">
                  <c:v>822.61500000000001</c:v>
                </c:pt>
                <c:pt idx="537">
                  <c:v>838.42499999999995</c:v>
                </c:pt>
                <c:pt idx="538">
                  <c:v>830.42399999999998</c:v>
                </c:pt>
                <c:pt idx="539">
                  <c:v>825.38300000000004</c:v>
                </c:pt>
                <c:pt idx="540">
                  <c:v>841.91700000000003</c:v>
                </c:pt>
                <c:pt idx="541">
                  <c:v>854.45799999999997</c:v>
                </c:pt>
                <c:pt idx="542">
                  <c:v>878.83100000000002</c:v>
                </c:pt>
                <c:pt idx="543">
                  <c:v>857.92899999999997</c:v>
                </c:pt>
                <c:pt idx="544">
                  <c:v>838.827</c:v>
                </c:pt>
                <c:pt idx="545">
                  <c:v>828.89200000000005</c:v>
                </c:pt>
                <c:pt idx="546">
                  <c:v>843.76900000000001</c:v>
                </c:pt>
                <c:pt idx="547">
                  <c:v>847.952</c:v>
                </c:pt>
                <c:pt idx="548">
                  <c:v>852.94299999999998</c:v>
                </c:pt>
                <c:pt idx="549">
                  <c:v>870.73900000000003</c:v>
                </c:pt>
                <c:pt idx="550">
                  <c:v>876.93700000000001</c:v>
                </c:pt>
                <c:pt idx="551">
                  <c:v>846.423</c:v>
                </c:pt>
                <c:pt idx="552">
                  <c:v>845.04</c:v>
                </c:pt>
                <c:pt idx="553">
                  <c:v>837.68399999999997</c:v>
                </c:pt>
                <c:pt idx="554">
                  <c:v>837.01800000000003</c:v>
                </c:pt>
                <c:pt idx="555">
                  <c:v>831.04300000000001</c:v>
                </c:pt>
                <c:pt idx="556">
                  <c:v>796.66700000000003</c:v>
                </c:pt>
                <c:pt idx="557">
                  <c:v>791.38300000000004</c:v>
                </c:pt>
                <c:pt idx="558">
                  <c:v>790.18</c:v>
                </c:pt>
                <c:pt idx="559">
                  <c:v>772.83900000000006</c:v>
                </c:pt>
                <c:pt idx="560">
                  <c:v>757.29399999999998</c:v>
                </c:pt>
                <c:pt idx="561">
                  <c:v>767.78800000000001</c:v>
                </c:pt>
                <c:pt idx="562">
                  <c:v>763.81</c:v>
                </c:pt>
                <c:pt idx="563">
                  <c:v>763.75300000000004</c:v>
                </c:pt>
                <c:pt idx="564">
                  <c:v>750.86300000000006</c:v>
                </c:pt>
                <c:pt idx="565">
                  <c:v>713.85</c:v>
                </c:pt>
                <c:pt idx="566">
                  <c:v>705.351</c:v>
                </c:pt>
                <c:pt idx="567">
                  <c:v>722.38499999999999</c:v>
                </c:pt>
                <c:pt idx="568">
                  <c:v>700.45600000000002</c:v>
                </c:pt>
                <c:pt idx="569">
                  <c:v>697.5</c:v>
                </c:pt>
                <c:pt idx="570">
                  <c:v>688.63800000000003</c:v>
                </c:pt>
                <c:pt idx="571">
                  <c:v>725.26200000000006</c:v>
                </c:pt>
                <c:pt idx="572">
                  <c:v>730.95</c:v>
                </c:pt>
                <c:pt idx="573">
                  <c:v>745.53200000000004</c:v>
                </c:pt>
                <c:pt idx="574">
                  <c:v>756.41</c:v>
                </c:pt>
                <c:pt idx="575">
                  <c:v>765.18600000000004</c:v>
                </c:pt>
                <c:pt idx="576">
                  <c:v>778.58199999999999</c:v>
                </c:pt>
                <c:pt idx="577">
                  <c:v>788.82900000000006</c:v>
                </c:pt>
                <c:pt idx="578">
                  <c:v>803.11</c:v>
                </c:pt>
                <c:pt idx="579">
                  <c:v>789.93299999999999</c:v>
                </c:pt>
                <c:pt idx="580">
                  <c:v>830.15499999999997</c:v>
                </c:pt>
                <c:pt idx="581">
                  <c:v>824.07299999999998</c:v>
                </c:pt>
                <c:pt idx="582">
                  <c:v>829.44</c:v>
                </c:pt>
                <c:pt idx="583">
                  <c:v>841.52700000000004</c:v>
                </c:pt>
                <c:pt idx="584">
                  <c:v>824.69200000000001</c:v>
                </c:pt>
                <c:pt idx="585">
                  <c:v>792.64600000000007</c:v>
                </c:pt>
                <c:pt idx="586">
                  <c:v>805.21600000000001</c:v>
                </c:pt>
                <c:pt idx="587">
                  <c:v>817.55600000000004</c:v>
                </c:pt>
                <c:pt idx="588">
                  <c:v>852.75700000000006</c:v>
                </c:pt>
                <c:pt idx="589">
                  <c:v>854.89700000000005</c:v>
                </c:pt>
                <c:pt idx="590">
                  <c:v>848.54200000000003</c:v>
                </c:pt>
                <c:pt idx="591">
                  <c:v>832.78700000000003</c:v>
                </c:pt>
                <c:pt idx="592">
                  <c:v>835.51900000000001</c:v>
                </c:pt>
                <c:pt idx="593">
                  <c:v>861.37099999999998</c:v>
                </c:pt>
                <c:pt idx="594">
                  <c:v>861.95600000000002</c:v>
                </c:pt>
                <c:pt idx="595">
                  <c:v>866.41399999999999</c:v>
                </c:pt>
                <c:pt idx="596">
                  <c:v>861.85900000000004</c:v>
                </c:pt>
                <c:pt idx="597">
                  <c:v>863.48199999999997</c:v>
                </c:pt>
                <c:pt idx="598">
                  <c:v>875.59199999999998</c:v>
                </c:pt>
                <c:pt idx="599">
                  <c:v>881.26800000000003</c:v>
                </c:pt>
                <c:pt idx="600">
                  <c:v>849.11800000000005</c:v>
                </c:pt>
                <c:pt idx="601">
                  <c:v>856.37800000000004</c:v>
                </c:pt>
                <c:pt idx="602">
                  <c:v>857.49199999999996</c:v>
                </c:pt>
                <c:pt idx="603">
                  <c:v>863.99800000000005</c:v>
                </c:pt>
                <c:pt idx="604">
                  <c:v>882.25900000000001</c:v>
                </c:pt>
                <c:pt idx="605">
                  <c:v>876.428</c:v>
                </c:pt>
                <c:pt idx="606">
                  <c:v>866.30700000000002</c:v>
                </c:pt>
                <c:pt idx="607">
                  <c:v>886.03399999999999</c:v>
                </c:pt>
                <c:pt idx="608">
                  <c:v>893.02499999999998</c:v>
                </c:pt>
                <c:pt idx="609">
                  <c:v>896.21900000000005</c:v>
                </c:pt>
                <c:pt idx="610">
                  <c:v>921.53300000000002</c:v>
                </c:pt>
                <c:pt idx="611">
                  <c:v>922.55399999999997</c:v>
                </c:pt>
                <c:pt idx="612">
                  <c:v>934.77100000000007</c:v>
                </c:pt>
                <c:pt idx="613">
                  <c:v>933.91700000000003</c:v>
                </c:pt>
                <c:pt idx="614">
                  <c:v>953.56700000000001</c:v>
                </c:pt>
                <c:pt idx="615">
                  <c:v>943.51800000000003</c:v>
                </c:pt>
                <c:pt idx="616">
                  <c:v>941.63700000000006</c:v>
                </c:pt>
                <c:pt idx="617">
                  <c:v>919.73300000000006</c:v>
                </c:pt>
                <c:pt idx="618">
                  <c:v>920.98199999999997</c:v>
                </c:pt>
                <c:pt idx="619">
                  <c:v>920.84500000000003</c:v>
                </c:pt>
                <c:pt idx="620">
                  <c:v>936.28</c:v>
                </c:pt>
                <c:pt idx="621">
                  <c:v>947.68299999999999</c:v>
                </c:pt>
                <c:pt idx="622">
                  <c:v>953.47400000000005</c:v>
                </c:pt>
                <c:pt idx="623">
                  <c:v>937.59300000000007</c:v>
                </c:pt>
                <c:pt idx="624">
                  <c:v>941.24900000000002</c:v>
                </c:pt>
                <c:pt idx="625">
                  <c:v>942.67</c:v>
                </c:pt>
                <c:pt idx="626">
                  <c:v>958.274</c:v>
                </c:pt>
                <c:pt idx="627">
                  <c:v>952.13900000000001</c:v>
                </c:pt>
                <c:pt idx="628">
                  <c:v>954.95600000000002</c:v>
                </c:pt>
                <c:pt idx="629">
                  <c:v>970.00300000000004</c:v>
                </c:pt>
                <c:pt idx="630">
                  <c:v>994.49800000000005</c:v>
                </c:pt>
                <c:pt idx="631">
                  <c:v>1000.0840000000001</c:v>
                </c:pt>
                <c:pt idx="632">
                  <c:v>982.99400000000003</c:v>
                </c:pt>
                <c:pt idx="633">
                  <c:v>986.03</c:v>
                </c:pt>
                <c:pt idx="634">
                  <c:v>982.28600000000006</c:v>
                </c:pt>
                <c:pt idx="635">
                  <c:v>975.18499999999995</c:v>
                </c:pt>
                <c:pt idx="636">
                  <c:v>982.64</c:v>
                </c:pt>
                <c:pt idx="637">
                  <c:v>987.53300000000002</c:v>
                </c:pt>
                <c:pt idx="638">
                  <c:v>996.85599999999999</c:v>
                </c:pt>
                <c:pt idx="639">
                  <c:v>994.39300000000003</c:v>
                </c:pt>
                <c:pt idx="640">
                  <c:v>968.495</c:v>
                </c:pt>
                <c:pt idx="641">
                  <c:v>960.01900000000001</c:v>
                </c:pt>
                <c:pt idx="642">
                  <c:v>952.44100000000003</c:v>
                </c:pt>
                <c:pt idx="643">
                  <c:v>958.47900000000004</c:v>
                </c:pt>
                <c:pt idx="644">
                  <c:v>964.803</c:v>
                </c:pt>
                <c:pt idx="645">
                  <c:v>939.16899999999998</c:v>
                </c:pt>
                <c:pt idx="646">
                  <c:v>938.31399999999996</c:v>
                </c:pt>
                <c:pt idx="647">
                  <c:v>951.08900000000006</c:v>
                </c:pt>
                <c:pt idx="648">
                  <c:v>957.56</c:v>
                </c:pt>
                <c:pt idx="649">
                  <c:v>963.77300000000002</c:v>
                </c:pt>
                <c:pt idx="650">
                  <c:v>970.77200000000005</c:v>
                </c:pt>
                <c:pt idx="651">
                  <c:v>964.048</c:v>
                </c:pt>
                <c:pt idx="652">
                  <c:v>972.85</c:v>
                </c:pt>
                <c:pt idx="653">
                  <c:v>947.70600000000002</c:v>
                </c:pt>
                <c:pt idx="654">
                  <c:v>946.80200000000002</c:v>
                </c:pt>
                <c:pt idx="655">
                  <c:v>940.86099999999999</c:v>
                </c:pt>
                <c:pt idx="656">
                  <c:v>929.89499999999998</c:v>
                </c:pt>
                <c:pt idx="657">
                  <c:v>921.14499999999998</c:v>
                </c:pt>
                <c:pt idx="658">
                  <c:v>926.59900000000005</c:v>
                </c:pt>
                <c:pt idx="659">
                  <c:v>921.39600000000007</c:v>
                </c:pt>
                <c:pt idx="660">
                  <c:v>934.77800000000002</c:v>
                </c:pt>
                <c:pt idx="661">
                  <c:v>945.71900000000005</c:v>
                </c:pt>
                <c:pt idx="662">
                  <c:v>972.23900000000003</c:v>
                </c:pt>
                <c:pt idx="663">
                  <c:v>980.57900000000006</c:v>
                </c:pt>
                <c:pt idx="664">
                  <c:v>982.49599999999998</c:v>
                </c:pt>
                <c:pt idx="665">
                  <c:v>995.66700000000003</c:v>
                </c:pt>
                <c:pt idx="666">
                  <c:v>1004.783</c:v>
                </c:pt>
                <c:pt idx="667">
                  <c:v>1005.2860000000001</c:v>
                </c:pt>
                <c:pt idx="668">
                  <c:v>1024.712</c:v>
                </c:pt>
                <c:pt idx="669">
                  <c:v>1027.4929999999999</c:v>
                </c:pt>
                <c:pt idx="670">
                  <c:v>1032.2640000000001</c:v>
                </c:pt>
                <c:pt idx="671">
                  <c:v>1028.211</c:v>
                </c:pt>
                <c:pt idx="672">
                  <c:v>1023.421</c:v>
                </c:pt>
                <c:pt idx="673">
                  <c:v>1038.7909999999999</c:v>
                </c:pt>
                <c:pt idx="674">
                  <c:v>1044.7529999999999</c:v>
                </c:pt>
                <c:pt idx="675">
                  <c:v>1065.585</c:v>
                </c:pt>
                <c:pt idx="676">
                  <c:v>1066.7950000000001</c:v>
                </c:pt>
                <c:pt idx="677">
                  <c:v>1061.6400000000001</c:v>
                </c:pt>
                <c:pt idx="678">
                  <c:v>1059.239</c:v>
                </c:pt>
                <c:pt idx="679">
                  <c:v>1063.2070000000001</c:v>
                </c:pt>
                <c:pt idx="680">
                  <c:v>1060.1469999999999</c:v>
                </c:pt>
                <c:pt idx="681">
                  <c:v>1049.3440000000001</c:v>
                </c:pt>
                <c:pt idx="682">
                  <c:v>1058.579</c:v>
                </c:pt>
                <c:pt idx="683">
                  <c:v>1071.0609999999999</c:v>
                </c:pt>
                <c:pt idx="684">
                  <c:v>1063.9780000000001</c:v>
                </c:pt>
                <c:pt idx="685">
                  <c:v>1034.2750000000001</c:v>
                </c:pt>
                <c:pt idx="686">
                  <c:v>1045.117</c:v>
                </c:pt>
                <c:pt idx="687">
                  <c:v>1050.6500000000001</c:v>
                </c:pt>
                <c:pt idx="688">
                  <c:v>1063.1220000000001</c:v>
                </c:pt>
                <c:pt idx="689">
                  <c:v>1080.5730000000001</c:v>
                </c:pt>
                <c:pt idx="690">
                  <c:v>1087.769</c:v>
                </c:pt>
                <c:pt idx="691">
                  <c:v>1090.655</c:v>
                </c:pt>
                <c:pt idx="692">
                  <c:v>1086.605</c:v>
                </c:pt>
                <c:pt idx="693">
                  <c:v>1085.779</c:v>
                </c:pt>
                <c:pt idx="694">
                  <c:v>1094.0920000000001</c:v>
                </c:pt>
                <c:pt idx="695">
                  <c:v>1085.5989999999999</c:v>
                </c:pt>
                <c:pt idx="696">
                  <c:v>1066.6310000000001</c:v>
                </c:pt>
                <c:pt idx="697">
                  <c:v>1058.9470000000001</c:v>
                </c:pt>
                <c:pt idx="698">
                  <c:v>1064.2640000000001</c:v>
                </c:pt>
                <c:pt idx="699">
                  <c:v>1075.4080000000001</c:v>
                </c:pt>
                <c:pt idx="700">
                  <c:v>1085.2380000000001</c:v>
                </c:pt>
                <c:pt idx="701">
                  <c:v>1098.5530000000001</c:v>
                </c:pt>
                <c:pt idx="702">
                  <c:v>1106.3140000000001</c:v>
                </c:pt>
                <c:pt idx="703">
                  <c:v>1114.797</c:v>
                </c:pt>
                <c:pt idx="704">
                  <c:v>1119.2249999999999</c:v>
                </c:pt>
                <c:pt idx="705">
                  <c:v>1118.307</c:v>
                </c:pt>
                <c:pt idx="706">
                  <c:v>1119.903</c:v>
                </c:pt>
                <c:pt idx="707">
                  <c:v>1138.329</c:v>
                </c:pt>
                <c:pt idx="708">
                  <c:v>1142.2919999999999</c:v>
                </c:pt>
                <c:pt idx="709">
                  <c:v>1139.4290000000001</c:v>
                </c:pt>
                <c:pt idx="710">
                  <c:v>1130.8689999999999</c:v>
                </c:pt>
                <c:pt idx="711">
                  <c:v>1143.385</c:v>
                </c:pt>
                <c:pt idx="712">
                  <c:v>1137.8920000000001</c:v>
                </c:pt>
                <c:pt idx="713">
                  <c:v>1122.924</c:v>
                </c:pt>
                <c:pt idx="714">
                  <c:v>1115.3979999999999</c:v>
                </c:pt>
                <c:pt idx="715">
                  <c:v>1127.597</c:v>
                </c:pt>
                <c:pt idx="716">
                  <c:v>1125.5709999999999</c:v>
                </c:pt>
                <c:pt idx="717">
                  <c:v>1126.9839999999999</c:v>
                </c:pt>
              </c:numCache>
            </c:numRef>
          </c:val>
          <c:smooth val="0"/>
          <c:extLst>
            <c:ext xmlns:c16="http://schemas.microsoft.com/office/drawing/2014/chart" uri="{C3380CC4-5D6E-409C-BE32-E72D297353CC}">
              <c16:uniqueId val="{00000000-68A0-4454-9BF7-32BD5F223E9D}"/>
            </c:ext>
          </c:extLst>
        </c:ser>
        <c:ser>
          <c:idx val="4"/>
          <c:order val="1"/>
          <c:tx>
            <c:strRef>
              <c:f>'1.10-график'!$D$4</c:f>
              <c:strCache>
                <c:ptCount val="1"/>
                <c:pt idx="0">
                  <c:v>MSCI G7</c:v>
                </c:pt>
              </c:strCache>
            </c:strRef>
          </c:tx>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'1.10-график'!$D$5:$D$722</c:f>
              <c:numCache>
                <c:formatCode>General</c:formatCode>
                <c:ptCount val="718"/>
                <c:pt idx="0">
                  <c:v>1279.664</c:v>
                </c:pt>
                <c:pt idx="1">
                  <c:v>1287.0730000000001</c:v>
                </c:pt>
                <c:pt idx="2">
                  <c:v>1282.1500000000001</c:v>
                </c:pt>
                <c:pt idx="3">
                  <c:v>1280.9580000000001</c:v>
                </c:pt>
                <c:pt idx="4">
                  <c:v>1268.424</c:v>
                </c:pt>
                <c:pt idx="5">
                  <c:v>1270.6099999999999</c:v>
                </c:pt>
                <c:pt idx="6">
                  <c:v>1271.2570000000001</c:v>
                </c:pt>
                <c:pt idx="7">
                  <c:v>1266.8309999999999</c:v>
                </c:pt>
                <c:pt idx="8">
                  <c:v>1274.8869999999999</c:v>
                </c:pt>
                <c:pt idx="9">
                  <c:v>1285.0830000000001</c:v>
                </c:pt>
                <c:pt idx="10">
                  <c:v>1288.9059999999999</c:v>
                </c:pt>
                <c:pt idx="11">
                  <c:v>1286.3620000000001</c:v>
                </c:pt>
                <c:pt idx="12">
                  <c:v>1286.4580000000001</c:v>
                </c:pt>
                <c:pt idx="13">
                  <c:v>1283.345</c:v>
                </c:pt>
                <c:pt idx="14">
                  <c:v>1288.1130000000001</c:v>
                </c:pt>
                <c:pt idx="15">
                  <c:v>1284.075</c:v>
                </c:pt>
                <c:pt idx="16">
                  <c:v>1289.5899999999999</c:v>
                </c:pt>
                <c:pt idx="17">
                  <c:v>1299.096</c:v>
                </c:pt>
                <c:pt idx="18">
                  <c:v>1288.578</c:v>
                </c:pt>
                <c:pt idx="19">
                  <c:v>1283.0229999999999</c:v>
                </c:pt>
                <c:pt idx="20">
                  <c:v>1283.5740000000001</c:v>
                </c:pt>
                <c:pt idx="21">
                  <c:v>1290.0039999999999</c:v>
                </c:pt>
                <c:pt idx="22">
                  <c:v>1293.511</c:v>
                </c:pt>
                <c:pt idx="23">
                  <c:v>1305.3230000000001</c:v>
                </c:pt>
                <c:pt idx="24">
                  <c:v>1306.4570000000001</c:v>
                </c:pt>
                <c:pt idx="25">
                  <c:v>1303.675</c:v>
                </c:pt>
                <c:pt idx="26">
                  <c:v>1307.508</c:v>
                </c:pt>
                <c:pt idx="27">
                  <c:v>1310.2739999999999</c:v>
                </c:pt>
                <c:pt idx="28">
                  <c:v>1305.7460000000001</c:v>
                </c:pt>
                <c:pt idx="29">
                  <c:v>1302.2070000000001</c:v>
                </c:pt>
                <c:pt idx="30">
                  <c:v>1296.721</c:v>
                </c:pt>
                <c:pt idx="31">
                  <c:v>1307.1089999999999</c:v>
                </c:pt>
                <c:pt idx="32">
                  <c:v>1320.174</c:v>
                </c:pt>
                <c:pt idx="33">
                  <c:v>1324.4760000000001</c:v>
                </c:pt>
                <c:pt idx="34">
                  <c:v>1322.8040000000001</c:v>
                </c:pt>
                <c:pt idx="35">
                  <c:v>1324.059</c:v>
                </c:pt>
                <c:pt idx="36">
                  <c:v>1325.7349999999999</c:v>
                </c:pt>
                <c:pt idx="37">
                  <c:v>1321.117</c:v>
                </c:pt>
                <c:pt idx="38">
                  <c:v>1322.1420000000001</c:v>
                </c:pt>
                <c:pt idx="39">
                  <c:v>1323.867</c:v>
                </c:pt>
                <c:pt idx="40">
                  <c:v>1326.1079999999999</c:v>
                </c:pt>
                <c:pt idx="41">
                  <c:v>1292.528</c:v>
                </c:pt>
                <c:pt idx="42">
                  <c:v>1284.501</c:v>
                </c:pt>
                <c:pt idx="43">
                  <c:v>1278.184</c:v>
                </c:pt>
                <c:pt idx="44">
                  <c:v>1266.201</c:v>
                </c:pt>
                <c:pt idx="45">
                  <c:v>1248.481</c:v>
                </c:pt>
                <c:pt idx="46">
                  <c:v>1266.6569999999999</c:v>
                </c:pt>
                <c:pt idx="47">
                  <c:v>1266.6079999999999</c:v>
                </c:pt>
                <c:pt idx="48">
                  <c:v>1277.6859999999999</c:v>
                </c:pt>
                <c:pt idx="49">
                  <c:v>1279.056</c:v>
                </c:pt>
                <c:pt idx="50">
                  <c:v>1282.9159999999999</c:v>
                </c:pt>
                <c:pt idx="51">
                  <c:v>1263.0989999999999</c:v>
                </c:pt>
                <c:pt idx="52">
                  <c:v>1255.3040000000001</c:v>
                </c:pt>
                <c:pt idx="53">
                  <c:v>1266.0809999999999</c:v>
                </c:pt>
                <c:pt idx="54">
                  <c:v>1263.2470000000001</c:v>
                </c:pt>
                <c:pt idx="55">
                  <c:v>1276.8699999999999</c:v>
                </c:pt>
                <c:pt idx="56">
                  <c:v>1286.421</c:v>
                </c:pt>
                <c:pt idx="57">
                  <c:v>1300.952</c:v>
                </c:pt>
                <c:pt idx="58">
                  <c:v>1308.9880000000001</c:v>
                </c:pt>
                <c:pt idx="59">
                  <c:v>1311.4480000000001</c:v>
                </c:pt>
                <c:pt idx="60">
                  <c:v>1310.086</c:v>
                </c:pt>
                <c:pt idx="61">
                  <c:v>1303.7860000000001</c:v>
                </c:pt>
                <c:pt idx="62">
                  <c:v>1297.2149999999999</c:v>
                </c:pt>
                <c:pt idx="63">
                  <c:v>1300.9590000000001</c:v>
                </c:pt>
                <c:pt idx="64">
                  <c:v>1299.3330000000001</c:v>
                </c:pt>
                <c:pt idx="65">
                  <c:v>1302.3130000000001</c:v>
                </c:pt>
                <c:pt idx="66">
                  <c:v>1314.0719999999999</c:v>
                </c:pt>
                <c:pt idx="67">
                  <c:v>1318.4559999999999</c:v>
                </c:pt>
                <c:pt idx="68">
                  <c:v>1321.415</c:v>
                </c:pt>
                <c:pt idx="69">
                  <c:v>1321.0160000000001</c:v>
                </c:pt>
                <c:pt idx="70">
                  <c:v>1320.9169999999999</c:v>
                </c:pt>
                <c:pt idx="71">
                  <c:v>1326.442</c:v>
                </c:pt>
                <c:pt idx="72">
                  <c:v>1321.2619999999999</c:v>
                </c:pt>
                <c:pt idx="73">
                  <c:v>1326.3589999999999</c:v>
                </c:pt>
                <c:pt idx="74">
                  <c:v>1329.777</c:v>
                </c:pt>
                <c:pt idx="75">
                  <c:v>1344.7</c:v>
                </c:pt>
                <c:pt idx="76">
                  <c:v>1347.424</c:v>
                </c:pt>
                <c:pt idx="77">
                  <c:v>1348.89</c:v>
                </c:pt>
                <c:pt idx="78">
                  <c:v>1343.5830000000001</c:v>
                </c:pt>
                <c:pt idx="79">
                  <c:v>1354.2280000000001</c:v>
                </c:pt>
                <c:pt idx="80">
                  <c:v>1351.1120000000001</c:v>
                </c:pt>
                <c:pt idx="81">
                  <c:v>1349.4380000000001</c:v>
                </c:pt>
                <c:pt idx="82">
                  <c:v>1359.001</c:v>
                </c:pt>
                <c:pt idx="83">
                  <c:v>1357.078</c:v>
                </c:pt>
                <c:pt idx="84">
                  <c:v>1356.52</c:v>
                </c:pt>
                <c:pt idx="85">
                  <c:v>1350.62</c:v>
                </c:pt>
                <c:pt idx="86">
                  <c:v>1349.9190000000001</c:v>
                </c:pt>
                <c:pt idx="87">
                  <c:v>1358.383</c:v>
                </c:pt>
                <c:pt idx="88">
                  <c:v>1362.6869999999999</c:v>
                </c:pt>
                <c:pt idx="89">
                  <c:v>1368.31</c:v>
                </c:pt>
                <c:pt idx="90">
                  <c:v>1375.0730000000001</c:v>
                </c:pt>
                <c:pt idx="91">
                  <c:v>1369.5920000000001</c:v>
                </c:pt>
                <c:pt idx="92">
                  <c:v>1375.0730000000001</c:v>
                </c:pt>
                <c:pt idx="93">
                  <c:v>1358.222</c:v>
                </c:pt>
                <c:pt idx="94">
                  <c:v>1367.405</c:v>
                </c:pt>
                <c:pt idx="95">
                  <c:v>1365.673</c:v>
                </c:pt>
                <c:pt idx="96">
                  <c:v>1365.855</c:v>
                </c:pt>
                <c:pt idx="97">
                  <c:v>1370.6320000000001</c:v>
                </c:pt>
                <c:pt idx="98">
                  <c:v>1368.421</c:v>
                </c:pt>
                <c:pt idx="99">
                  <c:v>1376.778</c:v>
                </c:pt>
                <c:pt idx="100">
                  <c:v>1377.828</c:v>
                </c:pt>
                <c:pt idx="101">
                  <c:v>1379.5930000000001</c:v>
                </c:pt>
                <c:pt idx="102">
                  <c:v>1382.6379999999999</c:v>
                </c:pt>
                <c:pt idx="103">
                  <c:v>1369.5630000000001</c:v>
                </c:pt>
                <c:pt idx="104">
                  <c:v>1372.508</c:v>
                </c:pt>
                <c:pt idx="105">
                  <c:v>1373.807</c:v>
                </c:pt>
                <c:pt idx="106">
                  <c:v>1377.566</c:v>
                </c:pt>
                <c:pt idx="107">
                  <c:v>1382.366</c:v>
                </c:pt>
                <c:pt idx="108">
                  <c:v>1387.5889999999999</c:v>
                </c:pt>
                <c:pt idx="109">
                  <c:v>1394.816</c:v>
                </c:pt>
                <c:pt idx="110">
                  <c:v>1398.682</c:v>
                </c:pt>
                <c:pt idx="111">
                  <c:v>1393.5930000000001</c:v>
                </c:pt>
                <c:pt idx="112">
                  <c:v>1379.5619999999999</c:v>
                </c:pt>
                <c:pt idx="113">
                  <c:v>1359.3330000000001</c:v>
                </c:pt>
                <c:pt idx="114">
                  <c:v>1363.02</c:v>
                </c:pt>
                <c:pt idx="115">
                  <c:v>1367.3440000000001</c:v>
                </c:pt>
                <c:pt idx="116">
                  <c:v>1355.732</c:v>
                </c:pt>
                <c:pt idx="117">
                  <c:v>1368.008</c:v>
                </c:pt>
                <c:pt idx="118">
                  <c:v>1378.2829999999999</c:v>
                </c:pt>
                <c:pt idx="119">
                  <c:v>1391.3130000000001</c:v>
                </c:pt>
                <c:pt idx="120">
                  <c:v>1390.75</c:v>
                </c:pt>
                <c:pt idx="121">
                  <c:v>1391.3589999999999</c:v>
                </c:pt>
                <c:pt idx="122">
                  <c:v>1380.9780000000001</c:v>
                </c:pt>
                <c:pt idx="123">
                  <c:v>1382.3820000000001</c:v>
                </c:pt>
                <c:pt idx="124">
                  <c:v>1370.077</c:v>
                </c:pt>
                <c:pt idx="125">
                  <c:v>1366.076</c:v>
                </c:pt>
                <c:pt idx="126">
                  <c:v>1361.654</c:v>
                </c:pt>
                <c:pt idx="127">
                  <c:v>1365.134</c:v>
                </c:pt>
                <c:pt idx="128">
                  <c:v>1369.538</c:v>
                </c:pt>
                <c:pt idx="129">
                  <c:v>1374.1669999999999</c:v>
                </c:pt>
                <c:pt idx="130">
                  <c:v>1386.662</c:v>
                </c:pt>
                <c:pt idx="131">
                  <c:v>1392.92</c:v>
                </c:pt>
                <c:pt idx="132">
                  <c:v>1394.4449999999999</c:v>
                </c:pt>
                <c:pt idx="133">
                  <c:v>1392.018</c:v>
                </c:pt>
                <c:pt idx="134">
                  <c:v>1397.72</c:v>
                </c:pt>
                <c:pt idx="135">
                  <c:v>1400.7170000000001</c:v>
                </c:pt>
                <c:pt idx="136">
                  <c:v>1387.702</c:v>
                </c:pt>
                <c:pt idx="137">
                  <c:v>1390.184</c:v>
                </c:pt>
                <c:pt idx="138">
                  <c:v>1409.5530000000001</c:v>
                </c:pt>
                <c:pt idx="139">
                  <c:v>1416.829</c:v>
                </c:pt>
                <c:pt idx="140">
                  <c:v>1415.277</c:v>
                </c:pt>
                <c:pt idx="141">
                  <c:v>1413.62</c:v>
                </c:pt>
                <c:pt idx="142">
                  <c:v>1407.268</c:v>
                </c:pt>
                <c:pt idx="143">
                  <c:v>1415.8489999999999</c:v>
                </c:pt>
                <c:pt idx="144">
                  <c:v>1404.277</c:v>
                </c:pt>
                <c:pt idx="145">
                  <c:v>1407.8389999999999</c:v>
                </c:pt>
                <c:pt idx="146">
                  <c:v>1385.8389999999999</c:v>
                </c:pt>
                <c:pt idx="147">
                  <c:v>1382.104</c:v>
                </c:pt>
                <c:pt idx="148">
                  <c:v>1351.615</c:v>
                </c:pt>
                <c:pt idx="149">
                  <c:v>1331.953</c:v>
                </c:pt>
                <c:pt idx="150">
                  <c:v>1340.289</c:v>
                </c:pt>
                <c:pt idx="151">
                  <c:v>1337.7239999999999</c:v>
                </c:pt>
                <c:pt idx="152">
                  <c:v>1333.153</c:v>
                </c:pt>
                <c:pt idx="153">
                  <c:v>1340.0820000000001</c:v>
                </c:pt>
                <c:pt idx="154">
                  <c:v>1317.6469999999999</c:v>
                </c:pt>
                <c:pt idx="155">
                  <c:v>1332.845</c:v>
                </c:pt>
                <c:pt idx="156">
                  <c:v>1340.54</c:v>
                </c:pt>
                <c:pt idx="157">
                  <c:v>1359.9549999999999</c:v>
                </c:pt>
                <c:pt idx="158">
                  <c:v>1329.597</c:v>
                </c:pt>
                <c:pt idx="159">
                  <c:v>1314.0440000000001</c:v>
                </c:pt>
                <c:pt idx="160">
                  <c:v>1319.1569999999999</c:v>
                </c:pt>
                <c:pt idx="161">
                  <c:v>1299.67</c:v>
                </c:pt>
                <c:pt idx="162">
                  <c:v>1280.7670000000001</c:v>
                </c:pt>
                <c:pt idx="163">
                  <c:v>1269.654</c:v>
                </c:pt>
                <c:pt idx="164">
                  <c:v>1290.443</c:v>
                </c:pt>
                <c:pt idx="165">
                  <c:v>1295.1379999999999</c:v>
                </c:pt>
                <c:pt idx="166">
                  <c:v>1300.8240000000001</c:v>
                </c:pt>
                <c:pt idx="167">
                  <c:v>1315.771</c:v>
                </c:pt>
                <c:pt idx="168">
                  <c:v>1320.8820000000001</c:v>
                </c:pt>
                <c:pt idx="169">
                  <c:v>1332.3969999999999</c:v>
                </c:pt>
                <c:pt idx="170">
                  <c:v>1326.269</c:v>
                </c:pt>
                <c:pt idx="171">
                  <c:v>1301.7059999999999</c:v>
                </c:pt>
                <c:pt idx="172">
                  <c:v>1318.2670000000001</c:v>
                </c:pt>
                <c:pt idx="173">
                  <c:v>1319.682</c:v>
                </c:pt>
                <c:pt idx="174">
                  <c:v>1338.3630000000001</c:v>
                </c:pt>
                <c:pt idx="175">
                  <c:v>1338.604</c:v>
                </c:pt>
                <c:pt idx="176">
                  <c:v>1347.5640000000001</c:v>
                </c:pt>
                <c:pt idx="177">
                  <c:v>1332.41</c:v>
                </c:pt>
                <c:pt idx="178">
                  <c:v>1338.729</c:v>
                </c:pt>
                <c:pt idx="179">
                  <c:v>1319.8430000000001</c:v>
                </c:pt>
                <c:pt idx="180">
                  <c:v>1312.9860000000001</c:v>
                </c:pt>
                <c:pt idx="181">
                  <c:v>1330.7159999999999</c:v>
                </c:pt>
                <c:pt idx="182">
                  <c:v>1332.952</c:v>
                </c:pt>
                <c:pt idx="183">
                  <c:v>1340.7070000000001</c:v>
                </c:pt>
                <c:pt idx="184">
                  <c:v>1339.402</c:v>
                </c:pt>
                <c:pt idx="185">
                  <c:v>1329.7719999999999</c:v>
                </c:pt>
                <c:pt idx="186">
                  <c:v>1353.854</c:v>
                </c:pt>
                <c:pt idx="187">
                  <c:v>1374.7650000000001</c:v>
                </c:pt>
                <c:pt idx="188">
                  <c:v>1373.6010000000001</c:v>
                </c:pt>
                <c:pt idx="189">
                  <c:v>1377.49</c:v>
                </c:pt>
                <c:pt idx="190">
                  <c:v>1374.2059999999999</c:v>
                </c:pt>
                <c:pt idx="191">
                  <c:v>1373.5830000000001</c:v>
                </c:pt>
                <c:pt idx="192">
                  <c:v>1378.511</c:v>
                </c:pt>
                <c:pt idx="193">
                  <c:v>1390.73</c:v>
                </c:pt>
                <c:pt idx="194">
                  <c:v>1391.125</c:v>
                </c:pt>
                <c:pt idx="195">
                  <c:v>1404.93</c:v>
                </c:pt>
                <c:pt idx="196">
                  <c:v>1405.556</c:v>
                </c:pt>
                <c:pt idx="197">
                  <c:v>1403.31</c:v>
                </c:pt>
                <c:pt idx="198">
                  <c:v>1405.4670000000001</c:v>
                </c:pt>
                <c:pt idx="199">
                  <c:v>1417.604</c:v>
                </c:pt>
                <c:pt idx="200">
                  <c:v>1410.0319999999999</c:v>
                </c:pt>
                <c:pt idx="201">
                  <c:v>1420.528</c:v>
                </c:pt>
                <c:pt idx="202">
                  <c:v>1421.4079999999999</c:v>
                </c:pt>
                <c:pt idx="203">
                  <c:v>1422.787</c:v>
                </c:pt>
                <c:pt idx="204">
                  <c:v>1424.4680000000001</c:v>
                </c:pt>
                <c:pt idx="205">
                  <c:v>1414.3109999999999</c:v>
                </c:pt>
                <c:pt idx="206">
                  <c:v>1402.625</c:v>
                </c:pt>
                <c:pt idx="207">
                  <c:v>1405.682</c:v>
                </c:pt>
                <c:pt idx="208">
                  <c:v>1406.866</c:v>
                </c:pt>
                <c:pt idx="209">
                  <c:v>1380.4359999999999</c:v>
                </c:pt>
                <c:pt idx="210">
                  <c:v>1374.271</c:v>
                </c:pt>
                <c:pt idx="211">
                  <c:v>1387.876</c:v>
                </c:pt>
                <c:pt idx="212">
                  <c:v>1383.9190000000001</c:v>
                </c:pt>
                <c:pt idx="213">
                  <c:v>1387.7080000000001</c:v>
                </c:pt>
                <c:pt idx="214">
                  <c:v>1407.4849999999999</c:v>
                </c:pt>
                <c:pt idx="215">
                  <c:v>1418.2570000000001</c:v>
                </c:pt>
                <c:pt idx="216">
                  <c:v>1410.6849999999999</c:v>
                </c:pt>
                <c:pt idx="217">
                  <c:v>1427.145</c:v>
                </c:pt>
                <c:pt idx="218">
                  <c:v>1400.079</c:v>
                </c:pt>
                <c:pt idx="219">
                  <c:v>1396.6880000000001</c:v>
                </c:pt>
                <c:pt idx="220">
                  <c:v>1386.646</c:v>
                </c:pt>
                <c:pt idx="221">
                  <c:v>1400.02</c:v>
                </c:pt>
                <c:pt idx="222">
                  <c:v>1376.2360000000001</c:v>
                </c:pt>
                <c:pt idx="223">
                  <c:v>1370.59</c:v>
                </c:pt>
                <c:pt idx="224">
                  <c:v>1351.643</c:v>
                </c:pt>
                <c:pt idx="225">
                  <c:v>1334.6110000000001</c:v>
                </c:pt>
                <c:pt idx="226">
                  <c:v>1358.26</c:v>
                </c:pt>
                <c:pt idx="227">
                  <c:v>1360.2149999999999</c:v>
                </c:pt>
                <c:pt idx="228">
                  <c:v>1341.405</c:v>
                </c:pt>
                <c:pt idx="229">
                  <c:v>1340.2560000000001</c:v>
                </c:pt>
                <c:pt idx="230">
                  <c:v>1317.7760000000001</c:v>
                </c:pt>
                <c:pt idx="231">
                  <c:v>1330.7750000000001</c:v>
                </c:pt>
                <c:pt idx="232">
                  <c:v>1308.913</c:v>
                </c:pt>
                <c:pt idx="233">
                  <c:v>1313.367</c:v>
                </c:pt>
                <c:pt idx="234">
                  <c:v>1330.8520000000001</c:v>
                </c:pt>
                <c:pt idx="235">
                  <c:v>1314.3420000000001</c:v>
                </c:pt>
                <c:pt idx="236">
                  <c:v>1323.809</c:v>
                </c:pt>
                <c:pt idx="237">
                  <c:v>1351.5050000000001</c:v>
                </c:pt>
                <c:pt idx="238">
                  <c:v>1358.415</c:v>
                </c:pt>
                <c:pt idx="239">
                  <c:v>1366.222</c:v>
                </c:pt>
                <c:pt idx="240">
                  <c:v>1360.5360000000001</c:v>
                </c:pt>
                <c:pt idx="241">
                  <c:v>1350.546</c:v>
                </c:pt>
                <c:pt idx="242">
                  <c:v>1366.249</c:v>
                </c:pt>
                <c:pt idx="243">
                  <c:v>1379.86</c:v>
                </c:pt>
                <c:pt idx="244">
                  <c:v>1384.252</c:v>
                </c:pt>
                <c:pt idx="245">
                  <c:v>1393.61</c:v>
                </c:pt>
                <c:pt idx="246">
                  <c:v>1371.318</c:v>
                </c:pt>
                <c:pt idx="247">
                  <c:v>1376.0050000000001</c:v>
                </c:pt>
                <c:pt idx="248">
                  <c:v>1360.59</c:v>
                </c:pt>
                <c:pt idx="249">
                  <c:v>1344.1469999999999</c:v>
                </c:pt>
                <c:pt idx="250">
                  <c:v>1321.77</c:v>
                </c:pt>
                <c:pt idx="251">
                  <c:v>1326.348</c:v>
                </c:pt>
                <c:pt idx="252">
                  <c:v>1322.9369999999999</c:v>
                </c:pt>
                <c:pt idx="253">
                  <c:v>1328.049</c:v>
                </c:pt>
                <c:pt idx="254">
                  <c:v>1347.521</c:v>
                </c:pt>
                <c:pt idx="255">
                  <c:v>1355.059</c:v>
                </c:pt>
                <c:pt idx="256">
                  <c:v>1358.0640000000001</c:v>
                </c:pt>
                <c:pt idx="257">
                  <c:v>1362.4159999999999</c:v>
                </c:pt>
                <c:pt idx="258">
                  <c:v>1352.89</c:v>
                </c:pt>
                <c:pt idx="259">
                  <c:v>1356.098</c:v>
                </c:pt>
                <c:pt idx="260">
                  <c:v>1350.2090000000001</c:v>
                </c:pt>
                <c:pt idx="261">
                  <c:v>1350.2090000000001</c:v>
                </c:pt>
                <c:pt idx="262">
                  <c:v>1339.098</c:v>
                </c:pt>
                <c:pt idx="263">
                  <c:v>1339.8979999999999</c:v>
                </c:pt>
                <c:pt idx="264">
                  <c:v>1308.7850000000001</c:v>
                </c:pt>
                <c:pt idx="265">
                  <c:v>1305.799</c:v>
                </c:pt>
                <c:pt idx="266">
                  <c:v>1293.53</c:v>
                </c:pt>
                <c:pt idx="267">
                  <c:v>1298.825</c:v>
                </c:pt>
                <c:pt idx="268">
                  <c:v>1299.9469999999999</c:v>
                </c:pt>
                <c:pt idx="269">
                  <c:v>1287.346</c:v>
                </c:pt>
                <c:pt idx="270">
                  <c:v>1299.8130000000001</c:v>
                </c:pt>
                <c:pt idx="271">
                  <c:v>1269.6890000000001</c:v>
                </c:pt>
                <c:pt idx="272">
                  <c:v>1252.5309999999999</c:v>
                </c:pt>
                <c:pt idx="273">
                  <c:v>1231.434</c:v>
                </c:pt>
                <c:pt idx="274">
                  <c:v>1223.6559999999999</c:v>
                </c:pt>
                <c:pt idx="275">
                  <c:v>1194.8869999999999</c:v>
                </c:pt>
                <c:pt idx="276">
                  <c:v>1189.569</c:v>
                </c:pt>
                <c:pt idx="277">
                  <c:v>1196.7570000000001</c:v>
                </c:pt>
                <c:pt idx="278">
                  <c:v>1227.9680000000001</c:v>
                </c:pt>
                <c:pt idx="279">
                  <c:v>1223.182</c:v>
                </c:pt>
                <c:pt idx="280">
                  <c:v>1229.5139999999999</c:v>
                </c:pt>
                <c:pt idx="281">
                  <c:v>1243.0709999999999</c:v>
                </c:pt>
                <c:pt idx="282">
                  <c:v>1235.3150000000001</c:v>
                </c:pt>
                <c:pt idx="283">
                  <c:v>1252.248</c:v>
                </c:pt>
                <c:pt idx="284">
                  <c:v>1267.684</c:v>
                </c:pt>
                <c:pt idx="285">
                  <c:v>1263.405</c:v>
                </c:pt>
                <c:pt idx="286">
                  <c:v>1224.0219999999999</c:v>
                </c:pt>
                <c:pt idx="287">
                  <c:v>1213.797</c:v>
                </c:pt>
                <c:pt idx="288">
                  <c:v>1209.6869999999999</c:v>
                </c:pt>
                <c:pt idx="289">
                  <c:v>1206.9359999999999</c:v>
                </c:pt>
                <c:pt idx="290">
                  <c:v>1209.703</c:v>
                </c:pt>
                <c:pt idx="291">
                  <c:v>1226.587</c:v>
                </c:pt>
                <c:pt idx="292">
                  <c:v>1235.6020000000001</c:v>
                </c:pt>
                <c:pt idx="293">
                  <c:v>1232.674</c:v>
                </c:pt>
                <c:pt idx="294">
                  <c:v>1228.415</c:v>
                </c:pt>
                <c:pt idx="295">
                  <c:v>1232.9059999999999</c:v>
                </c:pt>
                <c:pt idx="296">
                  <c:v>1237.9659999999999</c:v>
                </c:pt>
                <c:pt idx="297">
                  <c:v>1232.454</c:v>
                </c:pt>
                <c:pt idx="298">
                  <c:v>1232.905</c:v>
                </c:pt>
                <c:pt idx="299">
                  <c:v>1235.71</c:v>
                </c:pt>
                <c:pt idx="300">
                  <c:v>1255.268</c:v>
                </c:pt>
                <c:pt idx="301">
                  <c:v>1266.7919999999999</c:v>
                </c:pt>
                <c:pt idx="302">
                  <c:v>1273.097</c:v>
                </c:pt>
                <c:pt idx="303">
                  <c:v>1262.04</c:v>
                </c:pt>
                <c:pt idx="304">
                  <c:v>1235.258</c:v>
                </c:pt>
                <c:pt idx="305">
                  <c:v>1225.8330000000001</c:v>
                </c:pt>
                <c:pt idx="306">
                  <c:v>1219.8409999999999</c:v>
                </c:pt>
                <c:pt idx="307">
                  <c:v>1228.9639999999999</c:v>
                </c:pt>
                <c:pt idx="308">
                  <c:v>1214.1420000000001</c:v>
                </c:pt>
                <c:pt idx="309">
                  <c:v>1199.325</c:v>
                </c:pt>
                <c:pt idx="310">
                  <c:v>1181.7070000000001</c:v>
                </c:pt>
                <c:pt idx="311">
                  <c:v>1210.383</c:v>
                </c:pt>
                <c:pt idx="312">
                  <c:v>1215.0429999999999</c:v>
                </c:pt>
                <c:pt idx="313">
                  <c:v>1214.664</c:v>
                </c:pt>
                <c:pt idx="314">
                  <c:v>1194.5740000000001</c:v>
                </c:pt>
                <c:pt idx="315">
                  <c:v>1172.1279999999999</c:v>
                </c:pt>
                <c:pt idx="316">
                  <c:v>1213.058</c:v>
                </c:pt>
                <c:pt idx="317">
                  <c:v>1188.7619999999999</c:v>
                </c:pt>
                <c:pt idx="318">
                  <c:v>1198.9469999999999</c:v>
                </c:pt>
                <c:pt idx="319">
                  <c:v>1201.566</c:v>
                </c:pt>
                <c:pt idx="320">
                  <c:v>1211.8109999999999</c:v>
                </c:pt>
                <c:pt idx="321">
                  <c:v>1233.1790000000001</c:v>
                </c:pt>
                <c:pt idx="322">
                  <c:v>1228.95</c:v>
                </c:pt>
                <c:pt idx="323">
                  <c:v>1223.3109999999999</c:v>
                </c:pt>
                <c:pt idx="324">
                  <c:v>1216.01</c:v>
                </c:pt>
                <c:pt idx="325">
                  <c:v>1217.6569999999999</c:v>
                </c:pt>
                <c:pt idx="326">
                  <c:v>1246.2840000000001</c:v>
                </c:pt>
                <c:pt idx="327">
                  <c:v>1255.432</c:v>
                </c:pt>
                <c:pt idx="328">
                  <c:v>1259.8340000000001</c:v>
                </c:pt>
                <c:pt idx="329">
                  <c:v>1264.404</c:v>
                </c:pt>
                <c:pt idx="330">
                  <c:v>1268.846</c:v>
                </c:pt>
                <c:pt idx="331">
                  <c:v>1259.182</c:v>
                </c:pt>
                <c:pt idx="332">
                  <c:v>1251.028</c:v>
                </c:pt>
                <c:pt idx="333">
                  <c:v>1255.1210000000001</c:v>
                </c:pt>
                <c:pt idx="334">
                  <c:v>1238.373</c:v>
                </c:pt>
                <c:pt idx="335">
                  <c:v>1231.2850000000001</c:v>
                </c:pt>
                <c:pt idx="336">
                  <c:v>1235.7660000000001</c:v>
                </c:pt>
                <c:pt idx="337">
                  <c:v>1265.0940000000001</c:v>
                </c:pt>
                <c:pt idx="338">
                  <c:v>1264.2550000000001</c:v>
                </c:pt>
                <c:pt idx="339">
                  <c:v>1280.548</c:v>
                </c:pt>
                <c:pt idx="340">
                  <c:v>1284.9449999999999</c:v>
                </c:pt>
                <c:pt idx="341">
                  <c:v>1275.7950000000001</c:v>
                </c:pt>
                <c:pt idx="342">
                  <c:v>1276.6310000000001</c:v>
                </c:pt>
                <c:pt idx="343">
                  <c:v>1275.6579999999999</c:v>
                </c:pt>
                <c:pt idx="344">
                  <c:v>1288.56</c:v>
                </c:pt>
                <c:pt idx="345">
                  <c:v>1290.297</c:v>
                </c:pt>
                <c:pt idx="346">
                  <c:v>1284.2460000000001</c:v>
                </c:pt>
                <c:pt idx="347">
                  <c:v>1281.954</c:v>
                </c:pt>
                <c:pt idx="348">
                  <c:v>1291.0050000000001</c:v>
                </c:pt>
                <c:pt idx="349">
                  <c:v>1301.4480000000001</c:v>
                </c:pt>
                <c:pt idx="350">
                  <c:v>1299.4190000000001</c:v>
                </c:pt>
                <c:pt idx="351">
                  <c:v>1307.8320000000001</c:v>
                </c:pt>
                <c:pt idx="352">
                  <c:v>1294.3910000000001</c:v>
                </c:pt>
                <c:pt idx="353">
                  <c:v>1298.4059999999999</c:v>
                </c:pt>
                <c:pt idx="354">
                  <c:v>1285.8320000000001</c:v>
                </c:pt>
                <c:pt idx="355">
                  <c:v>1297.0830000000001</c:v>
                </c:pt>
                <c:pt idx="356">
                  <c:v>1296.788</c:v>
                </c:pt>
                <c:pt idx="357">
                  <c:v>1300.6389999999999</c:v>
                </c:pt>
                <c:pt idx="358">
                  <c:v>1314.174</c:v>
                </c:pt>
                <c:pt idx="359">
                  <c:v>1321.98</c:v>
                </c:pt>
                <c:pt idx="360">
                  <c:v>1325.269</c:v>
                </c:pt>
                <c:pt idx="361">
                  <c:v>1314.614</c:v>
                </c:pt>
                <c:pt idx="362">
                  <c:v>1299.4069999999999</c:v>
                </c:pt>
                <c:pt idx="363">
                  <c:v>1301.9659999999999</c:v>
                </c:pt>
                <c:pt idx="364">
                  <c:v>1287.479</c:v>
                </c:pt>
                <c:pt idx="365">
                  <c:v>1283.6500000000001</c:v>
                </c:pt>
                <c:pt idx="366">
                  <c:v>1285.9749999999999</c:v>
                </c:pt>
                <c:pt idx="367">
                  <c:v>1288.442</c:v>
                </c:pt>
                <c:pt idx="368">
                  <c:v>1294.069</c:v>
                </c:pt>
                <c:pt idx="369">
                  <c:v>1299.028</c:v>
                </c:pt>
                <c:pt idx="370">
                  <c:v>1290.42</c:v>
                </c:pt>
                <c:pt idx="371">
                  <c:v>1284.5260000000001</c:v>
                </c:pt>
                <c:pt idx="372">
                  <c:v>1281.047</c:v>
                </c:pt>
                <c:pt idx="373">
                  <c:v>1295.337</c:v>
                </c:pt>
                <c:pt idx="374">
                  <c:v>1272.741</c:v>
                </c:pt>
                <c:pt idx="375">
                  <c:v>1267.848</c:v>
                </c:pt>
                <c:pt idx="376">
                  <c:v>1253.981</c:v>
                </c:pt>
                <c:pt idx="377">
                  <c:v>1239.385</c:v>
                </c:pt>
                <c:pt idx="378">
                  <c:v>1235.3820000000001</c:v>
                </c:pt>
                <c:pt idx="379">
                  <c:v>1247.9359999999999</c:v>
                </c:pt>
                <c:pt idx="380">
                  <c:v>1254.5630000000001</c:v>
                </c:pt>
                <c:pt idx="381">
                  <c:v>1254.078</c:v>
                </c:pt>
                <c:pt idx="382">
                  <c:v>1243.961</c:v>
                </c:pt>
                <c:pt idx="383">
                  <c:v>1240.0419999999999</c:v>
                </c:pt>
                <c:pt idx="384">
                  <c:v>1220.972</c:v>
                </c:pt>
                <c:pt idx="385">
                  <c:v>1218.2660000000001</c:v>
                </c:pt>
                <c:pt idx="386">
                  <c:v>1214.5830000000001</c:v>
                </c:pt>
                <c:pt idx="387">
                  <c:v>1220.5060000000001</c:v>
                </c:pt>
                <c:pt idx="388">
                  <c:v>1196.7819999999999</c:v>
                </c:pt>
                <c:pt idx="389">
                  <c:v>1192.933</c:v>
                </c:pt>
                <c:pt idx="390">
                  <c:v>1197.277</c:v>
                </c:pt>
                <c:pt idx="391">
                  <c:v>1192.087</c:v>
                </c:pt>
                <c:pt idx="392">
                  <c:v>1174.154</c:v>
                </c:pt>
                <c:pt idx="393">
                  <c:v>1173.6400000000001</c:v>
                </c:pt>
                <c:pt idx="394">
                  <c:v>1168.5940000000001</c:v>
                </c:pt>
                <c:pt idx="395">
                  <c:v>1166.2739999999999</c:v>
                </c:pt>
                <c:pt idx="396">
                  <c:v>1170.7170000000001</c:v>
                </c:pt>
                <c:pt idx="397">
                  <c:v>1161.6300000000001</c:v>
                </c:pt>
                <c:pt idx="398">
                  <c:v>1162.6030000000001</c:v>
                </c:pt>
                <c:pt idx="399">
                  <c:v>1149.6949999999999</c:v>
                </c:pt>
                <c:pt idx="400">
                  <c:v>1145.7619999999999</c:v>
                </c:pt>
                <c:pt idx="401">
                  <c:v>1131.6590000000001</c:v>
                </c:pt>
                <c:pt idx="402">
                  <c:v>1145.5889999999999</c:v>
                </c:pt>
                <c:pt idx="403">
                  <c:v>1162.21</c:v>
                </c:pt>
                <c:pt idx="404">
                  <c:v>1163.3510000000001</c:v>
                </c:pt>
                <c:pt idx="405">
                  <c:v>1166.5999999999999</c:v>
                </c:pt>
                <c:pt idx="406">
                  <c:v>1177.261</c:v>
                </c:pt>
                <c:pt idx="407">
                  <c:v>1182.8140000000001</c:v>
                </c:pt>
                <c:pt idx="408">
                  <c:v>1163.297</c:v>
                </c:pt>
                <c:pt idx="409">
                  <c:v>1162.8219999999999</c:v>
                </c:pt>
                <c:pt idx="410">
                  <c:v>1148.8440000000001</c:v>
                </c:pt>
                <c:pt idx="411">
                  <c:v>1158.586</c:v>
                </c:pt>
                <c:pt idx="412">
                  <c:v>1178.26</c:v>
                </c:pt>
                <c:pt idx="413">
                  <c:v>1169.104</c:v>
                </c:pt>
                <c:pt idx="414">
                  <c:v>1157.537</c:v>
                </c:pt>
                <c:pt idx="415">
                  <c:v>1145.0640000000001</c:v>
                </c:pt>
                <c:pt idx="416">
                  <c:v>1166.6769999999999</c:v>
                </c:pt>
                <c:pt idx="417">
                  <c:v>1173.4839999999999</c:v>
                </c:pt>
                <c:pt idx="418">
                  <c:v>1157.71</c:v>
                </c:pt>
                <c:pt idx="419">
                  <c:v>1166.46</c:v>
                </c:pt>
                <c:pt idx="420">
                  <c:v>1176.1610000000001</c:v>
                </c:pt>
                <c:pt idx="421">
                  <c:v>1164.903</c:v>
                </c:pt>
                <c:pt idx="422">
                  <c:v>1154.0039999999999</c:v>
                </c:pt>
                <c:pt idx="423">
                  <c:v>1158.749</c:v>
                </c:pt>
                <c:pt idx="424">
                  <c:v>1156.001</c:v>
                </c:pt>
                <c:pt idx="425">
                  <c:v>1148.1859999999999</c:v>
                </c:pt>
                <c:pt idx="426">
                  <c:v>1132.241</c:v>
                </c:pt>
                <c:pt idx="427">
                  <c:v>1139.1559999999999</c:v>
                </c:pt>
                <c:pt idx="428">
                  <c:v>1144.652</c:v>
                </c:pt>
                <c:pt idx="429">
                  <c:v>1152.635</c:v>
                </c:pt>
                <c:pt idx="430">
                  <c:v>1139.57</c:v>
                </c:pt>
                <c:pt idx="431">
                  <c:v>1138.3520000000001</c:v>
                </c:pt>
                <c:pt idx="432">
                  <c:v>1146.0920000000001</c:v>
                </c:pt>
                <c:pt idx="433">
                  <c:v>1160.336</c:v>
                </c:pt>
                <c:pt idx="434">
                  <c:v>1156.8</c:v>
                </c:pt>
                <c:pt idx="435">
                  <c:v>1149.8520000000001</c:v>
                </c:pt>
                <c:pt idx="436">
                  <c:v>1142.009</c:v>
                </c:pt>
                <c:pt idx="437">
                  <c:v>1134.7080000000001</c:v>
                </c:pt>
                <c:pt idx="438">
                  <c:v>1103.3309999999999</c:v>
                </c:pt>
                <c:pt idx="439">
                  <c:v>1096.6600000000001</c:v>
                </c:pt>
                <c:pt idx="440">
                  <c:v>1119.229</c:v>
                </c:pt>
                <c:pt idx="441">
                  <c:v>1089.4079999999999</c:v>
                </c:pt>
                <c:pt idx="442">
                  <c:v>1091.9939999999999</c:v>
                </c:pt>
                <c:pt idx="443">
                  <c:v>1095.0139999999999</c:v>
                </c:pt>
                <c:pt idx="444">
                  <c:v>1108.7429999999999</c:v>
                </c:pt>
                <c:pt idx="445">
                  <c:v>1067.6590000000001</c:v>
                </c:pt>
                <c:pt idx="446">
                  <c:v>1064.222</c:v>
                </c:pt>
                <c:pt idx="447">
                  <c:v>1030.221</c:v>
                </c:pt>
                <c:pt idx="448">
                  <c:v>1055.422</c:v>
                </c:pt>
                <c:pt idx="449">
                  <c:v>1112.1569999999999</c:v>
                </c:pt>
                <c:pt idx="450">
                  <c:v>1087.7670000000001</c:v>
                </c:pt>
                <c:pt idx="451">
                  <c:v>1075.883</c:v>
                </c:pt>
                <c:pt idx="452">
                  <c:v>1071.5999999999999</c:v>
                </c:pt>
                <c:pt idx="453">
                  <c:v>1086.8040000000001</c:v>
                </c:pt>
                <c:pt idx="454">
                  <c:v>1079.9849999999999</c:v>
                </c:pt>
                <c:pt idx="455">
                  <c:v>1002.9</c:v>
                </c:pt>
                <c:pt idx="456">
                  <c:v>1026.261</c:v>
                </c:pt>
                <c:pt idx="457">
                  <c:v>1025.508</c:v>
                </c:pt>
                <c:pt idx="458">
                  <c:v>985.85599999999999</c:v>
                </c:pt>
                <c:pt idx="459">
                  <c:v>980.06799999999998</c:v>
                </c:pt>
                <c:pt idx="460">
                  <c:v>929.36199999999997</c:v>
                </c:pt>
                <c:pt idx="461">
                  <c:v>894.69899999999996</c:v>
                </c:pt>
                <c:pt idx="462">
                  <c:v>869.25199999999995</c:v>
                </c:pt>
                <c:pt idx="463">
                  <c:v>824.13099999999997</c:v>
                </c:pt>
                <c:pt idx="464">
                  <c:v>789.23</c:v>
                </c:pt>
                <c:pt idx="465">
                  <c:v>864.57399999999996</c:v>
                </c:pt>
                <c:pt idx="466">
                  <c:v>884.51400000000001</c:v>
                </c:pt>
                <c:pt idx="467">
                  <c:v>819.50599999999997</c:v>
                </c:pt>
                <c:pt idx="468">
                  <c:v>814.84900000000005</c:v>
                </c:pt>
                <c:pt idx="469">
                  <c:v>825.03800000000001</c:v>
                </c:pt>
                <c:pt idx="470">
                  <c:v>860.13099999999997</c:v>
                </c:pt>
                <c:pt idx="471">
                  <c:v>842.77800000000002</c:v>
                </c:pt>
                <c:pt idx="472">
                  <c:v>788.86599999999999</c:v>
                </c:pt>
                <c:pt idx="473">
                  <c:v>792.94100000000003</c:v>
                </c:pt>
                <c:pt idx="474">
                  <c:v>761.21299999999997</c:v>
                </c:pt>
                <c:pt idx="475">
                  <c:v>728.96799999999996</c:v>
                </c:pt>
                <c:pt idx="476">
                  <c:v>786.37300000000005</c:v>
                </c:pt>
                <c:pt idx="477">
                  <c:v>808.16099999999994</c:v>
                </c:pt>
                <c:pt idx="478">
                  <c:v>833.178</c:v>
                </c:pt>
                <c:pt idx="479">
                  <c:v>837.43799999999999</c:v>
                </c:pt>
                <c:pt idx="480">
                  <c:v>836.73299999999995</c:v>
                </c:pt>
                <c:pt idx="481">
                  <c:v>877.13800000000003</c:v>
                </c:pt>
                <c:pt idx="482">
                  <c:v>852.673</c:v>
                </c:pt>
                <c:pt idx="483">
                  <c:v>803.97699999999998</c:v>
                </c:pt>
                <c:pt idx="484">
                  <c:v>817.25099999999998</c:v>
                </c:pt>
                <c:pt idx="485">
                  <c:v>816.79700000000003</c:v>
                </c:pt>
                <c:pt idx="486">
                  <c:v>790.44799999999998</c:v>
                </c:pt>
                <c:pt idx="487">
                  <c:v>757.35599999999999</c:v>
                </c:pt>
                <c:pt idx="488">
                  <c:v>783.84</c:v>
                </c:pt>
                <c:pt idx="489">
                  <c:v>766.74900000000002</c:v>
                </c:pt>
                <c:pt idx="490">
                  <c:v>749.75400000000002</c:v>
                </c:pt>
                <c:pt idx="491">
                  <c:v>753.721</c:v>
                </c:pt>
                <c:pt idx="492">
                  <c:v>716.70899999999995</c:v>
                </c:pt>
                <c:pt idx="493">
                  <c:v>672.11</c:v>
                </c:pt>
                <c:pt idx="494">
                  <c:v>697.16</c:v>
                </c:pt>
                <c:pt idx="495">
                  <c:v>743.82600000000002</c:v>
                </c:pt>
                <c:pt idx="496">
                  <c:v>754.48900000000003</c:v>
                </c:pt>
                <c:pt idx="497">
                  <c:v>769.428</c:v>
                </c:pt>
                <c:pt idx="498">
                  <c:v>774.27499999999998</c:v>
                </c:pt>
                <c:pt idx="499">
                  <c:v>781.55100000000004</c:v>
                </c:pt>
                <c:pt idx="500">
                  <c:v>723.64800000000002</c:v>
                </c:pt>
                <c:pt idx="501">
                  <c:v>739.75400000000002</c:v>
                </c:pt>
                <c:pt idx="502">
                  <c:v>752.93399999999997</c:v>
                </c:pt>
                <c:pt idx="503">
                  <c:v>736.50800000000004</c:v>
                </c:pt>
                <c:pt idx="504">
                  <c:v>744.779</c:v>
                </c:pt>
                <c:pt idx="505">
                  <c:v>782.452</c:v>
                </c:pt>
                <c:pt idx="506">
                  <c:v>774.79100000000005</c:v>
                </c:pt>
                <c:pt idx="507">
                  <c:v>784.9</c:v>
                </c:pt>
                <c:pt idx="508">
                  <c:v>776.93200000000002</c:v>
                </c:pt>
                <c:pt idx="509">
                  <c:v>772.58600000000001</c:v>
                </c:pt>
                <c:pt idx="510">
                  <c:v>776.23400000000004</c:v>
                </c:pt>
                <c:pt idx="511">
                  <c:v>801.21799999999996</c:v>
                </c:pt>
                <c:pt idx="512">
                  <c:v>806.94100000000003</c:v>
                </c:pt>
                <c:pt idx="513">
                  <c:v>795.93499999999995</c:v>
                </c:pt>
                <c:pt idx="514">
                  <c:v>788.46500000000003</c:v>
                </c:pt>
                <c:pt idx="515">
                  <c:v>775.80600000000004</c:v>
                </c:pt>
                <c:pt idx="516">
                  <c:v>771.47500000000002</c:v>
                </c:pt>
                <c:pt idx="517">
                  <c:v>770.33799999999997</c:v>
                </c:pt>
                <c:pt idx="518">
                  <c:v>771.52499999999998</c:v>
                </c:pt>
                <c:pt idx="519">
                  <c:v>775.60400000000004</c:v>
                </c:pt>
                <c:pt idx="520">
                  <c:v>780.06</c:v>
                </c:pt>
                <c:pt idx="521">
                  <c:v>794.40700000000004</c:v>
                </c:pt>
                <c:pt idx="522">
                  <c:v>799.56100000000004</c:v>
                </c:pt>
                <c:pt idx="523">
                  <c:v>799.56100000000004</c:v>
                </c:pt>
                <c:pt idx="524">
                  <c:v>822.69100000000003</c:v>
                </c:pt>
                <c:pt idx="525">
                  <c:v>820.99699999999996</c:v>
                </c:pt>
                <c:pt idx="526">
                  <c:v>825.91200000000003</c:v>
                </c:pt>
                <c:pt idx="527">
                  <c:v>814.16600000000005</c:v>
                </c:pt>
                <c:pt idx="528">
                  <c:v>814.73199999999997</c:v>
                </c:pt>
                <c:pt idx="529">
                  <c:v>800.55</c:v>
                </c:pt>
                <c:pt idx="530">
                  <c:v>784.07799999999997</c:v>
                </c:pt>
                <c:pt idx="531">
                  <c:v>774.18100000000004</c:v>
                </c:pt>
                <c:pt idx="532">
                  <c:v>750.28700000000003</c:v>
                </c:pt>
                <c:pt idx="533">
                  <c:v>743.702</c:v>
                </c:pt>
                <c:pt idx="534">
                  <c:v>753.36599999999999</c:v>
                </c:pt>
                <c:pt idx="535">
                  <c:v>749.01599999999996</c:v>
                </c:pt>
                <c:pt idx="536">
                  <c:v>716.05200000000002</c:v>
                </c:pt>
                <c:pt idx="537">
                  <c:v>732.81799999999998</c:v>
                </c:pt>
                <c:pt idx="538">
                  <c:v>724.35199999999998</c:v>
                </c:pt>
                <c:pt idx="539">
                  <c:v>721.69899999999996</c:v>
                </c:pt>
                <c:pt idx="540">
                  <c:v>733.68499999999995</c:v>
                </c:pt>
                <c:pt idx="541">
                  <c:v>745.8</c:v>
                </c:pt>
                <c:pt idx="542">
                  <c:v>767.17899999999997</c:v>
                </c:pt>
                <c:pt idx="543">
                  <c:v>748.61099999999999</c:v>
                </c:pt>
                <c:pt idx="544">
                  <c:v>731.28399999999999</c:v>
                </c:pt>
                <c:pt idx="545">
                  <c:v>724.33799999999997</c:v>
                </c:pt>
                <c:pt idx="546">
                  <c:v>736.64700000000005</c:v>
                </c:pt>
                <c:pt idx="547">
                  <c:v>740.36</c:v>
                </c:pt>
                <c:pt idx="548">
                  <c:v>747.17899999999997</c:v>
                </c:pt>
                <c:pt idx="549">
                  <c:v>762.48099999999999</c:v>
                </c:pt>
                <c:pt idx="550">
                  <c:v>765.96500000000003</c:v>
                </c:pt>
                <c:pt idx="551">
                  <c:v>737.12099999999998</c:v>
                </c:pt>
                <c:pt idx="552">
                  <c:v>737.82399999999996</c:v>
                </c:pt>
                <c:pt idx="553">
                  <c:v>732.13499999999999</c:v>
                </c:pt>
                <c:pt idx="554">
                  <c:v>729.04600000000005</c:v>
                </c:pt>
                <c:pt idx="555">
                  <c:v>725.71299999999997</c:v>
                </c:pt>
                <c:pt idx="556">
                  <c:v>696.05499999999995</c:v>
                </c:pt>
                <c:pt idx="557">
                  <c:v>691.18299999999999</c:v>
                </c:pt>
                <c:pt idx="558">
                  <c:v>688.18299999999999</c:v>
                </c:pt>
                <c:pt idx="559">
                  <c:v>674.47900000000004</c:v>
                </c:pt>
                <c:pt idx="560">
                  <c:v>658.68700000000001</c:v>
                </c:pt>
                <c:pt idx="561">
                  <c:v>670.79</c:v>
                </c:pt>
                <c:pt idx="562">
                  <c:v>667.09100000000001</c:v>
                </c:pt>
                <c:pt idx="563">
                  <c:v>664.678</c:v>
                </c:pt>
                <c:pt idx="564">
                  <c:v>653.36800000000005</c:v>
                </c:pt>
                <c:pt idx="565">
                  <c:v>621.32799999999997</c:v>
                </c:pt>
                <c:pt idx="566">
                  <c:v>614.20000000000005</c:v>
                </c:pt>
                <c:pt idx="567">
                  <c:v>629.49800000000005</c:v>
                </c:pt>
                <c:pt idx="568">
                  <c:v>609.59699999999998</c:v>
                </c:pt>
                <c:pt idx="569">
                  <c:v>607.41700000000003</c:v>
                </c:pt>
                <c:pt idx="570">
                  <c:v>599.21199999999999</c:v>
                </c:pt>
                <c:pt idx="571">
                  <c:v>631.221</c:v>
                </c:pt>
                <c:pt idx="572">
                  <c:v>635.29600000000005</c:v>
                </c:pt>
                <c:pt idx="573">
                  <c:v>649.95699999999999</c:v>
                </c:pt>
                <c:pt idx="574">
                  <c:v>658.471</c:v>
                </c:pt>
                <c:pt idx="575">
                  <c:v>664.37</c:v>
                </c:pt>
                <c:pt idx="576">
                  <c:v>678.03499999999997</c:v>
                </c:pt>
                <c:pt idx="577">
                  <c:v>687.66499999999996</c:v>
                </c:pt>
                <c:pt idx="578">
                  <c:v>696.13499999999999</c:v>
                </c:pt>
                <c:pt idx="579">
                  <c:v>684.22699999999998</c:v>
                </c:pt>
                <c:pt idx="580">
                  <c:v>721.26</c:v>
                </c:pt>
                <c:pt idx="581">
                  <c:v>714.91300000000001</c:v>
                </c:pt>
                <c:pt idx="582">
                  <c:v>719.17600000000004</c:v>
                </c:pt>
                <c:pt idx="583">
                  <c:v>730.62199999999996</c:v>
                </c:pt>
                <c:pt idx="584">
                  <c:v>716.72799999999995</c:v>
                </c:pt>
                <c:pt idx="585">
                  <c:v>689.32600000000002</c:v>
                </c:pt>
                <c:pt idx="586">
                  <c:v>698.42200000000003</c:v>
                </c:pt>
                <c:pt idx="587">
                  <c:v>709.72</c:v>
                </c:pt>
                <c:pt idx="588">
                  <c:v>738.11199999999997</c:v>
                </c:pt>
                <c:pt idx="589">
                  <c:v>741.39599999999996</c:v>
                </c:pt>
                <c:pt idx="590">
                  <c:v>734.81299999999999</c:v>
                </c:pt>
                <c:pt idx="591">
                  <c:v>720.76</c:v>
                </c:pt>
                <c:pt idx="592">
                  <c:v>724.55499999999995</c:v>
                </c:pt>
                <c:pt idx="593">
                  <c:v>748.18100000000004</c:v>
                </c:pt>
                <c:pt idx="594">
                  <c:v>748.77800000000002</c:v>
                </c:pt>
                <c:pt idx="595">
                  <c:v>751.96100000000001</c:v>
                </c:pt>
                <c:pt idx="596">
                  <c:v>745.07399999999996</c:v>
                </c:pt>
                <c:pt idx="597">
                  <c:v>748.45299999999997</c:v>
                </c:pt>
                <c:pt idx="598">
                  <c:v>758.75199999999995</c:v>
                </c:pt>
                <c:pt idx="599">
                  <c:v>763.952</c:v>
                </c:pt>
                <c:pt idx="600">
                  <c:v>735.54300000000001</c:v>
                </c:pt>
                <c:pt idx="601">
                  <c:v>743.44299999999998</c:v>
                </c:pt>
                <c:pt idx="602">
                  <c:v>743.16600000000005</c:v>
                </c:pt>
                <c:pt idx="603">
                  <c:v>748.93499999999995</c:v>
                </c:pt>
                <c:pt idx="604">
                  <c:v>764.52</c:v>
                </c:pt>
                <c:pt idx="605">
                  <c:v>759.74599999999998</c:v>
                </c:pt>
                <c:pt idx="606">
                  <c:v>751.99400000000003</c:v>
                </c:pt>
                <c:pt idx="607">
                  <c:v>768.01</c:v>
                </c:pt>
                <c:pt idx="608">
                  <c:v>772.25599999999997</c:v>
                </c:pt>
                <c:pt idx="609">
                  <c:v>775.83100000000002</c:v>
                </c:pt>
                <c:pt idx="610">
                  <c:v>796.75199999999995</c:v>
                </c:pt>
                <c:pt idx="611">
                  <c:v>797.56899999999996</c:v>
                </c:pt>
                <c:pt idx="612">
                  <c:v>808.60199999999998</c:v>
                </c:pt>
                <c:pt idx="613">
                  <c:v>805.50300000000004</c:v>
                </c:pt>
                <c:pt idx="614">
                  <c:v>823.36300000000006</c:v>
                </c:pt>
                <c:pt idx="615">
                  <c:v>813.72</c:v>
                </c:pt>
                <c:pt idx="616">
                  <c:v>812.82899999999995</c:v>
                </c:pt>
                <c:pt idx="617">
                  <c:v>793.28</c:v>
                </c:pt>
                <c:pt idx="618">
                  <c:v>795.84699999999998</c:v>
                </c:pt>
                <c:pt idx="619">
                  <c:v>794.16800000000001</c:v>
                </c:pt>
                <c:pt idx="620">
                  <c:v>808.80399999999997</c:v>
                </c:pt>
                <c:pt idx="621">
                  <c:v>816.27099999999996</c:v>
                </c:pt>
                <c:pt idx="622">
                  <c:v>820.20899999999995</c:v>
                </c:pt>
                <c:pt idx="623">
                  <c:v>805.98500000000001</c:v>
                </c:pt>
                <c:pt idx="624">
                  <c:v>808.83799999999997</c:v>
                </c:pt>
                <c:pt idx="625">
                  <c:v>809.85</c:v>
                </c:pt>
                <c:pt idx="626">
                  <c:v>825.71600000000001</c:v>
                </c:pt>
                <c:pt idx="627">
                  <c:v>818.45100000000002</c:v>
                </c:pt>
                <c:pt idx="628">
                  <c:v>823.02</c:v>
                </c:pt>
                <c:pt idx="629">
                  <c:v>835.05100000000004</c:v>
                </c:pt>
                <c:pt idx="630">
                  <c:v>856.91200000000003</c:v>
                </c:pt>
                <c:pt idx="631">
                  <c:v>860.06799999999998</c:v>
                </c:pt>
                <c:pt idx="632">
                  <c:v>845.11300000000006</c:v>
                </c:pt>
                <c:pt idx="633">
                  <c:v>849.31899999999996</c:v>
                </c:pt>
                <c:pt idx="634">
                  <c:v>846.07500000000005</c:v>
                </c:pt>
                <c:pt idx="635">
                  <c:v>841.846</c:v>
                </c:pt>
                <c:pt idx="636">
                  <c:v>847.79200000000003</c:v>
                </c:pt>
                <c:pt idx="637">
                  <c:v>849.79300000000001</c:v>
                </c:pt>
                <c:pt idx="638">
                  <c:v>857.53599999999994</c:v>
                </c:pt>
                <c:pt idx="639">
                  <c:v>855.65700000000004</c:v>
                </c:pt>
                <c:pt idx="640">
                  <c:v>834.10400000000004</c:v>
                </c:pt>
                <c:pt idx="641">
                  <c:v>826.08600000000001</c:v>
                </c:pt>
                <c:pt idx="642">
                  <c:v>821.78499999999997</c:v>
                </c:pt>
                <c:pt idx="643">
                  <c:v>825.97900000000004</c:v>
                </c:pt>
                <c:pt idx="644">
                  <c:v>831.16899999999998</c:v>
                </c:pt>
                <c:pt idx="645">
                  <c:v>808.54100000000005</c:v>
                </c:pt>
                <c:pt idx="646">
                  <c:v>808.27</c:v>
                </c:pt>
                <c:pt idx="647">
                  <c:v>817.60599999999999</c:v>
                </c:pt>
                <c:pt idx="648">
                  <c:v>825.60900000000004</c:v>
                </c:pt>
                <c:pt idx="649">
                  <c:v>829.19500000000005</c:v>
                </c:pt>
                <c:pt idx="650">
                  <c:v>834.904</c:v>
                </c:pt>
                <c:pt idx="651">
                  <c:v>828.38900000000001</c:v>
                </c:pt>
                <c:pt idx="652">
                  <c:v>835.53099999999995</c:v>
                </c:pt>
                <c:pt idx="653">
                  <c:v>813.79100000000005</c:v>
                </c:pt>
                <c:pt idx="654">
                  <c:v>813.28300000000002</c:v>
                </c:pt>
                <c:pt idx="655">
                  <c:v>809.56799999999998</c:v>
                </c:pt>
                <c:pt idx="656">
                  <c:v>798.01199999999994</c:v>
                </c:pt>
                <c:pt idx="657">
                  <c:v>791.54</c:v>
                </c:pt>
                <c:pt idx="658">
                  <c:v>796.12099999999998</c:v>
                </c:pt>
                <c:pt idx="659">
                  <c:v>792.16899999999998</c:v>
                </c:pt>
                <c:pt idx="660">
                  <c:v>804.89300000000003</c:v>
                </c:pt>
                <c:pt idx="661">
                  <c:v>813.11800000000005</c:v>
                </c:pt>
                <c:pt idx="662">
                  <c:v>834.71799999999996</c:v>
                </c:pt>
                <c:pt idx="663">
                  <c:v>842.09699999999998</c:v>
                </c:pt>
                <c:pt idx="664">
                  <c:v>842.91099999999994</c:v>
                </c:pt>
                <c:pt idx="665">
                  <c:v>853.32299999999998</c:v>
                </c:pt>
                <c:pt idx="666">
                  <c:v>861.56399999999996</c:v>
                </c:pt>
                <c:pt idx="667">
                  <c:v>861.875</c:v>
                </c:pt>
                <c:pt idx="668">
                  <c:v>878.67499999999995</c:v>
                </c:pt>
                <c:pt idx="669">
                  <c:v>881.61699999999996</c:v>
                </c:pt>
                <c:pt idx="670">
                  <c:v>884.85400000000004</c:v>
                </c:pt>
                <c:pt idx="671">
                  <c:v>880.40499999999997</c:v>
                </c:pt>
                <c:pt idx="672">
                  <c:v>877.14300000000003</c:v>
                </c:pt>
                <c:pt idx="673">
                  <c:v>889.32600000000002</c:v>
                </c:pt>
                <c:pt idx="674">
                  <c:v>892.99199999999996</c:v>
                </c:pt>
                <c:pt idx="675">
                  <c:v>910.20500000000004</c:v>
                </c:pt>
                <c:pt idx="676">
                  <c:v>912.07600000000002</c:v>
                </c:pt>
                <c:pt idx="677">
                  <c:v>908.68299999999999</c:v>
                </c:pt>
                <c:pt idx="678">
                  <c:v>904.92</c:v>
                </c:pt>
                <c:pt idx="679">
                  <c:v>909.66800000000001</c:v>
                </c:pt>
                <c:pt idx="680">
                  <c:v>907.27599999999995</c:v>
                </c:pt>
                <c:pt idx="681">
                  <c:v>897.75800000000004</c:v>
                </c:pt>
                <c:pt idx="682">
                  <c:v>905.53899999999999</c:v>
                </c:pt>
                <c:pt idx="683">
                  <c:v>914.93799999999999</c:v>
                </c:pt>
                <c:pt idx="684">
                  <c:v>908.83</c:v>
                </c:pt>
                <c:pt idx="685">
                  <c:v>884.23599999999999</c:v>
                </c:pt>
                <c:pt idx="686">
                  <c:v>893.57</c:v>
                </c:pt>
                <c:pt idx="687">
                  <c:v>898.428</c:v>
                </c:pt>
                <c:pt idx="688">
                  <c:v>908.66099999999994</c:v>
                </c:pt>
                <c:pt idx="689">
                  <c:v>923.62900000000002</c:v>
                </c:pt>
                <c:pt idx="690">
                  <c:v>927.73299999999995</c:v>
                </c:pt>
                <c:pt idx="691">
                  <c:v>930.46799999999996</c:v>
                </c:pt>
                <c:pt idx="692">
                  <c:v>927.95500000000004</c:v>
                </c:pt>
                <c:pt idx="693">
                  <c:v>927.53599999999994</c:v>
                </c:pt>
                <c:pt idx="694">
                  <c:v>932.45</c:v>
                </c:pt>
                <c:pt idx="695">
                  <c:v>925.74400000000003</c:v>
                </c:pt>
                <c:pt idx="696">
                  <c:v>908.31</c:v>
                </c:pt>
                <c:pt idx="697">
                  <c:v>903.76400000000001</c:v>
                </c:pt>
                <c:pt idx="698">
                  <c:v>908.49800000000005</c:v>
                </c:pt>
                <c:pt idx="699">
                  <c:v>917.74099999999999</c:v>
                </c:pt>
                <c:pt idx="700">
                  <c:v>924.16499999999996</c:v>
                </c:pt>
                <c:pt idx="701">
                  <c:v>934.32</c:v>
                </c:pt>
                <c:pt idx="702">
                  <c:v>940.86699999999996</c:v>
                </c:pt>
                <c:pt idx="703">
                  <c:v>949.56</c:v>
                </c:pt>
                <c:pt idx="704">
                  <c:v>952.49</c:v>
                </c:pt>
                <c:pt idx="705">
                  <c:v>952.92</c:v>
                </c:pt>
                <c:pt idx="706">
                  <c:v>954.27</c:v>
                </c:pt>
                <c:pt idx="707">
                  <c:v>968.66099999999994</c:v>
                </c:pt>
                <c:pt idx="708">
                  <c:v>970.63499999999999</c:v>
                </c:pt>
                <c:pt idx="709">
                  <c:v>968.63099999999997</c:v>
                </c:pt>
                <c:pt idx="710">
                  <c:v>961.84100000000001</c:v>
                </c:pt>
                <c:pt idx="711">
                  <c:v>971.61</c:v>
                </c:pt>
                <c:pt idx="712">
                  <c:v>965.274</c:v>
                </c:pt>
                <c:pt idx="713">
                  <c:v>953.351</c:v>
                </c:pt>
                <c:pt idx="714">
                  <c:v>946.37199999999996</c:v>
                </c:pt>
                <c:pt idx="715">
                  <c:v>957.97699999999998</c:v>
                </c:pt>
                <c:pt idx="716">
                  <c:v>955.75099999999998</c:v>
                </c:pt>
                <c:pt idx="717">
                  <c:v>956.20399999999995</c:v>
                </c:pt>
              </c:numCache>
            </c:numRef>
          </c:val>
          <c:smooth val="0"/>
          <c:extLst>
            <c:ext xmlns:c16="http://schemas.microsoft.com/office/drawing/2014/chart" uri="{C3380CC4-5D6E-409C-BE32-E72D297353CC}">
              <c16:uniqueId val="{00000001-68A0-4454-9BF7-32BD5F223E9D}"/>
            </c:ext>
          </c:extLst>
        </c:ser>
        <c:ser>
          <c:idx val="0"/>
          <c:order val="2"/>
          <c:tx>
            <c:strRef>
              <c:f>'1.10-график'!$E$4</c:f>
              <c:strCache>
                <c:ptCount val="1"/>
                <c:pt idx="0">
                  <c:v>MSCI EM BRIC</c:v>
                </c:pt>
              </c:strCache>
            </c:strRef>
          </c:tx>
          <c:spPr>
            <a:ln w="12700">
              <a:solidFill>
                <a:srgbClr val="000080"/>
              </a:solidFill>
              <a:prstDash val="solid"/>
            </a:ln>
          </c:spPr>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'1.10-график'!$E$5:$E$722</c:f>
              <c:numCache>
                <c:formatCode>General</c:formatCode>
                <c:ptCount val="718"/>
                <c:pt idx="0">
                  <c:v>283.73399999999998</c:v>
                </c:pt>
                <c:pt idx="1">
                  <c:v>287.97899999999998</c:v>
                </c:pt>
                <c:pt idx="2">
                  <c:v>287.33199999999999</c:v>
                </c:pt>
                <c:pt idx="3">
                  <c:v>282.76900000000001</c:v>
                </c:pt>
                <c:pt idx="4">
                  <c:v>279.02199999999999</c:v>
                </c:pt>
                <c:pt idx="5">
                  <c:v>277.93099999999998</c:v>
                </c:pt>
                <c:pt idx="6">
                  <c:v>270.26100000000002</c:v>
                </c:pt>
                <c:pt idx="7">
                  <c:v>267.245</c:v>
                </c:pt>
                <c:pt idx="8">
                  <c:v>269.06299999999999</c:v>
                </c:pt>
                <c:pt idx="9">
                  <c:v>271.767</c:v>
                </c:pt>
                <c:pt idx="10">
                  <c:v>276.59199999999998</c:v>
                </c:pt>
                <c:pt idx="11">
                  <c:v>274.92099999999999</c:v>
                </c:pt>
                <c:pt idx="12">
                  <c:v>273.411</c:v>
                </c:pt>
                <c:pt idx="13">
                  <c:v>273.2</c:v>
                </c:pt>
                <c:pt idx="14">
                  <c:v>275.71800000000002</c:v>
                </c:pt>
                <c:pt idx="15">
                  <c:v>279.58</c:v>
                </c:pt>
                <c:pt idx="16">
                  <c:v>280.33100000000002</c:v>
                </c:pt>
                <c:pt idx="17">
                  <c:v>282.69200000000001</c:v>
                </c:pt>
                <c:pt idx="18">
                  <c:v>282.601</c:v>
                </c:pt>
                <c:pt idx="19">
                  <c:v>278.47699999999998</c:v>
                </c:pt>
                <c:pt idx="20">
                  <c:v>275.76</c:v>
                </c:pt>
                <c:pt idx="21">
                  <c:v>277.92399999999998</c:v>
                </c:pt>
                <c:pt idx="22">
                  <c:v>277.82799999999997</c:v>
                </c:pt>
                <c:pt idx="23">
                  <c:v>280.76299999999998</c:v>
                </c:pt>
                <c:pt idx="24">
                  <c:v>282.35399999999998</c:v>
                </c:pt>
                <c:pt idx="25">
                  <c:v>283.62099999999998</c:v>
                </c:pt>
                <c:pt idx="26">
                  <c:v>285.15100000000001</c:v>
                </c:pt>
                <c:pt idx="27">
                  <c:v>285.39699999999999</c:v>
                </c:pt>
                <c:pt idx="28">
                  <c:v>284.60899999999998</c:v>
                </c:pt>
                <c:pt idx="29">
                  <c:v>282.68200000000002</c:v>
                </c:pt>
                <c:pt idx="30">
                  <c:v>277.983</c:v>
                </c:pt>
                <c:pt idx="31">
                  <c:v>278.99099999999999</c:v>
                </c:pt>
                <c:pt idx="32">
                  <c:v>282.351</c:v>
                </c:pt>
                <c:pt idx="33">
                  <c:v>284.97399999999999</c:v>
                </c:pt>
                <c:pt idx="34">
                  <c:v>285.553</c:v>
                </c:pt>
                <c:pt idx="35">
                  <c:v>285.77600000000001</c:v>
                </c:pt>
                <c:pt idx="36">
                  <c:v>284.53100000000001</c:v>
                </c:pt>
                <c:pt idx="37">
                  <c:v>285.55099999999999</c:v>
                </c:pt>
                <c:pt idx="38">
                  <c:v>287.209</c:v>
                </c:pt>
                <c:pt idx="39">
                  <c:v>284.61399999999998</c:v>
                </c:pt>
                <c:pt idx="40">
                  <c:v>285.66699999999997</c:v>
                </c:pt>
                <c:pt idx="41">
                  <c:v>274.61500000000001</c:v>
                </c:pt>
                <c:pt idx="42">
                  <c:v>268.80599999999998</c:v>
                </c:pt>
                <c:pt idx="43">
                  <c:v>263.92599999999999</c:v>
                </c:pt>
                <c:pt idx="44">
                  <c:v>261.47699999999998</c:v>
                </c:pt>
                <c:pt idx="45">
                  <c:v>250.18100000000001</c:v>
                </c:pt>
                <c:pt idx="46">
                  <c:v>258.666</c:v>
                </c:pt>
                <c:pt idx="47">
                  <c:v>257.91500000000002</c:v>
                </c:pt>
                <c:pt idx="48">
                  <c:v>263.77100000000002</c:v>
                </c:pt>
                <c:pt idx="49">
                  <c:v>266.87099999999998</c:v>
                </c:pt>
                <c:pt idx="50">
                  <c:v>268.00299999999999</c:v>
                </c:pt>
                <c:pt idx="51">
                  <c:v>265.52100000000002</c:v>
                </c:pt>
                <c:pt idx="52">
                  <c:v>260.69099999999997</c:v>
                </c:pt>
                <c:pt idx="53">
                  <c:v>263.548</c:v>
                </c:pt>
                <c:pt idx="54">
                  <c:v>262.858</c:v>
                </c:pt>
                <c:pt idx="55">
                  <c:v>267.87599999999998</c:v>
                </c:pt>
                <c:pt idx="56">
                  <c:v>268.94400000000002</c:v>
                </c:pt>
                <c:pt idx="57">
                  <c:v>273.40300000000002</c:v>
                </c:pt>
                <c:pt idx="58">
                  <c:v>277.22399999999999</c:v>
                </c:pt>
                <c:pt idx="59">
                  <c:v>278.46499999999997</c:v>
                </c:pt>
                <c:pt idx="60">
                  <c:v>280.77699999999999</c:v>
                </c:pt>
                <c:pt idx="61">
                  <c:v>278.98500000000001</c:v>
                </c:pt>
                <c:pt idx="62">
                  <c:v>276.86500000000001</c:v>
                </c:pt>
                <c:pt idx="63">
                  <c:v>280.61799999999999</c:v>
                </c:pt>
                <c:pt idx="64">
                  <c:v>281.89299999999997</c:v>
                </c:pt>
                <c:pt idx="65">
                  <c:v>279.012</c:v>
                </c:pt>
                <c:pt idx="66">
                  <c:v>281.67</c:v>
                </c:pt>
                <c:pt idx="67">
                  <c:v>284.90199999999999</c:v>
                </c:pt>
                <c:pt idx="68">
                  <c:v>286.17599999999999</c:v>
                </c:pt>
                <c:pt idx="69">
                  <c:v>286.31099999999998</c:v>
                </c:pt>
                <c:pt idx="70">
                  <c:v>288.714</c:v>
                </c:pt>
                <c:pt idx="71">
                  <c:v>290.72899999999998</c:v>
                </c:pt>
                <c:pt idx="72">
                  <c:v>291.06799999999998</c:v>
                </c:pt>
                <c:pt idx="73">
                  <c:v>290.46199999999999</c:v>
                </c:pt>
                <c:pt idx="74">
                  <c:v>294.03899999999999</c:v>
                </c:pt>
                <c:pt idx="75">
                  <c:v>299.04300000000001</c:v>
                </c:pt>
                <c:pt idx="76">
                  <c:v>297.48200000000003</c:v>
                </c:pt>
                <c:pt idx="77">
                  <c:v>295.71600000000001</c:v>
                </c:pt>
                <c:pt idx="78">
                  <c:v>291.13400000000001</c:v>
                </c:pt>
                <c:pt idx="79">
                  <c:v>297.245</c:v>
                </c:pt>
                <c:pt idx="80">
                  <c:v>297.20499999999998</c:v>
                </c:pt>
                <c:pt idx="81">
                  <c:v>297.03399999999999</c:v>
                </c:pt>
                <c:pt idx="82">
                  <c:v>298.892</c:v>
                </c:pt>
                <c:pt idx="83">
                  <c:v>298.25400000000002</c:v>
                </c:pt>
                <c:pt idx="84">
                  <c:v>293.94</c:v>
                </c:pt>
                <c:pt idx="85">
                  <c:v>292.351</c:v>
                </c:pt>
                <c:pt idx="86">
                  <c:v>292.26</c:v>
                </c:pt>
                <c:pt idx="87">
                  <c:v>293.49400000000003</c:v>
                </c:pt>
                <c:pt idx="88">
                  <c:v>297.75799999999998</c:v>
                </c:pt>
                <c:pt idx="89">
                  <c:v>299.81099999999998</c:v>
                </c:pt>
                <c:pt idx="90">
                  <c:v>299.95400000000001</c:v>
                </c:pt>
                <c:pt idx="91">
                  <c:v>298.06200000000001</c:v>
                </c:pt>
                <c:pt idx="92">
                  <c:v>300.76499999999999</c:v>
                </c:pt>
                <c:pt idx="93">
                  <c:v>297.98099999999999</c:v>
                </c:pt>
                <c:pt idx="94">
                  <c:v>296.38600000000002</c:v>
                </c:pt>
                <c:pt idx="95">
                  <c:v>301.36799999999999</c:v>
                </c:pt>
                <c:pt idx="96">
                  <c:v>300.25799999999998</c:v>
                </c:pt>
                <c:pt idx="97">
                  <c:v>306.553</c:v>
                </c:pt>
                <c:pt idx="98">
                  <c:v>306.14</c:v>
                </c:pt>
                <c:pt idx="99">
                  <c:v>307.834</c:v>
                </c:pt>
                <c:pt idx="100">
                  <c:v>310.15100000000001</c:v>
                </c:pt>
                <c:pt idx="101">
                  <c:v>309.53800000000001</c:v>
                </c:pt>
                <c:pt idx="102">
                  <c:v>307.10300000000001</c:v>
                </c:pt>
                <c:pt idx="103">
                  <c:v>301.86599999999999</c:v>
                </c:pt>
                <c:pt idx="104">
                  <c:v>303.65800000000002</c:v>
                </c:pt>
                <c:pt idx="105">
                  <c:v>303.85000000000002</c:v>
                </c:pt>
                <c:pt idx="106">
                  <c:v>302.14699999999999</c:v>
                </c:pt>
                <c:pt idx="107">
                  <c:v>299.55399999999997</c:v>
                </c:pt>
                <c:pt idx="108">
                  <c:v>306.279</c:v>
                </c:pt>
                <c:pt idx="109">
                  <c:v>312.95499999999998</c:v>
                </c:pt>
                <c:pt idx="110">
                  <c:v>312.52300000000002</c:v>
                </c:pt>
                <c:pt idx="111">
                  <c:v>313.05599999999998</c:v>
                </c:pt>
                <c:pt idx="112">
                  <c:v>308.08999999999997</c:v>
                </c:pt>
                <c:pt idx="113">
                  <c:v>306.38400000000001</c:v>
                </c:pt>
                <c:pt idx="114">
                  <c:v>303.54399999999998</c:v>
                </c:pt>
                <c:pt idx="115">
                  <c:v>306.67899999999997</c:v>
                </c:pt>
                <c:pt idx="116">
                  <c:v>306.01100000000002</c:v>
                </c:pt>
                <c:pt idx="117">
                  <c:v>308.005</c:v>
                </c:pt>
                <c:pt idx="118">
                  <c:v>315.25299999999999</c:v>
                </c:pt>
                <c:pt idx="119">
                  <c:v>320.36399999999998</c:v>
                </c:pt>
                <c:pt idx="120">
                  <c:v>324.93599999999998</c:v>
                </c:pt>
                <c:pt idx="121">
                  <c:v>325.21800000000002</c:v>
                </c:pt>
                <c:pt idx="122">
                  <c:v>325.99</c:v>
                </c:pt>
                <c:pt idx="123">
                  <c:v>327.95800000000003</c:v>
                </c:pt>
                <c:pt idx="124">
                  <c:v>327.53500000000003</c:v>
                </c:pt>
                <c:pt idx="125">
                  <c:v>324.11900000000003</c:v>
                </c:pt>
                <c:pt idx="126">
                  <c:v>322.98200000000003</c:v>
                </c:pt>
                <c:pt idx="127">
                  <c:v>321.68799999999999</c:v>
                </c:pt>
                <c:pt idx="128">
                  <c:v>325.137</c:v>
                </c:pt>
                <c:pt idx="129">
                  <c:v>327.05799999999999</c:v>
                </c:pt>
                <c:pt idx="130">
                  <c:v>330.209</c:v>
                </c:pt>
                <c:pt idx="131">
                  <c:v>335.93200000000002</c:v>
                </c:pt>
                <c:pt idx="132">
                  <c:v>336.85</c:v>
                </c:pt>
                <c:pt idx="133">
                  <c:v>338.447</c:v>
                </c:pt>
                <c:pt idx="134">
                  <c:v>341.04</c:v>
                </c:pt>
                <c:pt idx="135">
                  <c:v>344.76100000000002</c:v>
                </c:pt>
                <c:pt idx="136">
                  <c:v>343.49599999999998</c:v>
                </c:pt>
                <c:pt idx="137">
                  <c:v>344.03</c:v>
                </c:pt>
                <c:pt idx="138">
                  <c:v>351.42099999999999</c:v>
                </c:pt>
                <c:pt idx="139">
                  <c:v>355.017</c:v>
                </c:pt>
                <c:pt idx="140">
                  <c:v>354.27600000000001</c:v>
                </c:pt>
                <c:pt idx="141">
                  <c:v>354.697</c:v>
                </c:pt>
                <c:pt idx="142">
                  <c:v>351.98599999999999</c:v>
                </c:pt>
                <c:pt idx="143">
                  <c:v>356.78100000000001</c:v>
                </c:pt>
                <c:pt idx="144">
                  <c:v>357.553</c:v>
                </c:pt>
                <c:pt idx="145">
                  <c:v>362.709</c:v>
                </c:pt>
                <c:pt idx="146">
                  <c:v>357.81200000000001</c:v>
                </c:pt>
                <c:pt idx="147">
                  <c:v>354.86900000000003</c:v>
                </c:pt>
                <c:pt idx="148">
                  <c:v>348.08600000000001</c:v>
                </c:pt>
                <c:pt idx="149">
                  <c:v>337.32299999999998</c:v>
                </c:pt>
                <c:pt idx="150">
                  <c:v>342.488</c:v>
                </c:pt>
                <c:pt idx="151">
                  <c:v>348.44</c:v>
                </c:pt>
                <c:pt idx="152">
                  <c:v>338.471</c:v>
                </c:pt>
                <c:pt idx="153">
                  <c:v>339.74</c:v>
                </c:pt>
                <c:pt idx="154">
                  <c:v>338.41699999999997</c:v>
                </c:pt>
                <c:pt idx="155">
                  <c:v>330.43900000000002</c:v>
                </c:pt>
                <c:pt idx="156">
                  <c:v>331.68700000000001</c:v>
                </c:pt>
                <c:pt idx="157">
                  <c:v>342.34300000000002</c:v>
                </c:pt>
                <c:pt idx="158">
                  <c:v>335.27</c:v>
                </c:pt>
                <c:pt idx="159">
                  <c:v>324.91800000000001</c:v>
                </c:pt>
                <c:pt idx="160">
                  <c:v>327.66000000000003</c:v>
                </c:pt>
                <c:pt idx="161">
                  <c:v>323.77499999999998</c:v>
                </c:pt>
                <c:pt idx="162">
                  <c:v>314.92200000000003</c:v>
                </c:pt>
                <c:pt idx="163">
                  <c:v>297.13200000000001</c:v>
                </c:pt>
                <c:pt idx="164">
                  <c:v>298.77100000000002</c:v>
                </c:pt>
                <c:pt idx="165">
                  <c:v>309.64800000000002</c:v>
                </c:pt>
                <c:pt idx="166">
                  <c:v>309.77600000000001</c:v>
                </c:pt>
                <c:pt idx="167">
                  <c:v>319.83199999999999</c:v>
                </c:pt>
                <c:pt idx="168">
                  <c:v>324.70499999999998</c:v>
                </c:pt>
                <c:pt idx="169">
                  <c:v>328.55099999999999</c:v>
                </c:pt>
                <c:pt idx="170">
                  <c:v>339.81599999999997</c:v>
                </c:pt>
                <c:pt idx="171">
                  <c:v>334.733</c:v>
                </c:pt>
                <c:pt idx="172">
                  <c:v>333.69900000000001</c:v>
                </c:pt>
                <c:pt idx="173">
                  <c:v>338.81299999999999</c:v>
                </c:pt>
                <c:pt idx="174">
                  <c:v>348.029</c:v>
                </c:pt>
                <c:pt idx="175">
                  <c:v>349.35500000000002</c:v>
                </c:pt>
                <c:pt idx="176">
                  <c:v>349.61500000000001</c:v>
                </c:pt>
                <c:pt idx="177">
                  <c:v>347.31599999999997</c:v>
                </c:pt>
                <c:pt idx="178">
                  <c:v>350.702</c:v>
                </c:pt>
                <c:pt idx="179">
                  <c:v>349.94099999999997</c:v>
                </c:pt>
                <c:pt idx="180">
                  <c:v>346.43299999999999</c:v>
                </c:pt>
                <c:pt idx="181">
                  <c:v>350.161</c:v>
                </c:pt>
                <c:pt idx="182">
                  <c:v>352.15300000000002</c:v>
                </c:pt>
                <c:pt idx="183">
                  <c:v>357.31599999999997</c:v>
                </c:pt>
                <c:pt idx="184">
                  <c:v>359.68099999999998</c:v>
                </c:pt>
                <c:pt idx="185">
                  <c:v>356.73200000000003</c:v>
                </c:pt>
                <c:pt idx="186">
                  <c:v>363.77800000000002</c:v>
                </c:pt>
                <c:pt idx="187">
                  <c:v>377.88099999999997</c:v>
                </c:pt>
                <c:pt idx="188">
                  <c:v>380.57600000000002</c:v>
                </c:pt>
                <c:pt idx="189">
                  <c:v>384.03100000000001</c:v>
                </c:pt>
                <c:pt idx="190">
                  <c:v>393.57100000000003</c:v>
                </c:pt>
                <c:pt idx="191">
                  <c:v>391.73899999999998</c:v>
                </c:pt>
                <c:pt idx="192">
                  <c:v>396.36399999999998</c:v>
                </c:pt>
                <c:pt idx="193">
                  <c:v>405.16699999999997</c:v>
                </c:pt>
                <c:pt idx="194">
                  <c:v>405.92500000000001</c:v>
                </c:pt>
                <c:pt idx="195">
                  <c:v>410.55399999999997</c:v>
                </c:pt>
                <c:pt idx="196">
                  <c:v>420.31099999999998</c:v>
                </c:pt>
                <c:pt idx="197">
                  <c:v>412.81400000000002</c:v>
                </c:pt>
                <c:pt idx="198">
                  <c:v>407.32499999999999</c:v>
                </c:pt>
                <c:pt idx="199">
                  <c:v>419.66699999999997</c:v>
                </c:pt>
                <c:pt idx="200">
                  <c:v>419.20400000000001</c:v>
                </c:pt>
                <c:pt idx="201">
                  <c:v>426.31099999999998</c:v>
                </c:pt>
                <c:pt idx="202">
                  <c:v>431.30700000000002</c:v>
                </c:pt>
                <c:pt idx="203">
                  <c:v>438.94099999999997</c:v>
                </c:pt>
                <c:pt idx="204">
                  <c:v>434.94299999999998</c:v>
                </c:pt>
                <c:pt idx="205">
                  <c:v>445.39</c:v>
                </c:pt>
                <c:pt idx="206">
                  <c:v>438.81599999999997</c:v>
                </c:pt>
                <c:pt idx="207">
                  <c:v>442.363</c:v>
                </c:pt>
                <c:pt idx="208">
                  <c:v>440.04</c:v>
                </c:pt>
                <c:pt idx="209">
                  <c:v>433.31400000000002</c:v>
                </c:pt>
                <c:pt idx="210">
                  <c:v>423.55500000000001</c:v>
                </c:pt>
                <c:pt idx="211">
                  <c:v>439.77</c:v>
                </c:pt>
                <c:pt idx="212">
                  <c:v>439.22699999999998</c:v>
                </c:pt>
                <c:pt idx="213">
                  <c:v>443.25099999999998</c:v>
                </c:pt>
                <c:pt idx="214">
                  <c:v>453.44799999999998</c:v>
                </c:pt>
                <c:pt idx="215">
                  <c:v>466.28500000000003</c:v>
                </c:pt>
                <c:pt idx="216">
                  <c:v>464.572</c:v>
                </c:pt>
                <c:pt idx="217">
                  <c:v>466.90100000000001</c:v>
                </c:pt>
                <c:pt idx="218">
                  <c:v>464.50799999999998</c:v>
                </c:pt>
                <c:pt idx="219">
                  <c:v>460.44600000000003</c:v>
                </c:pt>
                <c:pt idx="220">
                  <c:v>445.649</c:v>
                </c:pt>
                <c:pt idx="221">
                  <c:v>453.31900000000002</c:v>
                </c:pt>
                <c:pt idx="222">
                  <c:v>452.28199999999998</c:v>
                </c:pt>
                <c:pt idx="223">
                  <c:v>448.31099999999998</c:v>
                </c:pt>
                <c:pt idx="224">
                  <c:v>445.78699999999998</c:v>
                </c:pt>
                <c:pt idx="225">
                  <c:v>426.68700000000001</c:v>
                </c:pt>
                <c:pt idx="226">
                  <c:v>429.56400000000002</c:v>
                </c:pt>
                <c:pt idx="227">
                  <c:v>449.36799999999999</c:v>
                </c:pt>
                <c:pt idx="228">
                  <c:v>444.46199999999999</c:v>
                </c:pt>
                <c:pt idx="229">
                  <c:v>436.38600000000002</c:v>
                </c:pt>
                <c:pt idx="230">
                  <c:v>428.84699999999998</c:v>
                </c:pt>
                <c:pt idx="231">
                  <c:v>431.04399999999998</c:v>
                </c:pt>
                <c:pt idx="232">
                  <c:v>414.56</c:v>
                </c:pt>
                <c:pt idx="233">
                  <c:v>411.78899999999999</c:v>
                </c:pt>
                <c:pt idx="234">
                  <c:v>413.69400000000002</c:v>
                </c:pt>
                <c:pt idx="235">
                  <c:v>418.53899999999999</c:v>
                </c:pt>
                <c:pt idx="236">
                  <c:v>414.50799999999998</c:v>
                </c:pt>
                <c:pt idx="237">
                  <c:v>422.76600000000002</c:v>
                </c:pt>
                <c:pt idx="238">
                  <c:v>430.67899999999997</c:v>
                </c:pt>
                <c:pt idx="239">
                  <c:v>437.07400000000001</c:v>
                </c:pt>
                <c:pt idx="240">
                  <c:v>438.18299999999999</c:v>
                </c:pt>
                <c:pt idx="241">
                  <c:v>437.92700000000002</c:v>
                </c:pt>
                <c:pt idx="242">
                  <c:v>449.59800000000001</c:v>
                </c:pt>
                <c:pt idx="243">
                  <c:v>453.01499999999999</c:v>
                </c:pt>
                <c:pt idx="244">
                  <c:v>453.39400000000001</c:v>
                </c:pt>
                <c:pt idx="245">
                  <c:v>452.51799999999997</c:v>
                </c:pt>
                <c:pt idx="246">
                  <c:v>454.37799999999999</c:v>
                </c:pt>
                <c:pt idx="247">
                  <c:v>452.3</c:v>
                </c:pt>
                <c:pt idx="248">
                  <c:v>438.97899999999998</c:v>
                </c:pt>
                <c:pt idx="249">
                  <c:v>433.16500000000002</c:v>
                </c:pt>
                <c:pt idx="250">
                  <c:v>416.52699999999999</c:v>
                </c:pt>
                <c:pt idx="251">
                  <c:v>420.55799999999999</c:v>
                </c:pt>
                <c:pt idx="252">
                  <c:v>425.142</c:v>
                </c:pt>
                <c:pt idx="253">
                  <c:v>427.29300000000001</c:v>
                </c:pt>
                <c:pt idx="254">
                  <c:v>433.64600000000002</c:v>
                </c:pt>
                <c:pt idx="255">
                  <c:v>441.44799999999998</c:v>
                </c:pt>
                <c:pt idx="256">
                  <c:v>440.916</c:v>
                </c:pt>
                <c:pt idx="257">
                  <c:v>445.12900000000002</c:v>
                </c:pt>
                <c:pt idx="258">
                  <c:v>443.99099999999999</c:v>
                </c:pt>
                <c:pt idx="259">
                  <c:v>442.56299999999999</c:v>
                </c:pt>
                <c:pt idx="260">
                  <c:v>442.97300000000001</c:v>
                </c:pt>
                <c:pt idx="261">
                  <c:v>443.096</c:v>
                </c:pt>
                <c:pt idx="262">
                  <c:v>441.214</c:v>
                </c:pt>
                <c:pt idx="263">
                  <c:v>437.62</c:v>
                </c:pt>
                <c:pt idx="264">
                  <c:v>437.23700000000002</c:v>
                </c:pt>
                <c:pt idx="265">
                  <c:v>433.15800000000002</c:v>
                </c:pt>
                <c:pt idx="266">
                  <c:v>438.06700000000001</c:v>
                </c:pt>
                <c:pt idx="267">
                  <c:v>441.33800000000002</c:v>
                </c:pt>
                <c:pt idx="268">
                  <c:v>441</c:v>
                </c:pt>
                <c:pt idx="269">
                  <c:v>438.28399999999999</c:v>
                </c:pt>
                <c:pt idx="270">
                  <c:v>438.86700000000002</c:v>
                </c:pt>
                <c:pt idx="271">
                  <c:v>426.05599999999998</c:v>
                </c:pt>
                <c:pt idx="272">
                  <c:v>405.654</c:v>
                </c:pt>
                <c:pt idx="273">
                  <c:v>401.70100000000002</c:v>
                </c:pt>
                <c:pt idx="274">
                  <c:v>398.86599999999999</c:v>
                </c:pt>
                <c:pt idx="275">
                  <c:v>367.35500000000002</c:v>
                </c:pt>
                <c:pt idx="276">
                  <c:v>355.48399999999998</c:v>
                </c:pt>
                <c:pt idx="277">
                  <c:v>365.11900000000003</c:v>
                </c:pt>
                <c:pt idx="278">
                  <c:v>373.267</c:v>
                </c:pt>
                <c:pt idx="279">
                  <c:v>389.08</c:v>
                </c:pt>
                <c:pt idx="280">
                  <c:v>382.51499999999999</c:v>
                </c:pt>
                <c:pt idx="281">
                  <c:v>385.65899999999999</c:v>
                </c:pt>
                <c:pt idx="282">
                  <c:v>379.35199999999998</c:v>
                </c:pt>
                <c:pt idx="283">
                  <c:v>374.358</c:v>
                </c:pt>
                <c:pt idx="284">
                  <c:v>389.346</c:v>
                </c:pt>
                <c:pt idx="285">
                  <c:v>399.70499999999998</c:v>
                </c:pt>
                <c:pt idx="286">
                  <c:v>395.858</c:v>
                </c:pt>
                <c:pt idx="287">
                  <c:v>381.61399999999998</c:v>
                </c:pt>
                <c:pt idx="288">
                  <c:v>377.17700000000002</c:v>
                </c:pt>
                <c:pt idx="289">
                  <c:v>376.30500000000001</c:v>
                </c:pt>
                <c:pt idx="290">
                  <c:v>373.25299999999999</c:v>
                </c:pt>
                <c:pt idx="291">
                  <c:v>381.637</c:v>
                </c:pt>
                <c:pt idx="292">
                  <c:v>386.87700000000001</c:v>
                </c:pt>
                <c:pt idx="293">
                  <c:v>393.98399999999998</c:v>
                </c:pt>
                <c:pt idx="294">
                  <c:v>394.95699999999999</c:v>
                </c:pt>
                <c:pt idx="295">
                  <c:v>398.49400000000003</c:v>
                </c:pt>
                <c:pt idx="296">
                  <c:v>402.07</c:v>
                </c:pt>
                <c:pt idx="297">
                  <c:v>398.12400000000002</c:v>
                </c:pt>
                <c:pt idx="298">
                  <c:v>402.47199999999998</c:v>
                </c:pt>
                <c:pt idx="299">
                  <c:v>400.64699999999999</c:v>
                </c:pt>
                <c:pt idx="300">
                  <c:v>401.94499999999999</c:v>
                </c:pt>
                <c:pt idx="301">
                  <c:v>406.38200000000001</c:v>
                </c:pt>
                <c:pt idx="302">
                  <c:v>413.59</c:v>
                </c:pt>
                <c:pt idx="303">
                  <c:v>413.93099999999998</c:v>
                </c:pt>
                <c:pt idx="304">
                  <c:v>404.62799999999999</c:v>
                </c:pt>
                <c:pt idx="305">
                  <c:v>396.47199999999998</c:v>
                </c:pt>
                <c:pt idx="306">
                  <c:v>389.23099999999999</c:v>
                </c:pt>
                <c:pt idx="307">
                  <c:v>392.62400000000002</c:v>
                </c:pt>
                <c:pt idx="308">
                  <c:v>391.505</c:v>
                </c:pt>
                <c:pt idx="309">
                  <c:v>379.07400000000001</c:v>
                </c:pt>
                <c:pt idx="310">
                  <c:v>373.34300000000002</c:v>
                </c:pt>
                <c:pt idx="311">
                  <c:v>382.66800000000001</c:v>
                </c:pt>
                <c:pt idx="312">
                  <c:v>386.64699999999999</c:v>
                </c:pt>
                <c:pt idx="313">
                  <c:v>373.822</c:v>
                </c:pt>
                <c:pt idx="314">
                  <c:v>373.19099999999997</c:v>
                </c:pt>
                <c:pt idx="315">
                  <c:v>352.39</c:v>
                </c:pt>
                <c:pt idx="316">
                  <c:v>358.36500000000001</c:v>
                </c:pt>
                <c:pt idx="317">
                  <c:v>355.57499999999999</c:v>
                </c:pt>
                <c:pt idx="318">
                  <c:v>344.98599999999999</c:v>
                </c:pt>
                <c:pt idx="319">
                  <c:v>345.34</c:v>
                </c:pt>
                <c:pt idx="320">
                  <c:v>350.59300000000002</c:v>
                </c:pt>
                <c:pt idx="321">
                  <c:v>365.57600000000002</c:v>
                </c:pt>
                <c:pt idx="322">
                  <c:v>367.541</c:v>
                </c:pt>
                <c:pt idx="323">
                  <c:v>368.18</c:v>
                </c:pt>
                <c:pt idx="324">
                  <c:v>374.00599999999997</c:v>
                </c:pt>
                <c:pt idx="325">
                  <c:v>369.13400000000001</c:v>
                </c:pt>
                <c:pt idx="326">
                  <c:v>373.14699999999999</c:v>
                </c:pt>
                <c:pt idx="327">
                  <c:v>381.30099999999999</c:v>
                </c:pt>
                <c:pt idx="328">
                  <c:v>385.154</c:v>
                </c:pt>
                <c:pt idx="329">
                  <c:v>385.601</c:v>
                </c:pt>
                <c:pt idx="330">
                  <c:v>392.73899999999998</c:v>
                </c:pt>
                <c:pt idx="331">
                  <c:v>390.48200000000003</c:v>
                </c:pt>
                <c:pt idx="332">
                  <c:v>388.57</c:v>
                </c:pt>
                <c:pt idx="333">
                  <c:v>390.90300000000002</c:v>
                </c:pt>
                <c:pt idx="334">
                  <c:v>390.48</c:v>
                </c:pt>
                <c:pt idx="335">
                  <c:v>384.63799999999998</c:v>
                </c:pt>
                <c:pt idx="336">
                  <c:v>388.20600000000002</c:v>
                </c:pt>
                <c:pt idx="337">
                  <c:v>393.39299999999997</c:v>
                </c:pt>
                <c:pt idx="338">
                  <c:v>398.12400000000002</c:v>
                </c:pt>
                <c:pt idx="339">
                  <c:v>399.142</c:v>
                </c:pt>
                <c:pt idx="340">
                  <c:v>402.51</c:v>
                </c:pt>
                <c:pt idx="341">
                  <c:v>406.85700000000003</c:v>
                </c:pt>
                <c:pt idx="342">
                  <c:v>408.51100000000002</c:v>
                </c:pt>
                <c:pt idx="343">
                  <c:v>407.75</c:v>
                </c:pt>
                <c:pt idx="344">
                  <c:v>409.66199999999998</c:v>
                </c:pt>
                <c:pt idx="345">
                  <c:v>410.90499999999997</c:v>
                </c:pt>
                <c:pt idx="346">
                  <c:v>406.01100000000002</c:v>
                </c:pt>
                <c:pt idx="347">
                  <c:v>412.28300000000002</c:v>
                </c:pt>
                <c:pt idx="348">
                  <c:v>414.64499999999998</c:v>
                </c:pt>
                <c:pt idx="349">
                  <c:v>422.20499999999998</c:v>
                </c:pt>
                <c:pt idx="350">
                  <c:v>422.90199999999999</c:v>
                </c:pt>
                <c:pt idx="351">
                  <c:v>424.63799999999998</c:v>
                </c:pt>
                <c:pt idx="352">
                  <c:v>419.30200000000002</c:v>
                </c:pt>
                <c:pt idx="353">
                  <c:v>419.50200000000001</c:v>
                </c:pt>
                <c:pt idx="354">
                  <c:v>416.07299999999998</c:v>
                </c:pt>
                <c:pt idx="355">
                  <c:v>419.48899999999998</c:v>
                </c:pt>
                <c:pt idx="356">
                  <c:v>423.34100000000001</c:v>
                </c:pt>
                <c:pt idx="357">
                  <c:v>424.83100000000002</c:v>
                </c:pt>
                <c:pt idx="358">
                  <c:v>428.90800000000002</c:v>
                </c:pt>
                <c:pt idx="359">
                  <c:v>438.01799999999997</c:v>
                </c:pt>
                <c:pt idx="360">
                  <c:v>442.315</c:v>
                </c:pt>
                <c:pt idx="361">
                  <c:v>436.93099999999998</c:v>
                </c:pt>
                <c:pt idx="362">
                  <c:v>438.517</c:v>
                </c:pt>
                <c:pt idx="363">
                  <c:v>431.858</c:v>
                </c:pt>
                <c:pt idx="364">
                  <c:v>426.62700000000001</c:v>
                </c:pt>
                <c:pt idx="365">
                  <c:v>420.89800000000002</c:v>
                </c:pt>
                <c:pt idx="366">
                  <c:v>417.23399999999998</c:v>
                </c:pt>
                <c:pt idx="367">
                  <c:v>422.11700000000002</c:v>
                </c:pt>
                <c:pt idx="368">
                  <c:v>421.30399999999997</c:v>
                </c:pt>
                <c:pt idx="369">
                  <c:v>426.95</c:v>
                </c:pt>
                <c:pt idx="370">
                  <c:v>425.97300000000001</c:v>
                </c:pt>
                <c:pt idx="371">
                  <c:v>417.60599999999999</c:v>
                </c:pt>
                <c:pt idx="372">
                  <c:v>406.57799999999997</c:v>
                </c:pt>
                <c:pt idx="373">
                  <c:v>413.18799999999999</c:v>
                </c:pt>
                <c:pt idx="374">
                  <c:v>412.46100000000001</c:v>
                </c:pt>
                <c:pt idx="375">
                  <c:v>408.43200000000002</c:v>
                </c:pt>
                <c:pt idx="376">
                  <c:v>395.70499999999998</c:v>
                </c:pt>
                <c:pt idx="377">
                  <c:v>393.49700000000001</c:v>
                </c:pt>
                <c:pt idx="378">
                  <c:v>393.24400000000003</c:v>
                </c:pt>
                <c:pt idx="379">
                  <c:v>390.733</c:v>
                </c:pt>
                <c:pt idx="380">
                  <c:v>396.553</c:v>
                </c:pt>
                <c:pt idx="381">
                  <c:v>402.71600000000001</c:v>
                </c:pt>
                <c:pt idx="382">
                  <c:v>400.72399999999999</c:v>
                </c:pt>
                <c:pt idx="383">
                  <c:v>395.31900000000002</c:v>
                </c:pt>
                <c:pt idx="384">
                  <c:v>387.61</c:v>
                </c:pt>
                <c:pt idx="385">
                  <c:v>384.09399999999999</c:v>
                </c:pt>
                <c:pt idx="386">
                  <c:v>380.411</c:v>
                </c:pt>
                <c:pt idx="387">
                  <c:v>386.654</c:v>
                </c:pt>
                <c:pt idx="388">
                  <c:v>383.01600000000002</c:v>
                </c:pt>
                <c:pt idx="389">
                  <c:v>378.41199999999998</c:v>
                </c:pt>
                <c:pt idx="390">
                  <c:v>380.99</c:v>
                </c:pt>
                <c:pt idx="391">
                  <c:v>371.84399999999999</c:v>
                </c:pt>
                <c:pt idx="392">
                  <c:v>367.14600000000002</c:v>
                </c:pt>
                <c:pt idx="393">
                  <c:v>355.45699999999999</c:v>
                </c:pt>
                <c:pt idx="394">
                  <c:v>357.38200000000001</c:v>
                </c:pt>
                <c:pt idx="395">
                  <c:v>361.14400000000001</c:v>
                </c:pt>
                <c:pt idx="396">
                  <c:v>356.36599999999999</c:v>
                </c:pt>
                <c:pt idx="397">
                  <c:v>361.97500000000002</c:v>
                </c:pt>
                <c:pt idx="398">
                  <c:v>362.791</c:v>
                </c:pt>
                <c:pt idx="399">
                  <c:v>363.55200000000002</c:v>
                </c:pt>
                <c:pt idx="400">
                  <c:v>365.41199999999998</c:v>
                </c:pt>
                <c:pt idx="401">
                  <c:v>356.51299999999998</c:v>
                </c:pt>
                <c:pt idx="402">
                  <c:v>357.68</c:v>
                </c:pt>
                <c:pt idx="403">
                  <c:v>359.83300000000003</c:v>
                </c:pt>
                <c:pt idx="404">
                  <c:v>357.702</c:v>
                </c:pt>
                <c:pt idx="405">
                  <c:v>364.43599999999998</c:v>
                </c:pt>
                <c:pt idx="406">
                  <c:v>361.78100000000001</c:v>
                </c:pt>
                <c:pt idx="407">
                  <c:v>366.50900000000001</c:v>
                </c:pt>
                <c:pt idx="408">
                  <c:v>358.79599999999999</c:v>
                </c:pt>
                <c:pt idx="409">
                  <c:v>349.90600000000001</c:v>
                </c:pt>
                <c:pt idx="410">
                  <c:v>348.44799999999998</c:v>
                </c:pt>
                <c:pt idx="411">
                  <c:v>346.262</c:v>
                </c:pt>
                <c:pt idx="412">
                  <c:v>358.459</c:v>
                </c:pt>
                <c:pt idx="413">
                  <c:v>357.96300000000002</c:v>
                </c:pt>
                <c:pt idx="414">
                  <c:v>354.99299999999999</c:v>
                </c:pt>
                <c:pt idx="415">
                  <c:v>344.73899999999998</c:v>
                </c:pt>
                <c:pt idx="416">
                  <c:v>340.41</c:v>
                </c:pt>
                <c:pt idx="417">
                  <c:v>343.02699999999999</c:v>
                </c:pt>
                <c:pt idx="418">
                  <c:v>343.33</c:v>
                </c:pt>
                <c:pt idx="419">
                  <c:v>333.56299999999999</c:v>
                </c:pt>
                <c:pt idx="420">
                  <c:v>332.65100000000001</c:v>
                </c:pt>
                <c:pt idx="421">
                  <c:v>329.92700000000002</c:v>
                </c:pt>
                <c:pt idx="422">
                  <c:v>326.35199999999998</c:v>
                </c:pt>
                <c:pt idx="423">
                  <c:v>329.14100000000002</c:v>
                </c:pt>
                <c:pt idx="424">
                  <c:v>324.36700000000002</c:v>
                </c:pt>
                <c:pt idx="425">
                  <c:v>318.851</c:v>
                </c:pt>
                <c:pt idx="426">
                  <c:v>313.33699999999999</c:v>
                </c:pt>
                <c:pt idx="427">
                  <c:v>324.26799999999997</c:v>
                </c:pt>
                <c:pt idx="428">
                  <c:v>323.60700000000003</c:v>
                </c:pt>
                <c:pt idx="429">
                  <c:v>321.95400000000001</c:v>
                </c:pt>
                <c:pt idx="430">
                  <c:v>319.95699999999999</c:v>
                </c:pt>
                <c:pt idx="431">
                  <c:v>316.80700000000002</c:v>
                </c:pt>
                <c:pt idx="432">
                  <c:v>323.86799999999999</c:v>
                </c:pt>
                <c:pt idx="433">
                  <c:v>324.83999999999997</c:v>
                </c:pt>
                <c:pt idx="434">
                  <c:v>324.69799999999998</c:v>
                </c:pt>
                <c:pt idx="435">
                  <c:v>320.75700000000001</c:v>
                </c:pt>
                <c:pt idx="436">
                  <c:v>319.62900000000002</c:v>
                </c:pt>
                <c:pt idx="437">
                  <c:v>311.14600000000002</c:v>
                </c:pt>
                <c:pt idx="438">
                  <c:v>301.06099999999998</c:v>
                </c:pt>
                <c:pt idx="439">
                  <c:v>293.72699999999998</c:v>
                </c:pt>
                <c:pt idx="440">
                  <c:v>298.19099999999997</c:v>
                </c:pt>
                <c:pt idx="441">
                  <c:v>284.22500000000002</c:v>
                </c:pt>
                <c:pt idx="442">
                  <c:v>279.322</c:v>
                </c:pt>
                <c:pt idx="443">
                  <c:v>274.37299999999999</c:v>
                </c:pt>
                <c:pt idx="444">
                  <c:v>279.44200000000001</c:v>
                </c:pt>
                <c:pt idx="445">
                  <c:v>266.61599999999999</c:v>
                </c:pt>
                <c:pt idx="446">
                  <c:v>253.05600000000001</c:v>
                </c:pt>
                <c:pt idx="447">
                  <c:v>239.79599999999999</c:v>
                </c:pt>
                <c:pt idx="448">
                  <c:v>244.56</c:v>
                </c:pt>
                <c:pt idx="449">
                  <c:v>279.928</c:v>
                </c:pt>
                <c:pt idx="450">
                  <c:v>282.04000000000002</c:v>
                </c:pt>
                <c:pt idx="451">
                  <c:v>269.12700000000001</c:v>
                </c:pt>
                <c:pt idx="452">
                  <c:v>270.75099999999998</c:v>
                </c:pt>
                <c:pt idx="453">
                  <c:v>273.64</c:v>
                </c:pt>
                <c:pt idx="454">
                  <c:v>266.87400000000002</c:v>
                </c:pt>
                <c:pt idx="455">
                  <c:v>243.988</c:v>
                </c:pt>
                <c:pt idx="456">
                  <c:v>253.72</c:v>
                </c:pt>
                <c:pt idx="457">
                  <c:v>252.53299999999999</c:v>
                </c:pt>
                <c:pt idx="458">
                  <c:v>244.44399999999999</c:v>
                </c:pt>
                <c:pt idx="459">
                  <c:v>233.952</c:v>
                </c:pt>
                <c:pt idx="460">
                  <c:v>207.679</c:v>
                </c:pt>
                <c:pt idx="461">
                  <c:v>203.21799999999999</c:v>
                </c:pt>
                <c:pt idx="462">
                  <c:v>183.5</c:v>
                </c:pt>
                <c:pt idx="463">
                  <c:v>190.792</c:v>
                </c:pt>
                <c:pt idx="464">
                  <c:v>179.529</c:v>
                </c:pt>
                <c:pt idx="465">
                  <c:v>198.24799999999999</c:v>
                </c:pt>
                <c:pt idx="466">
                  <c:v>209.851</c:v>
                </c:pt>
                <c:pt idx="467">
                  <c:v>188.45400000000001</c:v>
                </c:pt>
                <c:pt idx="468">
                  <c:v>178.803</c:v>
                </c:pt>
                <c:pt idx="469">
                  <c:v>174.76900000000001</c:v>
                </c:pt>
                <c:pt idx="470">
                  <c:v>187.29</c:v>
                </c:pt>
                <c:pt idx="471">
                  <c:v>183.601</c:v>
                </c:pt>
                <c:pt idx="472">
                  <c:v>165.58799999999999</c:v>
                </c:pt>
                <c:pt idx="473">
                  <c:v>160.61199999999999</c:v>
                </c:pt>
                <c:pt idx="474">
                  <c:v>144.21</c:v>
                </c:pt>
                <c:pt idx="475">
                  <c:v>135.24600000000001</c:v>
                </c:pt>
                <c:pt idx="476">
                  <c:v>150.66300000000001</c:v>
                </c:pt>
                <c:pt idx="477">
                  <c:v>159.27000000000001</c:v>
                </c:pt>
                <c:pt idx="478">
                  <c:v>177.26</c:v>
                </c:pt>
                <c:pt idx="479">
                  <c:v>179.54400000000001</c:v>
                </c:pt>
                <c:pt idx="480">
                  <c:v>183.221</c:v>
                </c:pt>
                <c:pt idx="481">
                  <c:v>191.167</c:v>
                </c:pt>
                <c:pt idx="482">
                  <c:v>190.066</c:v>
                </c:pt>
                <c:pt idx="483">
                  <c:v>176.149</c:v>
                </c:pt>
                <c:pt idx="484">
                  <c:v>179.58</c:v>
                </c:pt>
                <c:pt idx="485">
                  <c:v>188.88499999999999</c:v>
                </c:pt>
                <c:pt idx="486">
                  <c:v>177.12100000000001</c:v>
                </c:pt>
                <c:pt idx="487">
                  <c:v>166.93199999999999</c:v>
                </c:pt>
                <c:pt idx="488">
                  <c:v>165.339</c:v>
                </c:pt>
                <c:pt idx="489">
                  <c:v>167.78700000000001</c:v>
                </c:pt>
                <c:pt idx="490">
                  <c:v>164.16</c:v>
                </c:pt>
                <c:pt idx="491">
                  <c:v>157.86000000000001</c:v>
                </c:pt>
                <c:pt idx="492">
                  <c:v>153.12700000000001</c:v>
                </c:pt>
                <c:pt idx="493">
                  <c:v>147.172</c:v>
                </c:pt>
                <c:pt idx="494">
                  <c:v>146.36000000000001</c:v>
                </c:pt>
                <c:pt idx="495">
                  <c:v>155.04900000000001</c:v>
                </c:pt>
                <c:pt idx="496">
                  <c:v>159.816</c:v>
                </c:pt>
                <c:pt idx="497">
                  <c:v>164.43299999999999</c:v>
                </c:pt>
                <c:pt idx="498">
                  <c:v>168.14099999999999</c:v>
                </c:pt>
                <c:pt idx="499">
                  <c:v>168.273</c:v>
                </c:pt>
                <c:pt idx="500">
                  <c:v>163.251</c:v>
                </c:pt>
                <c:pt idx="501">
                  <c:v>159.58199999999999</c:v>
                </c:pt>
                <c:pt idx="502">
                  <c:v>161.94900000000001</c:v>
                </c:pt>
                <c:pt idx="503">
                  <c:v>160.80500000000001</c:v>
                </c:pt>
                <c:pt idx="504">
                  <c:v>159.41200000000001</c:v>
                </c:pt>
                <c:pt idx="505">
                  <c:v>174.93</c:v>
                </c:pt>
                <c:pt idx="506">
                  <c:v>172.30600000000001</c:v>
                </c:pt>
                <c:pt idx="507">
                  <c:v>181.87</c:v>
                </c:pt>
                <c:pt idx="508">
                  <c:v>183.34700000000001</c:v>
                </c:pt>
                <c:pt idx="509">
                  <c:v>178.96100000000001</c:v>
                </c:pt>
                <c:pt idx="510">
                  <c:v>181.29300000000001</c:v>
                </c:pt>
                <c:pt idx="511">
                  <c:v>184.922</c:v>
                </c:pt>
                <c:pt idx="512">
                  <c:v>188.08099999999999</c:v>
                </c:pt>
                <c:pt idx="513">
                  <c:v>187.89099999999999</c:v>
                </c:pt>
                <c:pt idx="514">
                  <c:v>184.51900000000001</c:v>
                </c:pt>
                <c:pt idx="515">
                  <c:v>178.60400000000001</c:v>
                </c:pt>
                <c:pt idx="516">
                  <c:v>174.184</c:v>
                </c:pt>
                <c:pt idx="517">
                  <c:v>173.21199999999999</c:v>
                </c:pt>
                <c:pt idx="518">
                  <c:v>172.44</c:v>
                </c:pt>
                <c:pt idx="519">
                  <c:v>171.76599999999999</c:v>
                </c:pt>
                <c:pt idx="520">
                  <c:v>173.23400000000001</c:v>
                </c:pt>
                <c:pt idx="521">
                  <c:v>175.58099999999999</c:v>
                </c:pt>
                <c:pt idx="522">
                  <c:v>176.00700000000001</c:v>
                </c:pt>
                <c:pt idx="523">
                  <c:v>176.727</c:v>
                </c:pt>
                <c:pt idx="524">
                  <c:v>185.25399999999999</c:v>
                </c:pt>
                <c:pt idx="525">
                  <c:v>192.00200000000001</c:v>
                </c:pt>
                <c:pt idx="526">
                  <c:v>194.99700000000001</c:v>
                </c:pt>
                <c:pt idx="527">
                  <c:v>185.96600000000001</c:v>
                </c:pt>
                <c:pt idx="528">
                  <c:v>182.82</c:v>
                </c:pt>
                <c:pt idx="529">
                  <c:v>180.95500000000001</c:v>
                </c:pt>
                <c:pt idx="530">
                  <c:v>173.13399999999999</c:v>
                </c:pt>
                <c:pt idx="531">
                  <c:v>171.58500000000001</c:v>
                </c:pt>
                <c:pt idx="532">
                  <c:v>168.941</c:v>
                </c:pt>
                <c:pt idx="533">
                  <c:v>166.023</c:v>
                </c:pt>
                <c:pt idx="534">
                  <c:v>168.547</c:v>
                </c:pt>
                <c:pt idx="535">
                  <c:v>167.47</c:v>
                </c:pt>
                <c:pt idx="536">
                  <c:v>161.88200000000001</c:v>
                </c:pt>
                <c:pt idx="537">
                  <c:v>161.72</c:v>
                </c:pt>
                <c:pt idx="538">
                  <c:v>160.69399999999999</c:v>
                </c:pt>
                <c:pt idx="539">
                  <c:v>159.32400000000001</c:v>
                </c:pt>
                <c:pt idx="540">
                  <c:v>162.566</c:v>
                </c:pt>
                <c:pt idx="541">
                  <c:v>163.577</c:v>
                </c:pt>
                <c:pt idx="542">
                  <c:v>167.50800000000001</c:v>
                </c:pt>
                <c:pt idx="543">
                  <c:v>168.68</c:v>
                </c:pt>
                <c:pt idx="544">
                  <c:v>168.99</c:v>
                </c:pt>
                <c:pt idx="545">
                  <c:v>163.70699999999999</c:v>
                </c:pt>
                <c:pt idx="546">
                  <c:v>166.70500000000001</c:v>
                </c:pt>
                <c:pt idx="547">
                  <c:v>170.892</c:v>
                </c:pt>
                <c:pt idx="548">
                  <c:v>172.40299999999999</c:v>
                </c:pt>
                <c:pt idx="549">
                  <c:v>179.91900000000001</c:v>
                </c:pt>
                <c:pt idx="550">
                  <c:v>182.92599999999999</c:v>
                </c:pt>
                <c:pt idx="551">
                  <c:v>183.304</c:v>
                </c:pt>
                <c:pt idx="552">
                  <c:v>180.541</c:v>
                </c:pt>
                <c:pt idx="553">
                  <c:v>176.392</c:v>
                </c:pt>
                <c:pt idx="554">
                  <c:v>181.84200000000001</c:v>
                </c:pt>
                <c:pt idx="555">
                  <c:v>180.43299999999999</c:v>
                </c:pt>
                <c:pt idx="556">
                  <c:v>169.70500000000001</c:v>
                </c:pt>
                <c:pt idx="557">
                  <c:v>167.78399999999999</c:v>
                </c:pt>
                <c:pt idx="558">
                  <c:v>170.02099999999999</c:v>
                </c:pt>
                <c:pt idx="559">
                  <c:v>163.34299999999999</c:v>
                </c:pt>
                <c:pt idx="560">
                  <c:v>165.73099999999999</c:v>
                </c:pt>
                <c:pt idx="561">
                  <c:v>163.99</c:v>
                </c:pt>
                <c:pt idx="562">
                  <c:v>164.94499999999999</c:v>
                </c:pt>
                <c:pt idx="563">
                  <c:v>164.63800000000001</c:v>
                </c:pt>
                <c:pt idx="564">
                  <c:v>162.358</c:v>
                </c:pt>
                <c:pt idx="565">
                  <c:v>153.84700000000001</c:v>
                </c:pt>
                <c:pt idx="566">
                  <c:v>153.82900000000001</c:v>
                </c:pt>
                <c:pt idx="567">
                  <c:v>161.761</c:v>
                </c:pt>
                <c:pt idx="568">
                  <c:v>159.261</c:v>
                </c:pt>
                <c:pt idx="569">
                  <c:v>158.703</c:v>
                </c:pt>
                <c:pt idx="570">
                  <c:v>157.28899999999999</c:v>
                </c:pt>
                <c:pt idx="571">
                  <c:v>164.363</c:v>
                </c:pt>
                <c:pt idx="572">
                  <c:v>165.578</c:v>
                </c:pt>
                <c:pt idx="573">
                  <c:v>166.483</c:v>
                </c:pt>
                <c:pt idx="574">
                  <c:v>171.49100000000001</c:v>
                </c:pt>
                <c:pt idx="575">
                  <c:v>175.614</c:v>
                </c:pt>
                <c:pt idx="576">
                  <c:v>175.15</c:v>
                </c:pt>
                <c:pt idx="577">
                  <c:v>176.14400000000001</c:v>
                </c:pt>
                <c:pt idx="578">
                  <c:v>181.136</c:v>
                </c:pt>
                <c:pt idx="579">
                  <c:v>178.49600000000001</c:v>
                </c:pt>
                <c:pt idx="580">
                  <c:v>188.99199999999999</c:v>
                </c:pt>
                <c:pt idx="581">
                  <c:v>187.89599999999999</c:v>
                </c:pt>
                <c:pt idx="582">
                  <c:v>188.965</c:v>
                </c:pt>
                <c:pt idx="583">
                  <c:v>194.809</c:v>
                </c:pt>
                <c:pt idx="584">
                  <c:v>192.04900000000001</c:v>
                </c:pt>
                <c:pt idx="585">
                  <c:v>181.11</c:v>
                </c:pt>
                <c:pt idx="586">
                  <c:v>184.11600000000001</c:v>
                </c:pt>
                <c:pt idx="587">
                  <c:v>187.11199999999999</c:v>
                </c:pt>
                <c:pt idx="588">
                  <c:v>198.33500000000001</c:v>
                </c:pt>
                <c:pt idx="589">
                  <c:v>200.28800000000001</c:v>
                </c:pt>
                <c:pt idx="590">
                  <c:v>201.67400000000001</c:v>
                </c:pt>
                <c:pt idx="591">
                  <c:v>200.16499999999999</c:v>
                </c:pt>
                <c:pt idx="592">
                  <c:v>200.71</c:v>
                </c:pt>
                <c:pt idx="593">
                  <c:v>207.80699999999999</c:v>
                </c:pt>
                <c:pt idx="594">
                  <c:v>207.95599999999999</c:v>
                </c:pt>
                <c:pt idx="595">
                  <c:v>208.63200000000001</c:v>
                </c:pt>
                <c:pt idx="596">
                  <c:v>210.661</c:v>
                </c:pt>
                <c:pt idx="597">
                  <c:v>212.04</c:v>
                </c:pt>
                <c:pt idx="598">
                  <c:v>211.751</c:v>
                </c:pt>
                <c:pt idx="599">
                  <c:v>211.10300000000001</c:v>
                </c:pt>
                <c:pt idx="600">
                  <c:v>206.66300000000001</c:v>
                </c:pt>
                <c:pt idx="601">
                  <c:v>203.73699999999999</c:v>
                </c:pt>
                <c:pt idx="602">
                  <c:v>203.119</c:v>
                </c:pt>
                <c:pt idx="603">
                  <c:v>208.95400000000001</c:v>
                </c:pt>
                <c:pt idx="604">
                  <c:v>211.721</c:v>
                </c:pt>
                <c:pt idx="605">
                  <c:v>206.02099999999999</c:v>
                </c:pt>
                <c:pt idx="606">
                  <c:v>202.928</c:v>
                </c:pt>
                <c:pt idx="607">
                  <c:v>211.26499999999999</c:v>
                </c:pt>
                <c:pt idx="608">
                  <c:v>213.67099999999999</c:v>
                </c:pt>
                <c:pt idx="609">
                  <c:v>213.64699999999999</c:v>
                </c:pt>
                <c:pt idx="610">
                  <c:v>228.399</c:v>
                </c:pt>
                <c:pt idx="611">
                  <c:v>229.57900000000001</c:v>
                </c:pt>
                <c:pt idx="612">
                  <c:v>232.589</c:v>
                </c:pt>
                <c:pt idx="613">
                  <c:v>233.44499999999999</c:v>
                </c:pt>
                <c:pt idx="614">
                  <c:v>237.45400000000001</c:v>
                </c:pt>
                <c:pt idx="615">
                  <c:v>235.155</c:v>
                </c:pt>
                <c:pt idx="616">
                  <c:v>236.25899999999999</c:v>
                </c:pt>
                <c:pt idx="617">
                  <c:v>230.62700000000001</c:v>
                </c:pt>
                <c:pt idx="618">
                  <c:v>228.68700000000001</c:v>
                </c:pt>
                <c:pt idx="619">
                  <c:v>231.22200000000001</c:v>
                </c:pt>
                <c:pt idx="620">
                  <c:v>243.41499999999999</c:v>
                </c:pt>
                <c:pt idx="621">
                  <c:v>247.565</c:v>
                </c:pt>
                <c:pt idx="622">
                  <c:v>250.91800000000001</c:v>
                </c:pt>
                <c:pt idx="623">
                  <c:v>244.60900000000001</c:v>
                </c:pt>
                <c:pt idx="624">
                  <c:v>246.88300000000001</c:v>
                </c:pt>
                <c:pt idx="625">
                  <c:v>247.28299999999999</c:v>
                </c:pt>
                <c:pt idx="626">
                  <c:v>245.36</c:v>
                </c:pt>
                <c:pt idx="627">
                  <c:v>252.72</c:v>
                </c:pt>
                <c:pt idx="628">
                  <c:v>255.631</c:v>
                </c:pt>
                <c:pt idx="629">
                  <c:v>262.63</c:v>
                </c:pt>
                <c:pt idx="630">
                  <c:v>274.74799999999999</c:v>
                </c:pt>
                <c:pt idx="631">
                  <c:v>270.72000000000003</c:v>
                </c:pt>
                <c:pt idx="632">
                  <c:v>265.91699999999997</c:v>
                </c:pt>
                <c:pt idx="633">
                  <c:v>267.23</c:v>
                </c:pt>
                <c:pt idx="634">
                  <c:v>269.34300000000002</c:v>
                </c:pt>
                <c:pt idx="635">
                  <c:v>264.09699999999998</c:v>
                </c:pt>
                <c:pt idx="636">
                  <c:v>264.767</c:v>
                </c:pt>
                <c:pt idx="637">
                  <c:v>271.87400000000002</c:v>
                </c:pt>
                <c:pt idx="638">
                  <c:v>272.00799999999998</c:v>
                </c:pt>
                <c:pt idx="639">
                  <c:v>272.435</c:v>
                </c:pt>
                <c:pt idx="640">
                  <c:v>264.041</c:v>
                </c:pt>
                <c:pt idx="641">
                  <c:v>261.29599999999999</c:v>
                </c:pt>
                <c:pt idx="642">
                  <c:v>254.607</c:v>
                </c:pt>
                <c:pt idx="643">
                  <c:v>252.48400000000001</c:v>
                </c:pt>
                <c:pt idx="644">
                  <c:v>255.06</c:v>
                </c:pt>
                <c:pt idx="645">
                  <c:v>247.631</c:v>
                </c:pt>
                <c:pt idx="646">
                  <c:v>243.73400000000001</c:v>
                </c:pt>
                <c:pt idx="647">
                  <c:v>250.041</c:v>
                </c:pt>
                <c:pt idx="648">
                  <c:v>253.19800000000001</c:v>
                </c:pt>
                <c:pt idx="649">
                  <c:v>258.63499999999999</c:v>
                </c:pt>
                <c:pt idx="650">
                  <c:v>260.46899999999999</c:v>
                </c:pt>
                <c:pt idx="651">
                  <c:v>256.54700000000003</c:v>
                </c:pt>
                <c:pt idx="652">
                  <c:v>259.56</c:v>
                </c:pt>
                <c:pt idx="653">
                  <c:v>256.29199999999997</c:v>
                </c:pt>
                <c:pt idx="654">
                  <c:v>256.63499999999999</c:v>
                </c:pt>
                <c:pt idx="655">
                  <c:v>248.691</c:v>
                </c:pt>
                <c:pt idx="656">
                  <c:v>246.732</c:v>
                </c:pt>
                <c:pt idx="657">
                  <c:v>241.411</c:v>
                </c:pt>
                <c:pt idx="658">
                  <c:v>241.96199999999999</c:v>
                </c:pt>
                <c:pt idx="659">
                  <c:v>238.89699999999999</c:v>
                </c:pt>
                <c:pt idx="660">
                  <c:v>236.51599999999999</c:v>
                </c:pt>
                <c:pt idx="661">
                  <c:v>242.43799999999999</c:v>
                </c:pt>
                <c:pt idx="662">
                  <c:v>252.62799999999999</c:v>
                </c:pt>
                <c:pt idx="663">
                  <c:v>254.351</c:v>
                </c:pt>
                <c:pt idx="664">
                  <c:v>259.35700000000003</c:v>
                </c:pt>
                <c:pt idx="665">
                  <c:v>268.95100000000002</c:v>
                </c:pt>
                <c:pt idx="666">
                  <c:v>269.09300000000002</c:v>
                </c:pt>
                <c:pt idx="667">
                  <c:v>265.73599999999999</c:v>
                </c:pt>
                <c:pt idx="668">
                  <c:v>273.89699999999999</c:v>
                </c:pt>
                <c:pt idx="669">
                  <c:v>275.48599999999999</c:v>
                </c:pt>
                <c:pt idx="670">
                  <c:v>279.101</c:v>
                </c:pt>
                <c:pt idx="671">
                  <c:v>279.66300000000001</c:v>
                </c:pt>
                <c:pt idx="672">
                  <c:v>272.58999999999997</c:v>
                </c:pt>
                <c:pt idx="673">
                  <c:v>276.90899999999999</c:v>
                </c:pt>
                <c:pt idx="674">
                  <c:v>280.36099999999999</c:v>
                </c:pt>
                <c:pt idx="675">
                  <c:v>290.01499999999999</c:v>
                </c:pt>
                <c:pt idx="676">
                  <c:v>287.83699999999999</c:v>
                </c:pt>
                <c:pt idx="677">
                  <c:v>286.86</c:v>
                </c:pt>
                <c:pt idx="678">
                  <c:v>286.92700000000002</c:v>
                </c:pt>
                <c:pt idx="679">
                  <c:v>283.82600000000002</c:v>
                </c:pt>
                <c:pt idx="680">
                  <c:v>285.48500000000001</c:v>
                </c:pt>
                <c:pt idx="681">
                  <c:v>281.94900000000001</c:v>
                </c:pt>
                <c:pt idx="682">
                  <c:v>280.17</c:v>
                </c:pt>
                <c:pt idx="683">
                  <c:v>285.53800000000001</c:v>
                </c:pt>
                <c:pt idx="684">
                  <c:v>283.38600000000002</c:v>
                </c:pt>
                <c:pt idx="685">
                  <c:v>269.91399999999999</c:v>
                </c:pt>
                <c:pt idx="686">
                  <c:v>272.24599999999998</c:v>
                </c:pt>
                <c:pt idx="687">
                  <c:v>271.46300000000002</c:v>
                </c:pt>
                <c:pt idx="688">
                  <c:v>276.27100000000002</c:v>
                </c:pt>
                <c:pt idx="689">
                  <c:v>280.00700000000001</c:v>
                </c:pt>
                <c:pt idx="690">
                  <c:v>284.25200000000001</c:v>
                </c:pt>
                <c:pt idx="691">
                  <c:v>283.07799999999997</c:v>
                </c:pt>
                <c:pt idx="692">
                  <c:v>280.85199999999998</c:v>
                </c:pt>
                <c:pt idx="693">
                  <c:v>277.726</c:v>
                </c:pt>
                <c:pt idx="694">
                  <c:v>278.822</c:v>
                </c:pt>
                <c:pt idx="695">
                  <c:v>273.803</c:v>
                </c:pt>
                <c:pt idx="696">
                  <c:v>272.93299999999999</c:v>
                </c:pt>
                <c:pt idx="697">
                  <c:v>268.71300000000002</c:v>
                </c:pt>
                <c:pt idx="698">
                  <c:v>272.976</c:v>
                </c:pt>
                <c:pt idx="699">
                  <c:v>279.428</c:v>
                </c:pt>
                <c:pt idx="700">
                  <c:v>283.887</c:v>
                </c:pt>
                <c:pt idx="701">
                  <c:v>290.49599999999998</c:v>
                </c:pt>
                <c:pt idx="702">
                  <c:v>290.65300000000002</c:v>
                </c:pt>
                <c:pt idx="703">
                  <c:v>292.89600000000002</c:v>
                </c:pt>
                <c:pt idx="704">
                  <c:v>294.82900000000001</c:v>
                </c:pt>
                <c:pt idx="705">
                  <c:v>292.99</c:v>
                </c:pt>
                <c:pt idx="706">
                  <c:v>295.14400000000001</c:v>
                </c:pt>
                <c:pt idx="707">
                  <c:v>301.99900000000002</c:v>
                </c:pt>
                <c:pt idx="708">
                  <c:v>303.07</c:v>
                </c:pt>
                <c:pt idx="709">
                  <c:v>303.31099999999998</c:v>
                </c:pt>
                <c:pt idx="710">
                  <c:v>299.95600000000002</c:v>
                </c:pt>
                <c:pt idx="711">
                  <c:v>304.38200000000001</c:v>
                </c:pt>
                <c:pt idx="712">
                  <c:v>302.995</c:v>
                </c:pt>
                <c:pt idx="713">
                  <c:v>298.12299999999999</c:v>
                </c:pt>
                <c:pt idx="714">
                  <c:v>298.423</c:v>
                </c:pt>
                <c:pt idx="715">
                  <c:v>298.32600000000002</c:v>
                </c:pt>
                <c:pt idx="716">
                  <c:v>301.12299999999999</c:v>
                </c:pt>
                <c:pt idx="717">
                  <c:v>301.55799999999999</c:v>
                </c:pt>
              </c:numCache>
            </c:numRef>
          </c:val>
          <c:smooth val="0"/>
          <c:extLst>
            <c:ext xmlns:c16="http://schemas.microsoft.com/office/drawing/2014/chart" uri="{C3380CC4-5D6E-409C-BE32-E72D297353CC}">
              <c16:uniqueId val="{00000002-68A0-4454-9BF7-32BD5F223E9D}"/>
            </c:ext>
          </c:extLst>
        </c:ser>
        <c:ser>
          <c:idx val="1"/>
          <c:order val="3"/>
          <c:tx>
            <c:strRef>
              <c:f>'1.10-график'!$F$4</c:f>
              <c:strCache>
                <c:ptCount val="1"/>
                <c:pt idx="0">
                  <c:v>MSCI EM (оң ось)</c:v>
                </c:pt>
              </c:strCache>
            </c:strRef>
          </c:tx>
          <c:spPr>
            <a:ln w="12700">
              <a:solidFill>
                <a:srgbClr val="FF00FF"/>
              </a:solidFill>
              <a:prstDash val="solid"/>
            </a:ln>
          </c:spPr>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'1.10-график'!$F$5:$F$722</c:f>
              <c:numCache>
                <c:formatCode>General</c:formatCode>
                <c:ptCount val="718"/>
                <c:pt idx="0">
                  <c:v>912.76599999999996</c:v>
                </c:pt>
                <c:pt idx="1">
                  <c:v>926.17899999999997</c:v>
                </c:pt>
                <c:pt idx="2">
                  <c:v>920.77300000000002</c:v>
                </c:pt>
                <c:pt idx="3">
                  <c:v>906.70699999999999</c:v>
                </c:pt>
                <c:pt idx="4">
                  <c:v>893.96299999999997</c:v>
                </c:pt>
                <c:pt idx="5">
                  <c:v>888.97400000000005</c:v>
                </c:pt>
                <c:pt idx="6">
                  <c:v>877.58699999999999</c:v>
                </c:pt>
                <c:pt idx="7">
                  <c:v>867.13</c:v>
                </c:pt>
                <c:pt idx="8">
                  <c:v>873.86199999999997</c:v>
                </c:pt>
                <c:pt idx="9">
                  <c:v>884.529</c:v>
                </c:pt>
                <c:pt idx="10">
                  <c:v>896.71100000000001</c:v>
                </c:pt>
                <c:pt idx="11">
                  <c:v>895.05399999999997</c:v>
                </c:pt>
                <c:pt idx="12">
                  <c:v>893.70600000000002</c:v>
                </c:pt>
                <c:pt idx="13">
                  <c:v>896.84900000000005</c:v>
                </c:pt>
                <c:pt idx="14">
                  <c:v>896.77599999999995</c:v>
                </c:pt>
                <c:pt idx="15">
                  <c:v>903.69799999999998</c:v>
                </c:pt>
                <c:pt idx="16">
                  <c:v>905.80600000000004</c:v>
                </c:pt>
                <c:pt idx="17">
                  <c:v>915.87800000000004</c:v>
                </c:pt>
                <c:pt idx="18">
                  <c:v>912.77700000000004</c:v>
                </c:pt>
                <c:pt idx="19">
                  <c:v>901.98699999999997</c:v>
                </c:pt>
                <c:pt idx="20">
                  <c:v>894.71100000000001</c:v>
                </c:pt>
                <c:pt idx="21">
                  <c:v>899.423</c:v>
                </c:pt>
                <c:pt idx="22">
                  <c:v>901.47699999999998</c:v>
                </c:pt>
                <c:pt idx="23">
                  <c:v>912.678</c:v>
                </c:pt>
                <c:pt idx="24">
                  <c:v>919.61599999999999</c:v>
                </c:pt>
                <c:pt idx="25">
                  <c:v>922.03899999999999</c:v>
                </c:pt>
                <c:pt idx="26">
                  <c:v>928.65499999999997</c:v>
                </c:pt>
                <c:pt idx="27">
                  <c:v>928.59500000000003</c:v>
                </c:pt>
                <c:pt idx="28">
                  <c:v>924.92899999999997</c:v>
                </c:pt>
                <c:pt idx="29">
                  <c:v>924.15899999999999</c:v>
                </c:pt>
                <c:pt idx="30">
                  <c:v>911.84100000000001</c:v>
                </c:pt>
                <c:pt idx="31">
                  <c:v>915.24099999999999</c:v>
                </c:pt>
                <c:pt idx="32">
                  <c:v>928.43499999999995</c:v>
                </c:pt>
                <c:pt idx="33">
                  <c:v>935.20899999999995</c:v>
                </c:pt>
                <c:pt idx="34">
                  <c:v>937.10599999999999</c:v>
                </c:pt>
                <c:pt idx="35">
                  <c:v>939.21400000000006</c:v>
                </c:pt>
                <c:pt idx="36">
                  <c:v>936.43299999999999</c:v>
                </c:pt>
                <c:pt idx="37">
                  <c:v>937.59299999999996</c:v>
                </c:pt>
                <c:pt idx="38">
                  <c:v>943.88499999999999</c:v>
                </c:pt>
                <c:pt idx="39">
                  <c:v>940.23800000000006</c:v>
                </c:pt>
                <c:pt idx="40">
                  <c:v>940.41200000000003</c:v>
                </c:pt>
                <c:pt idx="41">
                  <c:v>911.53200000000004</c:v>
                </c:pt>
                <c:pt idx="42">
                  <c:v>895.54200000000003</c:v>
                </c:pt>
                <c:pt idx="43">
                  <c:v>882.15200000000004</c:v>
                </c:pt>
                <c:pt idx="44">
                  <c:v>877.601</c:v>
                </c:pt>
                <c:pt idx="45">
                  <c:v>844.18299999999999</c:v>
                </c:pt>
                <c:pt idx="46">
                  <c:v>864.70699999999999</c:v>
                </c:pt>
                <c:pt idx="47">
                  <c:v>866.25300000000004</c:v>
                </c:pt>
                <c:pt idx="48">
                  <c:v>882.69299999999998</c:v>
                </c:pt>
                <c:pt idx="49">
                  <c:v>889.33299999999997</c:v>
                </c:pt>
                <c:pt idx="50">
                  <c:v>895.37300000000005</c:v>
                </c:pt>
                <c:pt idx="51">
                  <c:v>888.88</c:v>
                </c:pt>
                <c:pt idx="52">
                  <c:v>872.26300000000003</c:v>
                </c:pt>
                <c:pt idx="53">
                  <c:v>883.82</c:v>
                </c:pt>
                <c:pt idx="54">
                  <c:v>882.875</c:v>
                </c:pt>
                <c:pt idx="55">
                  <c:v>893.74199999999996</c:v>
                </c:pt>
                <c:pt idx="56">
                  <c:v>898.40599999999995</c:v>
                </c:pt>
                <c:pt idx="57">
                  <c:v>909.22400000000005</c:v>
                </c:pt>
                <c:pt idx="58">
                  <c:v>921.66399999999999</c:v>
                </c:pt>
                <c:pt idx="59">
                  <c:v>923.44399999999996</c:v>
                </c:pt>
                <c:pt idx="60">
                  <c:v>925.35199999999998</c:v>
                </c:pt>
                <c:pt idx="61">
                  <c:v>922.03599999999994</c:v>
                </c:pt>
                <c:pt idx="62">
                  <c:v>913.77300000000002</c:v>
                </c:pt>
                <c:pt idx="63">
                  <c:v>924.67</c:v>
                </c:pt>
                <c:pt idx="64">
                  <c:v>929.03399999999999</c:v>
                </c:pt>
                <c:pt idx="65">
                  <c:v>928.12900000000002</c:v>
                </c:pt>
                <c:pt idx="66">
                  <c:v>937.10799999999995</c:v>
                </c:pt>
                <c:pt idx="67">
                  <c:v>947.44399999999996</c:v>
                </c:pt>
                <c:pt idx="68">
                  <c:v>950.29200000000003</c:v>
                </c:pt>
                <c:pt idx="69">
                  <c:v>950.45100000000002</c:v>
                </c:pt>
                <c:pt idx="70">
                  <c:v>956.9</c:v>
                </c:pt>
                <c:pt idx="71">
                  <c:v>960.32899999999995</c:v>
                </c:pt>
                <c:pt idx="72">
                  <c:v>963.62400000000002</c:v>
                </c:pt>
                <c:pt idx="73">
                  <c:v>963.33699999999999</c:v>
                </c:pt>
                <c:pt idx="74">
                  <c:v>968.98900000000003</c:v>
                </c:pt>
                <c:pt idx="75">
                  <c:v>980.67499999999995</c:v>
                </c:pt>
                <c:pt idx="76">
                  <c:v>978.43700000000001</c:v>
                </c:pt>
                <c:pt idx="77">
                  <c:v>975.68200000000002</c:v>
                </c:pt>
                <c:pt idx="78">
                  <c:v>964.33</c:v>
                </c:pt>
                <c:pt idx="79">
                  <c:v>979.57299999999998</c:v>
                </c:pt>
                <c:pt idx="80">
                  <c:v>980.85900000000004</c:v>
                </c:pt>
                <c:pt idx="81">
                  <c:v>980.16399999999999</c:v>
                </c:pt>
                <c:pt idx="82">
                  <c:v>982.72</c:v>
                </c:pt>
                <c:pt idx="83">
                  <c:v>983.50599999999997</c:v>
                </c:pt>
                <c:pt idx="84">
                  <c:v>975.80499999999995</c:v>
                </c:pt>
                <c:pt idx="85">
                  <c:v>969.93100000000004</c:v>
                </c:pt>
                <c:pt idx="86">
                  <c:v>969.14800000000002</c:v>
                </c:pt>
                <c:pt idx="87">
                  <c:v>975.12300000000005</c:v>
                </c:pt>
                <c:pt idx="88">
                  <c:v>986.5</c:v>
                </c:pt>
                <c:pt idx="89">
                  <c:v>995.29100000000005</c:v>
                </c:pt>
                <c:pt idx="90">
                  <c:v>999.54200000000003</c:v>
                </c:pt>
                <c:pt idx="91">
                  <c:v>993.14599999999996</c:v>
                </c:pt>
                <c:pt idx="92">
                  <c:v>998.77200000000005</c:v>
                </c:pt>
                <c:pt idx="93">
                  <c:v>993.90200000000004</c:v>
                </c:pt>
                <c:pt idx="94">
                  <c:v>990.83799999999997</c:v>
                </c:pt>
                <c:pt idx="95">
                  <c:v>998.01400000000001</c:v>
                </c:pt>
                <c:pt idx="96">
                  <c:v>992.52300000000002</c:v>
                </c:pt>
                <c:pt idx="97">
                  <c:v>1003.903</c:v>
                </c:pt>
                <c:pt idx="98">
                  <c:v>1003.163</c:v>
                </c:pt>
                <c:pt idx="99">
                  <c:v>1005.706</c:v>
                </c:pt>
                <c:pt idx="100">
                  <c:v>1014.06</c:v>
                </c:pt>
                <c:pt idx="101">
                  <c:v>1017.433</c:v>
                </c:pt>
                <c:pt idx="102">
                  <c:v>1015.957</c:v>
                </c:pt>
                <c:pt idx="103">
                  <c:v>1003.399</c:v>
                </c:pt>
                <c:pt idx="104">
                  <c:v>1004.871</c:v>
                </c:pt>
                <c:pt idx="105">
                  <c:v>1008.011</c:v>
                </c:pt>
                <c:pt idx="106">
                  <c:v>1006.099</c:v>
                </c:pt>
                <c:pt idx="107">
                  <c:v>999.31899999999996</c:v>
                </c:pt>
                <c:pt idx="108">
                  <c:v>1014.784</c:v>
                </c:pt>
                <c:pt idx="109">
                  <c:v>1031.5150000000001</c:v>
                </c:pt>
                <c:pt idx="110">
                  <c:v>1034.454</c:v>
                </c:pt>
                <c:pt idx="111">
                  <c:v>1035.549</c:v>
                </c:pt>
                <c:pt idx="112">
                  <c:v>1024.03</c:v>
                </c:pt>
                <c:pt idx="113">
                  <c:v>1019.639</c:v>
                </c:pt>
                <c:pt idx="114">
                  <c:v>1006.8579999999999</c:v>
                </c:pt>
                <c:pt idx="115">
                  <c:v>1014.244</c:v>
                </c:pt>
                <c:pt idx="116">
                  <c:v>1014.1319999999999</c:v>
                </c:pt>
                <c:pt idx="117">
                  <c:v>1015.26</c:v>
                </c:pt>
                <c:pt idx="118">
                  <c:v>1036.431</c:v>
                </c:pt>
                <c:pt idx="119">
                  <c:v>1049.357</c:v>
                </c:pt>
                <c:pt idx="120">
                  <c:v>1061.7940000000001</c:v>
                </c:pt>
                <c:pt idx="121">
                  <c:v>1061.788</c:v>
                </c:pt>
                <c:pt idx="122">
                  <c:v>1064.2819999999999</c:v>
                </c:pt>
                <c:pt idx="123">
                  <c:v>1066.9939999999999</c:v>
                </c:pt>
                <c:pt idx="124">
                  <c:v>1064.22</c:v>
                </c:pt>
                <c:pt idx="125">
                  <c:v>1057.3209999999999</c:v>
                </c:pt>
                <c:pt idx="126">
                  <c:v>1051.104</c:v>
                </c:pt>
                <c:pt idx="127">
                  <c:v>1045</c:v>
                </c:pt>
                <c:pt idx="128">
                  <c:v>1056.3879999999999</c:v>
                </c:pt>
                <c:pt idx="129">
                  <c:v>1059.693</c:v>
                </c:pt>
                <c:pt idx="130">
                  <c:v>1072.8910000000001</c:v>
                </c:pt>
                <c:pt idx="131">
                  <c:v>1088.9359999999999</c:v>
                </c:pt>
                <c:pt idx="132">
                  <c:v>1095.5340000000001</c:v>
                </c:pt>
                <c:pt idx="133">
                  <c:v>1097.318</c:v>
                </c:pt>
                <c:pt idx="134">
                  <c:v>1105.9860000000001</c:v>
                </c:pt>
                <c:pt idx="135">
                  <c:v>1119.3040000000001</c:v>
                </c:pt>
                <c:pt idx="136">
                  <c:v>1116.287</c:v>
                </c:pt>
                <c:pt idx="137">
                  <c:v>1113.7660000000001</c:v>
                </c:pt>
                <c:pt idx="138">
                  <c:v>1130.164</c:v>
                </c:pt>
                <c:pt idx="139">
                  <c:v>1146.1179999999999</c:v>
                </c:pt>
                <c:pt idx="140">
                  <c:v>1140.296</c:v>
                </c:pt>
                <c:pt idx="141">
                  <c:v>1140.1120000000001</c:v>
                </c:pt>
                <c:pt idx="142">
                  <c:v>1132.203</c:v>
                </c:pt>
                <c:pt idx="143">
                  <c:v>1144.1099999999999</c:v>
                </c:pt>
                <c:pt idx="144">
                  <c:v>1151.037</c:v>
                </c:pt>
                <c:pt idx="145">
                  <c:v>1163.1310000000001</c:v>
                </c:pt>
                <c:pt idx="146">
                  <c:v>1156.683</c:v>
                </c:pt>
                <c:pt idx="147">
                  <c:v>1147.586</c:v>
                </c:pt>
                <c:pt idx="148">
                  <c:v>1121.375</c:v>
                </c:pt>
                <c:pt idx="149">
                  <c:v>1085.325</c:v>
                </c:pt>
                <c:pt idx="150">
                  <c:v>1094.5830000000001</c:v>
                </c:pt>
                <c:pt idx="151">
                  <c:v>1112.771</c:v>
                </c:pt>
                <c:pt idx="152">
                  <c:v>1074.6469999999999</c:v>
                </c:pt>
                <c:pt idx="153">
                  <c:v>1080.8979999999999</c:v>
                </c:pt>
                <c:pt idx="154">
                  <c:v>1080.3330000000001</c:v>
                </c:pt>
                <c:pt idx="155">
                  <c:v>1058.7170000000001</c:v>
                </c:pt>
                <c:pt idx="156">
                  <c:v>1063.4190000000001</c:v>
                </c:pt>
                <c:pt idx="157">
                  <c:v>1093.4469999999999</c:v>
                </c:pt>
                <c:pt idx="158">
                  <c:v>1079.364</c:v>
                </c:pt>
                <c:pt idx="159">
                  <c:v>1043.5730000000001</c:v>
                </c:pt>
                <c:pt idx="160">
                  <c:v>1054.1379999999999</c:v>
                </c:pt>
                <c:pt idx="161">
                  <c:v>1038.9690000000001</c:v>
                </c:pt>
                <c:pt idx="162">
                  <c:v>1014.008</c:v>
                </c:pt>
                <c:pt idx="163">
                  <c:v>956.86</c:v>
                </c:pt>
                <c:pt idx="164">
                  <c:v>957.96100000000001</c:v>
                </c:pt>
                <c:pt idx="165">
                  <c:v>993.69299999999998</c:v>
                </c:pt>
                <c:pt idx="166">
                  <c:v>991.87400000000002</c:v>
                </c:pt>
                <c:pt idx="167">
                  <c:v>1017.42</c:v>
                </c:pt>
                <c:pt idx="168">
                  <c:v>1035.2760000000001</c:v>
                </c:pt>
                <c:pt idx="169">
                  <c:v>1039.7860000000001</c:v>
                </c:pt>
                <c:pt idx="170">
                  <c:v>1059.346</c:v>
                </c:pt>
                <c:pt idx="171">
                  <c:v>1050.4010000000001</c:v>
                </c:pt>
                <c:pt idx="172">
                  <c:v>1047.944</c:v>
                </c:pt>
                <c:pt idx="173">
                  <c:v>1061.673</c:v>
                </c:pt>
                <c:pt idx="174">
                  <c:v>1086.979</c:v>
                </c:pt>
                <c:pt idx="175">
                  <c:v>1091.952</c:v>
                </c:pt>
                <c:pt idx="176">
                  <c:v>1090.9100000000001</c:v>
                </c:pt>
                <c:pt idx="177">
                  <c:v>1085.1489999999999</c:v>
                </c:pt>
                <c:pt idx="178">
                  <c:v>1093.8989999999999</c:v>
                </c:pt>
                <c:pt idx="179">
                  <c:v>1088.492</c:v>
                </c:pt>
                <c:pt idx="180">
                  <c:v>1075.404</c:v>
                </c:pt>
                <c:pt idx="181">
                  <c:v>1087.932</c:v>
                </c:pt>
                <c:pt idx="182">
                  <c:v>1089.7470000000001</c:v>
                </c:pt>
                <c:pt idx="183">
                  <c:v>1101.356</c:v>
                </c:pt>
                <c:pt idx="184">
                  <c:v>1107.7429999999999</c:v>
                </c:pt>
                <c:pt idx="185">
                  <c:v>1098.627</c:v>
                </c:pt>
                <c:pt idx="186">
                  <c:v>1108.0050000000001</c:v>
                </c:pt>
                <c:pt idx="187">
                  <c:v>1145.6469999999999</c:v>
                </c:pt>
                <c:pt idx="188">
                  <c:v>1153.675</c:v>
                </c:pt>
                <c:pt idx="189">
                  <c:v>1161.1369999999999</c:v>
                </c:pt>
                <c:pt idx="190">
                  <c:v>1174.7059999999999</c:v>
                </c:pt>
                <c:pt idx="191">
                  <c:v>1170.0889999999999</c:v>
                </c:pt>
                <c:pt idx="192">
                  <c:v>1181.4179999999999</c:v>
                </c:pt>
                <c:pt idx="193">
                  <c:v>1202.894</c:v>
                </c:pt>
                <c:pt idx="194">
                  <c:v>1204.904</c:v>
                </c:pt>
                <c:pt idx="195">
                  <c:v>1218.047</c:v>
                </c:pt>
                <c:pt idx="196">
                  <c:v>1244.2270000000001</c:v>
                </c:pt>
                <c:pt idx="197">
                  <c:v>1233.373</c:v>
                </c:pt>
                <c:pt idx="198">
                  <c:v>1226.057</c:v>
                </c:pt>
                <c:pt idx="199">
                  <c:v>1246.0350000000001</c:v>
                </c:pt>
                <c:pt idx="200">
                  <c:v>1250.1780000000001</c:v>
                </c:pt>
                <c:pt idx="201">
                  <c:v>1260.5150000000001</c:v>
                </c:pt>
                <c:pt idx="202">
                  <c:v>1271.4380000000001</c:v>
                </c:pt>
                <c:pt idx="203">
                  <c:v>1289.463</c:v>
                </c:pt>
                <c:pt idx="204">
                  <c:v>1276.4970000000001</c:v>
                </c:pt>
                <c:pt idx="205">
                  <c:v>1290.4639999999999</c:v>
                </c:pt>
                <c:pt idx="206">
                  <c:v>1274.6289999999999</c:v>
                </c:pt>
                <c:pt idx="207">
                  <c:v>1279.8710000000001</c:v>
                </c:pt>
                <c:pt idx="208">
                  <c:v>1279.0740000000001</c:v>
                </c:pt>
                <c:pt idx="209">
                  <c:v>1263.2639999999999</c:v>
                </c:pt>
                <c:pt idx="210">
                  <c:v>1234.289</c:v>
                </c:pt>
                <c:pt idx="211">
                  <c:v>1268.6980000000001</c:v>
                </c:pt>
                <c:pt idx="212">
                  <c:v>1265.33</c:v>
                </c:pt>
                <c:pt idx="213">
                  <c:v>1283.999</c:v>
                </c:pt>
                <c:pt idx="214">
                  <c:v>1311.5219999999999</c:v>
                </c:pt>
                <c:pt idx="215">
                  <c:v>1338.4870000000001</c:v>
                </c:pt>
                <c:pt idx="216">
                  <c:v>1331.972</c:v>
                </c:pt>
                <c:pt idx="217">
                  <c:v>1337.63</c:v>
                </c:pt>
                <c:pt idx="218">
                  <c:v>1327.8879999999999</c:v>
                </c:pt>
                <c:pt idx="219">
                  <c:v>1310.1479999999999</c:v>
                </c:pt>
                <c:pt idx="220">
                  <c:v>1286.143</c:v>
                </c:pt>
                <c:pt idx="221">
                  <c:v>1304.675</c:v>
                </c:pt>
                <c:pt idx="222">
                  <c:v>1303.2639999999999</c:v>
                </c:pt>
                <c:pt idx="223">
                  <c:v>1282.0619999999999</c:v>
                </c:pt>
                <c:pt idx="224">
                  <c:v>1278.0260000000001</c:v>
                </c:pt>
                <c:pt idx="225">
                  <c:v>1232</c:v>
                </c:pt>
                <c:pt idx="226">
                  <c:v>1240.248</c:v>
                </c:pt>
                <c:pt idx="227">
                  <c:v>1279.905</c:v>
                </c:pt>
                <c:pt idx="228">
                  <c:v>1264.665</c:v>
                </c:pt>
                <c:pt idx="229">
                  <c:v>1245.7950000000001</c:v>
                </c:pt>
                <c:pt idx="230">
                  <c:v>1227.05</c:v>
                </c:pt>
                <c:pt idx="231">
                  <c:v>1228.4490000000001</c:v>
                </c:pt>
                <c:pt idx="232">
                  <c:v>1188.45</c:v>
                </c:pt>
                <c:pt idx="233">
                  <c:v>1185.3779999999999</c:v>
                </c:pt>
                <c:pt idx="234">
                  <c:v>1186.0619999999999</c:v>
                </c:pt>
                <c:pt idx="235">
                  <c:v>1200.94</c:v>
                </c:pt>
                <c:pt idx="236">
                  <c:v>1187.934</c:v>
                </c:pt>
                <c:pt idx="237">
                  <c:v>1203.672</c:v>
                </c:pt>
                <c:pt idx="238">
                  <c:v>1226.748</c:v>
                </c:pt>
                <c:pt idx="239">
                  <c:v>1242.0630000000001</c:v>
                </c:pt>
                <c:pt idx="240">
                  <c:v>1243.1659999999999</c:v>
                </c:pt>
                <c:pt idx="241">
                  <c:v>1246.807</c:v>
                </c:pt>
                <c:pt idx="242">
                  <c:v>1269.443</c:v>
                </c:pt>
                <c:pt idx="243">
                  <c:v>1280.5239999999999</c:v>
                </c:pt>
                <c:pt idx="244">
                  <c:v>1282.7370000000001</c:v>
                </c:pt>
                <c:pt idx="245">
                  <c:v>1276.902</c:v>
                </c:pt>
                <c:pt idx="246">
                  <c:v>1279.18</c:v>
                </c:pt>
                <c:pt idx="247">
                  <c:v>1272.123</c:v>
                </c:pt>
                <c:pt idx="248">
                  <c:v>1242.299</c:v>
                </c:pt>
                <c:pt idx="249">
                  <c:v>1224.6510000000001</c:v>
                </c:pt>
                <c:pt idx="250">
                  <c:v>1183.925</c:v>
                </c:pt>
                <c:pt idx="251">
                  <c:v>1189.492</c:v>
                </c:pt>
                <c:pt idx="252">
                  <c:v>1197.0250000000001</c:v>
                </c:pt>
                <c:pt idx="253">
                  <c:v>1195.9960000000001</c:v>
                </c:pt>
                <c:pt idx="254">
                  <c:v>1215.989</c:v>
                </c:pt>
                <c:pt idx="255">
                  <c:v>1237.68</c:v>
                </c:pt>
                <c:pt idx="256">
                  <c:v>1237.8969999999999</c:v>
                </c:pt>
                <c:pt idx="257">
                  <c:v>1243.663</c:v>
                </c:pt>
                <c:pt idx="258">
                  <c:v>1248.5219999999999</c:v>
                </c:pt>
                <c:pt idx="259">
                  <c:v>1247.0730000000001</c:v>
                </c:pt>
                <c:pt idx="260">
                  <c:v>1245.5940000000001</c:v>
                </c:pt>
                <c:pt idx="261">
                  <c:v>1245.952</c:v>
                </c:pt>
                <c:pt idx="262">
                  <c:v>1235.2339999999999</c:v>
                </c:pt>
                <c:pt idx="263">
                  <c:v>1227.508</c:v>
                </c:pt>
                <c:pt idx="264">
                  <c:v>1225.0329999999999</c:v>
                </c:pt>
                <c:pt idx="265">
                  <c:v>1207.4739999999999</c:v>
                </c:pt>
                <c:pt idx="266">
                  <c:v>1220.309</c:v>
                </c:pt>
                <c:pt idx="267">
                  <c:v>1227.0029999999999</c:v>
                </c:pt>
                <c:pt idx="268">
                  <c:v>1221.289</c:v>
                </c:pt>
                <c:pt idx="269">
                  <c:v>1213.6990000000001</c:v>
                </c:pt>
                <c:pt idx="270">
                  <c:v>1218</c:v>
                </c:pt>
                <c:pt idx="271">
                  <c:v>1196.1559999999999</c:v>
                </c:pt>
                <c:pt idx="272">
                  <c:v>1147.4659999999999</c:v>
                </c:pt>
                <c:pt idx="273">
                  <c:v>1140.7570000000001</c:v>
                </c:pt>
                <c:pt idx="274">
                  <c:v>1136.2529999999999</c:v>
                </c:pt>
                <c:pt idx="275">
                  <c:v>1069.829</c:v>
                </c:pt>
                <c:pt idx="276">
                  <c:v>1041.0640000000001</c:v>
                </c:pt>
                <c:pt idx="277">
                  <c:v>1055.1759999999999</c:v>
                </c:pt>
                <c:pt idx="278">
                  <c:v>1083.336</c:v>
                </c:pt>
                <c:pt idx="279">
                  <c:v>1111.135</c:v>
                </c:pt>
                <c:pt idx="280">
                  <c:v>1087.7049999999999</c:v>
                </c:pt>
                <c:pt idx="281">
                  <c:v>1102.817</c:v>
                </c:pt>
                <c:pt idx="282">
                  <c:v>1091.3530000000001</c:v>
                </c:pt>
                <c:pt idx="283">
                  <c:v>1088.72</c:v>
                </c:pt>
                <c:pt idx="284">
                  <c:v>1120</c:v>
                </c:pt>
                <c:pt idx="285">
                  <c:v>1142.473</c:v>
                </c:pt>
                <c:pt idx="286">
                  <c:v>1127.7629999999999</c:v>
                </c:pt>
                <c:pt idx="287">
                  <c:v>1104.854</c:v>
                </c:pt>
                <c:pt idx="288">
                  <c:v>1095.4970000000001</c:v>
                </c:pt>
                <c:pt idx="289">
                  <c:v>1095.365</c:v>
                </c:pt>
                <c:pt idx="290">
                  <c:v>1084.1590000000001</c:v>
                </c:pt>
                <c:pt idx="291">
                  <c:v>1101.259</c:v>
                </c:pt>
                <c:pt idx="292">
                  <c:v>1111.51</c:v>
                </c:pt>
                <c:pt idx="293">
                  <c:v>1135.789</c:v>
                </c:pt>
                <c:pt idx="294">
                  <c:v>1133.817</c:v>
                </c:pt>
                <c:pt idx="295">
                  <c:v>1141.6949999999999</c:v>
                </c:pt>
                <c:pt idx="296">
                  <c:v>1153.723</c:v>
                </c:pt>
                <c:pt idx="297">
                  <c:v>1139.53</c:v>
                </c:pt>
                <c:pt idx="298">
                  <c:v>1154.559</c:v>
                </c:pt>
                <c:pt idx="299">
                  <c:v>1150.3040000000001</c:v>
                </c:pt>
                <c:pt idx="300">
                  <c:v>1161.462</c:v>
                </c:pt>
                <c:pt idx="301">
                  <c:v>1172.3019999999999</c:v>
                </c:pt>
                <c:pt idx="302">
                  <c:v>1190.8920000000001</c:v>
                </c:pt>
                <c:pt idx="303">
                  <c:v>1192.0419999999999</c:v>
                </c:pt>
                <c:pt idx="304">
                  <c:v>1167.6579999999999</c:v>
                </c:pt>
                <c:pt idx="305">
                  <c:v>1144.8699999999999</c:v>
                </c:pt>
                <c:pt idx="306">
                  <c:v>1136.1949999999999</c:v>
                </c:pt>
                <c:pt idx="307">
                  <c:v>1142.1659999999999</c:v>
                </c:pt>
                <c:pt idx="308">
                  <c:v>1144.28</c:v>
                </c:pt>
                <c:pt idx="309">
                  <c:v>1117.502</c:v>
                </c:pt>
                <c:pt idx="310">
                  <c:v>1093.9359999999999</c:v>
                </c:pt>
                <c:pt idx="311">
                  <c:v>1118.4010000000001</c:v>
                </c:pt>
                <c:pt idx="312">
                  <c:v>1131.1590000000001</c:v>
                </c:pt>
                <c:pt idx="313">
                  <c:v>1099.8219999999999</c:v>
                </c:pt>
                <c:pt idx="314">
                  <c:v>1092.5409999999999</c:v>
                </c:pt>
                <c:pt idx="315">
                  <c:v>1044.633</c:v>
                </c:pt>
                <c:pt idx="316">
                  <c:v>1065.17</c:v>
                </c:pt>
                <c:pt idx="317">
                  <c:v>1065.9390000000001</c:v>
                </c:pt>
                <c:pt idx="318">
                  <c:v>1045.9380000000001</c:v>
                </c:pt>
                <c:pt idx="319">
                  <c:v>1052.009</c:v>
                </c:pt>
                <c:pt idx="320">
                  <c:v>1072.7370000000001</c:v>
                </c:pt>
                <c:pt idx="321">
                  <c:v>1104.499</c:v>
                </c:pt>
                <c:pt idx="322">
                  <c:v>1107.598</c:v>
                </c:pt>
                <c:pt idx="323">
                  <c:v>1106.6600000000001</c:v>
                </c:pt>
                <c:pt idx="324">
                  <c:v>1112.76</c:v>
                </c:pt>
                <c:pt idx="325">
                  <c:v>1104.5820000000001</c:v>
                </c:pt>
                <c:pt idx="326">
                  <c:v>1113.768</c:v>
                </c:pt>
                <c:pt idx="327">
                  <c:v>1137.6849999999999</c:v>
                </c:pt>
                <c:pt idx="328">
                  <c:v>1142.896</c:v>
                </c:pt>
                <c:pt idx="329">
                  <c:v>1145.211</c:v>
                </c:pt>
                <c:pt idx="330">
                  <c:v>1160.627</c:v>
                </c:pt>
                <c:pt idx="331">
                  <c:v>1153.56</c:v>
                </c:pt>
                <c:pt idx="332">
                  <c:v>1150.365</c:v>
                </c:pt>
                <c:pt idx="333">
                  <c:v>1158.78</c:v>
                </c:pt>
                <c:pt idx="334">
                  <c:v>1160.356</c:v>
                </c:pt>
                <c:pt idx="335">
                  <c:v>1145.2650000000001</c:v>
                </c:pt>
                <c:pt idx="336">
                  <c:v>1150.828</c:v>
                </c:pt>
                <c:pt idx="337">
                  <c:v>1164.9929999999999</c:v>
                </c:pt>
                <c:pt idx="338">
                  <c:v>1174.26</c:v>
                </c:pt>
                <c:pt idx="339">
                  <c:v>1175.8520000000001</c:v>
                </c:pt>
                <c:pt idx="340">
                  <c:v>1187</c:v>
                </c:pt>
                <c:pt idx="341">
                  <c:v>1189.7429999999999</c:v>
                </c:pt>
                <c:pt idx="342">
                  <c:v>1192.104</c:v>
                </c:pt>
                <c:pt idx="343">
                  <c:v>1187.1469999999999</c:v>
                </c:pt>
                <c:pt idx="344">
                  <c:v>1189.0060000000001</c:v>
                </c:pt>
                <c:pt idx="345">
                  <c:v>1194.3789999999999</c:v>
                </c:pt>
                <c:pt idx="346">
                  <c:v>1180.1659999999999</c:v>
                </c:pt>
                <c:pt idx="347">
                  <c:v>1191.529</c:v>
                </c:pt>
                <c:pt idx="348">
                  <c:v>1192.827</c:v>
                </c:pt>
                <c:pt idx="349">
                  <c:v>1207.46</c:v>
                </c:pt>
                <c:pt idx="350">
                  <c:v>1209.8019999999999</c:v>
                </c:pt>
                <c:pt idx="351">
                  <c:v>1215.4259999999999</c:v>
                </c:pt>
                <c:pt idx="352">
                  <c:v>1206.027</c:v>
                </c:pt>
                <c:pt idx="353">
                  <c:v>1196.4390000000001</c:v>
                </c:pt>
                <c:pt idx="354">
                  <c:v>1188.6099999999999</c:v>
                </c:pt>
                <c:pt idx="355">
                  <c:v>1194.106</c:v>
                </c:pt>
                <c:pt idx="356">
                  <c:v>1205.588</c:v>
                </c:pt>
                <c:pt idx="357">
                  <c:v>1207.5809999999999</c:v>
                </c:pt>
                <c:pt idx="358">
                  <c:v>1221.3979999999999</c:v>
                </c:pt>
                <c:pt idx="359">
                  <c:v>1240.3119999999999</c:v>
                </c:pt>
                <c:pt idx="360">
                  <c:v>1249.7270000000001</c:v>
                </c:pt>
                <c:pt idx="361">
                  <c:v>1233.6690000000001</c:v>
                </c:pt>
                <c:pt idx="362">
                  <c:v>1233.1099999999999</c:v>
                </c:pt>
                <c:pt idx="363">
                  <c:v>1221.9490000000001</c:v>
                </c:pt>
                <c:pt idx="364">
                  <c:v>1207.9570000000001</c:v>
                </c:pt>
                <c:pt idx="365">
                  <c:v>1193.377</c:v>
                </c:pt>
                <c:pt idx="366">
                  <c:v>1191.9849999999999</c:v>
                </c:pt>
                <c:pt idx="367">
                  <c:v>1195.463</c:v>
                </c:pt>
                <c:pt idx="368">
                  <c:v>1201.857</c:v>
                </c:pt>
                <c:pt idx="369">
                  <c:v>1210.037</c:v>
                </c:pt>
                <c:pt idx="370">
                  <c:v>1207.7529999999999</c:v>
                </c:pt>
                <c:pt idx="371">
                  <c:v>1190.6420000000001</c:v>
                </c:pt>
                <c:pt idx="372">
                  <c:v>1173.462</c:v>
                </c:pt>
                <c:pt idx="373">
                  <c:v>1184.5</c:v>
                </c:pt>
                <c:pt idx="374">
                  <c:v>1182.8409999999999</c:v>
                </c:pt>
                <c:pt idx="375">
                  <c:v>1167.546</c:v>
                </c:pt>
                <c:pt idx="376">
                  <c:v>1138.0840000000001</c:v>
                </c:pt>
                <c:pt idx="377">
                  <c:v>1131.431</c:v>
                </c:pt>
                <c:pt idx="378">
                  <c:v>1123.1179999999999</c:v>
                </c:pt>
                <c:pt idx="379">
                  <c:v>1120.0239999999999</c:v>
                </c:pt>
                <c:pt idx="380">
                  <c:v>1132.9760000000001</c:v>
                </c:pt>
                <c:pt idx="381">
                  <c:v>1143.874</c:v>
                </c:pt>
                <c:pt idx="382">
                  <c:v>1138.79</c:v>
                </c:pt>
                <c:pt idx="383">
                  <c:v>1126.7539999999999</c:v>
                </c:pt>
                <c:pt idx="384">
                  <c:v>1110.4760000000001</c:v>
                </c:pt>
                <c:pt idx="385">
                  <c:v>1099.694</c:v>
                </c:pt>
                <c:pt idx="386">
                  <c:v>1091.557</c:v>
                </c:pt>
                <c:pt idx="387">
                  <c:v>1106.2090000000001</c:v>
                </c:pt>
                <c:pt idx="388">
                  <c:v>1099.712</c:v>
                </c:pt>
                <c:pt idx="389">
                  <c:v>1084.7929999999999</c:v>
                </c:pt>
                <c:pt idx="390">
                  <c:v>1087.1189999999999</c:v>
                </c:pt>
                <c:pt idx="391">
                  <c:v>1068.7460000000001</c:v>
                </c:pt>
                <c:pt idx="392">
                  <c:v>1057.154</c:v>
                </c:pt>
                <c:pt idx="393">
                  <c:v>1033.4829999999999</c:v>
                </c:pt>
                <c:pt idx="394">
                  <c:v>1030.318</c:v>
                </c:pt>
                <c:pt idx="395">
                  <c:v>1038.289</c:v>
                </c:pt>
                <c:pt idx="396">
                  <c:v>1022.606</c:v>
                </c:pt>
                <c:pt idx="397">
                  <c:v>1036.97</c:v>
                </c:pt>
                <c:pt idx="398">
                  <c:v>1036.527</c:v>
                </c:pt>
                <c:pt idx="399">
                  <c:v>1042.9970000000001</c:v>
                </c:pt>
                <c:pt idx="400">
                  <c:v>1043.04</c:v>
                </c:pt>
                <c:pt idx="401">
                  <c:v>1016.169</c:v>
                </c:pt>
                <c:pt idx="402">
                  <c:v>1015.896</c:v>
                </c:pt>
                <c:pt idx="403">
                  <c:v>1031.395</c:v>
                </c:pt>
                <c:pt idx="404">
                  <c:v>1022.158</c:v>
                </c:pt>
                <c:pt idx="405">
                  <c:v>1041.4960000000001</c:v>
                </c:pt>
                <c:pt idx="406">
                  <c:v>1035.6410000000001</c:v>
                </c:pt>
                <c:pt idx="407">
                  <c:v>1049.92</c:v>
                </c:pt>
                <c:pt idx="408">
                  <c:v>1042.771</c:v>
                </c:pt>
                <c:pt idx="409">
                  <c:v>1024.52</c:v>
                </c:pt>
                <c:pt idx="410">
                  <c:v>1024.403</c:v>
                </c:pt>
                <c:pt idx="411">
                  <c:v>1015.793</c:v>
                </c:pt>
                <c:pt idx="412">
                  <c:v>1038.961</c:v>
                </c:pt>
                <c:pt idx="413">
                  <c:v>1041.856</c:v>
                </c:pt>
                <c:pt idx="414">
                  <c:v>1029.808</c:v>
                </c:pt>
                <c:pt idx="415">
                  <c:v>1008.338</c:v>
                </c:pt>
                <c:pt idx="416">
                  <c:v>999.49900000000002</c:v>
                </c:pt>
                <c:pt idx="417">
                  <c:v>1012.18</c:v>
                </c:pt>
                <c:pt idx="418">
                  <c:v>1008.138</c:v>
                </c:pt>
                <c:pt idx="419">
                  <c:v>990.02300000000002</c:v>
                </c:pt>
                <c:pt idx="420">
                  <c:v>990.59400000000005</c:v>
                </c:pt>
                <c:pt idx="421">
                  <c:v>982.51499999999999</c:v>
                </c:pt>
                <c:pt idx="422">
                  <c:v>973.87900000000002</c:v>
                </c:pt>
                <c:pt idx="423">
                  <c:v>983.94399999999996</c:v>
                </c:pt>
                <c:pt idx="424">
                  <c:v>971.89400000000001</c:v>
                </c:pt>
                <c:pt idx="425">
                  <c:v>960.072</c:v>
                </c:pt>
                <c:pt idx="426">
                  <c:v>942.87699999999995</c:v>
                </c:pt>
                <c:pt idx="427">
                  <c:v>961.47299999999996</c:v>
                </c:pt>
                <c:pt idx="428">
                  <c:v>957.14400000000001</c:v>
                </c:pt>
                <c:pt idx="429">
                  <c:v>956.21900000000005</c:v>
                </c:pt>
                <c:pt idx="430">
                  <c:v>950.24699999999996</c:v>
                </c:pt>
                <c:pt idx="431">
                  <c:v>938.5</c:v>
                </c:pt>
                <c:pt idx="432">
                  <c:v>953.74199999999996</c:v>
                </c:pt>
                <c:pt idx="433">
                  <c:v>956.95799999999997</c:v>
                </c:pt>
                <c:pt idx="434">
                  <c:v>956.25300000000004</c:v>
                </c:pt>
                <c:pt idx="435">
                  <c:v>934.63099999999997</c:v>
                </c:pt>
                <c:pt idx="436">
                  <c:v>928.59900000000005</c:v>
                </c:pt>
                <c:pt idx="437">
                  <c:v>911.95799999999997</c:v>
                </c:pt>
                <c:pt idx="438">
                  <c:v>893.27099999999996</c:v>
                </c:pt>
                <c:pt idx="439">
                  <c:v>873.68</c:v>
                </c:pt>
                <c:pt idx="440">
                  <c:v>902.505</c:v>
                </c:pt>
                <c:pt idx="441">
                  <c:v>868.58299999999997</c:v>
                </c:pt>
                <c:pt idx="442">
                  <c:v>858.93799999999999</c:v>
                </c:pt>
                <c:pt idx="443">
                  <c:v>839.81200000000001</c:v>
                </c:pt>
                <c:pt idx="444">
                  <c:v>855.47199999999998</c:v>
                </c:pt>
                <c:pt idx="445">
                  <c:v>825.34799999999996</c:v>
                </c:pt>
                <c:pt idx="446">
                  <c:v>784.60799999999995</c:v>
                </c:pt>
                <c:pt idx="447">
                  <c:v>768.91899999999998</c:v>
                </c:pt>
                <c:pt idx="448">
                  <c:v>767.83799999999997</c:v>
                </c:pt>
                <c:pt idx="449">
                  <c:v>845.56299999999999</c:v>
                </c:pt>
                <c:pt idx="450">
                  <c:v>854.47500000000002</c:v>
                </c:pt>
                <c:pt idx="451">
                  <c:v>830.322</c:v>
                </c:pt>
                <c:pt idx="452">
                  <c:v>831.30399999999997</c:v>
                </c:pt>
                <c:pt idx="453">
                  <c:v>838.28899999999999</c:v>
                </c:pt>
                <c:pt idx="454">
                  <c:v>823.69399999999996</c:v>
                </c:pt>
                <c:pt idx="455">
                  <c:v>775.05700000000002</c:v>
                </c:pt>
                <c:pt idx="456">
                  <c:v>786.92399999999998</c:v>
                </c:pt>
                <c:pt idx="457">
                  <c:v>786.17399999999998</c:v>
                </c:pt>
                <c:pt idx="458">
                  <c:v>759.49800000000005</c:v>
                </c:pt>
                <c:pt idx="459">
                  <c:v>741.726</c:v>
                </c:pt>
                <c:pt idx="460">
                  <c:v>671.17899999999997</c:v>
                </c:pt>
                <c:pt idx="461">
                  <c:v>659.08900000000006</c:v>
                </c:pt>
                <c:pt idx="462">
                  <c:v>605.84</c:v>
                </c:pt>
                <c:pt idx="463">
                  <c:v>618.90200000000004</c:v>
                </c:pt>
                <c:pt idx="464">
                  <c:v>591.90099999999995</c:v>
                </c:pt>
                <c:pt idx="465">
                  <c:v>635.66200000000003</c:v>
                </c:pt>
                <c:pt idx="466">
                  <c:v>673.74900000000002</c:v>
                </c:pt>
                <c:pt idx="467">
                  <c:v>623.29700000000003</c:v>
                </c:pt>
                <c:pt idx="468">
                  <c:v>576.50099999999998</c:v>
                </c:pt>
                <c:pt idx="469">
                  <c:v>567.91999999999996</c:v>
                </c:pt>
                <c:pt idx="470">
                  <c:v>590.59199999999998</c:v>
                </c:pt>
                <c:pt idx="471">
                  <c:v>580.20000000000005</c:v>
                </c:pt>
                <c:pt idx="472">
                  <c:v>534.69000000000005</c:v>
                </c:pt>
                <c:pt idx="473">
                  <c:v>514.29100000000005</c:v>
                </c:pt>
                <c:pt idx="474">
                  <c:v>473.983</c:v>
                </c:pt>
                <c:pt idx="475">
                  <c:v>454.34</c:v>
                </c:pt>
                <c:pt idx="476">
                  <c:v>484.92700000000002</c:v>
                </c:pt>
                <c:pt idx="477">
                  <c:v>507.54700000000003</c:v>
                </c:pt>
                <c:pt idx="478">
                  <c:v>561.33500000000004</c:v>
                </c:pt>
                <c:pt idx="479">
                  <c:v>570.52099999999996</c:v>
                </c:pt>
                <c:pt idx="480">
                  <c:v>584.36</c:v>
                </c:pt>
                <c:pt idx="481">
                  <c:v>603.14200000000005</c:v>
                </c:pt>
                <c:pt idx="482">
                  <c:v>600.17899999999997</c:v>
                </c:pt>
                <c:pt idx="483">
                  <c:v>557.66099999999994</c:v>
                </c:pt>
                <c:pt idx="484">
                  <c:v>564.76300000000003</c:v>
                </c:pt>
                <c:pt idx="485">
                  <c:v>583.01800000000003</c:v>
                </c:pt>
                <c:pt idx="486">
                  <c:v>555.62400000000002</c:v>
                </c:pt>
                <c:pt idx="487">
                  <c:v>533.48599999999999</c:v>
                </c:pt>
                <c:pt idx="488">
                  <c:v>524.12</c:v>
                </c:pt>
                <c:pt idx="489">
                  <c:v>530.28</c:v>
                </c:pt>
                <c:pt idx="490">
                  <c:v>520.09500000000003</c:v>
                </c:pt>
                <c:pt idx="491">
                  <c:v>500.48200000000003</c:v>
                </c:pt>
                <c:pt idx="492">
                  <c:v>489.589</c:v>
                </c:pt>
                <c:pt idx="493">
                  <c:v>464.31099999999998</c:v>
                </c:pt>
                <c:pt idx="494">
                  <c:v>467.63499999999999</c:v>
                </c:pt>
                <c:pt idx="495">
                  <c:v>485.52100000000002</c:v>
                </c:pt>
                <c:pt idx="496">
                  <c:v>500.375</c:v>
                </c:pt>
                <c:pt idx="497">
                  <c:v>513.26499999999999</c:v>
                </c:pt>
                <c:pt idx="498">
                  <c:v>525.95399999999995</c:v>
                </c:pt>
                <c:pt idx="499">
                  <c:v>526.97199999999998</c:v>
                </c:pt>
                <c:pt idx="500">
                  <c:v>513.39099999999996</c:v>
                </c:pt>
                <c:pt idx="501">
                  <c:v>501.22500000000002</c:v>
                </c:pt>
                <c:pt idx="502">
                  <c:v>503.38</c:v>
                </c:pt>
                <c:pt idx="503">
                  <c:v>501.76600000000002</c:v>
                </c:pt>
                <c:pt idx="504">
                  <c:v>497.51100000000002</c:v>
                </c:pt>
                <c:pt idx="505">
                  <c:v>537.08500000000004</c:v>
                </c:pt>
                <c:pt idx="506">
                  <c:v>537.54899999999998</c:v>
                </c:pt>
                <c:pt idx="507">
                  <c:v>562.44200000000001</c:v>
                </c:pt>
                <c:pt idx="508">
                  <c:v>568.88800000000003</c:v>
                </c:pt>
                <c:pt idx="509">
                  <c:v>551.71199999999999</c:v>
                </c:pt>
                <c:pt idx="510">
                  <c:v>562.66999999999996</c:v>
                </c:pt>
                <c:pt idx="511">
                  <c:v>571.85299999999995</c:v>
                </c:pt>
                <c:pt idx="512">
                  <c:v>586.14499999999998</c:v>
                </c:pt>
                <c:pt idx="513">
                  <c:v>590.29600000000005</c:v>
                </c:pt>
                <c:pt idx="514">
                  <c:v>582.05799999999999</c:v>
                </c:pt>
                <c:pt idx="515">
                  <c:v>567.33900000000006</c:v>
                </c:pt>
                <c:pt idx="516">
                  <c:v>555.81700000000001</c:v>
                </c:pt>
                <c:pt idx="517">
                  <c:v>553.68399999999997</c:v>
                </c:pt>
                <c:pt idx="518">
                  <c:v>552.452</c:v>
                </c:pt>
                <c:pt idx="519">
                  <c:v>551.57799999999997</c:v>
                </c:pt>
                <c:pt idx="520">
                  <c:v>557.471</c:v>
                </c:pt>
                <c:pt idx="521">
                  <c:v>565.779</c:v>
                </c:pt>
                <c:pt idx="522">
                  <c:v>567.04200000000003</c:v>
                </c:pt>
                <c:pt idx="523">
                  <c:v>568.20899999999995</c:v>
                </c:pt>
                <c:pt idx="524">
                  <c:v>580.95699999999999</c:v>
                </c:pt>
                <c:pt idx="525">
                  <c:v>598.94000000000005</c:v>
                </c:pt>
                <c:pt idx="526">
                  <c:v>607.39499999999998</c:v>
                </c:pt>
                <c:pt idx="527">
                  <c:v>595.20699999999999</c:v>
                </c:pt>
                <c:pt idx="528">
                  <c:v>578.399</c:v>
                </c:pt>
                <c:pt idx="529">
                  <c:v>571.24900000000002</c:v>
                </c:pt>
                <c:pt idx="530">
                  <c:v>553.221</c:v>
                </c:pt>
                <c:pt idx="531">
                  <c:v>550.89400000000001</c:v>
                </c:pt>
                <c:pt idx="532">
                  <c:v>542.84799999999996</c:v>
                </c:pt>
                <c:pt idx="533">
                  <c:v>526.64200000000005</c:v>
                </c:pt>
                <c:pt idx="534">
                  <c:v>537.83699999999999</c:v>
                </c:pt>
                <c:pt idx="535">
                  <c:v>533.84100000000001</c:v>
                </c:pt>
                <c:pt idx="536">
                  <c:v>517.53599999999994</c:v>
                </c:pt>
                <c:pt idx="537">
                  <c:v>515.16399999999999</c:v>
                </c:pt>
                <c:pt idx="538">
                  <c:v>514.36199999999997</c:v>
                </c:pt>
                <c:pt idx="539">
                  <c:v>507.28899999999999</c:v>
                </c:pt>
                <c:pt idx="540">
                  <c:v>515.87900000000002</c:v>
                </c:pt>
                <c:pt idx="541">
                  <c:v>518.92899999999997</c:v>
                </c:pt>
                <c:pt idx="542">
                  <c:v>533.11099999999999</c:v>
                </c:pt>
                <c:pt idx="543">
                  <c:v>532.17700000000002</c:v>
                </c:pt>
                <c:pt idx="544">
                  <c:v>529.53200000000004</c:v>
                </c:pt>
                <c:pt idx="545">
                  <c:v>517.13699999999994</c:v>
                </c:pt>
                <c:pt idx="546">
                  <c:v>525.34699999999998</c:v>
                </c:pt>
                <c:pt idx="547">
                  <c:v>535.96799999999996</c:v>
                </c:pt>
                <c:pt idx="548">
                  <c:v>536.56899999999996</c:v>
                </c:pt>
                <c:pt idx="549">
                  <c:v>557.52599999999995</c:v>
                </c:pt>
                <c:pt idx="550">
                  <c:v>564.80700000000002</c:v>
                </c:pt>
                <c:pt idx="551">
                  <c:v>561.38099999999997</c:v>
                </c:pt>
                <c:pt idx="552">
                  <c:v>553.54200000000003</c:v>
                </c:pt>
                <c:pt idx="553">
                  <c:v>542.69299999999998</c:v>
                </c:pt>
                <c:pt idx="554">
                  <c:v>554.30799999999999</c:v>
                </c:pt>
                <c:pt idx="555">
                  <c:v>547.55100000000004</c:v>
                </c:pt>
                <c:pt idx="556">
                  <c:v>520.87300000000005</c:v>
                </c:pt>
                <c:pt idx="557">
                  <c:v>516.32600000000002</c:v>
                </c:pt>
                <c:pt idx="558">
                  <c:v>521.39800000000002</c:v>
                </c:pt>
                <c:pt idx="559">
                  <c:v>502.50900000000001</c:v>
                </c:pt>
                <c:pt idx="560">
                  <c:v>510.14299999999997</c:v>
                </c:pt>
                <c:pt idx="561">
                  <c:v>502.74</c:v>
                </c:pt>
                <c:pt idx="562">
                  <c:v>505.42500000000001</c:v>
                </c:pt>
                <c:pt idx="563">
                  <c:v>505.83600000000001</c:v>
                </c:pt>
                <c:pt idx="564">
                  <c:v>499.30399999999997</c:v>
                </c:pt>
                <c:pt idx="565">
                  <c:v>475.08</c:v>
                </c:pt>
                <c:pt idx="566">
                  <c:v>476.15800000000002</c:v>
                </c:pt>
                <c:pt idx="567">
                  <c:v>493.46699999999998</c:v>
                </c:pt>
                <c:pt idx="568">
                  <c:v>488.14800000000002</c:v>
                </c:pt>
                <c:pt idx="569">
                  <c:v>488.31400000000002</c:v>
                </c:pt>
                <c:pt idx="570">
                  <c:v>485.29199999999997</c:v>
                </c:pt>
                <c:pt idx="571">
                  <c:v>502.70100000000002</c:v>
                </c:pt>
                <c:pt idx="572">
                  <c:v>512.50300000000004</c:v>
                </c:pt>
                <c:pt idx="573">
                  <c:v>515.96600000000001</c:v>
                </c:pt>
                <c:pt idx="574">
                  <c:v>527.97699999999998</c:v>
                </c:pt>
                <c:pt idx="575">
                  <c:v>539.66</c:v>
                </c:pt>
                <c:pt idx="576">
                  <c:v>541.91800000000001</c:v>
                </c:pt>
                <c:pt idx="577">
                  <c:v>543.87800000000004</c:v>
                </c:pt>
                <c:pt idx="578">
                  <c:v>557.45600000000002</c:v>
                </c:pt>
                <c:pt idx="579">
                  <c:v>552.99099999999999</c:v>
                </c:pt>
                <c:pt idx="580">
                  <c:v>579.30899999999997</c:v>
                </c:pt>
                <c:pt idx="581">
                  <c:v>581.51300000000003</c:v>
                </c:pt>
                <c:pt idx="582">
                  <c:v>587.44600000000003</c:v>
                </c:pt>
                <c:pt idx="583">
                  <c:v>599.73099999999999</c:v>
                </c:pt>
                <c:pt idx="584">
                  <c:v>591.32000000000005</c:v>
                </c:pt>
                <c:pt idx="585">
                  <c:v>561.45600000000002</c:v>
                </c:pt>
                <c:pt idx="586">
                  <c:v>569.96699999999998</c:v>
                </c:pt>
                <c:pt idx="587">
                  <c:v>580.75800000000004</c:v>
                </c:pt>
                <c:pt idx="588">
                  <c:v>613.072</c:v>
                </c:pt>
                <c:pt idx="589">
                  <c:v>617.11400000000003</c:v>
                </c:pt>
                <c:pt idx="590">
                  <c:v>623.03099999999995</c:v>
                </c:pt>
                <c:pt idx="591">
                  <c:v>615.88800000000003</c:v>
                </c:pt>
                <c:pt idx="592">
                  <c:v>610.22</c:v>
                </c:pt>
                <c:pt idx="593">
                  <c:v>632.62800000000004</c:v>
                </c:pt>
                <c:pt idx="594">
                  <c:v>636.04499999999996</c:v>
                </c:pt>
                <c:pt idx="595">
                  <c:v>640.59699999999998</c:v>
                </c:pt>
                <c:pt idx="596">
                  <c:v>645.56100000000004</c:v>
                </c:pt>
                <c:pt idx="597">
                  <c:v>643.85500000000002</c:v>
                </c:pt>
                <c:pt idx="598">
                  <c:v>648.39200000000005</c:v>
                </c:pt>
                <c:pt idx="599">
                  <c:v>643.39700000000005</c:v>
                </c:pt>
                <c:pt idx="600">
                  <c:v>633.48400000000004</c:v>
                </c:pt>
                <c:pt idx="601">
                  <c:v>627.245</c:v>
                </c:pt>
                <c:pt idx="602">
                  <c:v>629.23099999999999</c:v>
                </c:pt>
                <c:pt idx="603">
                  <c:v>639.75300000000004</c:v>
                </c:pt>
                <c:pt idx="604">
                  <c:v>647.83699999999999</c:v>
                </c:pt>
                <c:pt idx="605">
                  <c:v>633.51800000000003</c:v>
                </c:pt>
                <c:pt idx="606">
                  <c:v>623.72</c:v>
                </c:pt>
                <c:pt idx="607">
                  <c:v>645.56200000000001</c:v>
                </c:pt>
                <c:pt idx="608">
                  <c:v>662.73</c:v>
                </c:pt>
                <c:pt idx="609">
                  <c:v>662.83500000000004</c:v>
                </c:pt>
                <c:pt idx="610">
                  <c:v>700.98500000000001</c:v>
                </c:pt>
                <c:pt idx="611">
                  <c:v>704.29399999999998</c:v>
                </c:pt>
                <c:pt idx="612">
                  <c:v>712.05100000000004</c:v>
                </c:pt>
                <c:pt idx="613">
                  <c:v>714.91300000000001</c:v>
                </c:pt>
                <c:pt idx="614">
                  <c:v>725.13099999999997</c:v>
                </c:pt>
                <c:pt idx="615">
                  <c:v>723.58500000000004</c:v>
                </c:pt>
                <c:pt idx="616">
                  <c:v>721.13099999999997</c:v>
                </c:pt>
                <c:pt idx="617">
                  <c:v>709.86599999999999</c:v>
                </c:pt>
                <c:pt idx="618">
                  <c:v>699.39</c:v>
                </c:pt>
                <c:pt idx="619">
                  <c:v>707.928</c:v>
                </c:pt>
                <c:pt idx="620">
                  <c:v>728.49199999999996</c:v>
                </c:pt>
                <c:pt idx="621">
                  <c:v>745.81899999999996</c:v>
                </c:pt>
                <c:pt idx="622">
                  <c:v>756.06899999999996</c:v>
                </c:pt>
                <c:pt idx="623">
                  <c:v>740.95699999999999</c:v>
                </c:pt>
                <c:pt idx="624">
                  <c:v>746.41700000000003</c:v>
                </c:pt>
                <c:pt idx="625">
                  <c:v>747.09400000000005</c:v>
                </c:pt>
                <c:pt idx="626">
                  <c:v>739.61800000000005</c:v>
                </c:pt>
                <c:pt idx="627">
                  <c:v>754.18</c:v>
                </c:pt>
                <c:pt idx="628">
                  <c:v>761.74400000000003</c:v>
                </c:pt>
                <c:pt idx="629">
                  <c:v>773.12099999999998</c:v>
                </c:pt>
                <c:pt idx="630">
                  <c:v>802.21</c:v>
                </c:pt>
                <c:pt idx="631">
                  <c:v>795.59199999999998</c:v>
                </c:pt>
                <c:pt idx="632">
                  <c:v>784.22</c:v>
                </c:pt>
                <c:pt idx="633">
                  <c:v>781.75699999999995</c:v>
                </c:pt>
                <c:pt idx="634">
                  <c:v>786.96500000000003</c:v>
                </c:pt>
                <c:pt idx="635">
                  <c:v>772.25300000000004</c:v>
                </c:pt>
                <c:pt idx="636">
                  <c:v>771.18399999999997</c:v>
                </c:pt>
                <c:pt idx="637">
                  <c:v>789.13499999999999</c:v>
                </c:pt>
                <c:pt idx="638">
                  <c:v>791.03200000000004</c:v>
                </c:pt>
                <c:pt idx="639">
                  <c:v>790.18499999999995</c:v>
                </c:pt>
                <c:pt idx="640">
                  <c:v>769.93799999999999</c:v>
                </c:pt>
                <c:pt idx="641">
                  <c:v>764.62900000000002</c:v>
                </c:pt>
                <c:pt idx="642">
                  <c:v>749.02099999999996</c:v>
                </c:pt>
                <c:pt idx="643">
                  <c:v>743.72299999999996</c:v>
                </c:pt>
                <c:pt idx="644">
                  <c:v>750.47299999999996</c:v>
                </c:pt>
                <c:pt idx="645">
                  <c:v>736.48099999999999</c:v>
                </c:pt>
                <c:pt idx="646">
                  <c:v>723.71900000000005</c:v>
                </c:pt>
                <c:pt idx="647">
                  <c:v>741.79700000000003</c:v>
                </c:pt>
                <c:pt idx="648">
                  <c:v>750.22500000000002</c:v>
                </c:pt>
                <c:pt idx="649">
                  <c:v>761.91899999999998</c:v>
                </c:pt>
                <c:pt idx="650">
                  <c:v>764.678</c:v>
                </c:pt>
                <c:pt idx="651">
                  <c:v>761.29499999999996</c:v>
                </c:pt>
                <c:pt idx="652">
                  <c:v>773.07299999999998</c:v>
                </c:pt>
                <c:pt idx="653">
                  <c:v>766.13699999999994</c:v>
                </c:pt>
                <c:pt idx="654">
                  <c:v>766.31799999999998</c:v>
                </c:pt>
                <c:pt idx="655">
                  <c:v>751.33500000000004</c:v>
                </c:pt>
                <c:pt idx="656">
                  <c:v>750.72199999999998</c:v>
                </c:pt>
                <c:pt idx="657">
                  <c:v>739.45399999999995</c:v>
                </c:pt>
                <c:pt idx="658">
                  <c:v>741.74699999999996</c:v>
                </c:pt>
                <c:pt idx="659">
                  <c:v>736.01900000000001</c:v>
                </c:pt>
                <c:pt idx="660">
                  <c:v>723.05200000000002</c:v>
                </c:pt>
                <c:pt idx="661">
                  <c:v>739.58199999999999</c:v>
                </c:pt>
                <c:pt idx="662">
                  <c:v>766.05200000000002</c:v>
                </c:pt>
                <c:pt idx="663">
                  <c:v>773.40800000000002</c:v>
                </c:pt>
                <c:pt idx="664">
                  <c:v>782.68</c:v>
                </c:pt>
                <c:pt idx="665">
                  <c:v>807.02099999999996</c:v>
                </c:pt>
                <c:pt idx="666">
                  <c:v>810.46299999999997</c:v>
                </c:pt>
                <c:pt idx="667">
                  <c:v>806.55100000000004</c:v>
                </c:pt>
                <c:pt idx="668">
                  <c:v>822.11400000000003</c:v>
                </c:pt>
                <c:pt idx="669">
                  <c:v>823.71400000000006</c:v>
                </c:pt>
                <c:pt idx="670">
                  <c:v>833.66300000000001</c:v>
                </c:pt>
                <c:pt idx="671">
                  <c:v>836.59299999999996</c:v>
                </c:pt>
                <c:pt idx="672">
                  <c:v>822.43799999999999</c:v>
                </c:pt>
                <c:pt idx="673">
                  <c:v>833.54399999999998</c:v>
                </c:pt>
                <c:pt idx="674">
                  <c:v>844.024</c:v>
                </c:pt>
                <c:pt idx="675">
                  <c:v>864.72900000000004</c:v>
                </c:pt>
                <c:pt idx="676">
                  <c:v>860.61699999999996</c:v>
                </c:pt>
                <c:pt idx="677">
                  <c:v>854.54100000000005</c:v>
                </c:pt>
                <c:pt idx="678">
                  <c:v>855.51800000000003</c:v>
                </c:pt>
                <c:pt idx="679">
                  <c:v>852.93</c:v>
                </c:pt>
                <c:pt idx="680">
                  <c:v>854.779</c:v>
                </c:pt>
                <c:pt idx="681">
                  <c:v>844.9</c:v>
                </c:pt>
                <c:pt idx="682">
                  <c:v>840.23900000000003</c:v>
                </c:pt>
                <c:pt idx="683">
                  <c:v>855.63800000000003</c:v>
                </c:pt>
                <c:pt idx="684">
                  <c:v>852.73800000000006</c:v>
                </c:pt>
                <c:pt idx="685">
                  <c:v>819.83100000000002</c:v>
                </c:pt>
                <c:pt idx="686">
                  <c:v>825.19299999999998</c:v>
                </c:pt>
                <c:pt idx="687">
                  <c:v>822.86099999999999</c:v>
                </c:pt>
                <c:pt idx="688">
                  <c:v>837.11900000000003</c:v>
                </c:pt>
                <c:pt idx="689">
                  <c:v>845.50699999999995</c:v>
                </c:pt>
                <c:pt idx="690">
                  <c:v>861.37</c:v>
                </c:pt>
                <c:pt idx="691">
                  <c:v>858.25900000000001</c:v>
                </c:pt>
                <c:pt idx="692">
                  <c:v>851.88400000000001</c:v>
                </c:pt>
                <c:pt idx="693">
                  <c:v>843.99400000000003</c:v>
                </c:pt>
                <c:pt idx="694">
                  <c:v>851.46199999999999</c:v>
                </c:pt>
                <c:pt idx="695">
                  <c:v>839.46</c:v>
                </c:pt>
                <c:pt idx="696">
                  <c:v>842.11400000000003</c:v>
                </c:pt>
                <c:pt idx="697">
                  <c:v>831.03800000000001</c:v>
                </c:pt>
                <c:pt idx="698">
                  <c:v>840.98800000000006</c:v>
                </c:pt>
                <c:pt idx="699">
                  <c:v>853.31899999999996</c:v>
                </c:pt>
                <c:pt idx="700">
                  <c:v>864.98099999999999</c:v>
                </c:pt>
                <c:pt idx="701">
                  <c:v>880.78499999999997</c:v>
                </c:pt>
                <c:pt idx="702">
                  <c:v>879.93600000000004</c:v>
                </c:pt>
                <c:pt idx="703">
                  <c:v>887.05200000000002</c:v>
                </c:pt>
                <c:pt idx="704">
                  <c:v>894.29899999999998</c:v>
                </c:pt>
                <c:pt idx="705">
                  <c:v>884.59</c:v>
                </c:pt>
                <c:pt idx="706">
                  <c:v>894.00400000000002</c:v>
                </c:pt>
                <c:pt idx="707">
                  <c:v>913.51</c:v>
                </c:pt>
                <c:pt idx="708">
                  <c:v>919.89</c:v>
                </c:pt>
                <c:pt idx="709">
                  <c:v>918.9</c:v>
                </c:pt>
                <c:pt idx="710">
                  <c:v>910.70500000000004</c:v>
                </c:pt>
                <c:pt idx="711">
                  <c:v>922.30600000000004</c:v>
                </c:pt>
                <c:pt idx="712">
                  <c:v>918.55899999999997</c:v>
                </c:pt>
                <c:pt idx="713">
                  <c:v>908.12900000000002</c:v>
                </c:pt>
                <c:pt idx="714">
                  <c:v>908.07399999999996</c:v>
                </c:pt>
                <c:pt idx="715">
                  <c:v>904.53599999999994</c:v>
                </c:pt>
                <c:pt idx="716">
                  <c:v>913.18799999999999</c:v>
                </c:pt>
                <c:pt idx="717">
                  <c:v>914.04499999999996</c:v>
                </c:pt>
              </c:numCache>
            </c:numRef>
          </c:val>
          <c:smooth val="0"/>
          <c:extLst>
            <c:ext xmlns:c16="http://schemas.microsoft.com/office/drawing/2014/chart" uri="{C3380CC4-5D6E-409C-BE32-E72D297353CC}">
              <c16:uniqueId val="{00000003-68A0-4454-9BF7-32BD5F223E9D}"/>
            </c:ext>
          </c:extLst>
        </c:ser>
        <c:ser>
          <c:idx val="3"/>
          <c:order val="4"/>
          <c:tx>
            <c:strRef>
              <c:f>'1.10-график'!$G$4</c:f>
              <c:strCache>
                <c:ptCount val="1"/>
                <c:pt idx="0">
                  <c:v>MSCI EFM Central and Eastern Europe + CIS</c:v>
                </c:pt>
              </c:strCache>
            </c:strRef>
          </c:tx>
          <c:spPr>
            <a:ln w="12700">
              <a:solidFill>
                <a:srgbClr val="00FFFF"/>
              </a:solidFill>
              <a:prstDash val="solid"/>
            </a:ln>
          </c:spPr>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'1.10-график'!$G$5:$G$722</c:f>
              <c:numCache>
                <c:formatCode>General</c:formatCode>
                <c:ptCount val="718"/>
                <c:pt idx="0">
                  <c:v>892.57399999999996</c:v>
                </c:pt>
                <c:pt idx="1">
                  <c:v>895.54899999999998</c:v>
                </c:pt>
                <c:pt idx="2">
                  <c:v>899.31200000000001</c:v>
                </c:pt>
                <c:pt idx="3">
                  <c:v>883.82899999999995</c:v>
                </c:pt>
                <c:pt idx="4">
                  <c:v>875.99099999999999</c:v>
                </c:pt>
                <c:pt idx="5">
                  <c:v>860.06600000000003</c:v>
                </c:pt>
                <c:pt idx="6">
                  <c:v>856.05700000000002</c:v>
                </c:pt>
                <c:pt idx="7">
                  <c:v>842.59299999999996</c:v>
                </c:pt>
                <c:pt idx="8">
                  <c:v>843.49800000000005</c:v>
                </c:pt>
                <c:pt idx="9">
                  <c:v>841.97299999999996</c:v>
                </c:pt>
                <c:pt idx="10">
                  <c:v>842.86099999999999</c:v>
                </c:pt>
                <c:pt idx="11">
                  <c:v>842.92399999999998</c:v>
                </c:pt>
                <c:pt idx="12">
                  <c:v>839.12</c:v>
                </c:pt>
                <c:pt idx="13">
                  <c:v>843.34699999999998</c:v>
                </c:pt>
                <c:pt idx="14">
                  <c:v>845.49699999999996</c:v>
                </c:pt>
                <c:pt idx="15">
                  <c:v>847.40099999999995</c:v>
                </c:pt>
                <c:pt idx="16">
                  <c:v>853.17399999999998</c:v>
                </c:pt>
                <c:pt idx="17">
                  <c:v>858.06799999999998</c:v>
                </c:pt>
                <c:pt idx="18">
                  <c:v>863.17</c:v>
                </c:pt>
                <c:pt idx="19">
                  <c:v>857.66399999999999</c:v>
                </c:pt>
                <c:pt idx="20">
                  <c:v>863.06</c:v>
                </c:pt>
                <c:pt idx="21">
                  <c:v>869.42700000000002</c:v>
                </c:pt>
                <c:pt idx="22">
                  <c:v>886.64700000000005</c:v>
                </c:pt>
                <c:pt idx="23">
                  <c:v>918.00900000000001</c:v>
                </c:pt>
                <c:pt idx="24">
                  <c:v>916.83699999999999</c:v>
                </c:pt>
                <c:pt idx="25">
                  <c:v>913.93200000000002</c:v>
                </c:pt>
                <c:pt idx="26">
                  <c:v>912.13400000000001</c:v>
                </c:pt>
                <c:pt idx="27">
                  <c:v>919.54899999999998</c:v>
                </c:pt>
                <c:pt idx="28">
                  <c:v>911.87599999999998</c:v>
                </c:pt>
                <c:pt idx="29">
                  <c:v>911.81100000000004</c:v>
                </c:pt>
                <c:pt idx="30">
                  <c:v>908.29</c:v>
                </c:pt>
                <c:pt idx="31">
                  <c:v>918.77099999999996</c:v>
                </c:pt>
                <c:pt idx="32">
                  <c:v>927.2</c:v>
                </c:pt>
                <c:pt idx="33">
                  <c:v>929.53800000000001</c:v>
                </c:pt>
                <c:pt idx="34">
                  <c:v>921.46199999999999</c:v>
                </c:pt>
                <c:pt idx="35">
                  <c:v>922.23900000000003</c:v>
                </c:pt>
                <c:pt idx="36">
                  <c:v>925.89099999999996</c:v>
                </c:pt>
                <c:pt idx="37">
                  <c:v>931.31500000000005</c:v>
                </c:pt>
                <c:pt idx="38">
                  <c:v>926.76199999999994</c:v>
                </c:pt>
                <c:pt idx="39">
                  <c:v>931.149</c:v>
                </c:pt>
                <c:pt idx="40">
                  <c:v>929.90700000000004</c:v>
                </c:pt>
                <c:pt idx="41">
                  <c:v>921.9</c:v>
                </c:pt>
                <c:pt idx="42">
                  <c:v>893.548</c:v>
                </c:pt>
                <c:pt idx="43">
                  <c:v>877.00599999999997</c:v>
                </c:pt>
                <c:pt idx="44">
                  <c:v>864.13499999999999</c:v>
                </c:pt>
                <c:pt idx="45">
                  <c:v>831.82500000000005</c:v>
                </c:pt>
                <c:pt idx="46">
                  <c:v>845.42700000000002</c:v>
                </c:pt>
                <c:pt idx="47">
                  <c:v>863.10299999999995</c:v>
                </c:pt>
                <c:pt idx="48">
                  <c:v>877.03800000000001</c:v>
                </c:pt>
                <c:pt idx="49">
                  <c:v>884.95799999999997</c:v>
                </c:pt>
                <c:pt idx="50">
                  <c:v>884.69200000000001</c:v>
                </c:pt>
                <c:pt idx="51">
                  <c:v>888.77099999999996</c:v>
                </c:pt>
                <c:pt idx="52">
                  <c:v>870.67600000000004</c:v>
                </c:pt>
                <c:pt idx="53">
                  <c:v>881.78899999999999</c:v>
                </c:pt>
                <c:pt idx="54">
                  <c:v>881.21</c:v>
                </c:pt>
                <c:pt idx="55">
                  <c:v>887.81</c:v>
                </c:pt>
                <c:pt idx="56">
                  <c:v>885.23599999999999</c:v>
                </c:pt>
                <c:pt idx="57">
                  <c:v>891.17</c:v>
                </c:pt>
                <c:pt idx="58">
                  <c:v>904.24900000000002</c:v>
                </c:pt>
                <c:pt idx="59">
                  <c:v>904.61900000000003</c:v>
                </c:pt>
                <c:pt idx="60">
                  <c:v>906.94600000000003</c:v>
                </c:pt>
                <c:pt idx="61">
                  <c:v>912.74400000000003</c:v>
                </c:pt>
                <c:pt idx="62">
                  <c:v>915.20399999999995</c:v>
                </c:pt>
                <c:pt idx="63">
                  <c:v>921.822</c:v>
                </c:pt>
                <c:pt idx="64">
                  <c:v>933.69100000000003</c:v>
                </c:pt>
                <c:pt idx="65">
                  <c:v>930.94399999999996</c:v>
                </c:pt>
                <c:pt idx="66">
                  <c:v>937.14599999999996</c:v>
                </c:pt>
                <c:pt idx="67">
                  <c:v>941.02300000000002</c:v>
                </c:pt>
                <c:pt idx="68">
                  <c:v>953.31299999999999</c:v>
                </c:pt>
                <c:pt idx="69">
                  <c:v>953.51400000000001</c:v>
                </c:pt>
                <c:pt idx="70">
                  <c:v>952.11900000000003</c:v>
                </c:pt>
                <c:pt idx="71">
                  <c:v>968.73099999999999</c:v>
                </c:pt>
                <c:pt idx="72">
                  <c:v>967.52099999999996</c:v>
                </c:pt>
                <c:pt idx="73">
                  <c:v>959.98500000000001</c:v>
                </c:pt>
                <c:pt idx="74">
                  <c:v>966.822</c:v>
                </c:pt>
                <c:pt idx="75">
                  <c:v>970.34699999999998</c:v>
                </c:pt>
                <c:pt idx="76">
                  <c:v>971.99</c:v>
                </c:pt>
                <c:pt idx="77">
                  <c:v>971.15599999999995</c:v>
                </c:pt>
                <c:pt idx="78">
                  <c:v>957.58399999999995</c:v>
                </c:pt>
                <c:pt idx="79">
                  <c:v>970.41099999999994</c:v>
                </c:pt>
                <c:pt idx="80">
                  <c:v>975.07</c:v>
                </c:pt>
                <c:pt idx="81">
                  <c:v>975.19</c:v>
                </c:pt>
                <c:pt idx="82">
                  <c:v>965.13</c:v>
                </c:pt>
                <c:pt idx="83">
                  <c:v>967.78700000000003</c:v>
                </c:pt>
                <c:pt idx="84">
                  <c:v>973.25</c:v>
                </c:pt>
                <c:pt idx="85">
                  <c:v>963.76</c:v>
                </c:pt>
                <c:pt idx="86">
                  <c:v>959.54499999999996</c:v>
                </c:pt>
                <c:pt idx="87">
                  <c:v>960.99300000000005</c:v>
                </c:pt>
                <c:pt idx="88">
                  <c:v>962.87199999999996</c:v>
                </c:pt>
                <c:pt idx="89">
                  <c:v>959.48500000000001</c:v>
                </c:pt>
                <c:pt idx="90">
                  <c:v>953.846</c:v>
                </c:pt>
                <c:pt idx="91">
                  <c:v>946.94100000000003</c:v>
                </c:pt>
                <c:pt idx="92">
                  <c:v>954.64800000000002</c:v>
                </c:pt>
                <c:pt idx="93">
                  <c:v>944.69899999999996</c:v>
                </c:pt>
                <c:pt idx="94">
                  <c:v>940.17100000000005</c:v>
                </c:pt>
                <c:pt idx="95">
                  <c:v>941.76400000000001</c:v>
                </c:pt>
                <c:pt idx="96">
                  <c:v>947.66899999999998</c:v>
                </c:pt>
                <c:pt idx="97">
                  <c:v>952.85799999999995</c:v>
                </c:pt>
                <c:pt idx="98">
                  <c:v>952.16899999999998</c:v>
                </c:pt>
                <c:pt idx="99">
                  <c:v>963.59699999999998</c:v>
                </c:pt>
                <c:pt idx="100">
                  <c:v>962.16800000000001</c:v>
                </c:pt>
                <c:pt idx="101">
                  <c:v>954.85</c:v>
                </c:pt>
                <c:pt idx="102">
                  <c:v>953.24199999999996</c:v>
                </c:pt>
                <c:pt idx="103">
                  <c:v>950.04300000000001</c:v>
                </c:pt>
                <c:pt idx="104">
                  <c:v>952.17700000000002</c:v>
                </c:pt>
                <c:pt idx="105">
                  <c:v>952.17700000000002</c:v>
                </c:pt>
                <c:pt idx="106">
                  <c:v>942.22400000000005</c:v>
                </c:pt>
                <c:pt idx="107">
                  <c:v>935.96199999999999</c:v>
                </c:pt>
                <c:pt idx="108">
                  <c:v>947.101</c:v>
                </c:pt>
                <c:pt idx="109">
                  <c:v>954.48299999999995</c:v>
                </c:pt>
                <c:pt idx="110">
                  <c:v>950.58100000000002</c:v>
                </c:pt>
                <c:pt idx="111">
                  <c:v>957.61</c:v>
                </c:pt>
                <c:pt idx="112">
                  <c:v>952.9</c:v>
                </c:pt>
                <c:pt idx="113">
                  <c:v>946.01599999999996</c:v>
                </c:pt>
                <c:pt idx="114">
                  <c:v>935.35699999999997</c:v>
                </c:pt>
                <c:pt idx="115">
                  <c:v>937.43899999999996</c:v>
                </c:pt>
                <c:pt idx="116">
                  <c:v>936.49</c:v>
                </c:pt>
                <c:pt idx="117">
                  <c:v>937.86500000000001</c:v>
                </c:pt>
                <c:pt idx="118">
                  <c:v>953.29</c:v>
                </c:pt>
                <c:pt idx="119">
                  <c:v>966.06500000000005</c:v>
                </c:pt>
                <c:pt idx="120">
                  <c:v>968.16700000000003</c:v>
                </c:pt>
                <c:pt idx="121">
                  <c:v>979.524</c:v>
                </c:pt>
                <c:pt idx="122">
                  <c:v>981.37099999999998</c:v>
                </c:pt>
                <c:pt idx="123">
                  <c:v>982.61500000000001</c:v>
                </c:pt>
                <c:pt idx="124">
                  <c:v>992.27</c:v>
                </c:pt>
                <c:pt idx="125">
                  <c:v>989.24199999999996</c:v>
                </c:pt>
                <c:pt idx="126">
                  <c:v>995.29399999999998</c:v>
                </c:pt>
                <c:pt idx="127">
                  <c:v>993.20399999999995</c:v>
                </c:pt>
                <c:pt idx="128">
                  <c:v>999.36699999999996</c:v>
                </c:pt>
                <c:pt idx="129">
                  <c:v>1005.949</c:v>
                </c:pt>
                <c:pt idx="130">
                  <c:v>1010.073</c:v>
                </c:pt>
                <c:pt idx="131">
                  <c:v>1016.6180000000001</c:v>
                </c:pt>
                <c:pt idx="132">
                  <c:v>1017.626</c:v>
                </c:pt>
                <c:pt idx="133">
                  <c:v>1017.629</c:v>
                </c:pt>
                <c:pt idx="134">
                  <c:v>1021.616</c:v>
                </c:pt>
                <c:pt idx="135">
                  <c:v>1020.787</c:v>
                </c:pt>
                <c:pt idx="136">
                  <c:v>1021.779</c:v>
                </c:pt>
                <c:pt idx="137">
                  <c:v>1023.578</c:v>
                </c:pt>
                <c:pt idx="138">
                  <c:v>1043.72</c:v>
                </c:pt>
                <c:pt idx="139">
                  <c:v>1055.5530000000001</c:v>
                </c:pt>
                <c:pt idx="140">
                  <c:v>1061.8420000000001</c:v>
                </c:pt>
                <c:pt idx="141">
                  <c:v>1048.394</c:v>
                </c:pt>
                <c:pt idx="142">
                  <c:v>1044.298</c:v>
                </c:pt>
                <c:pt idx="143">
                  <c:v>1060.569</c:v>
                </c:pt>
                <c:pt idx="144">
                  <c:v>1060.874</c:v>
                </c:pt>
                <c:pt idx="145">
                  <c:v>1057.8019999999999</c:v>
                </c:pt>
                <c:pt idx="146">
                  <c:v>1051.222</c:v>
                </c:pt>
                <c:pt idx="147">
                  <c:v>1038.328</c:v>
                </c:pt>
                <c:pt idx="148">
                  <c:v>1029.3789999999999</c:v>
                </c:pt>
                <c:pt idx="149">
                  <c:v>1014.81</c:v>
                </c:pt>
                <c:pt idx="150">
                  <c:v>1011.284</c:v>
                </c:pt>
                <c:pt idx="151">
                  <c:v>1030.7460000000001</c:v>
                </c:pt>
                <c:pt idx="152">
                  <c:v>1014.0890000000001</c:v>
                </c:pt>
                <c:pt idx="153">
                  <c:v>1020.7859999999999</c:v>
                </c:pt>
                <c:pt idx="154">
                  <c:v>1025.607</c:v>
                </c:pt>
                <c:pt idx="155">
                  <c:v>1015.67</c:v>
                </c:pt>
                <c:pt idx="156">
                  <c:v>1010.297</c:v>
                </c:pt>
                <c:pt idx="157">
                  <c:v>1027.7449999999999</c:v>
                </c:pt>
                <c:pt idx="158">
                  <c:v>1009.543</c:v>
                </c:pt>
                <c:pt idx="159">
                  <c:v>998.92700000000002</c:v>
                </c:pt>
                <c:pt idx="160">
                  <c:v>990.09400000000005</c:v>
                </c:pt>
                <c:pt idx="161">
                  <c:v>991</c:v>
                </c:pt>
                <c:pt idx="162">
                  <c:v>974.58399999999995</c:v>
                </c:pt>
                <c:pt idx="163">
                  <c:v>931.31600000000003</c:v>
                </c:pt>
                <c:pt idx="164">
                  <c:v>928.14700000000005</c:v>
                </c:pt>
                <c:pt idx="165">
                  <c:v>934.25</c:v>
                </c:pt>
                <c:pt idx="166">
                  <c:v>928.61300000000006</c:v>
                </c:pt>
                <c:pt idx="167">
                  <c:v>949.61300000000006</c:v>
                </c:pt>
                <c:pt idx="168">
                  <c:v>953.57899999999995</c:v>
                </c:pt>
                <c:pt idx="169">
                  <c:v>961.22</c:v>
                </c:pt>
                <c:pt idx="170">
                  <c:v>964.279</c:v>
                </c:pt>
                <c:pt idx="171">
                  <c:v>964.18</c:v>
                </c:pt>
                <c:pt idx="172">
                  <c:v>967.94200000000001</c:v>
                </c:pt>
                <c:pt idx="173">
                  <c:v>975.50400000000002</c:v>
                </c:pt>
                <c:pt idx="174">
                  <c:v>982.7</c:v>
                </c:pt>
                <c:pt idx="175">
                  <c:v>981.98699999999997</c:v>
                </c:pt>
                <c:pt idx="176">
                  <c:v>974.96</c:v>
                </c:pt>
                <c:pt idx="177">
                  <c:v>970.74400000000003</c:v>
                </c:pt>
                <c:pt idx="178">
                  <c:v>974.34699999999998</c:v>
                </c:pt>
                <c:pt idx="179">
                  <c:v>965.649</c:v>
                </c:pt>
                <c:pt idx="180">
                  <c:v>967.81</c:v>
                </c:pt>
                <c:pt idx="181">
                  <c:v>962.59299999999996</c:v>
                </c:pt>
                <c:pt idx="182">
                  <c:v>963.46100000000001</c:v>
                </c:pt>
                <c:pt idx="183">
                  <c:v>969.68600000000004</c:v>
                </c:pt>
                <c:pt idx="184">
                  <c:v>965.15</c:v>
                </c:pt>
                <c:pt idx="185">
                  <c:v>957.80600000000004</c:v>
                </c:pt>
                <c:pt idx="186">
                  <c:v>960.85</c:v>
                </c:pt>
                <c:pt idx="187">
                  <c:v>991.07</c:v>
                </c:pt>
                <c:pt idx="188">
                  <c:v>992.78700000000003</c:v>
                </c:pt>
                <c:pt idx="189">
                  <c:v>994.33399999999995</c:v>
                </c:pt>
                <c:pt idx="190">
                  <c:v>998.37300000000005</c:v>
                </c:pt>
                <c:pt idx="191">
                  <c:v>993.673</c:v>
                </c:pt>
                <c:pt idx="192">
                  <c:v>1000.448</c:v>
                </c:pt>
                <c:pt idx="193">
                  <c:v>1015.872</c:v>
                </c:pt>
                <c:pt idx="194">
                  <c:v>1031.491</c:v>
                </c:pt>
                <c:pt idx="195">
                  <c:v>1034.048</c:v>
                </c:pt>
                <c:pt idx="196">
                  <c:v>1025.3240000000001</c:v>
                </c:pt>
                <c:pt idx="197">
                  <c:v>994.23299999999995</c:v>
                </c:pt>
                <c:pt idx="198">
                  <c:v>996.71</c:v>
                </c:pt>
                <c:pt idx="199">
                  <c:v>994.56299999999999</c:v>
                </c:pt>
                <c:pt idx="200">
                  <c:v>1001.522</c:v>
                </c:pt>
                <c:pt idx="201">
                  <c:v>1006.457</c:v>
                </c:pt>
                <c:pt idx="202">
                  <c:v>1011.6849999999999</c:v>
                </c:pt>
                <c:pt idx="203">
                  <c:v>1013.547</c:v>
                </c:pt>
                <c:pt idx="204">
                  <c:v>1023.746</c:v>
                </c:pt>
                <c:pt idx="205">
                  <c:v>1032.0050000000001</c:v>
                </c:pt>
                <c:pt idx="206">
                  <c:v>1022.102</c:v>
                </c:pt>
                <c:pt idx="207">
                  <c:v>1019.6660000000001</c:v>
                </c:pt>
                <c:pt idx="208">
                  <c:v>1017.61</c:v>
                </c:pt>
                <c:pt idx="209">
                  <c:v>1019.366</c:v>
                </c:pt>
                <c:pt idx="210">
                  <c:v>995.05700000000002</c:v>
                </c:pt>
                <c:pt idx="211">
                  <c:v>1007.85</c:v>
                </c:pt>
                <c:pt idx="212">
                  <c:v>1010.946</c:v>
                </c:pt>
                <c:pt idx="213">
                  <c:v>1013.407</c:v>
                </c:pt>
                <c:pt idx="214">
                  <c:v>1023.192</c:v>
                </c:pt>
                <c:pt idx="215">
                  <c:v>1033.1679999999999</c:v>
                </c:pt>
                <c:pt idx="216">
                  <c:v>1023.129</c:v>
                </c:pt>
                <c:pt idx="217">
                  <c:v>1028.665</c:v>
                </c:pt>
                <c:pt idx="218">
                  <c:v>1024.7950000000001</c:v>
                </c:pt>
                <c:pt idx="219">
                  <c:v>1037.306</c:v>
                </c:pt>
                <c:pt idx="220">
                  <c:v>1024.692</c:v>
                </c:pt>
                <c:pt idx="221">
                  <c:v>1042.855</c:v>
                </c:pt>
                <c:pt idx="222">
                  <c:v>1057.4939999999999</c:v>
                </c:pt>
                <c:pt idx="223">
                  <c:v>1050.9690000000001</c:v>
                </c:pt>
                <c:pt idx="224">
                  <c:v>1039.5129999999999</c:v>
                </c:pt>
                <c:pt idx="225">
                  <c:v>1012.679</c:v>
                </c:pt>
                <c:pt idx="226">
                  <c:v>1007.102</c:v>
                </c:pt>
                <c:pt idx="227">
                  <c:v>1012.427</c:v>
                </c:pt>
                <c:pt idx="228">
                  <c:v>1003.861</c:v>
                </c:pt>
                <c:pt idx="229">
                  <c:v>1003.611</c:v>
                </c:pt>
                <c:pt idx="230">
                  <c:v>991.32899999999995</c:v>
                </c:pt>
                <c:pt idx="231">
                  <c:v>990.95799999999997</c:v>
                </c:pt>
                <c:pt idx="232">
                  <c:v>980.93299999999999</c:v>
                </c:pt>
                <c:pt idx="233">
                  <c:v>980.01</c:v>
                </c:pt>
                <c:pt idx="234">
                  <c:v>992.38699999999994</c:v>
                </c:pt>
                <c:pt idx="235">
                  <c:v>1013.37</c:v>
                </c:pt>
                <c:pt idx="236">
                  <c:v>1002.042</c:v>
                </c:pt>
                <c:pt idx="237">
                  <c:v>995.52800000000002</c:v>
                </c:pt>
                <c:pt idx="238">
                  <c:v>1007.1420000000001</c:v>
                </c:pt>
                <c:pt idx="239">
                  <c:v>1000</c:v>
                </c:pt>
                <c:pt idx="240">
                  <c:v>992.45699999999999</c:v>
                </c:pt>
                <c:pt idx="241">
                  <c:v>997.61800000000005</c:v>
                </c:pt>
                <c:pt idx="242">
                  <c:v>999.096</c:v>
                </c:pt>
                <c:pt idx="243">
                  <c:v>1014.6660000000001</c:v>
                </c:pt>
                <c:pt idx="244">
                  <c:v>1027.96</c:v>
                </c:pt>
                <c:pt idx="245">
                  <c:v>1033.3050000000001</c:v>
                </c:pt>
                <c:pt idx="246">
                  <c:v>1032.884</c:v>
                </c:pt>
                <c:pt idx="247">
                  <c:v>1025.81</c:v>
                </c:pt>
                <c:pt idx="248">
                  <c:v>1027.9690000000001</c:v>
                </c:pt>
                <c:pt idx="249">
                  <c:v>1022.5410000000001</c:v>
                </c:pt>
                <c:pt idx="250">
                  <c:v>1018.216</c:v>
                </c:pt>
                <c:pt idx="251">
                  <c:v>1024.1489999999999</c:v>
                </c:pt>
                <c:pt idx="252">
                  <c:v>1035.066</c:v>
                </c:pt>
                <c:pt idx="253">
                  <c:v>1035.605</c:v>
                </c:pt>
                <c:pt idx="254">
                  <c:v>1049.204</c:v>
                </c:pt>
                <c:pt idx="255">
                  <c:v>1046.19</c:v>
                </c:pt>
                <c:pt idx="256">
                  <c:v>1046.03</c:v>
                </c:pt>
                <c:pt idx="257">
                  <c:v>1049.201</c:v>
                </c:pt>
                <c:pt idx="258">
                  <c:v>1045.1579999999999</c:v>
                </c:pt>
                <c:pt idx="259">
                  <c:v>1057.9749999999999</c:v>
                </c:pt>
                <c:pt idx="260">
                  <c:v>1054.941</c:v>
                </c:pt>
                <c:pt idx="261">
                  <c:v>1054.941</c:v>
                </c:pt>
                <c:pt idx="262">
                  <c:v>1059.741</c:v>
                </c:pt>
                <c:pt idx="263">
                  <c:v>1062.242</c:v>
                </c:pt>
                <c:pt idx="264">
                  <c:v>1069.2660000000001</c:v>
                </c:pt>
                <c:pt idx="265">
                  <c:v>1050.896</c:v>
                </c:pt>
                <c:pt idx="266">
                  <c:v>1039.748</c:v>
                </c:pt>
                <c:pt idx="267">
                  <c:v>1043.1949999999999</c:v>
                </c:pt>
                <c:pt idx="268">
                  <c:v>1048.722</c:v>
                </c:pt>
                <c:pt idx="269">
                  <c:v>1057.5440000000001</c:v>
                </c:pt>
                <c:pt idx="270">
                  <c:v>1058.9549999999999</c:v>
                </c:pt>
                <c:pt idx="271">
                  <c:v>1054.307</c:v>
                </c:pt>
                <c:pt idx="272">
                  <c:v>1017.179</c:v>
                </c:pt>
                <c:pt idx="273">
                  <c:v>1019.421</c:v>
                </c:pt>
                <c:pt idx="274">
                  <c:v>996.11</c:v>
                </c:pt>
                <c:pt idx="275">
                  <c:v>954.62199999999996</c:v>
                </c:pt>
                <c:pt idx="276">
                  <c:v>930.01400000000001</c:v>
                </c:pt>
                <c:pt idx="277">
                  <c:v>933.45299999999997</c:v>
                </c:pt>
                <c:pt idx="278">
                  <c:v>953.55600000000004</c:v>
                </c:pt>
                <c:pt idx="279">
                  <c:v>964.91700000000003</c:v>
                </c:pt>
                <c:pt idx="280">
                  <c:v>952.20799999999997</c:v>
                </c:pt>
                <c:pt idx="281">
                  <c:v>955.00199999999995</c:v>
                </c:pt>
                <c:pt idx="282">
                  <c:v>951.20799999999997</c:v>
                </c:pt>
                <c:pt idx="283">
                  <c:v>945.15099999999995</c:v>
                </c:pt>
                <c:pt idx="284">
                  <c:v>946.38099999999997</c:v>
                </c:pt>
                <c:pt idx="285">
                  <c:v>951.17700000000002</c:v>
                </c:pt>
                <c:pt idx="286">
                  <c:v>933.88499999999999</c:v>
                </c:pt>
                <c:pt idx="287">
                  <c:v>918.18799999999999</c:v>
                </c:pt>
                <c:pt idx="288">
                  <c:v>901.404</c:v>
                </c:pt>
                <c:pt idx="289">
                  <c:v>895.77099999999996</c:v>
                </c:pt>
                <c:pt idx="290">
                  <c:v>887.31500000000005</c:v>
                </c:pt>
                <c:pt idx="291">
                  <c:v>891.39400000000001</c:v>
                </c:pt>
                <c:pt idx="292">
                  <c:v>900.18</c:v>
                </c:pt>
                <c:pt idx="293">
                  <c:v>911.51300000000003</c:v>
                </c:pt>
                <c:pt idx="294">
                  <c:v>909.48099999999999</c:v>
                </c:pt>
                <c:pt idx="295">
                  <c:v>910.154</c:v>
                </c:pt>
                <c:pt idx="296">
                  <c:v>921.04499999999996</c:v>
                </c:pt>
                <c:pt idx="297">
                  <c:v>934.971</c:v>
                </c:pt>
                <c:pt idx="298">
                  <c:v>960.52499999999998</c:v>
                </c:pt>
                <c:pt idx="299">
                  <c:v>943.10199999999998</c:v>
                </c:pt>
                <c:pt idx="300">
                  <c:v>954.26900000000001</c:v>
                </c:pt>
                <c:pt idx="301">
                  <c:v>965.39700000000005</c:v>
                </c:pt>
                <c:pt idx="302">
                  <c:v>969.97299999999996</c:v>
                </c:pt>
                <c:pt idx="303">
                  <c:v>969.553</c:v>
                </c:pt>
                <c:pt idx="304">
                  <c:v>956.298</c:v>
                </c:pt>
                <c:pt idx="305">
                  <c:v>946.72299999999996</c:v>
                </c:pt>
                <c:pt idx="306">
                  <c:v>948.40899999999999</c:v>
                </c:pt>
                <c:pt idx="307">
                  <c:v>961.05100000000004</c:v>
                </c:pt>
                <c:pt idx="308">
                  <c:v>966.55499999999995</c:v>
                </c:pt>
                <c:pt idx="309">
                  <c:v>955.34699999999998</c:v>
                </c:pt>
                <c:pt idx="310">
                  <c:v>950.79700000000003</c:v>
                </c:pt>
                <c:pt idx="311">
                  <c:v>955.44500000000005</c:v>
                </c:pt>
                <c:pt idx="312">
                  <c:v>964.57799999999997</c:v>
                </c:pt>
                <c:pt idx="313">
                  <c:v>961.93899999999996</c:v>
                </c:pt>
                <c:pt idx="314">
                  <c:v>967.375</c:v>
                </c:pt>
                <c:pt idx="315">
                  <c:v>946.13199999999995</c:v>
                </c:pt>
                <c:pt idx="316">
                  <c:v>941.69200000000001</c:v>
                </c:pt>
                <c:pt idx="317">
                  <c:v>943.61900000000003</c:v>
                </c:pt>
                <c:pt idx="318">
                  <c:v>911.01400000000001</c:v>
                </c:pt>
                <c:pt idx="319">
                  <c:v>904.39099999999996</c:v>
                </c:pt>
                <c:pt idx="320">
                  <c:v>905.70299999999997</c:v>
                </c:pt>
                <c:pt idx="321">
                  <c:v>915.77099999999996</c:v>
                </c:pt>
                <c:pt idx="322">
                  <c:v>909.11300000000006</c:v>
                </c:pt>
                <c:pt idx="323">
                  <c:v>905.87199999999996</c:v>
                </c:pt>
                <c:pt idx="324">
                  <c:v>913.02099999999996</c:v>
                </c:pt>
                <c:pt idx="325">
                  <c:v>913.41499999999996</c:v>
                </c:pt>
                <c:pt idx="326">
                  <c:v>902.52499999999998</c:v>
                </c:pt>
                <c:pt idx="327">
                  <c:v>906.678</c:v>
                </c:pt>
                <c:pt idx="328">
                  <c:v>908.303</c:v>
                </c:pt>
                <c:pt idx="329">
                  <c:v>908.81299999999999</c:v>
                </c:pt>
                <c:pt idx="330">
                  <c:v>908.44600000000003</c:v>
                </c:pt>
                <c:pt idx="331">
                  <c:v>907.26</c:v>
                </c:pt>
                <c:pt idx="332">
                  <c:v>915.15200000000004</c:v>
                </c:pt>
                <c:pt idx="333">
                  <c:v>909.14</c:v>
                </c:pt>
                <c:pt idx="334">
                  <c:v>907.30499999999995</c:v>
                </c:pt>
                <c:pt idx="335">
                  <c:v>881.41200000000003</c:v>
                </c:pt>
                <c:pt idx="336">
                  <c:v>868.75099999999998</c:v>
                </c:pt>
                <c:pt idx="337">
                  <c:v>887.12400000000002</c:v>
                </c:pt>
                <c:pt idx="338">
                  <c:v>899.88499999999999</c:v>
                </c:pt>
                <c:pt idx="339">
                  <c:v>902.84400000000005</c:v>
                </c:pt>
                <c:pt idx="340">
                  <c:v>924.79100000000005</c:v>
                </c:pt>
                <c:pt idx="341">
                  <c:v>920.84400000000005</c:v>
                </c:pt>
                <c:pt idx="342">
                  <c:v>913.226</c:v>
                </c:pt>
                <c:pt idx="343">
                  <c:v>913.72900000000004</c:v>
                </c:pt>
                <c:pt idx="344">
                  <c:v>914.02599999999995</c:v>
                </c:pt>
                <c:pt idx="345">
                  <c:v>920.57299999999998</c:v>
                </c:pt>
                <c:pt idx="346">
                  <c:v>915.54100000000005</c:v>
                </c:pt>
                <c:pt idx="347">
                  <c:v>904.87699999999995</c:v>
                </c:pt>
                <c:pt idx="348">
                  <c:v>900.19399999999996</c:v>
                </c:pt>
                <c:pt idx="349">
                  <c:v>899.94600000000003</c:v>
                </c:pt>
                <c:pt idx="350">
                  <c:v>919.20500000000004</c:v>
                </c:pt>
                <c:pt idx="351">
                  <c:v>932.96799999999996</c:v>
                </c:pt>
                <c:pt idx="352">
                  <c:v>935.029</c:v>
                </c:pt>
                <c:pt idx="353">
                  <c:v>936.226</c:v>
                </c:pt>
                <c:pt idx="354">
                  <c:v>937.35400000000004</c:v>
                </c:pt>
                <c:pt idx="355">
                  <c:v>950.81399999999996</c:v>
                </c:pt>
                <c:pt idx="356">
                  <c:v>954.47299999999996</c:v>
                </c:pt>
                <c:pt idx="357">
                  <c:v>957.38099999999997</c:v>
                </c:pt>
                <c:pt idx="358">
                  <c:v>960.26400000000001</c:v>
                </c:pt>
                <c:pt idx="359">
                  <c:v>971.72500000000002</c:v>
                </c:pt>
                <c:pt idx="360">
                  <c:v>974.91399999999999</c:v>
                </c:pt>
                <c:pt idx="361">
                  <c:v>970.30600000000004</c:v>
                </c:pt>
                <c:pt idx="362">
                  <c:v>974.63599999999997</c:v>
                </c:pt>
                <c:pt idx="363">
                  <c:v>965.91</c:v>
                </c:pt>
                <c:pt idx="364">
                  <c:v>958.83299999999997</c:v>
                </c:pt>
                <c:pt idx="365">
                  <c:v>949.55799999999999</c:v>
                </c:pt>
                <c:pt idx="366">
                  <c:v>948.03099999999995</c:v>
                </c:pt>
                <c:pt idx="367">
                  <c:v>943.53099999999995</c:v>
                </c:pt>
                <c:pt idx="368">
                  <c:v>941.58199999999999</c:v>
                </c:pt>
                <c:pt idx="369">
                  <c:v>949.03899999999999</c:v>
                </c:pt>
                <c:pt idx="370">
                  <c:v>957.71</c:v>
                </c:pt>
                <c:pt idx="371">
                  <c:v>954.197</c:v>
                </c:pt>
                <c:pt idx="372">
                  <c:v>941.06899999999996</c:v>
                </c:pt>
                <c:pt idx="373">
                  <c:v>937.16</c:v>
                </c:pt>
                <c:pt idx="374">
                  <c:v>951.49099999999999</c:v>
                </c:pt>
                <c:pt idx="375">
                  <c:v>943.46699999999998</c:v>
                </c:pt>
                <c:pt idx="376">
                  <c:v>919.37199999999996</c:v>
                </c:pt>
                <c:pt idx="377">
                  <c:v>918.52200000000005</c:v>
                </c:pt>
                <c:pt idx="378">
                  <c:v>912.62099999999998</c:v>
                </c:pt>
                <c:pt idx="379">
                  <c:v>902.35400000000004</c:v>
                </c:pt>
                <c:pt idx="380">
                  <c:v>907.274</c:v>
                </c:pt>
                <c:pt idx="381">
                  <c:v>907.54200000000003</c:v>
                </c:pt>
                <c:pt idx="382">
                  <c:v>898.28200000000004</c:v>
                </c:pt>
                <c:pt idx="383">
                  <c:v>889.17200000000003</c:v>
                </c:pt>
                <c:pt idx="384">
                  <c:v>909.83500000000004</c:v>
                </c:pt>
                <c:pt idx="385">
                  <c:v>893.02599999999995</c:v>
                </c:pt>
                <c:pt idx="386">
                  <c:v>885.96799999999996</c:v>
                </c:pt>
                <c:pt idx="387">
                  <c:v>884.59199999999998</c:v>
                </c:pt>
                <c:pt idx="388">
                  <c:v>902.27</c:v>
                </c:pt>
                <c:pt idx="389">
                  <c:v>897.49</c:v>
                </c:pt>
                <c:pt idx="390">
                  <c:v>886.36099999999999</c:v>
                </c:pt>
                <c:pt idx="391">
                  <c:v>876.38300000000004</c:v>
                </c:pt>
                <c:pt idx="392">
                  <c:v>879.59400000000005</c:v>
                </c:pt>
                <c:pt idx="393">
                  <c:v>860.62199999999996</c:v>
                </c:pt>
                <c:pt idx="394">
                  <c:v>858.12199999999996</c:v>
                </c:pt>
                <c:pt idx="395">
                  <c:v>857.35599999999999</c:v>
                </c:pt>
                <c:pt idx="396">
                  <c:v>847.45100000000002</c:v>
                </c:pt>
                <c:pt idx="397">
                  <c:v>848.98299999999995</c:v>
                </c:pt>
                <c:pt idx="398">
                  <c:v>864.77300000000002</c:v>
                </c:pt>
                <c:pt idx="399">
                  <c:v>867.06799999999998</c:v>
                </c:pt>
                <c:pt idx="400">
                  <c:v>856.548</c:v>
                </c:pt>
                <c:pt idx="401">
                  <c:v>850.58299999999997</c:v>
                </c:pt>
                <c:pt idx="402">
                  <c:v>829.45100000000002</c:v>
                </c:pt>
                <c:pt idx="403">
                  <c:v>838.745</c:v>
                </c:pt>
                <c:pt idx="404">
                  <c:v>828.24199999999996</c:v>
                </c:pt>
                <c:pt idx="405">
                  <c:v>836.63199999999995</c:v>
                </c:pt>
                <c:pt idx="406">
                  <c:v>827.899</c:v>
                </c:pt>
                <c:pt idx="407">
                  <c:v>831.11500000000001</c:v>
                </c:pt>
                <c:pt idx="408">
                  <c:v>830.22500000000002</c:v>
                </c:pt>
                <c:pt idx="409">
                  <c:v>822.59100000000001</c:v>
                </c:pt>
                <c:pt idx="410">
                  <c:v>828.42</c:v>
                </c:pt>
                <c:pt idx="411">
                  <c:v>819.904</c:v>
                </c:pt>
                <c:pt idx="412">
                  <c:v>838.00699999999995</c:v>
                </c:pt>
                <c:pt idx="413">
                  <c:v>839.40899999999999</c:v>
                </c:pt>
                <c:pt idx="414">
                  <c:v>836.50699999999995</c:v>
                </c:pt>
                <c:pt idx="415">
                  <c:v>831.12800000000004</c:v>
                </c:pt>
                <c:pt idx="416">
                  <c:v>820.11099999999999</c:v>
                </c:pt>
                <c:pt idx="417">
                  <c:v>813.94399999999996</c:v>
                </c:pt>
                <c:pt idx="418">
                  <c:v>827.27</c:v>
                </c:pt>
                <c:pt idx="419">
                  <c:v>802.99099999999999</c:v>
                </c:pt>
                <c:pt idx="420">
                  <c:v>796.303</c:v>
                </c:pt>
                <c:pt idx="421">
                  <c:v>789.23800000000006</c:v>
                </c:pt>
                <c:pt idx="422">
                  <c:v>785.01</c:v>
                </c:pt>
                <c:pt idx="423">
                  <c:v>786.83699999999999</c:v>
                </c:pt>
                <c:pt idx="424">
                  <c:v>781.30700000000002</c:v>
                </c:pt>
                <c:pt idx="425">
                  <c:v>773.51400000000001</c:v>
                </c:pt>
                <c:pt idx="426">
                  <c:v>773.43499999999995</c:v>
                </c:pt>
                <c:pt idx="427">
                  <c:v>767.87699999999995</c:v>
                </c:pt>
                <c:pt idx="428">
                  <c:v>765.29100000000005</c:v>
                </c:pt>
                <c:pt idx="429">
                  <c:v>761.49199999999996</c:v>
                </c:pt>
                <c:pt idx="430">
                  <c:v>761.65499999999997</c:v>
                </c:pt>
                <c:pt idx="431">
                  <c:v>739.81899999999996</c:v>
                </c:pt>
                <c:pt idx="432">
                  <c:v>732.88400000000001</c:v>
                </c:pt>
                <c:pt idx="433">
                  <c:v>735.54700000000003</c:v>
                </c:pt>
                <c:pt idx="434">
                  <c:v>737.15800000000002</c:v>
                </c:pt>
                <c:pt idx="435">
                  <c:v>735.40700000000004</c:v>
                </c:pt>
                <c:pt idx="436">
                  <c:v>730.08100000000002</c:v>
                </c:pt>
                <c:pt idx="437">
                  <c:v>729.57</c:v>
                </c:pt>
                <c:pt idx="438">
                  <c:v>712.98199999999997</c:v>
                </c:pt>
                <c:pt idx="439">
                  <c:v>692.80399999999997</c:v>
                </c:pt>
                <c:pt idx="440">
                  <c:v>697.66899999999998</c:v>
                </c:pt>
                <c:pt idx="441">
                  <c:v>691.53099999999995</c:v>
                </c:pt>
                <c:pt idx="442">
                  <c:v>673.31700000000001</c:v>
                </c:pt>
                <c:pt idx="443">
                  <c:v>647.15200000000004</c:v>
                </c:pt>
                <c:pt idx="444">
                  <c:v>659.399</c:v>
                </c:pt>
                <c:pt idx="445">
                  <c:v>640.88599999999997</c:v>
                </c:pt>
                <c:pt idx="446">
                  <c:v>611.29999999999995</c:v>
                </c:pt>
                <c:pt idx="447">
                  <c:v>601.05499999999995</c:v>
                </c:pt>
                <c:pt idx="448">
                  <c:v>592.16999999999996</c:v>
                </c:pt>
                <c:pt idx="449">
                  <c:v>633.19600000000003</c:v>
                </c:pt>
                <c:pt idx="450">
                  <c:v>646.83100000000002</c:v>
                </c:pt>
                <c:pt idx="451">
                  <c:v>634.27700000000004</c:v>
                </c:pt>
                <c:pt idx="452">
                  <c:v>631.495</c:v>
                </c:pt>
                <c:pt idx="453">
                  <c:v>635.74699999999996</c:v>
                </c:pt>
                <c:pt idx="454">
                  <c:v>622.77</c:v>
                </c:pt>
                <c:pt idx="455">
                  <c:v>605.00400000000002</c:v>
                </c:pt>
                <c:pt idx="456">
                  <c:v>565.428</c:v>
                </c:pt>
                <c:pt idx="457">
                  <c:v>569.49099999999999</c:v>
                </c:pt>
                <c:pt idx="458">
                  <c:v>562.798</c:v>
                </c:pt>
                <c:pt idx="459">
                  <c:v>543.69899999999996</c:v>
                </c:pt>
                <c:pt idx="460">
                  <c:v>508.05599999999998</c:v>
                </c:pt>
                <c:pt idx="461">
                  <c:v>489.47800000000001</c:v>
                </c:pt>
                <c:pt idx="462">
                  <c:v>456.25799999999998</c:v>
                </c:pt>
                <c:pt idx="463">
                  <c:v>462.024</c:v>
                </c:pt>
                <c:pt idx="464">
                  <c:v>421.91300000000001</c:v>
                </c:pt>
                <c:pt idx="465">
                  <c:v>454.07100000000003</c:v>
                </c:pt>
                <c:pt idx="466">
                  <c:v>491.58300000000003</c:v>
                </c:pt>
                <c:pt idx="467">
                  <c:v>472.31599999999997</c:v>
                </c:pt>
                <c:pt idx="468">
                  <c:v>438.21699999999998</c:v>
                </c:pt>
                <c:pt idx="469">
                  <c:v>443.38</c:v>
                </c:pt>
                <c:pt idx="470">
                  <c:v>444.10700000000003</c:v>
                </c:pt>
                <c:pt idx="471">
                  <c:v>440.05900000000003</c:v>
                </c:pt>
                <c:pt idx="472">
                  <c:v>418.94600000000003</c:v>
                </c:pt>
                <c:pt idx="473">
                  <c:v>406.77800000000002</c:v>
                </c:pt>
                <c:pt idx="474">
                  <c:v>384.56299999999999</c:v>
                </c:pt>
                <c:pt idx="475">
                  <c:v>360.447</c:v>
                </c:pt>
                <c:pt idx="476">
                  <c:v>369.75</c:v>
                </c:pt>
                <c:pt idx="477">
                  <c:v>397.29399999999998</c:v>
                </c:pt>
                <c:pt idx="478">
                  <c:v>412.28899999999999</c:v>
                </c:pt>
                <c:pt idx="479">
                  <c:v>411.375</c:v>
                </c:pt>
                <c:pt idx="480">
                  <c:v>432.61700000000002</c:v>
                </c:pt>
                <c:pt idx="481">
                  <c:v>445.19499999999999</c:v>
                </c:pt>
                <c:pt idx="482">
                  <c:v>464.02</c:v>
                </c:pt>
                <c:pt idx="483">
                  <c:v>428.77</c:v>
                </c:pt>
                <c:pt idx="484">
                  <c:v>430.35199999999998</c:v>
                </c:pt>
                <c:pt idx="485">
                  <c:v>444.73700000000002</c:v>
                </c:pt>
                <c:pt idx="486">
                  <c:v>412.98700000000002</c:v>
                </c:pt>
                <c:pt idx="487">
                  <c:v>395.51</c:v>
                </c:pt>
                <c:pt idx="488">
                  <c:v>399.209</c:v>
                </c:pt>
                <c:pt idx="489">
                  <c:v>409.05200000000002</c:v>
                </c:pt>
                <c:pt idx="490">
                  <c:v>390.16699999999997</c:v>
                </c:pt>
                <c:pt idx="491">
                  <c:v>373.786</c:v>
                </c:pt>
                <c:pt idx="492">
                  <c:v>365.26900000000001</c:v>
                </c:pt>
                <c:pt idx="493">
                  <c:v>335.86099999999999</c:v>
                </c:pt>
                <c:pt idx="494">
                  <c:v>344.62099999999998</c:v>
                </c:pt>
                <c:pt idx="495">
                  <c:v>365.98200000000003</c:v>
                </c:pt>
                <c:pt idx="496">
                  <c:v>372.01499999999999</c:v>
                </c:pt>
                <c:pt idx="497">
                  <c:v>368.24599999999998</c:v>
                </c:pt>
                <c:pt idx="498">
                  <c:v>371.28800000000001</c:v>
                </c:pt>
                <c:pt idx="499">
                  <c:v>375.26499999999999</c:v>
                </c:pt>
                <c:pt idx="500">
                  <c:v>360.18799999999999</c:v>
                </c:pt>
                <c:pt idx="501">
                  <c:v>350.58</c:v>
                </c:pt>
                <c:pt idx="502">
                  <c:v>356.00299999999999</c:v>
                </c:pt>
                <c:pt idx="503">
                  <c:v>358.85599999999999</c:v>
                </c:pt>
                <c:pt idx="504">
                  <c:v>354.065</c:v>
                </c:pt>
                <c:pt idx="505">
                  <c:v>365.08100000000002</c:v>
                </c:pt>
                <c:pt idx="506">
                  <c:v>367.63200000000001</c:v>
                </c:pt>
                <c:pt idx="507">
                  <c:v>371.87900000000002</c:v>
                </c:pt>
                <c:pt idx="508">
                  <c:v>376.28399999999999</c:v>
                </c:pt>
                <c:pt idx="509">
                  <c:v>374.54599999999999</c:v>
                </c:pt>
                <c:pt idx="510">
                  <c:v>380.08800000000002</c:v>
                </c:pt>
                <c:pt idx="511">
                  <c:v>382.69099999999997</c:v>
                </c:pt>
                <c:pt idx="512">
                  <c:v>393.75400000000002</c:v>
                </c:pt>
                <c:pt idx="513">
                  <c:v>400.44200000000001</c:v>
                </c:pt>
                <c:pt idx="514">
                  <c:v>381.84</c:v>
                </c:pt>
                <c:pt idx="515">
                  <c:v>381.42099999999999</c:v>
                </c:pt>
                <c:pt idx="516">
                  <c:v>378.69200000000001</c:v>
                </c:pt>
                <c:pt idx="517">
                  <c:v>382.37</c:v>
                </c:pt>
                <c:pt idx="518">
                  <c:v>372.43099999999998</c:v>
                </c:pt>
                <c:pt idx="519">
                  <c:v>377.67899999999997</c:v>
                </c:pt>
                <c:pt idx="520">
                  <c:v>381.33699999999999</c:v>
                </c:pt>
                <c:pt idx="521">
                  <c:v>379.13900000000001</c:v>
                </c:pt>
                <c:pt idx="522">
                  <c:v>376.63099999999997</c:v>
                </c:pt>
                <c:pt idx="523">
                  <c:v>376.63099999999997</c:v>
                </c:pt>
                <c:pt idx="524">
                  <c:v>378.39800000000002</c:v>
                </c:pt>
                <c:pt idx="525">
                  <c:v>372.67500000000001</c:v>
                </c:pt>
                <c:pt idx="526">
                  <c:v>369.57100000000003</c:v>
                </c:pt>
                <c:pt idx="527">
                  <c:v>367.68900000000002</c:v>
                </c:pt>
                <c:pt idx="528">
                  <c:v>367.81400000000002</c:v>
                </c:pt>
                <c:pt idx="529">
                  <c:v>359.45400000000001</c:v>
                </c:pt>
                <c:pt idx="530">
                  <c:v>367.113</c:v>
                </c:pt>
                <c:pt idx="531">
                  <c:v>359.61599999999999</c:v>
                </c:pt>
                <c:pt idx="532">
                  <c:v>357.108</c:v>
                </c:pt>
                <c:pt idx="533">
                  <c:v>349.7</c:v>
                </c:pt>
                <c:pt idx="534">
                  <c:v>361.08499999999998</c:v>
                </c:pt>
                <c:pt idx="535">
                  <c:v>364.08499999999998</c:v>
                </c:pt>
                <c:pt idx="536">
                  <c:v>350.60899999999998</c:v>
                </c:pt>
                <c:pt idx="537">
                  <c:v>343.09</c:v>
                </c:pt>
                <c:pt idx="538">
                  <c:v>349.375</c:v>
                </c:pt>
                <c:pt idx="539">
                  <c:v>341.73599999999999</c:v>
                </c:pt>
                <c:pt idx="540">
                  <c:v>346.24299999999999</c:v>
                </c:pt>
                <c:pt idx="541">
                  <c:v>346.233</c:v>
                </c:pt>
                <c:pt idx="542">
                  <c:v>342.077</c:v>
                </c:pt>
                <c:pt idx="543">
                  <c:v>341.45499999999998</c:v>
                </c:pt>
                <c:pt idx="544">
                  <c:v>329.089</c:v>
                </c:pt>
                <c:pt idx="545">
                  <c:v>324.07900000000001</c:v>
                </c:pt>
                <c:pt idx="546">
                  <c:v>321.74700000000001</c:v>
                </c:pt>
                <c:pt idx="547">
                  <c:v>323.92599999999999</c:v>
                </c:pt>
                <c:pt idx="548">
                  <c:v>323.57900000000001</c:v>
                </c:pt>
                <c:pt idx="549">
                  <c:v>325.11399999999998</c:v>
                </c:pt>
                <c:pt idx="550">
                  <c:v>339.26100000000002</c:v>
                </c:pt>
                <c:pt idx="551">
                  <c:v>330.88499999999999</c:v>
                </c:pt>
                <c:pt idx="552">
                  <c:v>331.78699999999998</c:v>
                </c:pt>
                <c:pt idx="553">
                  <c:v>327.32100000000003</c:v>
                </c:pt>
                <c:pt idx="554">
                  <c:v>325.423</c:v>
                </c:pt>
                <c:pt idx="555">
                  <c:v>324.142</c:v>
                </c:pt>
                <c:pt idx="556">
                  <c:v>314.71699999999998</c:v>
                </c:pt>
                <c:pt idx="557">
                  <c:v>312.142</c:v>
                </c:pt>
                <c:pt idx="558">
                  <c:v>316.87799999999999</c:v>
                </c:pt>
                <c:pt idx="559">
                  <c:v>312.39100000000002</c:v>
                </c:pt>
                <c:pt idx="560">
                  <c:v>312.291</c:v>
                </c:pt>
                <c:pt idx="561">
                  <c:v>304.00099999999998</c:v>
                </c:pt>
                <c:pt idx="562">
                  <c:v>306.95699999999999</c:v>
                </c:pt>
                <c:pt idx="563">
                  <c:v>306.09100000000001</c:v>
                </c:pt>
                <c:pt idx="564">
                  <c:v>304.80700000000002</c:v>
                </c:pt>
                <c:pt idx="565">
                  <c:v>301.56</c:v>
                </c:pt>
                <c:pt idx="566">
                  <c:v>293.78699999999998</c:v>
                </c:pt>
                <c:pt idx="567">
                  <c:v>291.78899999999999</c:v>
                </c:pt>
                <c:pt idx="568">
                  <c:v>292.65499999999997</c:v>
                </c:pt>
                <c:pt idx="569">
                  <c:v>292.86900000000003</c:v>
                </c:pt>
                <c:pt idx="570">
                  <c:v>289.03100000000001</c:v>
                </c:pt>
                <c:pt idx="571">
                  <c:v>291.20699999999999</c:v>
                </c:pt>
                <c:pt idx="572">
                  <c:v>302.512</c:v>
                </c:pt>
                <c:pt idx="573">
                  <c:v>300.89800000000002</c:v>
                </c:pt>
                <c:pt idx="574">
                  <c:v>309.673</c:v>
                </c:pt>
                <c:pt idx="575">
                  <c:v>302.73399999999998</c:v>
                </c:pt>
                <c:pt idx="576">
                  <c:v>312.34399999999999</c:v>
                </c:pt>
                <c:pt idx="577">
                  <c:v>319.40899999999999</c:v>
                </c:pt>
                <c:pt idx="578">
                  <c:v>330.75900000000001</c:v>
                </c:pt>
                <c:pt idx="579">
                  <c:v>325.125</c:v>
                </c:pt>
                <c:pt idx="580">
                  <c:v>328.18200000000002</c:v>
                </c:pt>
                <c:pt idx="581">
                  <c:v>339.25900000000001</c:v>
                </c:pt>
                <c:pt idx="582">
                  <c:v>338.76400000000001</c:v>
                </c:pt>
                <c:pt idx="583">
                  <c:v>342.02499999999998</c:v>
                </c:pt>
                <c:pt idx="584">
                  <c:v>338.21800000000002</c:v>
                </c:pt>
                <c:pt idx="585">
                  <c:v>329.339</c:v>
                </c:pt>
                <c:pt idx="586">
                  <c:v>329.82499999999999</c:v>
                </c:pt>
                <c:pt idx="587">
                  <c:v>329.43200000000002</c:v>
                </c:pt>
                <c:pt idx="588">
                  <c:v>343.09800000000001</c:v>
                </c:pt>
                <c:pt idx="589">
                  <c:v>346.666</c:v>
                </c:pt>
                <c:pt idx="590">
                  <c:v>351.49400000000003</c:v>
                </c:pt>
                <c:pt idx="591">
                  <c:v>346.77</c:v>
                </c:pt>
                <c:pt idx="592">
                  <c:v>340.95100000000002</c:v>
                </c:pt>
                <c:pt idx="593">
                  <c:v>352.18299999999999</c:v>
                </c:pt>
                <c:pt idx="594">
                  <c:v>353.34699999999998</c:v>
                </c:pt>
                <c:pt idx="595">
                  <c:v>352.35300000000001</c:v>
                </c:pt>
                <c:pt idx="596">
                  <c:v>356.10399999999998</c:v>
                </c:pt>
                <c:pt idx="597">
                  <c:v>353.87299999999999</c:v>
                </c:pt>
                <c:pt idx="598">
                  <c:v>349.88099999999997</c:v>
                </c:pt>
                <c:pt idx="599">
                  <c:v>349.79</c:v>
                </c:pt>
                <c:pt idx="600">
                  <c:v>346.08300000000003</c:v>
                </c:pt>
                <c:pt idx="601">
                  <c:v>342.29599999999999</c:v>
                </c:pt>
                <c:pt idx="602">
                  <c:v>346.75700000000001</c:v>
                </c:pt>
                <c:pt idx="603">
                  <c:v>351.26100000000002</c:v>
                </c:pt>
                <c:pt idx="604">
                  <c:v>356.74799999999999</c:v>
                </c:pt>
                <c:pt idx="605">
                  <c:v>353.214</c:v>
                </c:pt>
                <c:pt idx="606">
                  <c:v>349.036</c:v>
                </c:pt>
                <c:pt idx="607">
                  <c:v>355.77300000000002</c:v>
                </c:pt>
                <c:pt idx="608">
                  <c:v>364.65199999999999</c:v>
                </c:pt>
                <c:pt idx="609">
                  <c:v>364.69799999999998</c:v>
                </c:pt>
                <c:pt idx="610">
                  <c:v>377.90100000000001</c:v>
                </c:pt>
                <c:pt idx="611">
                  <c:v>382.6</c:v>
                </c:pt>
                <c:pt idx="612">
                  <c:v>386.267</c:v>
                </c:pt>
                <c:pt idx="613">
                  <c:v>396.75099999999998</c:v>
                </c:pt>
                <c:pt idx="614">
                  <c:v>406.67</c:v>
                </c:pt>
                <c:pt idx="615">
                  <c:v>411.01900000000001</c:v>
                </c:pt>
                <c:pt idx="616">
                  <c:v>406.11099999999999</c:v>
                </c:pt>
                <c:pt idx="617">
                  <c:v>402.77199999999999</c:v>
                </c:pt>
                <c:pt idx="618">
                  <c:v>398.56299999999999</c:v>
                </c:pt>
                <c:pt idx="619">
                  <c:v>414.65699999999998</c:v>
                </c:pt>
                <c:pt idx="620">
                  <c:v>419.68299999999999</c:v>
                </c:pt>
                <c:pt idx="621">
                  <c:v>434.32900000000001</c:v>
                </c:pt>
                <c:pt idx="622">
                  <c:v>450.95299999999997</c:v>
                </c:pt>
                <c:pt idx="623">
                  <c:v>440.02499999999998</c:v>
                </c:pt>
                <c:pt idx="624">
                  <c:v>444.06799999999998</c:v>
                </c:pt>
                <c:pt idx="625">
                  <c:v>446.86200000000002</c:v>
                </c:pt>
                <c:pt idx="626">
                  <c:v>442.04399999999998</c:v>
                </c:pt>
                <c:pt idx="627">
                  <c:v>445.50700000000001</c:v>
                </c:pt>
                <c:pt idx="628">
                  <c:v>442.40800000000002</c:v>
                </c:pt>
                <c:pt idx="629">
                  <c:v>465.74700000000001</c:v>
                </c:pt>
                <c:pt idx="630">
                  <c:v>469.85199999999998</c:v>
                </c:pt>
                <c:pt idx="631">
                  <c:v>471.31900000000002</c:v>
                </c:pt>
                <c:pt idx="632">
                  <c:v>461.38400000000001</c:v>
                </c:pt>
                <c:pt idx="633">
                  <c:v>460.66199999999998</c:v>
                </c:pt>
                <c:pt idx="634">
                  <c:v>468.15</c:v>
                </c:pt>
                <c:pt idx="635">
                  <c:v>466.90699999999998</c:v>
                </c:pt>
                <c:pt idx="636">
                  <c:v>466.18599999999998</c:v>
                </c:pt>
                <c:pt idx="637">
                  <c:v>466.30900000000003</c:v>
                </c:pt>
                <c:pt idx="638">
                  <c:v>466.50599999999997</c:v>
                </c:pt>
                <c:pt idx="639">
                  <c:v>466.46600000000001</c:v>
                </c:pt>
                <c:pt idx="640">
                  <c:v>454.60399999999998</c:v>
                </c:pt>
                <c:pt idx="641">
                  <c:v>451.37799999999999</c:v>
                </c:pt>
                <c:pt idx="642">
                  <c:v>441.38</c:v>
                </c:pt>
                <c:pt idx="643">
                  <c:v>442.91199999999998</c:v>
                </c:pt>
                <c:pt idx="644">
                  <c:v>445.07299999999998</c:v>
                </c:pt>
                <c:pt idx="645">
                  <c:v>437.73899999999998</c:v>
                </c:pt>
                <c:pt idx="646">
                  <c:v>429.065</c:v>
                </c:pt>
                <c:pt idx="647">
                  <c:v>430.16500000000002</c:v>
                </c:pt>
                <c:pt idx="648">
                  <c:v>425.45800000000003</c:v>
                </c:pt>
                <c:pt idx="649">
                  <c:v>433.62299999999999</c:v>
                </c:pt>
                <c:pt idx="650">
                  <c:v>433.92599999999999</c:v>
                </c:pt>
                <c:pt idx="651">
                  <c:v>438.42200000000003</c:v>
                </c:pt>
                <c:pt idx="652">
                  <c:v>443.57900000000001</c:v>
                </c:pt>
                <c:pt idx="653">
                  <c:v>438.74</c:v>
                </c:pt>
                <c:pt idx="654">
                  <c:v>435.78699999999998</c:v>
                </c:pt>
                <c:pt idx="655">
                  <c:v>426.46300000000002</c:v>
                </c:pt>
                <c:pt idx="656">
                  <c:v>426.63200000000001</c:v>
                </c:pt>
                <c:pt idx="657">
                  <c:v>415.29700000000003</c:v>
                </c:pt>
                <c:pt idx="658">
                  <c:v>417.74099999999999</c:v>
                </c:pt>
                <c:pt idx="659">
                  <c:v>414.95499999999998</c:v>
                </c:pt>
                <c:pt idx="660">
                  <c:v>412.72899999999998</c:v>
                </c:pt>
                <c:pt idx="661">
                  <c:v>421.63200000000001</c:v>
                </c:pt>
                <c:pt idx="662">
                  <c:v>435.62700000000001</c:v>
                </c:pt>
                <c:pt idx="663">
                  <c:v>440.57900000000001</c:v>
                </c:pt>
                <c:pt idx="664">
                  <c:v>439.60199999999998</c:v>
                </c:pt>
                <c:pt idx="665">
                  <c:v>445.35399999999998</c:v>
                </c:pt>
                <c:pt idx="666">
                  <c:v>446.90600000000001</c:v>
                </c:pt>
                <c:pt idx="667">
                  <c:v>443.255</c:v>
                </c:pt>
                <c:pt idx="668">
                  <c:v>444.61599999999999</c:v>
                </c:pt>
                <c:pt idx="669">
                  <c:v>450.4</c:v>
                </c:pt>
                <c:pt idx="670">
                  <c:v>458.70499999999998</c:v>
                </c:pt>
                <c:pt idx="671">
                  <c:v>455.42399999999998</c:v>
                </c:pt>
                <c:pt idx="672">
                  <c:v>451.48399999999998</c:v>
                </c:pt>
                <c:pt idx="673">
                  <c:v>460.12</c:v>
                </c:pt>
                <c:pt idx="674">
                  <c:v>467.52100000000002</c:v>
                </c:pt>
                <c:pt idx="675">
                  <c:v>480.834</c:v>
                </c:pt>
                <c:pt idx="676">
                  <c:v>478.68</c:v>
                </c:pt>
                <c:pt idx="677">
                  <c:v>481.77699999999999</c:v>
                </c:pt>
                <c:pt idx="678">
                  <c:v>483.86200000000002</c:v>
                </c:pt>
                <c:pt idx="679">
                  <c:v>478.65199999999999</c:v>
                </c:pt>
                <c:pt idx="680">
                  <c:v>480.14699999999999</c:v>
                </c:pt>
                <c:pt idx="681">
                  <c:v>474.649</c:v>
                </c:pt>
                <c:pt idx="682">
                  <c:v>470.81799999999998</c:v>
                </c:pt>
                <c:pt idx="683">
                  <c:v>478.51100000000002</c:v>
                </c:pt>
                <c:pt idx="684">
                  <c:v>479.02100000000002</c:v>
                </c:pt>
                <c:pt idx="685">
                  <c:v>466.76100000000002</c:v>
                </c:pt>
                <c:pt idx="686">
                  <c:v>470.82499999999999</c:v>
                </c:pt>
                <c:pt idx="687">
                  <c:v>470.33100000000002</c:v>
                </c:pt>
                <c:pt idx="688">
                  <c:v>477.59399999999999</c:v>
                </c:pt>
                <c:pt idx="689">
                  <c:v>482.88299999999998</c:v>
                </c:pt>
                <c:pt idx="690">
                  <c:v>493.577</c:v>
                </c:pt>
                <c:pt idx="691">
                  <c:v>495.78500000000003</c:v>
                </c:pt>
                <c:pt idx="692">
                  <c:v>494.35500000000002</c:v>
                </c:pt>
                <c:pt idx="693">
                  <c:v>490.84500000000003</c:v>
                </c:pt>
                <c:pt idx="694">
                  <c:v>493.76299999999998</c:v>
                </c:pt>
                <c:pt idx="695">
                  <c:v>492.95299999999997</c:v>
                </c:pt>
                <c:pt idx="696">
                  <c:v>490.80099999999999</c:v>
                </c:pt>
                <c:pt idx="697">
                  <c:v>478.55399999999997</c:v>
                </c:pt>
                <c:pt idx="698">
                  <c:v>484.238</c:v>
                </c:pt>
                <c:pt idx="699">
                  <c:v>484.42399999999998</c:v>
                </c:pt>
                <c:pt idx="700">
                  <c:v>490.69099999999997</c:v>
                </c:pt>
                <c:pt idx="701">
                  <c:v>494.697</c:v>
                </c:pt>
                <c:pt idx="702">
                  <c:v>497.59199999999998</c:v>
                </c:pt>
                <c:pt idx="703">
                  <c:v>501.31299999999999</c:v>
                </c:pt>
                <c:pt idx="704">
                  <c:v>504.95299999999997</c:v>
                </c:pt>
                <c:pt idx="705">
                  <c:v>504.08699999999999</c:v>
                </c:pt>
                <c:pt idx="706">
                  <c:v>509.32</c:v>
                </c:pt>
                <c:pt idx="707">
                  <c:v>519.26800000000003</c:v>
                </c:pt>
                <c:pt idx="708">
                  <c:v>526.38199999999995</c:v>
                </c:pt>
                <c:pt idx="709">
                  <c:v>524.255</c:v>
                </c:pt>
                <c:pt idx="710">
                  <c:v>521.745</c:v>
                </c:pt>
                <c:pt idx="711">
                  <c:v>527.21500000000003</c:v>
                </c:pt>
                <c:pt idx="712">
                  <c:v>527.85299999999995</c:v>
                </c:pt>
                <c:pt idx="713">
                  <c:v>522.77300000000002</c:v>
                </c:pt>
                <c:pt idx="714">
                  <c:v>518.96699999999998</c:v>
                </c:pt>
                <c:pt idx="715">
                  <c:v>514.68499999999995</c:v>
                </c:pt>
                <c:pt idx="716">
                  <c:v>513.12</c:v>
                </c:pt>
                <c:pt idx="717">
                  <c:v>531.21299999999997</c:v>
                </c:pt>
              </c:numCache>
            </c:numRef>
          </c:val>
          <c:smooth val="0"/>
          <c:extLst>
            <c:ext xmlns:c16="http://schemas.microsoft.com/office/drawing/2014/chart" uri="{C3380CC4-5D6E-409C-BE32-E72D297353CC}">
              <c16:uniqueId val="{00000004-68A0-4454-9BF7-32BD5F223E9D}"/>
            </c:ext>
          </c:extLst>
        </c:ser>
        <c:ser>
          <c:idx val="5"/>
          <c:order val="5"/>
          <c:tx>
            <c:strRef>
              <c:f>'1.10-график'!$H$4</c:f>
              <c:strCache>
                <c:ptCount val="1"/>
                <c:pt idx="0">
                  <c:v>MSCI Kazakhstan </c:v>
                </c:pt>
              </c:strCache>
            </c:strRef>
          </c:tx>
          <c:spPr>
            <a:ln w="12700">
              <a:solidFill>
                <a:srgbClr val="800000"/>
              </a:solidFill>
              <a:prstDash val="solid"/>
            </a:ln>
          </c:spPr>
          <c:marker>
            <c:symbol val="none"/>
          </c:marker>
          <c:cat>
            <c:numRef>
              <c:f>'1.10-график'!$B$5:$B$722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'1.10-график'!$H$5:$H$722</c:f>
              <c:numCache>
                <c:formatCode>General</c:formatCode>
                <c:ptCount val="718"/>
                <c:pt idx="0">
                  <c:v>1044.5229999999999</c:v>
                </c:pt>
                <c:pt idx="1">
                  <c:v>1045.452</c:v>
                </c:pt>
                <c:pt idx="2">
                  <c:v>1043.597</c:v>
                </c:pt>
                <c:pt idx="3">
                  <c:v>1015.057</c:v>
                </c:pt>
                <c:pt idx="4">
                  <c:v>995.26599999999996</c:v>
                </c:pt>
                <c:pt idx="5">
                  <c:v>963.94600000000003</c:v>
                </c:pt>
                <c:pt idx="6">
                  <c:v>954.13099999999997</c:v>
                </c:pt>
                <c:pt idx="7">
                  <c:v>931.89</c:v>
                </c:pt>
                <c:pt idx="8">
                  <c:v>930.69200000000001</c:v>
                </c:pt>
                <c:pt idx="9">
                  <c:v>917.57899999999995</c:v>
                </c:pt>
                <c:pt idx="10">
                  <c:v>917.65099999999995</c:v>
                </c:pt>
                <c:pt idx="11">
                  <c:v>908.10799999999995</c:v>
                </c:pt>
                <c:pt idx="12">
                  <c:v>902.96199999999999</c:v>
                </c:pt>
                <c:pt idx="13">
                  <c:v>911.524</c:v>
                </c:pt>
                <c:pt idx="14">
                  <c:v>907.721</c:v>
                </c:pt>
                <c:pt idx="15">
                  <c:v>903.55100000000004</c:v>
                </c:pt>
                <c:pt idx="16">
                  <c:v>902.08699999999999</c:v>
                </c:pt>
                <c:pt idx="17">
                  <c:v>912.76700000000005</c:v>
                </c:pt>
                <c:pt idx="18">
                  <c:v>921.41399999999999</c:v>
                </c:pt>
                <c:pt idx="19">
                  <c:v>913.34100000000001</c:v>
                </c:pt>
                <c:pt idx="20">
                  <c:v>913.928</c:v>
                </c:pt>
                <c:pt idx="21">
                  <c:v>917.52</c:v>
                </c:pt>
                <c:pt idx="22">
                  <c:v>951.16300000000001</c:v>
                </c:pt>
                <c:pt idx="23">
                  <c:v>1018.26</c:v>
                </c:pt>
                <c:pt idx="24">
                  <c:v>1020.308</c:v>
                </c:pt>
                <c:pt idx="25">
                  <c:v>1018.753</c:v>
                </c:pt>
                <c:pt idx="26">
                  <c:v>1012.014</c:v>
                </c:pt>
                <c:pt idx="27">
                  <c:v>1019.485</c:v>
                </c:pt>
                <c:pt idx="28">
                  <c:v>1002.472</c:v>
                </c:pt>
                <c:pt idx="29">
                  <c:v>1004.885</c:v>
                </c:pt>
                <c:pt idx="30">
                  <c:v>1006.39</c:v>
                </c:pt>
                <c:pt idx="31">
                  <c:v>1031.002</c:v>
                </c:pt>
                <c:pt idx="32">
                  <c:v>1033.4390000000001</c:v>
                </c:pt>
                <c:pt idx="33">
                  <c:v>1032.3520000000001</c:v>
                </c:pt>
                <c:pt idx="34">
                  <c:v>1020.64</c:v>
                </c:pt>
                <c:pt idx="35">
                  <c:v>1020.872</c:v>
                </c:pt>
                <c:pt idx="36">
                  <c:v>1033.7719999999999</c:v>
                </c:pt>
                <c:pt idx="37">
                  <c:v>1042.2260000000001</c:v>
                </c:pt>
                <c:pt idx="38">
                  <c:v>1033.664</c:v>
                </c:pt>
                <c:pt idx="39">
                  <c:v>1035.663</c:v>
                </c:pt>
                <c:pt idx="40">
                  <c:v>1037.7349999999999</c:v>
                </c:pt>
                <c:pt idx="41">
                  <c:v>1018.3</c:v>
                </c:pt>
                <c:pt idx="42">
                  <c:v>980.08100000000002</c:v>
                </c:pt>
                <c:pt idx="43">
                  <c:v>936.57100000000003</c:v>
                </c:pt>
                <c:pt idx="44">
                  <c:v>920.47199999999998</c:v>
                </c:pt>
                <c:pt idx="45">
                  <c:v>883.07899999999995</c:v>
                </c:pt>
                <c:pt idx="46">
                  <c:v>904.40700000000004</c:v>
                </c:pt>
                <c:pt idx="47">
                  <c:v>928.11800000000005</c:v>
                </c:pt>
                <c:pt idx="48">
                  <c:v>952.34</c:v>
                </c:pt>
                <c:pt idx="49">
                  <c:v>962.73199999999997</c:v>
                </c:pt>
                <c:pt idx="50">
                  <c:v>955.71699999999998</c:v>
                </c:pt>
                <c:pt idx="51">
                  <c:v>969.35500000000002</c:v>
                </c:pt>
                <c:pt idx="52">
                  <c:v>941.01800000000003</c:v>
                </c:pt>
                <c:pt idx="53">
                  <c:v>953.32600000000002</c:v>
                </c:pt>
                <c:pt idx="54">
                  <c:v>948.36199999999997</c:v>
                </c:pt>
                <c:pt idx="55">
                  <c:v>959.46199999999999</c:v>
                </c:pt>
                <c:pt idx="56">
                  <c:v>952.17399999999998</c:v>
                </c:pt>
                <c:pt idx="57">
                  <c:v>964.59100000000001</c:v>
                </c:pt>
                <c:pt idx="58">
                  <c:v>982.11400000000003</c:v>
                </c:pt>
                <c:pt idx="59">
                  <c:v>985.19799999999998</c:v>
                </c:pt>
                <c:pt idx="60">
                  <c:v>984.66399999999999</c:v>
                </c:pt>
                <c:pt idx="61">
                  <c:v>987.44200000000001</c:v>
                </c:pt>
                <c:pt idx="62">
                  <c:v>993.27800000000002</c:v>
                </c:pt>
                <c:pt idx="63">
                  <c:v>1011.774</c:v>
                </c:pt>
                <c:pt idx="64">
                  <c:v>1017.351</c:v>
                </c:pt>
                <c:pt idx="65">
                  <c:v>1012.759</c:v>
                </c:pt>
                <c:pt idx="66">
                  <c:v>1023.1609999999999</c:v>
                </c:pt>
                <c:pt idx="67">
                  <c:v>1020.915</c:v>
                </c:pt>
                <c:pt idx="68">
                  <c:v>1039.0309999999999</c:v>
                </c:pt>
                <c:pt idx="69">
                  <c:v>1039.0309999999999</c:v>
                </c:pt>
                <c:pt idx="70">
                  <c:v>1038.462</c:v>
                </c:pt>
                <c:pt idx="71">
                  <c:v>1068.259</c:v>
                </c:pt>
                <c:pt idx="72">
                  <c:v>1064.4079999999999</c:v>
                </c:pt>
                <c:pt idx="73">
                  <c:v>1041.49</c:v>
                </c:pt>
                <c:pt idx="74">
                  <c:v>1052.172</c:v>
                </c:pt>
                <c:pt idx="75">
                  <c:v>1052.319</c:v>
                </c:pt>
                <c:pt idx="76">
                  <c:v>1045.923</c:v>
                </c:pt>
                <c:pt idx="77">
                  <c:v>1041.652</c:v>
                </c:pt>
                <c:pt idx="78">
                  <c:v>1024.3030000000001</c:v>
                </c:pt>
                <c:pt idx="79">
                  <c:v>1042.883</c:v>
                </c:pt>
                <c:pt idx="80">
                  <c:v>1047.472</c:v>
                </c:pt>
                <c:pt idx="81">
                  <c:v>1045.9269999999999</c:v>
                </c:pt>
                <c:pt idx="82">
                  <c:v>1019.168</c:v>
                </c:pt>
                <c:pt idx="83">
                  <c:v>1022.38</c:v>
                </c:pt>
                <c:pt idx="84">
                  <c:v>1026.8440000000001</c:v>
                </c:pt>
                <c:pt idx="85">
                  <c:v>1009.144</c:v>
                </c:pt>
                <c:pt idx="86">
                  <c:v>1003.771</c:v>
                </c:pt>
                <c:pt idx="87">
                  <c:v>1007.458</c:v>
                </c:pt>
                <c:pt idx="88">
                  <c:v>1008.605</c:v>
                </c:pt>
                <c:pt idx="89">
                  <c:v>995.70799999999997</c:v>
                </c:pt>
                <c:pt idx="90">
                  <c:v>975.84199999999998</c:v>
                </c:pt>
                <c:pt idx="91">
                  <c:v>972.10500000000002</c:v>
                </c:pt>
                <c:pt idx="92">
                  <c:v>968.24300000000005</c:v>
                </c:pt>
                <c:pt idx="93">
                  <c:v>961.45399999999995</c:v>
                </c:pt>
                <c:pt idx="94">
                  <c:v>950.14700000000005</c:v>
                </c:pt>
                <c:pt idx="95">
                  <c:v>941.84199999999998</c:v>
                </c:pt>
                <c:pt idx="96">
                  <c:v>949.20399999999995</c:v>
                </c:pt>
                <c:pt idx="97">
                  <c:v>963.80899999999997</c:v>
                </c:pt>
                <c:pt idx="98">
                  <c:v>962.02599999999995</c:v>
                </c:pt>
                <c:pt idx="99">
                  <c:v>974.9</c:v>
                </c:pt>
                <c:pt idx="100">
                  <c:v>972.98299999999995</c:v>
                </c:pt>
                <c:pt idx="101">
                  <c:v>966.35799999999995</c:v>
                </c:pt>
                <c:pt idx="102">
                  <c:v>962.83500000000004</c:v>
                </c:pt>
                <c:pt idx="103">
                  <c:v>956.62900000000002</c:v>
                </c:pt>
                <c:pt idx="104">
                  <c:v>964.51099999999997</c:v>
                </c:pt>
                <c:pt idx="105">
                  <c:v>964.51099999999997</c:v>
                </c:pt>
                <c:pt idx="106">
                  <c:v>939.10900000000004</c:v>
                </c:pt>
                <c:pt idx="107">
                  <c:v>931.21799999999996</c:v>
                </c:pt>
                <c:pt idx="108">
                  <c:v>953.70600000000002</c:v>
                </c:pt>
                <c:pt idx="109">
                  <c:v>972.70699999999999</c:v>
                </c:pt>
                <c:pt idx="110">
                  <c:v>971.721</c:v>
                </c:pt>
                <c:pt idx="111">
                  <c:v>981.077</c:v>
                </c:pt>
                <c:pt idx="112">
                  <c:v>977.81899999999996</c:v>
                </c:pt>
                <c:pt idx="113">
                  <c:v>961.69</c:v>
                </c:pt>
                <c:pt idx="114">
                  <c:v>951.46900000000005</c:v>
                </c:pt>
                <c:pt idx="115">
                  <c:v>964.95</c:v>
                </c:pt>
                <c:pt idx="116">
                  <c:v>962.85400000000004</c:v>
                </c:pt>
                <c:pt idx="117">
                  <c:v>965.02700000000004</c:v>
                </c:pt>
                <c:pt idx="118">
                  <c:v>988.42600000000004</c:v>
                </c:pt>
                <c:pt idx="119">
                  <c:v>1003.399</c:v>
                </c:pt>
                <c:pt idx="120">
                  <c:v>1003.325</c:v>
                </c:pt>
                <c:pt idx="121">
                  <c:v>1022.914</c:v>
                </c:pt>
                <c:pt idx="122">
                  <c:v>1026.3969999999999</c:v>
                </c:pt>
                <c:pt idx="123">
                  <c:v>1028.3789999999999</c:v>
                </c:pt>
                <c:pt idx="124">
                  <c:v>1038.7260000000001</c:v>
                </c:pt>
                <c:pt idx="125">
                  <c:v>1029.3979999999999</c:v>
                </c:pt>
                <c:pt idx="126">
                  <c:v>1029.4860000000001</c:v>
                </c:pt>
                <c:pt idx="127">
                  <c:v>1024.425</c:v>
                </c:pt>
                <c:pt idx="128">
                  <c:v>1026.463</c:v>
                </c:pt>
                <c:pt idx="129">
                  <c:v>1031.761</c:v>
                </c:pt>
                <c:pt idx="130">
                  <c:v>1031.0519999999999</c:v>
                </c:pt>
                <c:pt idx="131">
                  <c:v>1040.7840000000001</c:v>
                </c:pt>
                <c:pt idx="132">
                  <c:v>1040.903</c:v>
                </c:pt>
                <c:pt idx="133">
                  <c:v>1032.2570000000001</c:v>
                </c:pt>
                <c:pt idx="134">
                  <c:v>1041.521</c:v>
                </c:pt>
                <c:pt idx="135">
                  <c:v>1046.693</c:v>
                </c:pt>
                <c:pt idx="136">
                  <c:v>1041.491</c:v>
                </c:pt>
                <c:pt idx="137">
                  <c:v>1054.528</c:v>
                </c:pt>
                <c:pt idx="138">
                  <c:v>1087.58</c:v>
                </c:pt>
                <c:pt idx="139">
                  <c:v>1106.809</c:v>
                </c:pt>
                <c:pt idx="140">
                  <c:v>1117.1790000000001</c:v>
                </c:pt>
                <c:pt idx="141">
                  <c:v>1092.31</c:v>
                </c:pt>
                <c:pt idx="142">
                  <c:v>1070.325</c:v>
                </c:pt>
                <c:pt idx="143">
                  <c:v>1086.0830000000001</c:v>
                </c:pt>
                <c:pt idx="144">
                  <c:v>1084.912</c:v>
                </c:pt>
                <c:pt idx="145">
                  <c:v>1073.8050000000001</c:v>
                </c:pt>
                <c:pt idx="146">
                  <c:v>1056.9359999999999</c:v>
                </c:pt>
                <c:pt idx="147">
                  <c:v>1038.675</c:v>
                </c:pt>
                <c:pt idx="148">
                  <c:v>1019.497</c:v>
                </c:pt>
                <c:pt idx="149">
                  <c:v>1003.747</c:v>
                </c:pt>
                <c:pt idx="150">
                  <c:v>1002.89</c:v>
                </c:pt>
                <c:pt idx="151">
                  <c:v>1028.0170000000001</c:v>
                </c:pt>
                <c:pt idx="152">
                  <c:v>995.62800000000004</c:v>
                </c:pt>
                <c:pt idx="153">
                  <c:v>1003.141</c:v>
                </c:pt>
                <c:pt idx="154">
                  <c:v>1000.647</c:v>
                </c:pt>
                <c:pt idx="155">
                  <c:v>979.28700000000003</c:v>
                </c:pt>
                <c:pt idx="156">
                  <c:v>960.76300000000003</c:v>
                </c:pt>
                <c:pt idx="157">
                  <c:v>980.54899999999998</c:v>
                </c:pt>
                <c:pt idx="158">
                  <c:v>948.09900000000005</c:v>
                </c:pt>
                <c:pt idx="159">
                  <c:v>932.54</c:v>
                </c:pt>
                <c:pt idx="160">
                  <c:v>935.69799999999998</c:v>
                </c:pt>
                <c:pt idx="161">
                  <c:v>940.53599999999994</c:v>
                </c:pt>
                <c:pt idx="162">
                  <c:v>918.21500000000003</c:v>
                </c:pt>
                <c:pt idx="163">
                  <c:v>845.76199999999994</c:v>
                </c:pt>
                <c:pt idx="164">
                  <c:v>852.06</c:v>
                </c:pt>
                <c:pt idx="165">
                  <c:v>855.76400000000001</c:v>
                </c:pt>
                <c:pt idx="166">
                  <c:v>840.68100000000004</c:v>
                </c:pt>
                <c:pt idx="167">
                  <c:v>884.44100000000003</c:v>
                </c:pt>
                <c:pt idx="168">
                  <c:v>881.51499999999999</c:v>
                </c:pt>
                <c:pt idx="169">
                  <c:v>893.10699999999997</c:v>
                </c:pt>
                <c:pt idx="170">
                  <c:v>893.01199999999994</c:v>
                </c:pt>
                <c:pt idx="171">
                  <c:v>889.08100000000002</c:v>
                </c:pt>
                <c:pt idx="172">
                  <c:v>899.49699999999996</c:v>
                </c:pt>
                <c:pt idx="173">
                  <c:v>911.63599999999997</c:v>
                </c:pt>
                <c:pt idx="174">
                  <c:v>923.25800000000004</c:v>
                </c:pt>
                <c:pt idx="175">
                  <c:v>923.82899999999995</c:v>
                </c:pt>
                <c:pt idx="176">
                  <c:v>931.25400000000002</c:v>
                </c:pt>
                <c:pt idx="177">
                  <c:v>921.24</c:v>
                </c:pt>
                <c:pt idx="178">
                  <c:v>917.63599999999997</c:v>
                </c:pt>
                <c:pt idx="179">
                  <c:v>888.73800000000006</c:v>
                </c:pt>
                <c:pt idx="180">
                  <c:v>895.45799999999997</c:v>
                </c:pt>
                <c:pt idx="181">
                  <c:v>888.33</c:v>
                </c:pt>
                <c:pt idx="182">
                  <c:v>889.6</c:v>
                </c:pt>
                <c:pt idx="183">
                  <c:v>910.44200000000001</c:v>
                </c:pt>
                <c:pt idx="184">
                  <c:v>901.56200000000001</c:v>
                </c:pt>
                <c:pt idx="185">
                  <c:v>886.37300000000005</c:v>
                </c:pt>
                <c:pt idx="186">
                  <c:v>894.51300000000003</c:v>
                </c:pt>
                <c:pt idx="187">
                  <c:v>942.98800000000006</c:v>
                </c:pt>
                <c:pt idx="188">
                  <c:v>941.17399999999998</c:v>
                </c:pt>
                <c:pt idx="189">
                  <c:v>938.96500000000003</c:v>
                </c:pt>
                <c:pt idx="190">
                  <c:v>952.41700000000003</c:v>
                </c:pt>
                <c:pt idx="191">
                  <c:v>945.01099999999997</c:v>
                </c:pt>
                <c:pt idx="192">
                  <c:v>950.87400000000002</c:v>
                </c:pt>
                <c:pt idx="193">
                  <c:v>973.12900000000002</c:v>
                </c:pt>
                <c:pt idx="194">
                  <c:v>1002.477</c:v>
                </c:pt>
                <c:pt idx="195">
                  <c:v>1005.085</c:v>
                </c:pt>
                <c:pt idx="196">
                  <c:v>985.77499999999998</c:v>
                </c:pt>
                <c:pt idx="197">
                  <c:v>909.35</c:v>
                </c:pt>
                <c:pt idx="198">
                  <c:v>914.67</c:v>
                </c:pt>
                <c:pt idx="199">
                  <c:v>905.06100000000004</c:v>
                </c:pt>
                <c:pt idx="200">
                  <c:v>929.3</c:v>
                </c:pt>
                <c:pt idx="201">
                  <c:v>943.70399999999995</c:v>
                </c:pt>
                <c:pt idx="202">
                  <c:v>946.84</c:v>
                </c:pt>
                <c:pt idx="203">
                  <c:v>963.33399999999995</c:v>
                </c:pt>
                <c:pt idx="204">
                  <c:v>991.86</c:v>
                </c:pt>
                <c:pt idx="205">
                  <c:v>1003.0940000000001</c:v>
                </c:pt>
                <c:pt idx="206">
                  <c:v>990.38099999999997</c:v>
                </c:pt>
                <c:pt idx="207">
                  <c:v>984.87699999999995</c:v>
                </c:pt>
                <c:pt idx="208">
                  <c:v>979.15899999999999</c:v>
                </c:pt>
                <c:pt idx="209">
                  <c:v>995.26</c:v>
                </c:pt>
                <c:pt idx="210">
                  <c:v>961.48500000000001</c:v>
                </c:pt>
                <c:pt idx="211">
                  <c:v>953.15800000000002</c:v>
                </c:pt>
                <c:pt idx="212">
                  <c:v>957.32299999999998</c:v>
                </c:pt>
                <c:pt idx="213">
                  <c:v>957.54700000000003</c:v>
                </c:pt>
                <c:pt idx="214">
                  <c:v>980.43299999999999</c:v>
                </c:pt>
                <c:pt idx="215">
                  <c:v>1006.686</c:v>
                </c:pt>
                <c:pt idx="216">
                  <c:v>986.51099999999997</c:v>
                </c:pt>
                <c:pt idx="217">
                  <c:v>1005.7089999999999</c:v>
                </c:pt>
                <c:pt idx="218">
                  <c:v>993.73500000000001</c:v>
                </c:pt>
                <c:pt idx="219">
                  <c:v>997.99300000000005</c:v>
                </c:pt>
                <c:pt idx="220">
                  <c:v>987.23800000000006</c:v>
                </c:pt>
                <c:pt idx="221">
                  <c:v>1033.308</c:v>
                </c:pt>
                <c:pt idx="222">
                  <c:v>1064.5350000000001</c:v>
                </c:pt>
                <c:pt idx="223">
                  <c:v>1054.171</c:v>
                </c:pt>
                <c:pt idx="224">
                  <c:v>1034.6379999999999</c:v>
                </c:pt>
                <c:pt idx="225">
                  <c:v>996.322</c:v>
                </c:pt>
                <c:pt idx="226">
                  <c:v>987.58199999999999</c:v>
                </c:pt>
                <c:pt idx="227">
                  <c:v>1000.6420000000001</c:v>
                </c:pt>
                <c:pt idx="228">
                  <c:v>991.50199999999995</c:v>
                </c:pt>
                <c:pt idx="229">
                  <c:v>993.63599999999997</c:v>
                </c:pt>
                <c:pt idx="230">
                  <c:v>978.53899999999999</c:v>
                </c:pt>
                <c:pt idx="231">
                  <c:v>972.43799999999999</c:v>
                </c:pt>
                <c:pt idx="232">
                  <c:v>959.62300000000005</c:v>
                </c:pt>
                <c:pt idx="233">
                  <c:v>958.91899999999998</c:v>
                </c:pt>
                <c:pt idx="234">
                  <c:v>973.14099999999996</c:v>
                </c:pt>
                <c:pt idx="235">
                  <c:v>1016.078</c:v>
                </c:pt>
                <c:pt idx="236">
                  <c:v>994.2</c:v>
                </c:pt>
                <c:pt idx="237">
                  <c:v>989.12099999999998</c:v>
                </c:pt>
                <c:pt idx="238">
                  <c:v>1017.4349999999999</c:v>
                </c:pt>
                <c:pt idx="239">
                  <c:v>1000</c:v>
                </c:pt>
                <c:pt idx="240">
                  <c:v>988.46500000000003</c:v>
                </c:pt>
                <c:pt idx="241">
                  <c:v>976.06100000000004</c:v>
                </c:pt>
                <c:pt idx="242">
                  <c:v>956.50099999999998</c:v>
                </c:pt>
                <c:pt idx="243">
                  <c:v>970.61300000000006</c:v>
                </c:pt>
                <c:pt idx="244">
                  <c:v>978.41700000000003</c:v>
                </c:pt>
                <c:pt idx="245">
                  <c:v>996.09299999999996</c:v>
                </c:pt>
                <c:pt idx="246">
                  <c:v>1003.947</c:v>
                </c:pt>
                <c:pt idx="247">
                  <c:v>981.34100000000001</c:v>
                </c:pt>
                <c:pt idx="248">
                  <c:v>1015.691</c:v>
                </c:pt>
                <c:pt idx="249">
                  <c:v>1021.902</c:v>
                </c:pt>
                <c:pt idx="250">
                  <c:v>1021.902</c:v>
                </c:pt>
                <c:pt idx="251">
                  <c:v>1021.902</c:v>
                </c:pt>
                <c:pt idx="252">
                  <c:v>1039.6010000000001</c:v>
                </c:pt>
                <c:pt idx="253">
                  <c:v>1039.6869999999999</c:v>
                </c:pt>
                <c:pt idx="254">
                  <c:v>1060.9860000000001</c:v>
                </c:pt>
                <c:pt idx="255">
                  <c:v>1049.925</c:v>
                </c:pt>
                <c:pt idx="256">
                  <c:v>1049.925</c:v>
                </c:pt>
                <c:pt idx="257">
                  <c:v>1047.722</c:v>
                </c:pt>
                <c:pt idx="258">
                  <c:v>1028.6600000000001</c:v>
                </c:pt>
                <c:pt idx="259">
                  <c:v>1049.818</c:v>
                </c:pt>
                <c:pt idx="260">
                  <c:v>1048.4269999999999</c:v>
                </c:pt>
                <c:pt idx="261">
                  <c:v>1048.4269999999999</c:v>
                </c:pt>
                <c:pt idx="262">
                  <c:v>1048.3399999999999</c:v>
                </c:pt>
                <c:pt idx="263">
                  <c:v>1075.6559999999999</c:v>
                </c:pt>
                <c:pt idx="264">
                  <c:v>1084.5809999999999</c:v>
                </c:pt>
                <c:pt idx="265">
                  <c:v>1084.5809999999999</c:v>
                </c:pt>
                <c:pt idx="266">
                  <c:v>1084.087</c:v>
                </c:pt>
                <c:pt idx="267">
                  <c:v>1105.8910000000001</c:v>
                </c:pt>
                <c:pt idx="268">
                  <c:v>1106.9449999999999</c:v>
                </c:pt>
                <c:pt idx="269">
                  <c:v>1124.5219999999999</c:v>
                </c:pt>
                <c:pt idx="270">
                  <c:v>1133.73</c:v>
                </c:pt>
                <c:pt idx="271">
                  <c:v>1145.567</c:v>
                </c:pt>
                <c:pt idx="272">
                  <c:v>1102.691</c:v>
                </c:pt>
                <c:pt idx="273">
                  <c:v>1108.058</c:v>
                </c:pt>
                <c:pt idx="274">
                  <c:v>1068.597</c:v>
                </c:pt>
                <c:pt idx="275">
                  <c:v>1052.9349999999999</c:v>
                </c:pt>
                <c:pt idx="276">
                  <c:v>1053.635</c:v>
                </c:pt>
                <c:pt idx="277">
                  <c:v>1034.047</c:v>
                </c:pt>
                <c:pt idx="278">
                  <c:v>1031.4960000000001</c:v>
                </c:pt>
                <c:pt idx="279">
                  <c:v>1037.2449999999999</c:v>
                </c:pt>
                <c:pt idx="280">
                  <c:v>1038.0160000000001</c:v>
                </c:pt>
                <c:pt idx="281">
                  <c:v>1024.596</c:v>
                </c:pt>
                <c:pt idx="282">
                  <c:v>1001.7910000000001</c:v>
                </c:pt>
                <c:pt idx="283">
                  <c:v>1005.702</c:v>
                </c:pt>
                <c:pt idx="284">
                  <c:v>1021.069</c:v>
                </c:pt>
                <c:pt idx="285">
                  <c:v>1019.1180000000001</c:v>
                </c:pt>
                <c:pt idx="286">
                  <c:v>1021.954</c:v>
                </c:pt>
                <c:pt idx="287">
                  <c:v>991.327</c:v>
                </c:pt>
                <c:pt idx="288">
                  <c:v>991.16200000000003</c:v>
                </c:pt>
                <c:pt idx="289">
                  <c:v>981.63199999999995</c:v>
                </c:pt>
                <c:pt idx="290">
                  <c:v>982.67600000000004</c:v>
                </c:pt>
                <c:pt idx="291">
                  <c:v>982.43100000000004</c:v>
                </c:pt>
                <c:pt idx="292">
                  <c:v>1013.088</c:v>
                </c:pt>
                <c:pt idx="293">
                  <c:v>1014.573</c:v>
                </c:pt>
                <c:pt idx="294">
                  <c:v>1021.006</c:v>
                </c:pt>
                <c:pt idx="295">
                  <c:v>1047.3040000000001</c:v>
                </c:pt>
                <c:pt idx="296">
                  <c:v>1060.7380000000001</c:v>
                </c:pt>
                <c:pt idx="297">
                  <c:v>1095.2909999999999</c:v>
                </c:pt>
                <c:pt idx="298">
                  <c:v>1123.865</c:v>
                </c:pt>
                <c:pt idx="299">
                  <c:v>1070.239</c:v>
                </c:pt>
                <c:pt idx="300">
                  <c:v>1067.087</c:v>
                </c:pt>
                <c:pt idx="301">
                  <c:v>1072.5309999999999</c:v>
                </c:pt>
                <c:pt idx="302">
                  <c:v>1069.0029999999999</c:v>
                </c:pt>
                <c:pt idx="303">
                  <c:v>1049.6469999999999</c:v>
                </c:pt>
                <c:pt idx="304">
                  <c:v>1024.749</c:v>
                </c:pt>
                <c:pt idx="305">
                  <c:v>1024.7070000000001</c:v>
                </c:pt>
                <c:pt idx="306">
                  <c:v>1030.751</c:v>
                </c:pt>
                <c:pt idx="307">
                  <c:v>1043.6289999999999</c:v>
                </c:pt>
                <c:pt idx="308">
                  <c:v>1045.1479999999999</c:v>
                </c:pt>
                <c:pt idx="309">
                  <c:v>1037.395</c:v>
                </c:pt>
                <c:pt idx="310">
                  <c:v>1037.395</c:v>
                </c:pt>
                <c:pt idx="311">
                  <c:v>1061.9849999999999</c:v>
                </c:pt>
                <c:pt idx="312">
                  <c:v>1062.366</c:v>
                </c:pt>
                <c:pt idx="313">
                  <c:v>1060.614</c:v>
                </c:pt>
                <c:pt idx="314">
                  <c:v>1067.7829999999999</c:v>
                </c:pt>
                <c:pt idx="315">
                  <c:v>1034.654</c:v>
                </c:pt>
                <c:pt idx="316">
                  <c:v>1033.498</c:v>
                </c:pt>
                <c:pt idx="317">
                  <c:v>1040.3630000000001</c:v>
                </c:pt>
                <c:pt idx="318">
                  <c:v>1041.442</c:v>
                </c:pt>
                <c:pt idx="319">
                  <c:v>1013.221</c:v>
                </c:pt>
                <c:pt idx="320">
                  <c:v>1012.843</c:v>
                </c:pt>
                <c:pt idx="321">
                  <c:v>1015.184</c:v>
                </c:pt>
                <c:pt idx="322">
                  <c:v>999.85</c:v>
                </c:pt>
                <c:pt idx="323">
                  <c:v>998.63</c:v>
                </c:pt>
                <c:pt idx="324">
                  <c:v>999.26300000000003</c:v>
                </c:pt>
                <c:pt idx="325">
                  <c:v>994.327</c:v>
                </c:pt>
                <c:pt idx="326">
                  <c:v>1006.026</c:v>
                </c:pt>
                <c:pt idx="327">
                  <c:v>1008.729</c:v>
                </c:pt>
                <c:pt idx="328">
                  <c:v>1004.8630000000001</c:v>
                </c:pt>
                <c:pt idx="329">
                  <c:v>993.42200000000003</c:v>
                </c:pt>
                <c:pt idx="330">
                  <c:v>1001.498</c:v>
                </c:pt>
                <c:pt idx="331">
                  <c:v>1018.758</c:v>
                </c:pt>
                <c:pt idx="332">
                  <c:v>1041.2080000000001</c:v>
                </c:pt>
                <c:pt idx="333">
                  <c:v>1050.7909999999999</c:v>
                </c:pt>
                <c:pt idx="334">
                  <c:v>1075.741</c:v>
                </c:pt>
                <c:pt idx="335">
                  <c:v>1061.6959999999999</c:v>
                </c:pt>
                <c:pt idx="336">
                  <c:v>1056.027</c:v>
                </c:pt>
                <c:pt idx="337">
                  <c:v>1063.8119999999999</c:v>
                </c:pt>
                <c:pt idx="338">
                  <c:v>1067.3420000000001</c:v>
                </c:pt>
                <c:pt idx="339">
                  <c:v>1062.97</c:v>
                </c:pt>
                <c:pt idx="340">
                  <c:v>1072.335</c:v>
                </c:pt>
                <c:pt idx="341">
                  <c:v>1067.115</c:v>
                </c:pt>
                <c:pt idx="342">
                  <c:v>1090.56</c:v>
                </c:pt>
                <c:pt idx="343">
                  <c:v>1092.299</c:v>
                </c:pt>
                <c:pt idx="344">
                  <c:v>1081.0930000000001</c:v>
                </c:pt>
                <c:pt idx="345">
                  <c:v>1087.105</c:v>
                </c:pt>
                <c:pt idx="346">
                  <c:v>1069.9159999999999</c:v>
                </c:pt>
                <c:pt idx="347">
                  <c:v>1050.498</c:v>
                </c:pt>
                <c:pt idx="348">
                  <c:v>1050.498</c:v>
                </c:pt>
                <c:pt idx="349">
                  <c:v>1050.498</c:v>
                </c:pt>
                <c:pt idx="350">
                  <c:v>1072.528</c:v>
                </c:pt>
                <c:pt idx="351">
                  <c:v>1084.492</c:v>
                </c:pt>
                <c:pt idx="352">
                  <c:v>1086.979</c:v>
                </c:pt>
                <c:pt idx="353">
                  <c:v>1105.575</c:v>
                </c:pt>
                <c:pt idx="354">
                  <c:v>1105.575</c:v>
                </c:pt>
                <c:pt idx="355">
                  <c:v>1130.069</c:v>
                </c:pt>
                <c:pt idx="356">
                  <c:v>1134.0540000000001</c:v>
                </c:pt>
                <c:pt idx="357">
                  <c:v>1137.4649999999999</c:v>
                </c:pt>
                <c:pt idx="358">
                  <c:v>1126.009</c:v>
                </c:pt>
                <c:pt idx="359">
                  <c:v>1137.5540000000001</c:v>
                </c:pt>
                <c:pt idx="360">
                  <c:v>1145.288</c:v>
                </c:pt>
                <c:pt idx="361">
                  <c:v>1137.9559999999999</c:v>
                </c:pt>
                <c:pt idx="362">
                  <c:v>1158.08</c:v>
                </c:pt>
                <c:pt idx="363">
                  <c:v>1160.932</c:v>
                </c:pt>
                <c:pt idx="364">
                  <c:v>1151.3510000000001</c:v>
                </c:pt>
                <c:pt idx="365">
                  <c:v>1135.0429999999999</c:v>
                </c:pt>
                <c:pt idx="366">
                  <c:v>1140.674</c:v>
                </c:pt>
                <c:pt idx="367">
                  <c:v>1110.2729999999999</c:v>
                </c:pt>
                <c:pt idx="368">
                  <c:v>1106.8869999999999</c:v>
                </c:pt>
                <c:pt idx="369">
                  <c:v>1109.2090000000001</c:v>
                </c:pt>
                <c:pt idx="370">
                  <c:v>1101.739</c:v>
                </c:pt>
                <c:pt idx="371">
                  <c:v>1119.8610000000001</c:v>
                </c:pt>
                <c:pt idx="372">
                  <c:v>1110.328</c:v>
                </c:pt>
                <c:pt idx="373">
                  <c:v>1098.0219999999999</c:v>
                </c:pt>
                <c:pt idx="374">
                  <c:v>1121.317</c:v>
                </c:pt>
                <c:pt idx="375">
                  <c:v>1120.5740000000001</c:v>
                </c:pt>
                <c:pt idx="376">
                  <c:v>1098.489</c:v>
                </c:pt>
                <c:pt idx="377">
                  <c:v>1089.4469999999999</c:v>
                </c:pt>
                <c:pt idx="378">
                  <c:v>1103.271</c:v>
                </c:pt>
                <c:pt idx="379">
                  <c:v>1081.7860000000001</c:v>
                </c:pt>
                <c:pt idx="380">
                  <c:v>1081.4829999999999</c:v>
                </c:pt>
                <c:pt idx="381">
                  <c:v>1078.0809999999999</c:v>
                </c:pt>
                <c:pt idx="382">
                  <c:v>1068.904</c:v>
                </c:pt>
                <c:pt idx="383">
                  <c:v>1073.4649999999999</c:v>
                </c:pt>
                <c:pt idx="384">
                  <c:v>1106.877</c:v>
                </c:pt>
                <c:pt idx="385">
                  <c:v>1071.2819999999999</c:v>
                </c:pt>
                <c:pt idx="386">
                  <c:v>1062.213</c:v>
                </c:pt>
                <c:pt idx="387">
                  <c:v>1061.8610000000001</c:v>
                </c:pt>
                <c:pt idx="388">
                  <c:v>1124.8989999999999</c:v>
                </c:pt>
                <c:pt idx="389">
                  <c:v>1101.4690000000001</c:v>
                </c:pt>
                <c:pt idx="390">
                  <c:v>1057.2249999999999</c:v>
                </c:pt>
                <c:pt idx="391">
                  <c:v>1058.145</c:v>
                </c:pt>
                <c:pt idx="392">
                  <c:v>1059.4369999999999</c:v>
                </c:pt>
                <c:pt idx="393">
                  <c:v>1037.979</c:v>
                </c:pt>
                <c:pt idx="394">
                  <c:v>1038.1079999999999</c:v>
                </c:pt>
                <c:pt idx="395">
                  <c:v>1038.1079999999999</c:v>
                </c:pt>
                <c:pt idx="396">
                  <c:v>1000.456</c:v>
                </c:pt>
                <c:pt idx="397">
                  <c:v>968.56500000000005</c:v>
                </c:pt>
                <c:pt idx="398">
                  <c:v>1002.724</c:v>
                </c:pt>
                <c:pt idx="399">
                  <c:v>1010.9059999999999</c:v>
                </c:pt>
                <c:pt idx="400">
                  <c:v>1011.817</c:v>
                </c:pt>
                <c:pt idx="401">
                  <c:v>1003.12</c:v>
                </c:pt>
                <c:pt idx="402">
                  <c:v>987.03300000000002</c:v>
                </c:pt>
                <c:pt idx="403">
                  <c:v>986.29399999999998</c:v>
                </c:pt>
                <c:pt idx="404">
                  <c:v>949.351</c:v>
                </c:pt>
                <c:pt idx="405">
                  <c:v>950.29399999999998</c:v>
                </c:pt>
                <c:pt idx="406">
                  <c:v>941.70299999999997</c:v>
                </c:pt>
                <c:pt idx="407">
                  <c:v>949.70699999999999</c:v>
                </c:pt>
                <c:pt idx="408">
                  <c:v>928.53800000000001</c:v>
                </c:pt>
                <c:pt idx="409">
                  <c:v>911.22900000000004</c:v>
                </c:pt>
                <c:pt idx="410">
                  <c:v>923.45299999999997</c:v>
                </c:pt>
                <c:pt idx="411">
                  <c:v>909.05799999999999</c:v>
                </c:pt>
                <c:pt idx="412">
                  <c:v>935.81500000000005</c:v>
                </c:pt>
                <c:pt idx="413">
                  <c:v>935.81500000000005</c:v>
                </c:pt>
                <c:pt idx="414">
                  <c:v>931.32100000000003</c:v>
                </c:pt>
                <c:pt idx="415">
                  <c:v>909.721</c:v>
                </c:pt>
                <c:pt idx="416">
                  <c:v>875.90700000000004</c:v>
                </c:pt>
                <c:pt idx="417">
                  <c:v>861.69799999999998</c:v>
                </c:pt>
                <c:pt idx="418">
                  <c:v>900.90599999999995</c:v>
                </c:pt>
                <c:pt idx="419">
                  <c:v>866.06600000000003</c:v>
                </c:pt>
                <c:pt idx="420">
                  <c:v>844.08100000000002</c:v>
                </c:pt>
                <c:pt idx="421">
                  <c:v>838.00099999999998</c:v>
                </c:pt>
                <c:pt idx="422">
                  <c:v>842.30600000000004</c:v>
                </c:pt>
                <c:pt idx="423">
                  <c:v>853.34699999999998</c:v>
                </c:pt>
                <c:pt idx="424">
                  <c:v>862.31799999999998</c:v>
                </c:pt>
                <c:pt idx="425">
                  <c:v>832.92899999999997</c:v>
                </c:pt>
                <c:pt idx="426">
                  <c:v>831.06899999999996</c:v>
                </c:pt>
                <c:pt idx="427">
                  <c:v>831.90899999999999</c:v>
                </c:pt>
                <c:pt idx="428">
                  <c:v>824.06899999999996</c:v>
                </c:pt>
                <c:pt idx="429">
                  <c:v>826.51700000000005</c:v>
                </c:pt>
                <c:pt idx="430">
                  <c:v>828.95500000000004</c:v>
                </c:pt>
                <c:pt idx="431">
                  <c:v>786.20299999999997</c:v>
                </c:pt>
                <c:pt idx="432">
                  <c:v>773.33</c:v>
                </c:pt>
                <c:pt idx="433">
                  <c:v>772.93399999999997</c:v>
                </c:pt>
                <c:pt idx="434">
                  <c:v>772.25599999999997</c:v>
                </c:pt>
                <c:pt idx="435">
                  <c:v>772.48099999999999</c:v>
                </c:pt>
                <c:pt idx="436">
                  <c:v>764.14400000000001</c:v>
                </c:pt>
                <c:pt idx="437">
                  <c:v>770.65300000000002</c:v>
                </c:pt>
                <c:pt idx="438">
                  <c:v>733.21</c:v>
                </c:pt>
                <c:pt idx="439">
                  <c:v>707.79</c:v>
                </c:pt>
                <c:pt idx="440">
                  <c:v>715.12800000000004</c:v>
                </c:pt>
                <c:pt idx="441">
                  <c:v>714.79899999999998</c:v>
                </c:pt>
                <c:pt idx="442">
                  <c:v>678.73099999999999</c:v>
                </c:pt>
                <c:pt idx="443">
                  <c:v>640.64700000000005</c:v>
                </c:pt>
                <c:pt idx="444">
                  <c:v>663.51300000000003</c:v>
                </c:pt>
                <c:pt idx="445">
                  <c:v>661.15899999999999</c:v>
                </c:pt>
                <c:pt idx="446">
                  <c:v>611.56899999999996</c:v>
                </c:pt>
                <c:pt idx="447">
                  <c:v>590.15899999999999</c:v>
                </c:pt>
                <c:pt idx="448">
                  <c:v>589.76199999999994</c:v>
                </c:pt>
                <c:pt idx="449">
                  <c:v>636.94600000000003</c:v>
                </c:pt>
                <c:pt idx="450">
                  <c:v>633.03399999999999</c:v>
                </c:pt>
                <c:pt idx="451">
                  <c:v>622.52700000000004</c:v>
                </c:pt>
                <c:pt idx="452">
                  <c:v>615.56399999999996</c:v>
                </c:pt>
                <c:pt idx="453">
                  <c:v>628.66300000000001</c:v>
                </c:pt>
                <c:pt idx="454">
                  <c:v>609.53399999999999</c:v>
                </c:pt>
                <c:pt idx="455">
                  <c:v>582.78200000000004</c:v>
                </c:pt>
                <c:pt idx="456">
                  <c:v>543.36099999999999</c:v>
                </c:pt>
                <c:pt idx="457">
                  <c:v>537.46699999999998</c:v>
                </c:pt>
                <c:pt idx="458">
                  <c:v>540.93200000000002</c:v>
                </c:pt>
                <c:pt idx="459">
                  <c:v>510.65100000000001</c:v>
                </c:pt>
                <c:pt idx="460">
                  <c:v>470.99700000000001</c:v>
                </c:pt>
                <c:pt idx="461">
                  <c:v>453.46800000000002</c:v>
                </c:pt>
                <c:pt idx="462">
                  <c:v>394.839</c:v>
                </c:pt>
                <c:pt idx="463">
                  <c:v>419.125</c:v>
                </c:pt>
                <c:pt idx="464">
                  <c:v>369.76799999999997</c:v>
                </c:pt>
                <c:pt idx="465">
                  <c:v>396.70100000000002</c:v>
                </c:pt>
                <c:pt idx="466">
                  <c:v>417.22199999999998</c:v>
                </c:pt>
                <c:pt idx="467">
                  <c:v>401.16300000000001</c:v>
                </c:pt>
                <c:pt idx="468">
                  <c:v>349.58300000000003</c:v>
                </c:pt>
                <c:pt idx="469">
                  <c:v>332.37299999999999</c:v>
                </c:pt>
                <c:pt idx="470">
                  <c:v>345.98</c:v>
                </c:pt>
                <c:pt idx="471">
                  <c:v>342.71100000000001</c:v>
                </c:pt>
                <c:pt idx="472">
                  <c:v>324.84399999999999</c:v>
                </c:pt>
                <c:pt idx="473">
                  <c:v>318.40699999999998</c:v>
                </c:pt>
                <c:pt idx="474">
                  <c:v>310.76799999999997</c:v>
                </c:pt>
                <c:pt idx="475">
                  <c:v>310.76799999999997</c:v>
                </c:pt>
                <c:pt idx="476">
                  <c:v>310.976</c:v>
                </c:pt>
                <c:pt idx="477">
                  <c:v>357.44600000000003</c:v>
                </c:pt>
                <c:pt idx="478">
                  <c:v>406.84399999999999</c:v>
                </c:pt>
                <c:pt idx="479">
                  <c:v>416.36599999999999</c:v>
                </c:pt>
                <c:pt idx="480">
                  <c:v>472.38499999999999</c:v>
                </c:pt>
                <c:pt idx="481">
                  <c:v>468.30799999999999</c:v>
                </c:pt>
                <c:pt idx="482">
                  <c:v>509.78</c:v>
                </c:pt>
                <c:pt idx="483">
                  <c:v>441.30099999999999</c:v>
                </c:pt>
                <c:pt idx="484">
                  <c:v>458.39299999999997</c:v>
                </c:pt>
                <c:pt idx="485">
                  <c:v>498.47199999999998</c:v>
                </c:pt>
                <c:pt idx="486">
                  <c:v>442.07100000000003</c:v>
                </c:pt>
                <c:pt idx="487">
                  <c:v>404.49599999999998</c:v>
                </c:pt>
                <c:pt idx="488">
                  <c:v>436.33300000000003</c:v>
                </c:pt>
                <c:pt idx="489">
                  <c:v>450.44600000000003</c:v>
                </c:pt>
                <c:pt idx="490">
                  <c:v>422.12599999999998</c:v>
                </c:pt>
                <c:pt idx="491">
                  <c:v>411.32900000000001</c:v>
                </c:pt>
                <c:pt idx="492">
                  <c:v>396.59</c:v>
                </c:pt>
                <c:pt idx="493">
                  <c:v>357.94799999999998</c:v>
                </c:pt>
                <c:pt idx="494">
                  <c:v>385.84800000000001</c:v>
                </c:pt>
                <c:pt idx="495">
                  <c:v>421.68599999999998</c:v>
                </c:pt>
                <c:pt idx="496">
                  <c:v>416.91500000000002</c:v>
                </c:pt>
                <c:pt idx="497">
                  <c:v>428.49700000000001</c:v>
                </c:pt>
                <c:pt idx="498">
                  <c:v>435.875</c:v>
                </c:pt>
                <c:pt idx="499">
                  <c:v>457.30900000000003</c:v>
                </c:pt>
                <c:pt idx="500">
                  <c:v>423.64600000000002</c:v>
                </c:pt>
                <c:pt idx="501">
                  <c:v>408.82799999999997</c:v>
                </c:pt>
                <c:pt idx="502">
                  <c:v>421.779</c:v>
                </c:pt>
                <c:pt idx="503">
                  <c:v>424.86799999999999</c:v>
                </c:pt>
                <c:pt idx="504">
                  <c:v>419.21199999999999</c:v>
                </c:pt>
                <c:pt idx="505">
                  <c:v>419.21199999999999</c:v>
                </c:pt>
                <c:pt idx="506">
                  <c:v>431.87099999999998</c:v>
                </c:pt>
                <c:pt idx="507">
                  <c:v>434.798</c:v>
                </c:pt>
                <c:pt idx="508">
                  <c:v>437.06</c:v>
                </c:pt>
                <c:pt idx="509">
                  <c:v>437.63099999999997</c:v>
                </c:pt>
                <c:pt idx="510">
                  <c:v>436.98599999999999</c:v>
                </c:pt>
                <c:pt idx="511">
                  <c:v>436.98599999999999</c:v>
                </c:pt>
                <c:pt idx="512">
                  <c:v>436.98599999999999</c:v>
                </c:pt>
                <c:pt idx="513">
                  <c:v>460.53500000000003</c:v>
                </c:pt>
                <c:pt idx="514">
                  <c:v>435.68700000000001</c:v>
                </c:pt>
                <c:pt idx="515">
                  <c:v>445.42099999999999</c:v>
                </c:pt>
                <c:pt idx="516">
                  <c:v>447.97</c:v>
                </c:pt>
                <c:pt idx="517">
                  <c:v>453.68200000000002</c:v>
                </c:pt>
                <c:pt idx="518">
                  <c:v>416.69900000000001</c:v>
                </c:pt>
                <c:pt idx="519">
                  <c:v>431.27100000000002</c:v>
                </c:pt>
                <c:pt idx="520">
                  <c:v>428.81599999999997</c:v>
                </c:pt>
                <c:pt idx="521">
                  <c:v>426</c:v>
                </c:pt>
                <c:pt idx="522">
                  <c:v>435.43599999999998</c:v>
                </c:pt>
                <c:pt idx="523">
                  <c:v>435.43599999999998</c:v>
                </c:pt>
                <c:pt idx="524">
                  <c:v>435.43599999999998</c:v>
                </c:pt>
                <c:pt idx="525">
                  <c:v>432.03899999999999</c:v>
                </c:pt>
                <c:pt idx="526">
                  <c:v>432.471</c:v>
                </c:pt>
                <c:pt idx="527">
                  <c:v>432.471</c:v>
                </c:pt>
                <c:pt idx="528">
                  <c:v>425.70400000000001</c:v>
                </c:pt>
                <c:pt idx="529">
                  <c:v>394.72199999999998</c:v>
                </c:pt>
                <c:pt idx="530">
                  <c:v>415.17500000000001</c:v>
                </c:pt>
                <c:pt idx="531">
                  <c:v>413.75099999999998</c:v>
                </c:pt>
                <c:pt idx="532">
                  <c:v>419.99099999999999</c:v>
                </c:pt>
                <c:pt idx="533">
                  <c:v>408.41</c:v>
                </c:pt>
                <c:pt idx="534">
                  <c:v>416.86500000000001</c:v>
                </c:pt>
                <c:pt idx="535">
                  <c:v>426.47199999999998</c:v>
                </c:pt>
                <c:pt idx="536">
                  <c:v>409.07900000000001</c:v>
                </c:pt>
                <c:pt idx="537">
                  <c:v>401.97399999999999</c:v>
                </c:pt>
                <c:pt idx="538">
                  <c:v>410.48599999999999</c:v>
                </c:pt>
                <c:pt idx="539">
                  <c:v>402.45800000000003</c:v>
                </c:pt>
                <c:pt idx="540">
                  <c:v>391.76900000000001</c:v>
                </c:pt>
                <c:pt idx="541">
                  <c:v>392.58699999999999</c:v>
                </c:pt>
                <c:pt idx="542">
                  <c:v>378.75599999999997</c:v>
                </c:pt>
                <c:pt idx="543">
                  <c:v>383.476</c:v>
                </c:pt>
                <c:pt idx="544">
                  <c:v>361.45600000000002</c:v>
                </c:pt>
                <c:pt idx="545">
                  <c:v>351.24700000000001</c:v>
                </c:pt>
                <c:pt idx="546">
                  <c:v>341.87</c:v>
                </c:pt>
                <c:pt idx="547">
                  <c:v>350.24200000000002</c:v>
                </c:pt>
                <c:pt idx="548">
                  <c:v>341.76499999999999</c:v>
                </c:pt>
                <c:pt idx="549">
                  <c:v>334.41199999999998</c:v>
                </c:pt>
                <c:pt idx="550">
                  <c:v>366.20600000000002</c:v>
                </c:pt>
                <c:pt idx="551">
                  <c:v>342.61</c:v>
                </c:pt>
                <c:pt idx="552">
                  <c:v>362.56700000000001</c:v>
                </c:pt>
                <c:pt idx="553">
                  <c:v>362.68900000000002</c:v>
                </c:pt>
                <c:pt idx="554">
                  <c:v>342.87599999999998</c:v>
                </c:pt>
                <c:pt idx="555">
                  <c:v>357.464</c:v>
                </c:pt>
                <c:pt idx="556">
                  <c:v>359.94</c:v>
                </c:pt>
                <c:pt idx="557">
                  <c:v>350.38099999999997</c:v>
                </c:pt>
                <c:pt idx="558">
                  <c:v>353.91300000000001</c:v>
                </c:pt>
                <c:pt idx="559">
                  <c:v>353.952</c:v>
                </c:pt>
                <c:pt idx="560">
                  <c:v>352.23700000000002</c:v>
                </c:pt>
                <c:pt idx="561">
                  <c:v>351.01400000000001</c:v>
                </c:pt>
                <c:pt idx="562">
                  <c:v>355.25200000000001</c:v>
                </c:pt>
                <c:pt idx="563">
                  <c:v>354.18400000000003</c:v>
                </c:pt>
                <c:pt idx="564">
                  <c:v>352.81299999999999</c:v>
                </c:pt>
                <c:pt idx="565">
                  <c:v>352.51100000000002</c:v>
                </c:pt>
                <c:pt idx="566">
                  <c:v>346.20299999999997</c:v>
                </c:pt>
                <c:pt idx="567">
                  <c:v>337.25400000000002</c:v>
                </c:pt>
                <c:pt idx="568">
                  <c:v>342.87799999999999</c:v>
                </c:pt>
                <c:pt idx="569">
                  <c:v>342.84199999999998</c:v>
                </c:pt>
                <c:pt idx="570">
                  <c:v>342.84199999999998</c:v>
                </c:pt>
                <c:pt idx="571">
                  <c:v>343.99599999999998</c:v>
                </c:pt>
                <c:pt idx="572">
                  <c:v>368.29</c:v>
                </c:pt>
                <c:pt idx="573">
                  <c:v>365.96600000000001</c:v>
                </c:pt>
                <c:pt idx="574">
                  <c:v>381.375</c:v>
                </c:pt>
                <c:pt idx="575">
                  <c:v>341.40600000000001</c:v>
                </c:pt>
                <c:pt idx="576">
                  <c:v>382.65899999999999</c:v>
                </c:pt>
                <c:pt idx="577">
                  <c:v>397.45699999999999</c:v>
                </c:pt>
                <c:pt idx="578">
                  <c:v>395.84</c:v>
                </c:pt>
                <c:pt idx="579">
                  <c:v>387.49799999999999</c:v>
                </c:pt>
                <c:pt idx="580">
                  <c:v>387.49799999999999</c:v>
                </c:pt>
                <c:pt idx="581">
                  <c:v>416.54700000000003</c:v>
                </c:pt>
                <c:pt idx="582">
                  <c:v>415.18599999999998</c:v>
                </c:pt>
                <c:pt idx="583">
                  <c:v>415.87799999999999</c:v>
                </c:pt>
                <c:pt idx="584">
                  <c:v>418.916</c:v>
                </c:pt>
                <c:pt idx="585">
                  <c:v>414.98200000000003</c:v>
                </c:pt>
                <c:pt idx="586">
                  <c:v>396.86799999999999</c:v>
                </c:pt>
                <c:pt idx="587">
                  <c:v>389.63099999999997</c:v>
                </c:pt>
                <c:pt idx="588">
                  <c:v>404.87299999999999</c:v>
                </c:pt>
                <c:pt idx="589">
                  <c:v>410.05500000000001</c:v>
                </c:pt>
                <c:pt idx="590">
                  <c:v>423.24299999999999</c:v>
                </c:pt>
                <c:pt idx="591">
                  <c:v>423.50900000000001</c:v>
                </c:pt>
                <c:pt idx="592">
                  <c:v>412.24200000000002</c:v>
                </c:pt>
                <c:pt idx="593">
                  <c:v>441.28399999999999</c:v>
                </c:pt>
                <c:pt idx="594">
                  <c:v>441.81900000000002</c:v>
                </c:pt>
                <c:pt idx="595">
                  <c:v>434.84399999999999</c:v>
                </c:pt>
                <c:pt idx="596">
                  <c:v>443.37400000000002</c:v>
                </c:pt>
                <c:pt idx="597">
                  <c:v>442.99099999999999</c:v>
                </c:pt>
                <c:pt idx="598">
                  <c:v>421.36700000000002</c:v>
                </c:pt>
                <c:pt idx="599">
                  <c:v>437.72699999999998</c:v>
                </c:pt>
                <c:pt idx="600">
                  <c:v>437.81700000000001</c:v>
                </c:pt>
                <c:pt idx="601">
                  <c:v>434.69099999999997</c:v>
                </c:pt>
                <c:pt idx="602">
                  <c:v>441.28</c:v>
                </c:pt>
                <c:pt idx="603">
                  <c:v>451.65899999999999</c:v>
                </c:pt>
                <c:pt idx="604">
                  <c:v>453.863</c:v>
                </c:pt>
                <c:pt idx="605">
                  <c:v>448.46199999999999</c:v>
                </c:pt>
                <c:pt idx="606">
                  <c:v>442.28899999999999</c:v>
                </c:pt>
                <c:pt idx="607">
                  <c:v>448.57600000000002</c:v>
                </c:pt>
                <c:pt idx="608">
                  <c:v>460.904</c:v>
                </c:pt>
                <c:pt idx="609">
                  <c:v>460.904</c:v>
                </c:pt>
                <c:pt idx="610">
                  <c:v>483.697</c:v>
                </c:pt>
                <c:pt idx="611">
                  <c:v>486.02499999999998</c:v>
                </c:pt>
                <c:pt idx="612">
                  <c:v>489.00900000000001</c:v>
                </c:pt>
                <c:pt idx="613">
                  <c:v>489.94400000000002</c:v>
                </c:pt>
                <c:pt idx="614">
                  <c:v>505.94400000000002</c:v>
                </c:pt>
                <c:pt idx="615">
                  <c:v>505.94400000000002</c:v>
                </c:pt>
                <c:pt idx="616">
                  <c:v>487.96800000000002</c:v>
                </c:pt>
                <c:pt idx="617">
                  <c:v>489.30500000000001</c:v>
                </c:pt>
                <c:pt idx="618">
                  <c:v>499.81700000000001</c:v>
                </c:pt>
                <c:pt idx="619">
                  <c:v>531.274</c:v>
                </c:pt>
                <c:pt idx="620">
                  <c:v>541.46799999999996</c:v>
                </c:pt>
                <c:pt idx="621">
                  <c:v>557.798</c:v>
                </c:pt>
                <c:pt idx="622">
                  <c:v>593.08500000000004</c:v>
                </c:pt>
                <c:pt idx="623">
                  <c:v>573.06100000000004</c:v>
                </c:pt>
                <c:pt idx="624">
                  <c:v>566.71600000000001</c:v>
                </c:pt>
                <c:pt idx="625">
                  <c:v>566.71600000000001</c:v>
                </c:pt>
                <c:pt idx="626">
                  <c:v>559.375</c:v>
                </c:pt>
                <c:pt idx="627">
                  <c:v>560.54300000000001</c:v>
                </c:pt>
                <c:pt idx="628">
                  <c:v>549.59400000000005</c:v>
                </c:pt>
                <c:pt idx="629">
                  <c:v>607.14700000000005</c:v>
                </c:pt>
                <c:pt idx="630">
                  <c:v>600.21699999999998</c:v>
                </c:pt>
                <c:pt idx="631">
                  <c:v>585.08699999999999</c:v>
                </c:pt>
                <c:pt idx="632">
                  <c:v>559.31399999999996</c:v>
                </c:pt>
                <c:pt idx="633">
                  <c:v>562.58699999999999</c:v>
                </c:pt>
                <c:pt idx="634">
                  <c:v>601.24</c:v>
                </c:pt>
                <c:pt idx="635">
                  <c:v>593.96</c:v>
                </c:pt>
                <c:pt idx="636">
                  <c:v>598.05799999999999</c:v>
                </c:pt>
                <c:pt idx="637">
                  <c:v>598.12</c:v>
                </c:pt>
                <c:pt idx="638">
                  <c:v>589.74900000000002</c:v>
                </c:pt>
                <c:pt idx="639">
                  <c:v>589.63699999999994</c:v>
                </c:pt>
                <c:pt idx="640">
                  <c:v>580.322</c:v>
                </c:pt>
                <c:pt idx="641">
                  <c:v>586.20299999999997</c:v>
                </c:pt>
                <c:pt idx="642">
                  <c:v>552.697</c:v>
                </c:pt>
                <c:pt idx="643">
                  <c:v>543.42999999999995</c:v>
                </c:pt>
                <c:pt idx="644">
                  <c:v>545.05999999999995</c:v>
                </c:pt>
                <c:pt idx="645">
                  <c:v>535.14099999999996</c:v>
                </c:pt>
                <c:pt idx="646">
                  <c:v>510.24299999999999</c:v>
                </c:pt>
                <c:pt idx="647">
                  <c:v>508.03899999999999</c:v>
                </c:pt>
                <c:pt idx="648">
                  <c:v>501.072</c:v>
                </c:pt>
                <c:pt idx="649">
                  <c:v>506.55</c:v>
                </c:pt>
                <c:pt idx="650">
                  <c:v>507.49099999999999</c:v>
                </c:pt>
                <c:pt idx="651">
                  <c:v>526.10400000000004</c:v>
                </c:pt>
                <c:pt idx="652">
                  <c:v>544.17899999999997</c:v>
                </c:pt>
                <c:pt idx="653">
                  <c:v>534.327</c:v>
                </c:pt>
                <c:pt idx="654">
                  <c:v>532.28</c:v>
                </c:pt>
                <c:pt idx="655">
                  <c:v>516.37800000000004</c:v>
                </c:pt>
                <c:pt idx="656">
                  <c:v>512.779</c:v>
                </c:pt>
                <c:pt idx="657">
                  <c:v>487.166</c:v>
                </c:pt>
                <c:pt idx="658">
                  <c:v>491.15800000000002</c:v>
                </c:pt>
                <c:pt idx="659">
                  <c:v>490.23</c:v>
                </c:pt>
                <c:pt idx="660">
                  <c:v>487.57</c:v>
                </c:pt>
                <c:pt idx="661">
                  <c:v>506.17399999999998</c:v>
                </c:pt>
                <c:pt idx="662">
                  <c:v>521.077</c:v>
                </c:pt>
                <c:pt idx="663">
                  <c:v>523.51199999999994</c:v>
                </c:pt>
                <c:pt idx="664">
                  <c:v>522.95899999999995</c:v>
                </c:pt>
                <c:pt idx="665">
                  <c:v>531.428</c:v>
                </c:pt>
                <c:pt idx="666">
                  <c:v>526.72299999999996</c:v>
                </c:pt>
                <c:pt idx="667">
                  <c:v>519.66600000000005</c:v>
                </c:pt>
                <c:pt idx="668">
                  <c:v>527.899</c:v>
                </c:pt>
                <c:pt idx="669">
                  <c:v>541.06100000000004</c:v>
                </c:pt>
                <c:pt idx="670">
                  <c:v>558.29100000000005</c:v>
                </c:pt>
                <c:pt idx="671">
                  <c:v>561.279</c:v>
                </c:pt>
                <c:pt idx="672">
                  <c:v>565.26</c:v>
                </c:pt>
                <c:pt idx="673">
                  <c:v>584.75</c:v>
                </c:pt>
                <c:pt idx="674">
                  <c:v>596.19299999999998</c:v>
                </c:pt>
                <c:pt idx="675">
                  <c:v>612.47199999999998</c:v>
                </c:pt>
                <c:pt idx="676">
                  <c:v>612.03899999999999</c:v>
                </c:pt>
                <c:pt idx="677">
                  <c:v>621.03300000000002</c:v>
                </c:pt>
                <c:pt idx="678">
                  <c:v>619.02499999999998</c:v>
                </c:pt>
                <c:pt idx="679">
                  <c:v>615.33199999999999</c:v>
                </c:pt>
                <c:pt idx="680">
                  <c:v>620.17399999999998</c:v>
                </c:pt>
                <c:pt idx="681">
                  <c:v>601.63199999999995</c:v>
                </c:pt>
                <c:pt idx="682">
                  <c:v>593.45100000000002</c:v>
                </c:pt>
                <c:pt idx="683">
                  <c:v>604.56600000000003</c:v>
                </c:pt>
                <c:pt idx="684">
                  <c:v>604.85400000000004</c:v>
                </c:pt>
                <c:pt idx="685">
                  <c:v>593.63900000000001</c:v>
                </c:pt>
                <c:pt idx="686">
                  <c:v>597.50800000000004</c:v>
                </c:pt>
                <c:pt idx="687">
                  <c:v>597.07899999999995</c:v>
                </c:pt>
                <c:pt idx="688">
                  <c:v>611.96400000000006</c:v>
                </c:pt>
                <c:pt idx="689">
                  <c:v>615.41</c:v>
                </c:pt>
                <c:pt idx="690">
                  <c:v>627.36</c:v>
                </c:pt>
                <c:pt idx="691">
                  <c:v>630.34799999999996</c:v>
                </c:pt>
                <c:pt idx="692">
                  <c:v>634.01700000000005</c:v>
                </c:pt>
                <c:pt idx="693">
                  <c:v>624.41700000000003</c:v>
                </c:pt>
                <c:pt idx="694">
                  <c:v>623.43799999999999</c:v>
                </c:pt>
                <c:pt idx="695">
                  <c:v>623.43799999999999</c:v>
                </c:pt>
                <c:pt idx="696">
                  <c:v>620.54399999999998</c:v>
                </c:pt>
                <c:pt idx="697">
                  <c:v>593.49099999999999</c:v>
                </c:pt>
                <c:pt idx="698">
                  <c:v>613.822</c:v>
                </c:pt>
                <c:pt idx="699">
                  <c:v>606.76400000000001</c:v>
                </c:pt>
                <c:pt idx="700">
                  <c:v>611.46900000000005</c:v>
                </c:pt>
                <c:pt idx="701">
                  <c:v>608.39599999999996</c:v>
                </c:pt>
                <c:pt idx="702">
                  <c:v>605.13199999999995</c:v>
                </c:pt>
                <c:pt idx="703">
                  <c:v>614.42600000000004</c:v>
                </c:pt>
                <c:pt idx="704">
                  <c:v>614.76099999999997</c:v>
                </c:pt>
                <c:pt idx="705">
                  <c:v>608.85500000000002</c:v>
                </c:pt>
                <c:pt idx="706">
                  <c:v>612.726</c:v>
                </c:pt>
                <c:pt idx="707">
                  <c:v>617.45399999999995</c:v>
                </c:pt>
                <c:pt idx="708">
                  <c:v>627.51599999999996</c:v>
                </c:pt>
                <c:pt idx="709">
                  <c:v>628.05999999999995</c:v>
                </c:pt>
                <c:pt idx="710">
                  <c:v>630.72699999999998</c:v>
                </c:pt>
                <c:pt idx="711">
                  <c:v>634.93700000000001</c:v>
                </c:pt>
                <c:pt idx="712">
                  <c:v>633.23099999999999</c:v>
                </c:pt>
                <c:pt idx="713">
                  <c:v>627.62099999999998</c:v>
                </c:pt>
                <c:pt idx="714">
                  <c:v>617.11699999999996</c:v>
                </c:pt>
                <c:pt idx="715">
                  <c:v>609.30399999999997</c:v>
                </c:pt>
                <c:pt idx="716">
                  <c:v>606.27700000000004</c:v>
                </c:pt>
                <c:pt idx="717">
                  <c:v>657.45100000000002</c:v>
                </c:pt>
              </c:numCache>
            </c:numRef>
          </c:val>
          <c:smooth val="0"/>
          <c:extLst>
            <c:ext xmlns:c16="http://schemas.microsoft.com/office/drawing/2014/chart" uri="{C3380CC4-5D6E-409C-BE32-E72D297353CC}">
              <c16:uniqueId val="{00000005-68A0-4454-9BF7-32BD5F223E9D}"/>
            </c:ext>
          </c:extLst>
        </c:ser>
        <c:dLbls>
          <c:showLegendKey val="0"/>
          <c:showVal val="0"/>
          <c:showCatName val="0"/>
          <c:showSerName val="0"/>
          <c:showPercent val="0"/>
          <c:showBubbleSize val="0"/>
        </c:dLbls>
        <c:smooth val="0"/>
        <c:axId val="399605960"/>
        <c:axId val="1"/>
      </c:lineChart>
      <c:dateAx>
        <c:axId val="39960596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99605960"/>
        <c:crosses val="autoZero"/>
        <c:crossBetween val="between"/>
      </c:valAx>
      <c:spPr>
        <a:noFill/>
        <a:ln w="25400">
          <a:noFill/>
        </a:ln>
      </c:spPr>
    </c:plotArea>
    <c:legend>
      <c:legendPos val="r"/>
      <c:layout>
        <c:manualLayout>
          <c:xMode val="edge"/>
          <c:yMode val="edge"/>
          <c:x val="1.2594473928578017E-2"/>
          <c:y val="0.7466216216216216"/>
          <c:w val="0.97733117685765414"/>
          <c:h val="0.24324324324324326"/>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022" l="0.70000000000000018" r="0.70000000000000018" t="0.75000000000000022" header="0.3000000000000001" footer="0.3000000000000001"/>
    <c:pageSetup/>
  </c:printSettings>
  <c:userShapes r:id="rId1"/>
</c:chartSpace>
</file>

<file path=xl/charts/chart1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144230769230768"/>
          <c:y val="6.4815107851869266E-2"/>
          <c:w val="0.82211538461538458"/>
          <c:h val="0.59259527178851901"/>
        </c:manualLayout>
      </c:layout>
      <c:barChart>
        <c:barDir val="col"/>
        <c:grouping val="clustered"/>
        <c:varyColors val="0"/>
        <c:ser>
          <c:idx val="0"/>
          <c:order val="0"/>
          <c:tx>
            <c:strRef>
              <c:f>'6.1.3-график'!$B$5</c:f>
              <c:strCache>
                <c:ptCount val="1"/>
                <c:pt idx="0">
                  <c:v>Міндетті сақтандыру</c:v>
                </c:pt>
              </c:strCache>
            </c:strRef>
          </c:tx>
          <c:spPr>
            <a:solidFill>
              <a:srgbClr val="9999FF"/>
            </a:solidFill>
            <a:ln w="3175">
              <a:solidFill>
                <a:srgbClr val="000000"/>
              </a:solidFill>
              <a:prstDash val="solid"/>
            </a:ln>
          </c:spPr>
          <c:invertIfNegative val="0"/>
          <c:cat>
            <c:strRef>
              <c:f>'6.1.3-график'!$C$4:$G$4</c:f>
              <c:strCache>
                <c:ptCount val="5"/>
                <c:pt idx="0">
                  <c:v>01.01.2006</c:v>
                </c:pt>
                <c:pt idx="1">
                  <c:v> 01.01.2007</c:v>
                </c:pt>
                <c:pt idx="2">
                  <c:v>01.01.2008</c:v>
                </c:pt>
                <c:pt idx="3">
                  <c:v>01.01.2009</c:v>
                </c:pt>
                <c:pt idx="4">
                  <c:v>01.10.2009</c:v>
                </c:pt>
              </c:strCache>
            </c:strRef>
          </c:cat>
          <c:val>
            <c:numRef>
              <c:f>'6.1.3-график'!$C$5:$G$5</c:f>
              <c:numCache>
                <c:formatCode>#\ ##0.0</c:formatCode>
                <c:ptCount val="5"/>
                <c:pt idx="0">
                  <c:v>11610.754000000001</c:v>
                </c:pt>
                <c:pt idx="1">
                  <c:v>17877.557000000001</c:v>
                </c:pt>
                <c:pt idx="2">
                  <c:v>19667.848000000002</c:v>
                </c:pt>
                <c:pt idx="3">
                  <c:v>29989.252</c:v>
                </c:pt>
                <c:pt idx="4">
                  <c:v>23368.422999999999</c:v>
                </c:pt>
              </c:numCache>
            </c:numRef>
          </c:val>
          <c:extLst>
            <c:ext xmlns:c16="http://schemas.microsoft.com/office/drawing/2014/chart" uri="{C3380CC4-5D6E-409C-BE32-E72D297353CC}">
              <c16:uniqueId val="{00000000-003C-4691-98DB-E7BD1D6BEEA4}"/>
            </c:ext>
          </c:extLst>
        </c:ser>
        <c:ser>
          <c:idx val="1"/>
          <c:order val="1"/>
          <c:tx>
            <c:strRef>
              <c:f>'6.1.3-график'!$B$6</c:f>
              <c:strCache>
                <c:ptCount val="1"/>
                <c:pt idx="0">
                  <c:v>Ерікті жеке сақтандыру</c:v>
                </c:pt>
              </c:strCache>
            </c:strRef>
          </c:tx>
          <c:spPr>
            <a:solidFill>
              <a:srgbClr val="993366"/>
            </a:solidFill>
            <a:ln w="3175">
              <a:solidFill>
                <a:srgbClr val="000000"/>
              </a:solidFill>
              <a:prstDash val="solid"/>
            </a:ln>
          </c:spPr>
          <c:invertIfNegative val="0"/>
          <c:cat>
            <c:strRef>
              <c:f>'6.1.3-график'!$C$4:$G$4</c:f>
              <c:strCache>
                <c:ptCount val="5"/>
                <c:pt idx="0">
                  <c:v>01.01.2006</c:v>
                </c:pt>
                <c:pt idx="1">
                  <c:v> 01.01.2007</c:v>
                </c:pt>
                <c:pt idx="2">
                  <c:v>01.01.2008</c:v>
                </c:pt>
                <c:pt idx="3">
                  <c:v>01.01.2009</c:v>
                </c:pt>
                <c:pt idx="4">
                  <c:v>01.10.2009</c:v>
                </c:pt>
              </c:strCache>
            </c:strRef>
          </c:cat>
          <c:val>
            <c:numRef>
              <c:f>'6.1.3-график'!$C$6:$G$6</c:f>
              <c:numCache>
                <c:formatCode>#\ ##0.0</c:formatCode>
                <c:ptCount val="5"/>
                <c:pt idx="0">
                  <c:v>7774.3689999999997</c:v>
                </c:pt>
                <c:pt idx="1">
                  <c:v>12873.502</c:v>
                </c:pt>
                <c:pt idx="2">
                  <c:v>16193.37</c:v>
                </c:pt>
                <c:pt idx="3">
                  <c:v>18883.833999999999</c:v>
                </c:pt>
                <c:pt idx="4">
                  <c:v>15917.834999999999</c:v>
                </c:pt>
              </c:numCache>
            </c:numRef>
          </c:val>
          <c:extLst>
            <c:ext xmlns:c16="http://schemas.microsoft.com/office/drawing/2014/chart" uri="{C3380CC4-5D6E-409C-BE32-E72D297353CC}">
              <c16:uniqueId val="{00000001-003C-4691-98DB-E7BD1D6BEEA4}"/>
            </c:ext>
          </c:extLst>
        </c:ser>
        <c:ser>
          <c:idx val="2"/>
          <c:order val="2"/>
          <c:tx>
            <c:strRef>
              <c:f>'6.1.3-график'!$B$7</c:f>
              <c:strCache>
                <c:ptCount val="1"/>
                <c:pt idx="0">
                  <c:v>Ерікті мүліктік сақтандыру</c:v>
                </c:pt>
              </c:strCache>
            </c:strRef>
          </c:tx>
          <c:spPr>
            <a:solidFill>
              <a:srgbClr val="FFFFCC"/>
            </a:solidFill>
            <a:ln w="3175">
              <a:solidFill>
                <a:srgbClr val="000000"/>
              </a:solidFill>
              <a:prstDash val="solid"/>
            </a:ln>
          </c:spPr>
          <c:invertIfNegative val="0"/>
          <c:cat>
            <c:strRef>
              <c:f>'6.1.3-график'!$C$4:$G$4</c:f>
              <c:strCache>
                <c:ptCount val="5"/>
                <c:pt idx="0">
                  <c:v>01.01.2006</c:v>
                </c:pt>
                <c:pt idx="1">
                  <c:v> 01.01.2007</c:v>
                </c:pt>
                <c:pt idx="2">
                  <c:v>01.01.2008</c:v>
                </c:pt>
                <c:pt idx="3">
                  <c:v>01.01.2009</c:v>
                </c:pt>
                <c:pt idx="4">
                  <c:v>01.10.2009</c:v>
                </c:pt>
              </c:strCache>
            </c:strRef>
          </c:cat>
          <c:val>
            <c:numRef>
              <c:f>'6.1.3-график'!$C$7:$G$7</c:f>
              <c:numCache>
                <c:formatCode>#\ ##0.0</c:formatCode>
                <c:ptCount val="5"/>
                <c:pt idx="0">
                  <c:v>44910.004999999997</c:v>
                </c:pt>
                <c:pt idx="1">
                  <c:v>88988.235000000001</c:v>
                </c:pt>
                <c:pt idx="2">
                  <c:v>111482.092</c:v>
                </c:pt>
                <c:pt idx="3">
                  <c:v>84614.524999999994</c:v>
                </c:pt>
                <c:pt idx="4">
                  <c:v>44507.523000000001</c:v>
                </c:pt>
              </c:numCache>
            </c:numRef>
          </c:val>
          <c:extLst>
            <c:ext xmlns:c16="http://schemas.microsoft.com/office/drawing/2014/chart" uri="{C3380CC4-5D6E-409C-BE32-E72D297353CC}">
              <c16:uniqueId val="{00000002-003C-4691-98DB-E7BD1D6BEEA4}"/>
            </c:ext>
          </c:extLst>
        </c:ser>
        <c:dLbls>
          <c:showLegendKey val="0"/>
          <c:showVal val="0"/>
          <c:showCatName val="0"/>
          <c:showSerName val="0"/>
          <c:showPercent val="0"/>
          <c:showBubbleSize val="0"/>
        </c:dLbls>
        <c:gapWidth val="150"/>
        <c:axId val="452225376"/>
        <c:axId val="1"/>
      </c:barChart>
      <c:catAx>
        <c:axId val="452225376"/>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6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20000"/>
          <c:min val="0"/>
        </c:scaling>
        <c:delete val="0"/>
        <c:axPos val="l"/>
        <c:majorGridlines>
          <c:spPr>
            <a:ln w="3175">
              <a:solidFill>
                <a:srgbClr val="000000"/>
              </a:solidFill>
              <a:prstDash val="sysDash"/>
            </a:ln>
          </c:spPr>
        </c:majorGridlines>
        <c:title>
          <c:tx>
            <c:rich>
              <a:bodyPr/>
              <a:lstStyle/>
              <a:p>
                <a:pPr>
                  <a:defRPr sz="925" b="1" i="0" u="none" strike="noStrike" baseline="0">
                    <a:solidFill>
                      <a:srgbClr val="000000"/>
                    </a:solidFill>
                    <a:latin typeface="Times New Roman"/>
                    <a:ea typeface="Times New Roman"/>
                    <a:cs typeface="Times New Roman"/>
                  </a:defRPr>
                </a:pPr>
                <a:r>
                  <a:rPr lang="ru-RU"/>
                  <a:t> млн. теңге</a:t>
                </a:r>
              </a:p>
            </c:rich>
          </c:tx>
          <c:layout>
            <c:manualLayout>
              <c:xMode val="edge"/>
              <c:yMode val="edge"/>
              <c:x val="1.201923076923077E-2"/>
              <c:y val="0.2083342752381512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452225376"/>
        <c:crosses val="autoZero"/>
        <c:crossBetween val="between"/>
        <c:majorUnit val="40000"/>
      </c:valAx>
      <c:spPr>
        <a:solidFill>
          <a:srgbClr val="FFFFFF"/>
        </a:solidFill>
        <a:ln w="25400">
          <a:noFill/>
        </a:ln>
      </c:spPr>
    </c:plotArea>
    <c:legend>
      <c:legendPos val="b"/>
      <c:layout>
        <c:manualLayout>
          <c:xMode val="edge"/>
          <c:yMode val="edge"/>
          <c:x val="0.11538461538461539"/>
          <c:y val="0.79629989646582244"/>
          <c:w val="0.71875"/>
          <c:h val="0.189815672994759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74609527519782"/>
          <c:y val="9.2936802973977689E-2"/>
          <c:w val="0.82826548197943628"/>
          <c:h val="0.58736059479553904"/>
        </c:manualLayout>
      </c:layout>
      <c:barChart>
        <c:barDir val="col"/>
        <c:grouping val="clustered"/>
        <c:varyColors val="0"/>
        <c:ser>
          <c:idx val="0"/>
          <c:order val="0"/>
          <c:tx>
            <c:strRef>
              <c:f>'6.1.4-график'!$B$5</c:f>
              <c:strCache>
                <c:ptCount val="1"/>
                <c:pt idx="0">
                  <c:v>Міндетті сақтандыру</c:v>
                </c:pt>
              </c:strCache>
            </c:strRef>
          </c:tx>
          <c:spPr>
            <a:solidFill>
              <a:srgbClr val="0000FF"/>
            </a:solidFill>
            <a:ln w="12700">
              <a:solidFill>
                <a:srgbClr val="000000"/>
              </a:solidFill>
              <a:prstDash val="solid"/>
            </a:ln>
          </c:spPr>
          <c:invertIfNegative val="0"/>
          <c:cat>
            <c:numRef>
              <c:f>'6.1.4-график'!$C$4:$G$4</c:f>
              <c:numCache>
                <c:formatCode>m/d/yyyy</c:formatCode>
                <c:ptCount val="5"/>
                <c:pt idx="0">
                  <c:v>38718</c:v>
                </c:pt>
                <c:pt idx="1">
                  <c:v>39083</c:v>
                </c:pt>
                <c:pt idx="2">
                  <c:v>39448</c:v>
                </c:pt>
                <c:pt idx="3">
                  <c:v>39814</c:v>
                </c:pt>
                <c:pt idx="4">
                  <c:v>40087</c:v>
                </c:pt>
              </c:numCache>
            </c:numRef>
          </c:cat>
          <c:val>
            <c:numRef>
              <c:f>'6.1.4-график'!$C$5:$G$5</c:f>
              <c:numCache>
                <c:formatCode>#\ ##0.0</c:formatCode>
                <c:ptCount val="5"/>
                <c:pt idx="0">
                  <c:v>3330.7840000000001</c:v>
                </c:pt>
                <c:pt idx="1">
                  <c:v>4973.7259999999997</c:v>
                </c:pt>
                <c:pt idx="2">
                  <c:v>5484.3959999999997</c:v>
                </c:pt>
                <c:pt idx="3">
                  <c:v>9053.3860000000004</c:v>
                </c:pt>
                <c:pt idx="4">
                  <c:v>5866.7969999999996</c:v>
                </c:pt>
              </c:numCache>
            </c:numRef>
          </c:val>
          <c:extLst>
            <c:ext xmlns:c16="http://schemas.microsoft.com/office/drawing/2014/chart" uri="{C3380CC4-5D6E-409C-BE32-E72D297353CC}">
              <c16:uniqueId val="{00000000-EF97-46C4-8BB1-126208D6B677}"/>
            </c:ext>
          </c:extLst>
        </c:ser>
        <c:ser>
          <c:idx val="1"/>
          <c:order val="1"/>
          <c:tx>
            <c:strRef>
              <c:f>'6.1.4-график'!$B$6</c:f>
              <c:strCache>
                <c:ptCount val="1"/>
                <c:pt idx="0">
                  <c:v>Ерікті жеке сақтандыру</c:v>
                </c:pt>
              </c:strCache>
            </c:strRef>
          </c:tx>
          <c:spPr>
            <a:solidFill>
              <a:srgbClr val="993366"/>
            </a:solidFill>
            <a:ln w="12700">
              <a:solidFill>
                <a:srgbClr val="000000"/>
              </a:solidFill>
              <a:prstDash val="solid"/>
            </a:ln>
          </c:spPr>
          <c:invertIfNegative val="0"/>
          <c:cat>
            <c:numRef>
              <c:f>'6.1.4-график'!$C$4:$G$4</c:f>
              <c:numCache>
                <c:formatCode>m/d/yyyy</c:formatCode>
                <c:ptCount val="5"/>
                <c:pt idx="0">
                  <c:v>38718</c:v>
                </c:pt>
                <c:pt idx="1">
                  <c:v>39083</c:v>
                </c:pt>
                <c:pt idx="2">
                  <c:v>39448</c:v>
                </c:pt>
                <c:pt idx="3">
                  <c:v>39814</c:v>
                </c:pt>
                <c:pt idx="4">
                  <c:v>40087</c:v>
                </c:pt>
              </c:numCache>
            </c:numRef>
          </c:cat>
          <c:val>
            <c:numRef>
              <c:f>'6.1.4-график'!$C$6:$G$6</c:f>
              <c:numCache>
                <c:formatCode>#\ ##0.0</c:formatCode>
                <c:ptCount val="5"/>
                <c:pt idx="0">
                  <c:v>1677.7809999999999</c:v>
                </c:pt>
                <c:pt idx="1">
                  <c:v>2012.827</c:v>
                </c:pt>
                <c:pt idx="2">
                  <c:v>4158.8599999999997</c:v>
                </c:pt>
                <c:pt idx="3">
                  <c:v>8151.5110000000004</c:v>
                </c:pt>
                <c:pt idx="4">
                  <c:v>5905.1549999999997</c:v>
                </c:pt>
              </c:numCache>
            </c:numRef>
          </c:val>
          <c:extLst>
            <c:ext xmlns:c16="http://schemas.microsoft.com/office/drawing/2014/chart" uri="{C3380CC4-5D6E-409C-BE32-E72D297353CC}">
              <c16:uniqueId val="{00000001-EF97-46C4-8BB1-126208D6B677}"/>
            </c:ext>
          </c:extLst>
        </c:ser>
        <c:ser>
          <c:idx val="2"/>
          <c:order val="2"/>
          <c:tx>
            <c:strRef>
              <c:f>'6.1.4-график'!$B$7</c:f>
              <c:strCache>
                <c:ptCount val="1"/>
                <c:pt idx="0">
                  <c:v>Ерікті мүліктік сақтандыру</c:v>
                </c:pt>
              </c:strCache>
            </c:strRef>
          </c:tx>
          <c:spPr>
            <a:solidFill>
              <a:srgbClr val="FFFFCC"/>
            </a:solidFill>
            <a:ln w="12700">
              <a:solidFill>
                <a:srgbClr val="000000"/>
              </a:solidFill>
              <a:prstDash val="solid"/>
            </a:ln>
          </c:spPr>
          <c:invertIfNegative val="0"/>
          <c:cat>
            <c:numRef>
              <c:f>'6.1.4-график'!$C$4:$G$4</c:f>
              <c:numCache>
                <c:formatCode>m/d/yyyy</c:formatCode>
                <c:ptCount val="5"/>
                <c:pt idx="0">
                  <c:v>38718</c:v>
                </c:pt>
                <c:pt idx="1">
                  <c:v>39083</c:v>
                </c:pt>
                <c:pt idx="2">
                  <c:v>39448</c:v>
                </c:pt>
                <c:pt idx="3">
                  <c:v>39814</c:v>
                </c:pt>
                <c:pt idx="4">
                  <c:v>40087</c:v>
                </c:pt>
              </c:numCache>
            </c:numRef>
          </c:cat>
          <c:val>
            <c:numRef>
              <c:f>'6.1.4-график'!$C$7:$G$7</c:f>
              <c:numCache>
                <c:formatCode>#\ ##0.0</c:formatCode>
                <c:ptCount val="5"/>
                <c:pt idx="0">
                  <c:v>5781.2929999999997</c:v>
                </c:pt>
                <c:pt idx="1">
                  <c:v>7105.6959999999999</c:v>
                </c:pt>
                <c:pt idx="2">
                  <c:v>39536.381000000001</c:v>
                </c:pt>
                <c:pt idx="3">
                  <c:v>38688.713000000003</c:v>
                </c:pt>
                <c:pt idx="4">
                  <c:v>6712.317</c:v>
                </c:pt>
              </c:numCache>
            </c:numRef>
          </c:val>
          <c:extLst>
            <c:ext xmlns:c16="http://schemas.microsoft.com/office/drawing/2014/chart" uri="{C3380CC4-5D6E-409C-BE32-E72D297353CC}">
              <c16:uniqueId val="{00000002-EF97-46C4-8BB1-126208D6B677}"/>
            </c:ext>
          </c:extLst>
        </c:ser>
        <c:dLbls>
          <c:showLegendKey val="0"/>
          <c:showVal val="0"/>
          <c:showCatName val="0"/>
          <c:showSerName val="0"/>
          <c:showPercent val="0"/>
          <c:showBubbleSize val="0"/>
        </c:dLbls>
        <c:gapWidth val="150"/>
        <c:axId val="452220128"/>
        <c:axId val="1"/>
      </c:barChart>
      <c:catAx>
        <c:axId val="452220128"/>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млн. теңге</a:t>
                </a:r>
              </a:p>
            </c:rich>
          </c:tx>
          <c:layout>
            <c:manualLayout>
              <c:xMode val="edge"/>
              <c:yMode val="edge"/>
              <c:x val="8.9445516412466116E-3"/>
              <c:y val="0.27509293680297398"/>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52220128"/>
        <c:crosses val="autoZero"/>
        <c:crossBetween val="between"/>
      </c:valAx>
      <c:spPr>
        <a:solidFill>
          <a:srgbClr val="FFFFFF"/>
        </a:solidFill>
        <a:ln w="3175">
          <a:solidFill>
            <a:srgbClr val="808080"/>
          </a:solidFill>
          <a:prstDash val="sysDash"/>
        </a:ln>
      </c:spPr>
    </c:plotArea>
    <c:legend>
      <c:legendPos val="b"/>
      <c:layout>
        <c:manualLayout>
          <c:xMode val="edge"/>
          <c:yMode val="edge"/>
          <c:x val="0.18962449479442817"/>
          <c:y val="0.85873605947955389"/>
          <c:w val="0.69588611768898645"/>
          <c:h val="7.43494423791821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9561234259114122"/>
          <c:y val="0.38078291814946619"/>
          <c:w val="0.54965419950540328"/>
          <c:h val="0.33807829181494664"/>
        </c:manualLayout>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8FB0-49EB-B9EA-E1E87FE66FBD}"/>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8FB0-49EB-B9EA-E1E87FE66FBD}"/>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8FB0-49EB-B9EA-E1E87FE66FBD}"/>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8FB0-49EB-B9EA-E1E87FE66FBD}"/>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8FB0-49EB-B9EA-E1E87FE66FBD}"/>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8FB0-49EB-B9EA-E1E87FE66FBD}"/>
              </c:ext>
            </c:extLst>
          </c:dPt>
          <c:dLbls>
            <c:dLbl>
              <c:idx val="0"/>
              <c:layout>
                <c:manualLayout>
                  <c:xMode val="edge"/>
                  <c:yMode val="edge"/>
                  <c:x val="0.79445817071369207"/>
                  <c:y val="0.19217081850533807"/>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FB0-49EB-B9EA-E1E87FE66FBD}"/>
                </c:ext>
              </c:extLst>
            </c:dLbl>
            <c:dLbl>
              <c:idx val="1"/>
              <c:layout>
                <c:manualLayout>
                  <c:xMode val="edge"/>
                  <c:yMode val="edge"/>
                  <c:x val="0.36951542823892652"/>
                  <c:y val="0.782918149466192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FB0-49EB-B9EA-E1E87FE66FBD}"/>
                </c:ext>
              </c:extLst>
            </c:dLbl>
            <c:dLbl>
              <c:idx val="2"/>
              <c:layout>
                <c:manualLayout>
                  <c:xMode val="edge"/>
                  <c:yMode val="edge"/>
                  <c:x val="7.6212557074278597E-2"/>
                  <c:y val="0.59786476868327398"/>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FB0-49EB-B9EA-E1E87FE66FBD}"/>
                </c:ext>
              </c:extLst>
            </c:dLbl>
            <c:dLbl>
              <c:idx val="3"/>
              <c:layout>
                <c:manualLayout>
                  <c:xMode val="edge"/>
                  <c:yMode val="edge"/>
                  <c:x val="7.3903085647785305E-2"/>
                  <c:y val="0.34163701067615659"/>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FB0-49EB-B9EA-E1E87FE66FBD}"/>
                </c:ext>
              </c:extLst>
            </c:dLbl>
            <c:dLbl>
              <c:idx val="4"/>
              <c:layout>
                <c:manualLayout>
                  <c:xMode val="edge"/>
                  <c:yMode val="edge"/>
                  <c:x val="0.24249449978179555"/>
                  <c:y val="9.6085409252669035E-2"/>
                </c:manualLayout>
              </c:layout>
              <c:numFmt formatCode="0.0%" sourceLinked="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8FB0-49EB-B9EA-E1E87FE66FBD}"/>
                </c:ext>
              </c:extLst>
            </c:dLbl>
            <c:dLbl>
              <c:idx val="5"/>
              <c:layout>
                <c:manualLayout>
                  <c:xMode val="edge"/>
                  <c:yMode val="edge"/>
                  <c:x val="0.44572798531320512"/>
                  <c:y val="7.8291814946619215E-2"/>
                </c:manualLayout>
              </c:layout>
              <c:numFmt formatCode="0.0%" sourceLinked="0"/>
              <c:spPr>
                <a:noFill/>
                <a:ln w="25400">
                  <a:noFill/>
                </a:ln>
              </c:spPr>
              <c:txPr>
                <a:bodyPr/>
                <a:lstStyle/>
                <a:p>
                  <a:pPr>
                    <a:defRPr sz="700" b="1" i="0" u="none" strike="noStrike" baseline="0">
                      <a:solidFill>
                        <a:srgbClr val="000000"/>
                      </a:solidFill>
                      <a:latin typeface="Times New Roman"/>
                      <a:ea typeface="Times New Roman"/>
                      <a:cs typeface="Times New Roman"/>
                    </a:defRPr>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FB0-49EB-B9EA-E1E87FE66FB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'6.1.5-график'!$B$5:$B$10</c:f>
              <c:strCache>
                <c:ptCount val="6"/>
                <c:pt idx="0">
                  <c:v>басқа да қаржылық шығындар</c:v>
                </c:pt>
                <c:pt idx="1">
                  <c:v>мүлік</c:v>
                </c:pt>
                <c:pt idx="2">
                  <c:v>жазатайым жағдайлардан сақтандыру</c:v>
                </c:pt>
                <c:pt idx="3">
                  <c:v>автокөлік</c:v>
                </c:pt>
                <c:pt idx="4">
                  <c:v>заемдарды сақтандыру</c:v>
                </c:pt>
                <c:pt idx="5">
                  <c:v>сақтандырудың басқа кластары</c:v>
                </c:pt>
              </c:strCache>
            </c:strRef>
          </c:cat>
          <c:val>
            <c:numRef>
              <c:f>'6.1.5-график'!$C$5:$C$10</c:f>
              <c:numCache>
                <c:formatCode>_-* #\ ##0_р_._-;\-* #\ ##0_р_._-;_-* "-"??_р_._-;_-@_-</c:formatCode>
                <c:ptCount val="6"/>
                <c:pt idx="0">
                  <c:v>3486003.3279999997</c:v>
                </c:pt>
                <c:pt idx="1">
                  <c:v>1406636.4227700001</c:v>
                </c:pt>
                <c:pt idx="2">
                  <c:v>909140.49826000014</c:v>
                </c:pt>
                <c:pt idx="3">
                  <c:v>404556.04796</c:v>
                </c:pt>
                <c:pt idx="4">
                  <c:v>403650.71791999997</c:v>
                </c:pt>
                <c:pt idx="5">
                  <c:v>598398.76946000103</c:v>
                </c:pt>
              </c:numCache>
            </c:numRef>
          </c:val>
          <c:extLst>
            <c:ext xmlns:c16="http://schemas.microsoft.com/office/drawing/2014/chart" uri="{C3380CC4-5D6E-409C-BE32-E72D297353CC}">
              <c16:uniqueId val="{00000006-8FB0-49EB-B9EA-E1E87FE66FBD}"/>
            </c:ext>
          </c:extLst>
        </c:ser>
        <c:dLbls>
          <c:showLegendKey val="0"/>
          <c:showVal val="0"/>
          <c:showCatName val="1"/>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59515838269379"/>
          <c:y val="5.7971219610576635E-2"/>
          <c:w val="0.88396806592840582"/>
          <c:h val="0.70652423900390271"/>
        </c:manualLayout>
      </c:layout>
      <c:barChart>
        <c:barDir val="col"/>
        <c:grouping val="clustered"/>
        <c:varyColors val="0"/>
        <c:ser>
          <c:idx val="0"/>
          <c:order val="0"/>
          <c:tx>
            <c:strRef>
              <c:f>'6.1.6-график'!$B$5</c:f>
              <c:strCache>
                <c:ptCount val="1"/>
                <c:pt idx="0">
                  <c:v>сақтандыру сыйлықақылары*</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'6.1.6-график'!$C$4:$G$4</c:f>
              <c:strCache>
                <c:ptCount val="5"/>
                <c:pt idx="0">
                  <c:v>01.01.2006</c:v>
                </c:pt>
                <c:pt idx="1">
                  <c:v> 01.01.2007</c:v>
                </c:pt>
                <c:pt idx="2">
                  <c:v>01.01.2008</c:v>
                </c:pt>
                <c:pt idx="3">
                  <c:v>01.01.2009</c:v>
                </c:pt>
                <c:pt idx="4">
                  <c:v>01.10.2009</c:v>
                </c:pt>
              </c:strCache>
            </c:strRef>
          </c:cat>
          <c:val>
            <c:numRef>
              <c:f>'6.1.6-график'!$C$5:$G$5</c:f>
              <c:numCache>
                <c:formatCode>#\ ##0.0</c:formatCode>
                <c:ptCount val="5"/>
                <c:pt idx="0">
                  <c:v>64.295127999999991</c:v>
                </c:pt>
                <c:pt idx="1">
                  <c:v>119.739294</c:v>
                </c:pt>
                <c:pt idx="2">
                  <c:v>147.34331</c:v>
                </c:pt>
                <c:pt idx="3">
                  <c:v>133.48761100000002</c:v>
                </c:pt>
                <c:pt idx="4">
                  <c:v>83.793780999999996</c:v>
                </c:pt>
              </c:numCache>
            </c:numRef>
          </c:val>
          <c:extLst>
            <c:ext xmlns:c16="http://schemas.microsoft.com/office/drawing/2014/chart" uri="{C3380CC4-5D6E-409C-BE32-E72D297353CC}">
              <c16:uniqueId val="{00000000-1B95-4CC5-8C41-1435733E124D}"/>
            </c:ext>
          </c:extLst>
        </c:ser>
        <c:dLbls>
          <c:showLegendKey val="0"/>
          <c:showVal val="1"/>
          <c:showCatName val="0"/>
          <c:showSerName val="0"/>
          <c:showPercent val="0"/>
          <c:showBubbleSize val="0"/>
        </c:dLbls>
        <c:gapWidth val="150"/>
        <c:axId val="452224720"/>
        <c:axId val="1"/>
      </c:barChart>
      <c:lineChart>
        <c:grouping val="standard"/>
        <c:varyColors val="0"/>
        <c:ser>
          <c:idx val="1"/>
          <c:order val="1"/>
          <c:tx>
            <c:strRef>
              <c:f>'6.1.6-график'!$B$6</c:f>
              <c:strCache>
                <c:ptCount val="1"/>
                <c:pt idx="0">
                  <c:v>Қайта сақтандыруға берілген сақтандыру сыйлықақылары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'6.1.6-график'!$C$4:$G$4</c:f>
              <c:strCache>
                <c:ptCount val="5"/>
                <c:pt idx="0">
                  <c:v>01.01.2006</c:v>
                </c:pt>
                <c:pt idx="1">
                  <c:v> 01.01.2007</c:v>
                </c:pt>
                <c:pt idx="2">
                  <c:v>01.01.2008</c:v>
                </c:pt>
                <c:pt idx="3">
                  <c:v>01.01.2009</c:v>
                </c:pt>
                <c:pt idx="4">
                  <c:v>01.10.2009</c:v>
                </c:pt>
              </c:strCache>
            </c:strRef>
          </c:cat>
          <c:val>
            <c:numRef>
              <c:f>'6.1.6-график'!$C$6:$G$6</c:f>
              <c:numCache>
                <c:formatCode>#\ ##0.0</c:formatCode>
                <c:ptCount val="5"/>
                <c:pt idx="0">
                  <c:v>26.652509999999999</c:v>
                </c:pt>
                <c:pt idx="1">
                  <c:v>45.697133000000001</c:v>
                </c:pt>
                <c:pt idx="2">
                  <c:v>61.681186000000004</c:v>
                </c:pt>
                <c:pt idx="3">
                  <c:v>60.375017999999997</c:v>
                </c:pt>
                <c:pt idx="4">
                  <c:v>41.302481</c:v>
                </c:pt>
              </c:numCache>
            </c:numRef>
          </c:val>
          <c:smooth val="0"/>
          <c:extLst>
            <c:ext xmlns:c16="http://schemas.microsoft.com/office/drawing/2014/chart" uri="{C3380CC4-5D6E-409C-BE32-E72D297353CC}">
              <c16:uniqueId val="{00000001-1B95-4CC5-8C41-1435733E124D}"/>
            </c:ext>
          </c:extLst>
        </c:ser>
        <c:dLbls>
          <c:showLegendKey val="0"/>
          <c:showVal val="1"/>
          <c:showCatName val="0"/>
          <c:showSerName val="0"/>
          <c:showPercent val="0"/>
          <c:showBubbleSize val="0"/>
        </c:dLbls>
        <c:marker val="1"/>
        <c:smooth val="0"/>
        <c:axId val="452224720"/>
        <c:axId val="1"/>
      </c:lineChart>
      <c:catAx>
        <c:axId val="452224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1.0548544939479784E-2"/>
              <c:y val="0.2898560980528831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52224720"/>
        <c:crosses val="autoZero"/>
        <c:crossBetween val="between"/>
        <c:majorUnit val="30"/>
      </c:valAx>
      <c:spPr>
        <a:solidFill>
          <a:srgbClr val="FFFFFF"/>
        </a:solidFill>
        <a:ln w="25400">
          <a:noFill/>
        </a:ln>
      </c:spPr>
    </c:plotArea>
    <c:legend>
      <c:legendPos val="r"/>
      <c:layout>
        <c:manualLayout>
          <c:xMode val="edge"/>
          <c:yMode val="edge"/>
          <c:x val="0.1561184651043008"/>
          <c:y val="0.84058268435336114"/>
          <c:w val="0.7827020345093999"/>
          <c:h val="0.148551250252102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285732403779935"/>
          <c:y val="6.2780406522400772E-2"/>
          <c:w val="0.82078026174444718"/>
          <c:h val="0.49327462267600608"/>
        </c:manualLayout>
      </c:layout>
      <c:barChart>
        <c:barDir val="col"/>
        <c:grouping val="stacked"/>
        <c:varyColors val="0"/>
        <c:ser>
          <c:idx val="0"/>
          <c:order val="0"/>
          <c:tx>
            <c:strRef>
              <c:f>'6.1.7-график'!$B$7</c:f>
              <c:strCache>
                <c:ptCount val="1"/>
                <c:pt idx="0">
                  <c:v>Қайта сақтандыру үшін резидент еместерге берілген сыйлықақылардың қайта сақтандыруға берілген жалпы сыйлықақылардағы үлесі,%</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'6.1.7-график'!$C$4:$G$4</c:f>
              <c:strCache>
                <c:ptCount val="5"/>
                <c:pt idx="0">
                  <c:v>01.01.2006</c:v>
                </c:pt>
                <c:pt idx="1">
                  <c:v>01.01.2007</c:v>
                </c:pt>
                <c:pt idx="2">
                  <c:v>01.01.2008</c:v>
                </c:pt>
                <c:pt idx="3">
                  <c:v>01.01.2009</c:v>
                </c:pt>
                <c:pt idx="4">
                  <c:v>01.10.2009</c:v>
                </c:pt>
              </c:strCache>
            </c:strRef>
          </c:cat>
          <c:val>
            <c:numRef>
              <c:f>'6.1.7-график'!$C$7:$G$7</c:f>
              <c:numCache>
                <c:formatCode>0.0</c:formatCode>
                <c:ptCount val="5"/>
                <c:pt idx="0">
                  <c:v>88.65877922942343</c:v>
                </c:pt>
                <c:pt idx="1">
                  <c:v>85.235480746680537</c:v>
                </c:pt>
                <c:pt idx="2">
                  <c:v>80.01661803325247</c:v>
                </c:pt>
                <c:pt idx="3">
                  <c:v>85.922395915476173</c:v>
                </c:pt>
                <c:pt idx="4">
                  <c:v>91.278436760251765</c:v>
                </c:pt>
              </c:numCache>
            </c:numRef>
          </c:val>
          <c:extLst>
            <c:ext xmlns:c16="http://schemas.microsoft.com/office/drawing/2014/chart" uri="{C3380CC4-5D6E-409C-BE32-E72D297353CC}">
              <c16:uniqueId val="{00000000-3B4B-4E53-B4B9-F4A9354207F4}"/>
            </c:ext>
          </c:extLst>
        </c:ser>
        <c:ser>
          <c:idx val="1"/>
          <c:order val="1"/>
          <c:tx>
            <c:strRef>
              <c:f>'6.1.7-график'!$B$9</c:f>
              <c:strCache>
                <c:ptCount val="1"/>
                <c:pt idx="0">
                  <c:v>Қайта сақтандыру үшін резиденттерге берілген сыйлықақылардың қайта сақтандыруға берілген жалпы сыйлықақылардағы үлесі,%</c:v>
                </c:pt>
              </c:strCache>
            </c:strRef>
          </c:tx>
          <c:spPr>
            <a:solidFill>
              <a:srgbClr val="FF00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'6.1.7-график'!$C$4:$G$4</c:f>
              <c:strCache>
                <c:ptCount val="5"/>
                <c:pt idx="0">
                  <c:v>01.01.2006</c:v>
                </c:pt>
                <c:pt idx="1">
                  <c:v>01.01.2007</c:v>
                </c:pt>
                <c:pt idx="2">
                  <c:v>01.01.2008</c:v>
                </c:pt>
                <c:pt idx="3">
                  <c:v>01.01.2009</c:v>
                </c:pt>
                <c:pt idx="4">
                  <c:v>01.10.2009</c:v>
                </c:pt>
              </c:strCache>
            </c:strRef>
          </c:cat>
          <c:val>
            <c:numRef>
              <c:f>'6.1.7-график'!$C$9:$G$9</c:f>
              <c:numCache>
                <c:formatCode>0.0</c:formatCode>
                <c:ptCount val="5"/>
                <c:pt idx="0">
                  <c:v>11.34122077057658</c:v>
                </c:pt>
                <c:pt idx="1">
                  <c:v>14.764519253319458</c:v>
                </c:pt>
                <c:pt idx="2">
                  <c:v>19.983381966747526</c:v>
                </c:pt>
                <c:pt idx="3">
                  <c:v>14.077604084523834</c:v>
                </c:pt>
                <c:pt idx="4">
                  <c:v>8.721563239748237</c:v>
                </c:pt>
              </c:numCache>
            </c:numRef>
          </c:val>
          <c:extLst>
            <c:ext xmlns:c16="http://schemas.microsoft.com/office/drawing/2014/chart" uri="{C3380CC4-5D6E-409C-BE32-E72D297353CC}">
              <c16:uniqueId val="{00000001-3B4B-4E53-B4B9-F4A9354207F4}"/>
            </c:ext>
          </c:extLst>
        </c:ser>
        <c:dLbls>
          <c:showLegendKey val="0"/>
          <c:showVal val="1"/>
          <c:showCatName val="0"/>
          <c:showSerName val="0"/>
          <c:showPercent val="0"/>
          <c:showBubbleSize val="0"/>
        </c:dLbls>
        <c:gapWidth val="90"/>
        <c:overlap val="100"/>
        <c:axId val="452228328"/>
        <c:axId val="1"/>
      </c:barChart>
      <c:catAx>
        <c:axId val="452228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title>
          <c:tx>
            <c:rich>
              <a:bodyPr/>
              <a:lstStyle/>
              <a:p>
                <a:pPr>
                  <a:defRPr sz="575" b="1" i="0" u="none" strike="noStrike" baseline="0">
                    <a:solidFill>
                      <a:srgbClr val="000000"/>
                    </a:solidFill>
                    <a:latin typeface="Times New Roman"/>
                    <a:ea typeface="Times New Roman"/>
                    <a:cs typeface="Times New Roman"/>
                  </a:defRPr>
                </a:pPr>
                <a:r>
                  <a:rPr lang="ru-RU"/>
                  <a:t>%</a:t>
                </a:r>
              </a:p>
            </c:rich>
          </c:tx>
          <c:layout>
            <c:manualLayout>
              <c:xMode val="edge"/>
              <c:yMode val="edge"/>
              <c:x val="2.0779247132770816E-2"/>
              <c:y val="0.286996144102403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28328"/>
        <c:crosses val="autoZero"/>
        <c:crossBetween val="between"/>
      </c:valAx>
      <c:spPr>
        <a:solidFill>
          <a:srgbClr val="FFFFFF"/>
        </a:solidFill>
        <a:ln w="25400">
          <a:noFill/>
        </a:ln>
      </c:spPr>
    </c:plotArea>
    <c:legend>
      <c:legendPos val="b"/>
      <c:layout>
        <c:manualLayout>
          <c:xMode val="edge"/>
          <c:yMode val="edge"/>
          <c:x val="0.15584435349578113"/>
          <c:y val="0.67264721274000827"/>
          <c:w val="0.83376729120242898"/>
          <c:h val="0.309417717860403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4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91103932590094"/>
          <c:y val="8.4967591425370914E-2"/>
          <c:w val="0.79830314138622405"/>
          <c:h val="0.41503400427008103"/>
        </c:manualLayout>
      </c:layout>
      <c:barChart>
        <c:barDir val="col"/>
        <c:grouping val="clustered"/>
        <c:varyColors val="0"/>
        <c:ser>
          <c:idx val="1"/>
          <c:order val="0"/>
          <c:tx>
            <c:strRef>
              <c:f>'6.1.8-график'!$B$5</c:f>
              <c:strCache>
                <c:ptCount val="1"/>
                <c:pt idx="0">
                  <c:v>ҚР резидент еместеріне қайта сақтандыруға берілген сақтандыру сыйлықақылары</c:v>
                </c:pt>
              </c:strCache>
            </c:strRef>
          </c:tx>
          <c:spPr>
            <a:solidFill>
              <a:srgbClr val="993366"/>
            </a:solidFill>
            <a:ln w="12700">
              <a:solidFill>
                <a:srgbClr val="000000"/>
              </a:solidFill>
              <a:prstDash val="solid"/>
            </a:ln>
          </c:spPr>
          <c:invertIfNegative val="0"/>
          <c:cat>
            <c:numRef>
              <c:f>'6.1.8-график'!$C$4:$G$4</c:f>
              <c:numCache>
                <c:formatCode>m/d/yyyy</c:formatCode>
                <c:ptCount val="5"/>
                <c:pt idx="0">
                  <c:v>38899</c:v>
                </c:pt>
                <c:pt idx="1">
                  <c:v>39083</c:v>
                </c:pt>
                <c:pt idx="2">
                  <c:v>39448</c:v>
                </c:pt>
                <c:pt idx="3">
                  <c:v>39814</c:v>
                </c:pt>
                <c:pt idx="4">
                  <c:v>40087</c:v>
                </c:pt>
              </c:numCache>
            </c:numRef>
          </c:cat>
          <c:val>
            <c:numRef>
              <c:f>'6.1.8-график'!$C$5:$G$5</c:f>
              <c:numCache>
                <c:formatCode>0.0</c:formatCode>
                <c:ptCount val="5"/>
                <c:pt idx="0">
                  <c:v>21.081340000000001</c:v>
                </c:pt>
                <c:pt idx="1">
                  <c:v>38.950170999999997</c:v>
                </c:pt>
                <c:pt idx="2">
                  <c:v>49.355198999999999</c:v>
                </c:pt>
                <c:pt idx="3">
                  <c:v>51.875661999999998</c:v>
                </c:pt>
                <c:pt idx="4">
                  <c:v>37.700259000000003</c:v>
                </c:pt>
              </c:numCache>
            </c:numRef>
          </c:val>
          <c:extLst>
            <c:ext xmlns:c16="http://schemas.microsoft.com/office/drawing/2014/chart" uri="{C3380CC4-5D6E-409C-BE32-E72D297353CC}">
              <c16:uniqueId val="{00000000-ECC7-4883-A93C-10122996BED1}"/>
            </c:ext>
          </c:extLst>
        </c:ser>
        <c:dLbls>
          <c:showLegendKey val="0"/>
          <c:showVal val="0"/>
          <c:showCatName val="0"/>
          <c:showSerName val="0"/>
          <c:showPercent val="0"/>
          <c:showBubbleSize val="0"/>
        </c:dLbls>
        <c:gapWidth val="150"/>
        <c:axId val="452232592"/>
        <c:axId val="1"/>
      </c:barChart>
      <c:lineChart>
        <c:grouping val="standard"/>
        <c:varyColors val="0"/>
        <c:ser>
          <c:idx val="0"/>
          <c:order val="1"/>
          <c:tx>
            <c:strRef>
              <c:f>'6.1.8-график'!$B$6</c:f>
              <c:strCache>
                <c:ptCount val="1"/>
                <c:pt idx="0">
                  <c:v>«В+» төмен рейтингілік бағасы бар не рейтингілік бағасы жоқ, ҚР резидент еместері - қайта сақтандыру ұйымдарына қайта сақтандыруға берілген сақтандыру сыйлықақылары (оң жақ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numRef>
              <c:f>'6.1.8-график'!$C$4:$G$4</c:f>
              <c:numCache>
                <c:formatCode>m/d/yyyy</c:formatCode>
                <c:ptCount val="5"/>
                <c:pt idx="0">
                  <c:v>38899</c:v>
                </c:pt>
                <c:pt idx="1">
                  <c:v>39083</c:v>
                </c:pt>
                <c:pt idx="2">
                  <c:v>39448</c:v>
                </c:pt>
                <c:pt idx="3">
                  <c:v>39814</c:v>
                </c:pt>
                <c:pt idx="4">
                  <c:v>40087</c:v>
                </c:pt>
              </c:numCache>
            </c:numRef>
          </c:cat>
          <c:val>
            <c:numRef>
              <c:f>'6.1.8-график'!$C$6:$G$6</c:f>
              <c:numCache>
                <c:formatCode>0.0</c:formatCode>
                <c:ptCount val="5"/>
                <c:pt idx="0">
                  <c:v>1.0961479999999999</c:v>
                </c:pt>
                <c:pt idx="1">
                  <c:v>2.7228919999999999</c:v>
                </c:pt>
                <c:pt idx="2">
                  <c:v>4.8411679999999997</c:v>
                </c:pt>
                <c:pt idx="3">
                  <c:v>10.748366000000001</c:v>
                </c:pt>
                <c:pt idx="4">
                  <c:v>16.395513000000001</c:v>
                </c:pt>
              </c:numCache>
            </c:numRef>
          </c:val>
          <c:smooth val="0"/>
          <c:extLst>
            <c:ext xmlns:c16="http://schemas.microsoft.com/office/drawing/2014/chart" uri="{C3380CC4-5D6E-409C-BE32-E72D297353CC}">
              <c16:uniqueId val="{00000001-ECC7-4883-A93C-10122996BED1}"/>
            </c:ext>
          </c:extLst>
        </c:ser>
        <c:dLbls>
          <c:showLegendKey val="0"/>
          <c:showVal val="0"/>
          <c:showCatName val="0"/>
          <c:showSerName val="0"/>
          <c:showPercent val="0"/>
          <c:showBubbleSize val="0"/>
        </c:dLbls>
        <c:marker val="1"/>
        <c:smooth val="0"/>
        <c:axId val="3"/>
        <c:axId val="4"/>
      </c:lineChart>
      <c:catAx>
        <c:axId val="452232592"/>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in val="10"/>
        </c:scaling>
        <c:delete val="0"/>
        <c:axPos val="l"/>
        <c:majorGridlines>
          <c:spPr>
            <a:ln w="3175">
              <a:solidFill>
                <a:srgbClr val="000000"/>
              </a:solidFill>
              <a:prstDash val="sysDash"/>
            </a:ln>
          </c:spPr>
        </c:majorGridlines>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52232592"/>
        <c:crosses val="autoZero"/>
        <c:crossBetween val="between"/>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min val="1"/>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43492106288326"/>
          <c:y val="9.0278083896497593E-2"/>
          <c:w val="0.75434862681367487"/>
          <c:h val="0.51041839741481332"/>
        </c:manualLayout>
      </c:layout>
      <c:barChart>
        <c:barDir val="col"/>
        <c:grouping val="clustered"/>
        <c:varyColors val="0"/>
        <c:ser>
          <c:idx val="1"/>
          <c:order val="0"/>
          <c:tx>
            <c:strRef>
              <c:f>'6.1.9-график'!$B$5</c:f>
              <c:strCache>
                <c:ptCount val="1"/>
                <c:pt idx="0">
                  <c:v>Сақтандыру төлемдері</c:v>
                </c:pt>
              </c:strCache>
            </c:strRef>
          </c:tx>
          <c:spPr>
            <a:solidFill>
              <a:srgbClr val="0000FF"/>
            </a:solidFill>
            <a:ln w="12700">
              <a:solidFill>
                <a:srgbClr val="000000"/>
              </a:solidFill>
              <a:prstDash val="solid"/>
            </a:ln>
          </c:spPr>
          <c:invertIfNegative val="0"/>
          <c:cat>
            <c:numRef>
              <c:f>'6.1.9-график'!$C$4:$G$4</c:f>
              <c:numCache>
                <c:formatCode>m/d/yyyy</c:formatCode>
                <c:ptCount val="5"/>
                <c:pt idx="0">
                  <c:v>38718</c:v>
                </c:pt>
                <c:pt idx="1">
                  <c:v>39083</c:v>
                </c:pt>
                <c:pt idx="2">
                  <c:v>39448</c:v>
                </c:pt>
                <c:pt idx="3">
                  <c:v>39814</c:v>
                </c:pt>
                <c:pt idx="4">
                  <c:v>40087</c:v>
                </c:pt>
              </c:numCache>
            </c:numRef>
          </c:cat>
          <c:val>
            <c:numRef>
              <c:f>'6.1.9-график'!$C$5:$G$5</c:f>
              <c:numCache>
                <c:formatCode>0</c:formatCode>
                <c:ptCount val="5"/>
                <c:pt idx="0">
                  <c:v>10789.858</c:v>
                </c:pt>
                <c:pt idx="1">
                  <c:v>14092.249</c:v>
                </c:pt>
                <c:pt idx="2">
                  <c:v>49179.637000000002</c:v>
                </c:pt>
                <c:pt idx="3">
                  <c:v>55893.61</c:v>
                </c:pt>
                <c:pt idx="4">
                  <c:v>18484.269</c:v>
                </c:pt>
              </c:numCache>
            </c:numRef>
          </c:val>
          <c:extLst>
            <c:ext xmlns:c16="http://schemas.microsoft.com/office/drawing/2014/chart" uri="{C3380CC4-5D6E-409C-BE32-E72D297353CC}">
              <c16:uniqueId val="{00000000-FB3D-412C-9278-282CD52E18A1}"/>
            </c:ext>
          </c:extLst>
        </c:ser>
        <c:dLbls>
          <c:showLegendKey val="0"/>
          <c:showVal val="0"/>
          <c:showCatName val="0"/>
          <c:showSerName val="0"/>
          <c:showPercent val="0"/>
          <c:showBubbleSize val="0"/>
        </c:dLbls>
        <c:gapWidth val="150"/>
        <c:axId val="452238496"/>
        <c:axId val="1"/>
      </c:barChart>
      <c:lineChart>
        <c:grouping val="standard"/>
        <c:varyColors val="0"/>
        <c:ser>
          <c:idx val="0"/>
          <c:order val="1"/>
          <c:tx>
            <c:strRef>
              <c:f>'6.1.9-график'!$B$6</c:f>
              <c:strCache>
                <c:ptCount val="1"/>
                <c:pt idx="0">
                  <c:v>Қайта сақтандыру үшін қабылданған шарттар бойынша сақтандыру төлемдерін жүзеге асыру бойынша шығыстар (оң жақ шкала)</c:v>
                </c:pt>
              </c:strCache>
            </c:strRef>
          </c:tx>
          <c:spPr>
            <a:ln w="25400">
              <a:solidFill>
                <a:srgbClr val="FF00FF"/>
              </a:solidFill>
              <a:prstDash val="solid"/>
            </a:ln>
          </c:spPr>
          <c:marker>
            <c:symbol val="diamond"/>
            <c:size val="5"/>
            <c:spPr>
              <a:solidFill>
                <a:srgbClr val="FF00FF"/>
              </a:solidFill>
              <a:ln>
                <a:solidFill>
                  <a:srgbClr val="FF00FF"/>
                </a:solidFill>
                <a:prstDash val="solid"/>
              </a:ln>
            </c:spPr>
          </c:marker>
          <c:val>
            <c:numRef>
              <c:f>'6.1.9-график'!$C$6:$G$6</c:f>
              <c:numCache>
                <c:formatCode>0</c:formatCode>
                <c:ptCount val="5"/>
                <c:pt idx="0">
                  <c:v>91.236000000000004</c:v>
                </c:pt>
                <c:pt idx="1">
                  <c:v>634.12900000000002</c:v>
                </c:pt>
                <c:pt idx="2">
                  <c:v>927.66899999999998</c:v>
                </c:pt>
                <c:pt idx="3">
                  <c:v>1565.482</c:v>
                </c:pt>
                <c:pt idx="4">
                  <c:v>1591.7739999999999</c:v>
                </c:pt>
              </c:numCache>
            </c:numRef>
          </c:val>
          <c:smooth val="0"/>
          <c:extLst>
            <c:ext xmlns:c16="http://schemas.microsoft.com/office/drawing/2014/chart" uri="{C3380CC4-5D6E-409C-BE32-E72D297353CC}">
              <c16:uniqueId val="{00000001-FB3D-412C-9278-282CD52E18A1}"/>
            </c:ext>
          </c:extLst>
        </c:ser>
        <c:dLbls>
          <c:showLegendKey val="0"/>
          <c:showVal val="0"/>
          <c:showCatName val="0"/>
          <c:showSerName val="0"/>
          <c:showPercent val="0"/>
          <c:showBubbleSize val="0"/>
        </c:dLbls>
        <c:marker val="1"/>
        <c:smooth val="0"/>
        <c:axId val="3"/>
        <c:axId val="4"/>
      </c:lineChart>
      <c:catAx>
        <c:axId val="452238496"/>
        <c:scaling>
          <c:orientation val="minMax"/>
        </c:scaling>
        <c:delete val="0"/>
        <c:axPos val="b"/>
        <c:numFmt formatCode="m/d/yyyy"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52238496"/>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700"/>
          <c:min val="8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b"/>
      <c:layout>
        <c:manualLayout>
          <c:xMode val="edge"/>
          <c:yMode val="edge"/>
          <c:x val="1.956523815943249E-2"/>
          <c:y val="0.76041924512819126"/>
          <c:w val="0.97174016191848034"/>
          <c:h val="0.1805561677929951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73405424366668"/>
          <c:y val="7.1065989847715741E-2"/>
          <c:w val="0.8004443255919198"/>
          <c:h val="0.50761421319796951"/>
        </c:manualLayout>
      </c:layout>
      <c:barChart>
        <c:barDir val="col"/>
        <c:grouping val="clustered"/>
        <c:varyColors val="0"/>
        <c:ser>
          <c:idx val="0"/>
          <c:order val="0"/>
          <c:tx>
            <c:strRef>
              <c:f>'6.1.10-график'!$B$5</c:f>
              <c:strCache>
                <c:ptCount val="1"/>
                <c:pt idx="0">
                  <c:v>Сақтандыру сыйлықақылары*</c:v>
                </c:pt>
              </c:strCache>
            </c:strRef>
          </c:tx>
          <c:spPr>
            <a:solidFill>
              <a:srgbClr val="9999FF"/>
            </a:solidFill>
            <a:ln w="3175">
              <a:solidFill>
                <a:srgbClr val="000000"/>
              </a:solidFill>
              <a:prstDash val="solid"/>
            </a:ln>
          </c:spPr>
          <c:invertIfNegative val="0"/>
          <c:cat>
            <c:strRef>
              <c:f>'6.1.10-график'!$C$4:$G$4</c:f>
              <c:strCache>
                <c:ptCount val="5"/>
                <c:pt idx="0">
                  <c:v>01.01.2006</c:v>
                </c:pt>
                <c:pt idx="1">
                  <c:v>01.01.2007</c:v>
                </c:pt>
                <c:pt idx="2">
                  <c:v> 01.01.2008</c:v>
                </c:pt>
                <c:pt idx="3">
                  <c:v>01.01.2009</c:v>
                </c:pt>
                <c:pt idx="4">
                  <c:v>01.10.2009</c:v>
                </c:pt>
              </c:strCache>
            </c:strRef>
          </c:cat>
          <c:val>
            <c:numRef>
              <c:f>'6.1.10-график'!$C$5:$G$5</c:f>
              <c:numCache>
                <c:formatCode>#,##0</c:formatCode>
                <c:ptCount val="5"/>
                <c:pt idx="0">
                  <c:v>67123.066000000006</c:v>
                </c:pt>
                <c:pt idx="1">
                  <c:v>126430.537</c:v>
                </c:pt>
                <c:pt idx="2">
                  <c:v>162471.29999999999</c:v>
                </c:pt>
                <c:pt idx="3">
                  <c:v>150011.103</c:v>
                </c:pt>
                <c:pt idx="4" formatCode="_(* #\ ##0_);_(* \(#\ ##0\);_(* &quot;-&quot;??_);_(@_)">
                  <c:v>104130.2</c:v>
                </c:pt>
              </c:numCache>
            </c:numRef>
          </c:val>
          <c:extLst>
            <c:ext xmlns:c16="http://schemas.microsoft.com/office/drawing/2014/chart" uri="{C3380CC4-5D6E-409C-BE32-E72D297353CC}">
              <c16:uniqueId val="{00000000-E0AB-438C-B1E7-A5824FA8EE09}"/>
            </c:ext>
          </c:extLst>
        </c:ser>
        <c:ser>
          <c:idx val="1"/>
          <c:order val="1"/>
          <c:tx>
            <c:strRef>
              <c:f>'6.1.10-график'!$B$6</c:f>
              <c:strCache>
                <c:ptCount val="1"/>
                <c:pt idx="0">
                  <c:v>Сақтандыру төлемдері**</c:v>
                </c:pt>
              </c:strCache>
            </c:strRef>
          </c:tx>
          <c:spPr>
            <a:solidFill>
              <a:srgbClr val="993366"/>
            </a:solidFill>
            <a:ln w="3175">
              <a:solidFill>
                <a:srgbClr val="000000"/>
              </a:solidFill>
              <a:prstDash val="solid"/>
            </a:ln>
          </c:spPr>
          <c:invertIfNegative val="0"/>
          <c:cat>
            <c:strRef>
              <c:f>'6.1.10-график'!$C$4:$G$4</c:f>
              <c:strCache>
                <c:ptCount val="5"/>
                <c:pt idx="0">
                  <c:v>01.01.2006</c:v>
                </c:pt>
                <c:pt idx="1">
                  <c:v>01.01.2007</c:v>
                </c:pt>
                <c:pt idx="2">
                  <c:v> 01.01.2008</c:v>
                </c:pt>
                <c:pt idx="3">
                  <c:v>01.01.2009</c:v>
                </c:pt>
                <c:pt idx="4">
                  <c:v>01.10.2009</c:v>
                </c:pt>
              </c:strCache>
            </c:strRef>
          </c:cat>
          <c:val>
            <c:numRef>
              <c:f>'6.1.10-график'!$C$6:$G$6</c:f>
              <c:numCache>
                <c:formatCode>#,##0</c:formatCode>
                <c:ptCount val="5"/>
                <c:pt idx="0">
                  <c:v>10769.785</c:v>
                </c:pt>
                <c:pt idx="1">
                  <c:v>14092.249</c:v>
                </c:pt>
                <c:pt idx="2">
                  <c:v>50107.3</c:v>
                </c:pt>
                <c:pt idx="3">
                  <c:v>57459.091999999997</c:v>
                </c:pt>
                <c:pt idx="4">
                  <c:v>20076.043000000001</c:v>
                </c:pt>
              </c:numCache>
            </c:numRef>
          </c:val>
          <c:extLst>
            <c:ext xmlns:c16="http://schemas.microsoft.com/office/drawing/2014/chart" uri="{C3380CC4-5D6E-409C-BE32-E72D297353CC}">
              <c16:uniqueId val="{00000001-E0AB-438C-B1E7-A5824FA8EE09}"/>
            </c:ext>
          </c:extLst>
        </c:ser>
        <c:dLbls>
          <c:showLegendKey val="0"/>
          <c:showVal val="0"/>
          <c:showCatName val="0"/>
          <c:showSerName val="0"/>
          <c:showPercent val="0"/>
          <c:showBubbleSize val="0"/>
        </c:dLbls>
        <c:gapWidth val="150"/>
        <c:axId val="451878328"/>
        <c:axId val="1"/>
      </c:barChart>
      <c:lineChart>
        <c:grouping val="standard"/>
        <c:varyColors val="0"/>
        <c:ser>
          <c:idx val="2"/>
          <c:order val="2"/>
          <c:tx>
            <c:strRef>
              <c:f>'6.1.10-график'!$B$7</c:f>
              <c:strCache>
                <c:ptCount val="1"/>
                <c:pt idx="0">
                  <c:v>Сақтандыру төлемдерінің сақтандыру сыйлықақыларына қатынасы</c:v>
                </c:pt>
              </c:strCache>
            </c:strRef>
          </c:tx>
          <c:spPr>
            <a:ln w="12700">
              <a:solidFill>
                <a:srgbClr val="FF00FF"/>
              </a:solidFill>
              <a:prstDash val="solid"/>
            </a:ln>
          </c:spPr>
          <c:marker>
            <c:symbol val="triangle"/>
            <c:size val="5"/>
            <c:spPr>
              <a:solidFill>
                <a:srgbClr val="FF00FF"/>
              </a:solidFill>
              <a:ln>
                <a:solidFill>
                  <a:srgbClr val="FF00FF"/>
                </a:solidFill>
                <a:prstDash val="solid"/>
              </a:ln>
            </c:spPr>
          </c:marker>
          <c:cat>
            <c:strRef>
              <c:f>'6.1.10-график'!$C$4:$G$4</c:f>
              <c:strCache>
                <c:ptCount val="5"/>
                <c:pt idx="0">
                  <c:v>01.01.2006</c:v>
                </c:pt>
                <c:pt idx="1">
                  <c:v>01.01.2007</c:v>
                </c:pt>
                <c:pt idx="2">
                  <c:v> 01.01.2008</c:v>
                </c:pt>
                <c:pt idx="3">
                  <c:v>01.01.2009</c:v>
                </c:pt>
                <c:pt idx="4">
                  <c:v>01.10.2009</c:v>
                </c:pt>
              </c:strCache>
            </c:strRef>
          </c:cat>
          <c:val>
            <c:numRef>
              <c:f>'6.1.10-график'!$C$7:$G$7</c:f>
              <c:numCache>
                <c:formatCode>0.0%</c:formatCode>
                <c:ptCount val="5"/>
                <c:pt idx="0">
                  <c:v>0.16044834721941931</c:v>
                </c:pt>
                <c:pt idx="1">
                  <c:v>0.11146238349046955</c:v>
                </c:pt>
                <c:pt idx="2">
                  <c:v>0.3084070848205191</c:v>
                </c:pt>
                <c:pt idx="3">
                  <c:v>0.38303226128535295</c:v>
                </c:pt>
                <c:pt idx="4">
                  <c:v>0.19279750735137358</c:v>
                </c:pt>
              </c:numCache>
            </c:numRef>
          </c:val>
          <c:smooth val="0"/>
          <c:extLst>
            <c:ext xmlns:c16="http://schemas.microsoft.com/office/drawing/2014/chart" uri="{C3380CC4-5D6E-409C-BE32-E72D297353CC}">
              <c16:uniqueId val="{00000002-E0AB-438C-B1E7-A5824FA8EE09}"/>
            </c:ext>
          </c:extLst>
        </c:ser>
        <c:dLbls>
          <c:showLegendKey val="0"/>
          <c:showVal val="0"/>
          <c:showCatName val="0"/>
          <c:showSerName val="0"/>
          <c:showPercent val="0"/>
          <c:showBubbleSize val="0"/>
        </c:dLbls>
        <c:marker val="1"/>
        <c:smooth val="0"/>
        <c:axId val="3"/>
        <c:axId val="4"/>
      </c:lineChart>
      <c:catAx>
        <c:axId val="451878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0000"/>
          <c:min val="0"/>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1878328"/>
        <c:crosses val="autoZero"/>
        <c:crossBetween val="between"/>
        <c:majorUnit val="20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0.14855891915417904"/>
          <c:y val="0.7208121827411168"/>
          <c:w val="0.83148648780324086"/>
          <c:h val="0.223350253807106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364174009141963"/>
          <c:y val="8.3832335329341312E-2"/>
          <c:w val="0.85714520183714615"/>
          <c:h val="0.67664670658682635"/>
        </c:manualLayout>
      </c:layout>
      <c:lineChart>
        <c:grouping val="standard"/>
        <c:varyColors val="0"/>
        <c:ser>
          <c:idx val="0"/>
          <c:order val="0"/>
          <c:tx>
            <c:strRef>
              <c:f>'6.1.11-график'!$B$5</c:f>
              <c:strCache>
                <c:ptCount val="1"/>
                <c:pt idx="0">
                  <c:v>ROA,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'6.1.11-график'!$C$4:$G$4</c:f>
              <c:strCache>
                <c:ptCount val="5"/>
                <c:pt idx="0">
                  <c:v>01.01.2006</c:v>
                </c:pt>
                <c:pt idx="1">
                  <c:v> 01.01.2007</c:v>
                </c:pt>
                <c:pt idx="2">
                  <c:v>01.01.2008</c:v>
                </c:pt>
                <c:pt idx="3">
                  <c:v>01.01.2009</c:v>
                </c:pt>
                <c:pt idx="4">
                  <c:v>01.10.2009</c:v>
                </c:pt>
              </c:strCache>
            </c:strRef>
          </c:cat>
          <c:val>
            <c:numRef>
              <c:f>'6.1.11-график'!$C$5:$G$5</c:f>
              <c:numCache>
                <c:formatCode>0.0</c:formatCode>
                <c:ptCount val="5"/>
                <c:pt idx="0">
                  <c:v>17.450297499369562</c:v>
                </c:pt>
                <c:pt idx="1">
                  <c:v>25.800042364843968</c:v>
                </c:pt>
                <c:pt idx="2">
                  <c:v>25.218770590469237</c:v>
                </c:pt>
                <c:pt idx="3">
                  <c:v>17.297521900105977</c:v>
                </c:pt>
                <c:pt idx="4">
                  <c:v>10.780015930849565</c:v>
                </c:pt>
              </c:numCache>
            </c:numRef>
          </c:val>
          <c:smooth val="0"/>
          <c:extLst>
            <c:ext xmlns:c16="http://schemas.microsoft.com/office/drawing/2014/chart" uri="{C3380CC4-5D6E-409C-BE32-E72D297353CC}">
              <c16:uniqueId val="{00000000-33D1-41DD-92F4-500BA1EC23B8}"/>
            </c:ext>
          </c:extLst>
        </c:ser>
        <c:ser>
          <c:idx val="1"/>
          <c:order val="1"/>
          <c:tx>
            <c:strRef>
              <c:f>'6.1.11-график'!$B$6</c:f>
              <c:strCache>
                <c:ptCount val="1"/>
                <c:pt idx="0">
                  <c:v>ROE,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'6.1.11-график'!$C$4:$G$4</c:f>
              <c:strCache>
                <c:ptCount val="5"/>
                <c:pt idx="0">
                  <c:v>01.01.2006</c:v>
                </c:pt>
                <c:pt idx="1">
                  <c:v> 01.01.2007</c:v>
                </c:pt>
                <c:pt idx="2">
                  <c:v>01.01.2008</c:v>
                </c:pt>
                <c:pt idx="3">
                  <c:v>01.01.2009</c:v>
                </c:pt>
                <c:pt idx="4">
                  <c:v>01.10.2009</c:v>
                </c:pt>
              </c:strCache>
            </c:strRef>
          </c:cat>
          <c:val>
            <c:numRef>
              <c:f>'6.1.11-график'!$C$6:$G$6</c:f>
              <c:numCache>
                <c:formatCode>0.0</c:formatCode>
                <c:ptCount val="5"/>
                <c:pt idx="0">
                  <c:v>28.285144874701167</c:v>
                </c:pt>
                <c:pt idx="1">
                  <c:v>43.586153238064014</c:v>
                </c:pt>
                <c:pt idx="2">
                  <c:v>44.646443368853184</c:v>
                </c:pt>
                <c:pt idx="3">
                  <c:v>28.023786019837356</c:v>
                </c:pt>
                <c:pt idx="4">
                  <c:v>18.16127291512656</c:v>
                </c:pt>
              </c:numCache>
            </c:numRef>
          </c:val>
          <c:smooth val="0"/>
          <c:extLst>
            <c:ext xmlns:c16="http://schemas.microsoft.com/office/drawing/2014/chart" uri="{C3380CC4-5D6E-409C-BE32-E72D297353CC}">
              <c16:uniqueId val="{00000001-33D1-41DD-92F4-500BA1EC23B8}"/>
            </c:ext>
          </c:extLst>
        </c:ser>
        <c:dLbls>
          <c:showLegendKey val="0"/>
          <c:showVal val="1"/>
          <c:showCatName val="0"/>
          <c:showSerName val="0"/>
          <c:showPercent val="0"/>
          <c:showBubbleSize val="0"/>
        </c:dLbls>
        <c:marker val="1"/>
        <c:smooth val="0"/>
        <c:axId val="452219144"/>
        <c:axId val="1"/>
      </c:lineChart>
      <c:catAx>
        <c:axId val="452219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5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19144"/>
        <c:crosses val="autoZero"/>
        <c:crossBetween val="between"/>
        <c:majorUnit val="10"/>
      </c:valAx>
      <c:spPr>
        <a:solidFill>
          <a:srgbClr val="FFFFFF"/>
        </a:solidFill>
        <a:ln w="25400">
          <a:noFill/>
        </a:ln>
      </c:spPr>
    </c:plotArea>
    <c:legend>
      <c:legendPos val="b"/>
      <c:layout>
        <c:manualLayout>
          <c:xMode val="edge"/>
          <c:yMode val="edge"/>
          <c:x val="0.22689137695689163"/>
          <c:y val="0.88622754491017963"/>
          <c:w val="0.5742312626686763"/>
          <c:h val="8.383233532934131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5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9431130989400698E-2"/>
          <c:y val="7.9096481596936774E-2"/>
          <c:w val="0.89973137843881912"/>
          <c:h val="0.60452310934801678"/>
        </c:manualLayout>
      </c:layout>
      <c:lineChart>
        <c:grouping val="standard"/>
        <c:varyColors val="0"/>
        <c:ser>
          <c:idx val="0"/>
          <c:order val="0"/>
          <c:tx>
            <c:strRef>
              <c:f>'6.1.12-график'!$B$5</c:f>
              <c:strCache>
                <c:ptCount val="1"/>
                <c:pt idx="0">
                  <c:v>Сақтандыру қызметінен түскен кірістер</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'6.1.12-график'!$C$4:$G$4</c:f>
              <c:strCache>
                <c:ptCount val="5"/>
                <c:pt idx="0">
                  <c:v>01.01.2006</c:v>
                </c:pt>
                <c:pt idx="1">
                  <c:v> 01.01.2007</c:v>
                </c:pt>
                <c:pt idx="2">
                  <c:v>01.01.2008</c:v>
                </c:pt>
                <c:pt idx="3">
                  <c:v>01.01.2009</c:v>
                </c:pt>
                <c:pt idx="4">
                  <c:v>01.10.2009ж.</c:v>
                </c:pt>
              </c:strCache>
            </c:strRef>
          </c:cat>
          <c:val>
            <c:numRef>
              <c:f>'6.1.12-график'!$C$5:$G$5</c:f>
              <c:numCache>
                <c:formatCode>#\ ##0.0</c:formatCode>
                <c:ptCount val="5"/>
                <c:pt idx="0">
                  <c:v>33.893607000000003</c:v>
                </c:pt>
                <c:pt idx="1">
                  <c:v>68.628264000000001</c:v>
                </c:pt>
                <c:pt idx="2">
                  <c:v>108.462609</c:v>
                </c:pt>
                <c:pt idx="3">
                  <c:v>102.85972699999999</c:v>
                </c:pt>
                <c:pt idx="4">
                  <c:v>59.635981000000001</c:v>
                </c:pt>
              </c:numCache>
            </c:numRef>
          </c:val>
          <c:smooth val="0"/>
          <c:extLst>
            <c:ext xmlns:c16="http://schemas.microsoft.com/office/drawing/2014/chart" uri="{C3380CC4-5D6E-409C-BE32-E72D297353CC}">
              <c16:uniqueId val="{00000000-12AC-4A9F-BA8B-B10C6C1C4AA5}"/>
            </c:ext>
          </c:extLst>
        </c:ser>
        <c:ser>
          <c:idx val="1"/>
          <c:order val="1"/>
          <c:tx>
            <c:strRef>
              <c:f>'6.1.12-график'!$B$6</c:f>
              <c:strCache>
                <c:ptCount val="1"/>
                <c:pt idx="0">
                  <c:v>Инвестициялық қызметтен түскен кірістер</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'6.1.12-график'!$C$4:$G$4</c:f>
              <c:strCache>
                <c:ptCount val="5"/>
                <c:pt idx="0">
                  <c:v>01.01.2006</c:v>
                </c:pt>
                <c:pt idx="1">
                  <c:v> 01.01.2007</c:v>
                </c:pt>
                <c:pt idx="2">
                  <c:v>01.01.2008</c:v>
                </c:pt>
                <c:pt idx="3">
                  <c:v>01.01.2009</c:v>
                </c:pt>
                <c:pt idx="4">
                  <c:v>01.10.2009ж.</c:v>
                </c:pt>
              </c:strCache>
            </c:strRef>
          </c:cat>
          <c:val>
            <c:numRef>
              <c:f>'6.1.12-график'!$C$6:$G$6</c:f>
              <c:numCache>
                <c:formatCode>#\ ##0.0</c:formatCode>
                <c:ptCount val="5"/>
                <c:pt idx="0">
                  <c:v>3.2906569999999999</c:v>
                </c:pt>
                <c:pt idx="1">
                  <c:v>6.5099220000000004</c:v>
                </c:pt>
                <c:pt idx="2">
                  <c:v>11.280087</c:v>
                </c:pt>
                <c:pt idx="3">
                  <c:v>18.054331999999999</c:v>
                </c:pt>
                <c:pt idx="4">
                  <c:v>18.569689999999998</c:v>
                </c:pt>
              </c:numCache>
            </c:numRef>
          </c:val>
          <c:smooth val="0"/>
          <c:extLst>
            <c:ext xmlns:c16="http://schemas.microsoft.com/office/drawing/2014/chart" uri="{C3380CC4-5D6E-409C-BE32-E72D297353CC}">
              <c16:uniqueId val="{00000001-12AC-4A9F-BA8B-B10C6C1C4AA5}"/>
            </c:ext>
          </c:extLst>
        </c:ser>
        <c:dLbls>
          <c:showLegendKey val="0"/>
          <c:showVal val="1"/>
          <c:showCatName val="0"/>
          <c:showSerName val="0"/>
          <c:showPercent val="0"/>
          <c:showBubbleSize val="0"/>
        </c:dLbls>
        <c:marker val="1"/>
        <c:smooth val="0"/>
        <c:axId val="452210944"/>
        <c:axId val="1"/>
      </c:lineChart>
      <c:catAx>
        <c:axId val="452210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5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10944"/>
        <c:crosses val="autoZero"/>
        <c:crossBetween val="between"/>
        <c:majorUnit val="20"/>
      </c:valAx>
      <c:spPr>
        <a:solidFill>
          <a:srgbClr val="FFFFFF"/>
        </a:solidFill>
        <a:ln w="25400">
          <a:noFill/>
        </a:ln>
      </c:spPr>
    </c:plotArea>
    <c:legend>
      <c:legendPos val="b"/>
      <c:layout>
        <c:manualLayout>
          <c:xMode val="edge"/>
          <c:yMode val="edge"/>
          <c:x val="8.6721096716994614E-2"/>
          <c:y val="0.80791406202585425"/>
          <c:w val="0.89702134416641299"/>
          <c:h val="0.1638427118793690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5562814886287"/>
          <c:y val="4.7457705670196089E-2"/>
          <c:w val="0.8014363428859792"/>
          <c:h val="0.54237377908795537"/>
        </c:manualLayout>
      </c:layout>
      <c:lineChart>
        <c:grouping val="standard"/>
        <c:varyColors val="0"/>
        <c:ser>
          <c:idx val="1"/>
          <c:order val="1"/>
          <c:tx>
            <c:strRef>
              <c:f>'1.11-график'!$D$4</c:f>
              <c:strCache>
                <c:ptCount val="1"/>
                <c:pt idx="0">
                  <c:v>Nikkei 225</c:v>
                </c:pt>
              </c:strCache>
            </c:strRef>
          </c:tx>
          <c:spPr>
            <a:ln w="12700">
              <a:solidFill>
                <a:srgbClr val="33330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'1.11-график'!$D$5:$D$722</c:f>
              <c:numCache>
                <c:formatCode>General</c:formatCode>
                <c:ptCount val="718"/>
                <c:pt idx="0">
                  <c:v>17225.830000000002</c:v>
                </c:pt>
                <c:pt idx="1">
                  <c:v>17225.830000000002</c:v>
                </c:pt>
                <c:pt idx="2">
                  <c:v>17225.830000000002</c:v>
                </c:pt>
                <c:pt idx="3">
                  <c:v>17353.669999999998</c:v>
                </c:pt>
                <c:pt idx="4">
                  <c:v>17091.59</c:v>
                </c:pt>
                <c:pt idx="5">
                  <c:v>17091.59</c:v>
                </c:pt>
                <c:pt idx="6">
                  <c:v>17237.77</c:v>
                </c:pt>
                <c:pt idx="7">
                  <c:v>16942.400000000001</c:v>
                </c:pt>
                <c:pt idx="8">
                  <c:v>16838.169999999998</c:v>
                </c:pt>
                <c:pt idx="9">
                  <c:v>17057.009999999998</c:v>
                </c:pt>
                <c:pt idx="10">
                  <c:v>17209.919999999998</c:v>
                </c:pt>
                <c:pt idx="11">
                  <c:v>17202.46</c:v>
                </c:pt>
                <c:pt idx="12">
                  <c:v>17261.349999999999</c:v>
                </c:pt>
                <c:pt idx="13">
                  <c:v>17370.93</c:v>
                </c:pt>
                <c:pt idx="14">
                  <c:v>17310.439999999999</c:v>
                </c:pt>
                <c:pt idx="15">
                  <c:v>17424.18</c:v>
                </c:pt>
                <c:pt idx="16">
                  <c:v>17408.57</c:v>
                </c:pt>
                <c:pt idx="17">
                  <c:v>17507.400000000001</c:v>
                </c:pt>
                <c:pt idx="18">
                  <c:v>17458.3</c:v>
                </c:pt>
                <c:pt idx="19">
                  <c:v>17421.93</c:v>
                </c:pt>
                <c:pt idx="20">
                  <c:v>17470.46</c:v>
                </c:pt>
                <c:pt idx="21">
                  <c:v>17490.189999999999</c:v>
                </c:pt>
                <c:pt idx="22">
                  <c:v>17383.419999999998</c:v>
                </c:pt>
                <c:pt idx="23">
                  <c:v>17519.5</c:v>
                </c:pt>
                <c:pt idx="24">
                  <c:v>17547.11</c:v>
                </c:pt>
                <c:pt idx="25">
                  <c:v>17344.8</c:v>
                </c:pt>
                <c:pt idx="26">
                  <c:v>17406.86</c:v>
                </c:pt>
                <c:pt idx="27">
                  <c:v>17292.32</c:v>
                </c:pt>
                <c:pt idx="28">
                  <c:v>17292.48</c:v>
                </c:pt>
                <c:pt idx="29">
                  <c:v>17504.330000000002</c:v>
                </c:pt>
                <c:pt idx="30">
                  <c:v>17504.330000000002</c:v>
                </c:pt>
                <c:pt idx="31">
                  <c:v>17621.45</c:v>
                </c:pt>
                <c:pt idx="32">
                  <c:v>17752.64</c:v>
                </c:pt>
                <c:pt idx="33">
                  <c:v>17897.23</c:v>
                </c:pt>
                <c:pt idx="34">
                  <c:v>17875.650000000001</c:v>
                </c:pt>
                <c:pt idx="35">
                  <c:v>17940.09</c:v>
                </c:pt>
                <c:pt idx="36">
                  <c:v>17939.12</c:v>
                </c:pt>
                <c:pt idx="37">
                  <c:v>17913.21</c:v>
                </c:pt>
                <c:pt idx="38">
                  <c:v>18108.79</c:v>
                </c:pt>
                <c:pt idx="39">
                  <c:v>18188.419999999998</c:v>
                </c:pt>
                <c:pt idx="40">
                  <c:v>18215.349999999999</c:v>
                </c:pt>
                <c:pt idx="41">
                  <c:v>18119.919999999998</c:v>
                </c:pt>
                <c:pt idx="42">
                  <c:v>17604.12</c:v>
                </c:pt>
                <c:pt idx="43">
                  <c:v>17453.509999999998</c:v>
                </c:pt>
                <c:pt idx="44">
                  <c:v>17217.93</c:v>
                </c:pt>
                <c:pt idx="45">
                  <c:v>16642.25</c:v>
                </c:pt>
                <c:pt idx="46">
                  <c:v>16844.5</c:v>
                </c:pt>
                <c:pt idx="47">
                  <c:v>16764.62</c:v>
                </c:pt>
                <c:pt idx="48">
                  <c:v>17090.310000000001</c:v>
                </c:pt>
                <c:pt idx="49">
                  <c:v>17164.04</c:v>
                </c:pt>
                <c:pt idx="50">
                  <c:v>17292.39</c:v>
                </c:pt>
                <c:pt idx="51">
                  <c:v>17178.84</c:v>
                </c:pt>
                <c:pt idx="52">
                  <c:v>16676.89</c:v>
                </c:pt>
                <c:pt idx="53">
                  <c:v>16860.39</c:v>
                </c:pt>
                <c:pt idx="54">
                  <c:v>16744.150000000001</c:v>
                </c:pt>
                <c:pt idx="55">
                  <c:v>17009.55</c:v>
                </c:pt>
                <c:pt idx="56">
                  <c:v>17163.2</c:v>
                </c:pt>
                <c:pt idx="57">
                  <c:v>17163.2</c:v>
                </c:pt>
                <c:pt idx="58">
                  <c:v>17419.2</c:v>
                </c:pt>
                <c:pt idx="59">
                  <c:v>17480.61</c:v>
                </c:pt>
                <c:pt idx="60">
                  <c:v>17521.96</c:v>
                </c:pt>
                <c:pt idx="61">
                  <c:v>17365.05</c:v>
                </c:pt>
                <c:pt idx="62">
                  <c:v>17254.73</c:v>
                </c:pt>
                <c:pt idx="63">
                  <c:v>17263.939999999999</c:v>
                </c:pt>
                <c:pt idx="64">
                  <c:v>17287.650000000001</c:v>
                </c:pt>
                <c:pt idx="65">
                  <c:v>17028.41</c:v>
                </c:pt>
                <c:pt idx="66">
                  <c:v>17244.05</c:v>
                </c:pt>
                <c:pt idx="67">
                  <c:v>17544.09</c:v>
                </c:pt>
                <c:pt idx="68">
                  <c:v>17491.419999999998</c:v>
                </c:pt>
                <c:pt idx="69">
                  <c:v>17484.78</c:v>
                </c:pt>
                <c:pt idx="70">
                  <c:v>17743.759999999998</c:v>
                </c:pt>
                <c:pt idx="71">
                  <c:v>17664.689999999999</c:v>
                </c:pt>
                <c:pt idx="72">
                  <c:v>17670.07</c:v>
                </c:pt>
                <c:pt idx="73">
                  <c:v>17540.419999999998</c:v>
                </c:pt>
                <c:pt idx="74">
                  <c:v>17363.95</c:v>
                </c:pt>
                <c:pt idx="75">
                  <c:v>17628.3</c:v>
                </c:pt>
                <c:pt idx="76">
                  <c:v>17527.45</c:v>
                </c:pt>
                <c:pt idx="77">
                  <c:v>17667.330000000002</c:v>
                </c:pt>
                <c:pt idx="78">
                  <c:v>17371.97</c:v>
                </c:pt>
                <c:pt idx="79">
                  <c:v>17452.62</c:v>
                </c:pt>
                <c:pt idx="80">
                  <c:v>17455.37</c:v>
                </c:pt>
                <c:pt idx="81">
                  <c:v>17451.77</c:v>
                </c:pt>
                <c:pt idx="82">
                  <c:v>17236.16</c:v>
                </c:pt>
                <c:pt idx="83">
                  <c:v>17429.169999999998</c:v>
                </c:pt>
                <c:pt idx="84">
                  <c:v>17400.41</c:v>
                </c:pt>
                <c:pt idx="85">
                  <c:v>17400.41</c:v>
                </c:pt>
                <c:pt idx="86">
                  <c:v>17274.98</c:v>
                </c:pt>
                <c:pt idx="87">
                  <c:v>17394.919999999998</c:v>
                </c:pt>
                <c:pt idx="88">
                  <c:v>17394.919999999998</c:v>
                </c:pt>
                <c:pt idx="89">
                  <c:v>17394.919999999998</c:v>
                </c:pt>
                <c:pt idx="90">
                  <c:v>17669.830000000002</c:v>
                </c:pt>
                <c:pt idx="91">
                  <c:v>17656.84</c:v>
                </c:pt>
                <c:pt idx="92">
                  <c:v>17748.12</c:v>
                </c:pt>
                <c:pt idx="93">
                  <c:v>17736.96</c:v>
                </c:pt>
                <c:pt idx="94">
                  <c:v>17553.72</c:v>
                </c:pt>
                <c:pt idx="95">
                  <c:v>17677.939999999999</c:v>
                </c:pt>
                <c:pt idx="96">
                  <c:v>17512.98</c:v>
                </c:pt>
                <c:pt idx="97">
                  <c:v>17529</c:v>
                </c:pt>
                <c:pt idx="98">
                  <c:v>17498.599999999999</c:v>
                </c:pt>
                <c:pt idx="99">
                  <c:v>17399.580000000002</c:v>
                </c:pt>
                <c:pt idx="100">
                  <c:v>17556.87</c:v>
                </c:pt>
                <c:pt idx="101">
                  <c:v>17680.05</c:v>
                </c:pt>
                <c:pt idx="102">
                  <c:v>17705.12</c:v>
                </c:pt>
                <c:pt idx="103">
                  <c:v>17696.97</c:v>
                </c:pt>
                <c:pt idx="104">
                  <c:v>17481.21</c:v>
                </c:pt>
                <c:pt idx="105">
                  <c:v>17587.59</c:v>
                </c:pt>
                <c:pt idx="106">
                  <c:v>17672.560000000001</c:v>
                </c:pt>
                <c:pt idx="107">
                  <c:v>17588.259999999998</c:v>
                </c:pt>
                <c:pt idx="108">
                  <c:v>17875.75</c:v>
                </c:pt>
                <c:pt idx="109">
                  <c:v>17958.88</c:v>
                </c:pt>
                <c:pt idx="110">
                  <c:v>17973.419999999998</c:v>
                </c:pt>
                <c:pt idx="111">
                  <c:v>18053.810000000001</c:v>
                </c:pt>
                <c:pt idx="112">
                  <c:v>18040.93</c:v>
                </c:pt>
                <c:pt idx="113">
                  <c:v>18053.38</c:v>
                </c:pt>
                <c:pt idx="114">
                  <c:v>17779.09</c:v>
                </c:pt>
                <c:pt idx="115">
                  <c:v>17834.48</c:v>
                </c:pt>
                <c:pt idx="116">
                  <c:v>17760.91</c:v>
                </c:pt>
                <c:pt idx="117">
                  <c:v>17732.77</c:v>
                </c:pt>
                <c:pt idx="118">
                  <c:v>17842.29</c:v>
                </c:pt>
                <c:pt idx="119">
                  <c:v>17971.490000000002</c:v>
                </c:pt>
                <c:pt idx="120">
                  <c:v>18149.52</c:v>
                </c:pt>
                <c:pt idx="121">
                  <c:v>18163.61</c:v>
                </c:pt>
                <c:pt idx="122">
                  <c:v>18211.68</c:v>
                </c:pt>
                <c:pt idx="123">
                  <c:v>18240.3</c:v>
                </c:pt>
                <c:pt idx="124">
                  <c:v>18188.63</c:v>
                </c:pt>
                <c:pt idx="125">
                  <c:v>18087.48</c:v>
                </c:pt>
                <c:pt idx="126">
                  <c:v>18066.11</c:v>
                </c:pt>
                <c:pt idx="127">
                  <c:v>17849.28</c:v>
                </c:pt>
                <c:pt idx="128">
                  <c:v>17932.27</c:v>
                </c:pt>
                <c:pt idx="129">
                  <c:v>18138.36</c:v>
                </c:pt>
                <c:pt idx="130">
                  <c:v>18146.3</c:v>
                </c:pt>
                <c:pt idx="131">
                  <c:v>18149.900000000001</c:v>
                </c:pt>
                <c:pt idx="132">
                  <c:v>18168.72</c:v>
                </c:pt>
                <c:pt idx="133">
                  <c:v>18221.48</c:v>
                </c:pt>
                <c:pt idx="134">
                  <c:v>18140.939999999999</c:v>
                </c:pt>
                <c:pt idx="135">
                  <c:v>18261.98</c:v>
                </c:pt>
                <c:pt idx="136">
                  <c:v>18252.669999999998</c:v>
                </c:pt>
                <c:pt idx="137">
                  <c:v>18049.509999999998</c:v>
                </c:pt>
                <c:pt idx="138">
                  <c:v>17984.14</c:v>
                </c:pt>
                <c:pt idx="139">
                  <c:v>18238.95</c:v>
                </c:pt>
                <c:pt idx="140">
                  <c:v>18238.95</c:v>
                </c:pt>
                <c:pt idx="141">
                  <c:v>18217.27</c:v>
                </c:pt>
                <c:pt idx="142">
                  <c:v>18015.580000000002</c:v>
                </c:pt>
                <c:pt idx="143">
                  <c:v>18116.57</c:v>
                </c:pt>
                <c:pt idx="144">
                  <c:v>18157.93</c:v>
                </c:pt>
                <c:pt idx="145">
                  <c:v>17963.64</c:v>
                </c:pt>
                <c:pt idx="146">
                  <c:v>18002.03</c:v>
                </c:pt>
                <c:pt idx="147">
                  <c:v>17858.419999999998</c:v>
                </c:pt>
                <c:pt idx="148">
                  <c:v>17702.09</c:v>
                </c:pt>
                <c:pt idx="149">
                  <c:v>17283.810000000001</c:v>
                </c:pt>
                <c:pt idx="150">
                  <c:v>17289.3</c:v>
                </c:pt>
                <c:pt idx="151">
                  <c:v>17248.89</c:v>
                </c:pt>
                <c:pt idx="152">
                  <c:v>16870.98</c:v>
                </c:pt>
                <c:pt idx="153">
                  <c:v>16984.11</c:v>
                </c:pt>
                <c:pt idx="154">
                  <c:v>16979.86</c:v>
                </c:pt>
                <c:pt idx="155">
                  <c:v>16914.46</c:v>
                </c:pt>
                <c:pt idx="156">
                  <c:v>16921.77</c:v>
                </c:pt>
                <c:pt idx="157">
                  <c:v>17029.28</c:v>
                </c:pt>
                <c:pt idx="158">
                  <c:v>17170.599999999999</c:v>
                </c:pt>
                <c:pt idx="159">
                  <c:v>16764.09</c:v>
                </c:pt>
                <c:pt idx="160">
                  <c:v>16800.05</c:v>
                </c:pt>
                <c:pt idx="161">
                  <c:v>16844.61</c:v>
                </c:pt>
                <c:pt idx="162">
                  <c:v>16475.61</c:v>
                </c:pt>
                <c:pt idx="163">
                  <c:v>16148.49</c:v>
                </c:pt>
                <c:pt idx="164">
                  <c:v>15273.68</c:v>
                </c:pt>
                <c:pt idx="165">
                  <c:v>15732.48</c:v>
                </c:pt>
                <c:pt idx="166">
                  <c:v>15901.34</c:v>
                </c:pt>
                <c:pt idx="167">
                  <c:v>15900.64</c:v>
                </c:pt>
                <c:pt idx="168">
                  <c:v>16316.32</c:v>
                </c:pt>
                <c:pt idx="169">
                  <c:v>16248.97</c:v>
                </c:pt>
                <c:pt idx="170">
                  <c:v>16301.39</c:v>
                </c:pt>
                <c:pt idx="171">
                  <c:v>16287.49</c:v>
                </c:pt>
                <c:pt idx="172">
                  <c:v>16012.83</c:v>
                </c:pt>
                <c:pt idx="173">
                  <c:v>16153.82</c:v>
                </c:pt>
                <c:pt idx="174">
                  <c:v>16569.09</c:v>
                </c:pt>
                <c:pt idx="175">
                  <c:v>16524.93</c:v>
                </c:pt>
                <c:pt idx="176">
                  <c:v>16420.47</c:v>
                </c:pt>
                <c:pt idx="177">
                  <c:v>16158.45</c:v>
                </c:pt>
                <c:pt idx="178">
                  <c:v>16257</c:v>
                </c:pt>
                <c:pt idx="179">
                  <c:v>16122.16</c:v>
                </c:pt>
                <c:pt idx="180">
                  <c:v>15764.97</c:v>
                </c:pt>
                <c:pt idx="181">
                  <c:v>15877.67</c:v>
                </c:pt>
                <c:pt idx="182">
                  <c:v>15797.6</c:v>
                </c:pt>
                <c:pt idx="183">
                  <c:v>15821.19</c:v>
                </c:pt>
                <c:pt idx="184">
                  <c:v>16127.42</c:v>
                </c:pt>
                <c:pt idx="185">
                  <c:v>16127.42</c:v>
                </c:pt>
                <c:pt idx="186">
                  <c:v>15801.8</c:v>
                </c:pt>
                <c:pt idx="187">
                  <c:v>16381.54</c:v>
                </c:pt>
                <c:pt idx="188">
                  <c:v>16413.79</c:v>
                </c:pt>
                <c:pt idx="189">
                  <c:v>16312.61</c:v>
                </c:pt>
                <c:pt idx="190">
                  <c:v>16312.61</c:v>
                </c:pt>
                <c:pt idx="191">
                  <c:v>16401.73</c:v>
                </c:pt>
                <c:pt idx="192">
                  <c:v>16435.740000000002</c:v>
                </c:pt>
                <c:pt idx="193">
                  <c:v>16832.22</c:v>
                </c:pt>
                <c:pt idx="194">
                  <c:v>16785.689999999999</c:v>
                </c:pt>
                <c:pt idx="195">
                  <c:v>16845.96</c:v>
                </c:pt>
                <c:pt idx="196">
                  <c:v>17046.78</c:v>
                </c:pt>
                <c:pt idx="197">
                  <c:v>17199.89</c:v>
                </c:pt>
                <c:pt idx="198">
                  <c:v>17092.490000000002</c:v>
                </c:pt>
                <c:pt idx="199">
                  <c:v>17065.04</c:v>
                </c:pt>
                <c:pt idx="200">
                  <c:v>17065.04</c:v>
                </c:pt>
                <c:pt idx="201">
                  <c:v>17159.900000000001</c:v>
                </c:pt>
                <c:pt idx="202">
                  <c:v>17177.89</c:v>
                </c:pt>
                <c:pt idx="203">
                  <c:v>17458.98</c:v>
                </c:pt>
                <c:pt idx="204">
                  <c:v>17331.169999999998</c:v>
                </c:pt>
                <c:pt idx="205">
                  <c:v>17358.150000000001</c:v>
                </c:pt>
                <c:pt idx="206">
                  <c:v>17137.919999999998</c:v>
                </c:pt>
                <c:pt idx="207">
                  <c:v>16955.310000000001</c:v>
                </c:pt>
                <c:pt idx="208">
                  <c:v>17106.09</c:v>
                </c:pt>
                <c:pt idx="209">
                  <c:v>16814.37</c:v>
                </c:pt>
                <c:pt idx="210">
                  <c:v>16438.47</c:v>
                </c:pt>
                <c:pt idx="211">
                  <c:v>16450.580000000002</c:v>
                </c:pt>
                <c:pt idx="212">
                  <c:v>16358.39</c:v>
                </c:pt>
                <c:pt idx="213">
                  <c:v>16284.17</c:v>
                </c:pt>
                <c:pt idx="214">
                  <c:v>16505.63</c:v>
                </c:pt>
                <c:pt idx="215">
                  <c:v>16698.080000000002</c:v>
                </c:pt>
                <c:pt idx="216">
                  <c:v>16651.009999999998</c:v>
                </c:pt>
                <c:pt idx="217">
                  <c:v>16737.63</c:v>
                </c:pt>
                <c:pt idx="218">
                  <c:v>16870.400000000001</c:v>
                </c:pt>
                <c:pt idx="219">
                  <c:v>16517.48</c:v>
                </c:pt>
                <c:pt idx="220">
                  <c:v>16268.92</c:v>
                </c:pt>
                <c:pt idx="221">
                  <c:v>16249.63</c:v>
                </c:pt>
                <c:pt idx="222">
                  <c:v>16096.68</c:v>
                </c:pt>
                <c:pt idx="223">
                  <c:v>15771.57</c:v>
                </c:pt>
                <c:pt idx="224">
                  <c:v>15583.42</c:v>
                </c:pt>
                <c:pt idx="225">
                  <c:v>15197.09</c:v>
                </c:pt>
                <c:pt idx="226">
                  <c:v>15126.63</c:v>
                </c:pt>
                <c:pt idx="227">
                  <c:v>15499.56</c:v>
                </c:pt>
                <c:pt idx="228">
                  <c:v>15396.3</c:v>
                </c:pt>
                <c:pt idx="229">
                  <c:v>15154.61</c:v>
                </c:pt>
                <c:pt idx="230">
                  <c:v>15042.56</c:v>
                </c:pt>
                <c:pt idx="231">
                  <c:v>15211.52</c:v>
                </c:pt>
                <c:pt idx="232">
                  <c:v>14837.66</c:v>
                </c:pt>
                <c:pt idx="233">
                  <c:v>14888.77</c:v>
                </c:pt>
                <c:pt idx="234">
                  <c:v>14888.77</c:v>
                </c:pt>
                <c:pt idx="235">
                  <c:v>15135.21</c:v>
                </c:pt>
                <c:pt idx="236">
                  <c:v>15222.85</c:v>
                </c:pt>
                <c:pt idx="237">
                  <c:v>15153.78</c:v>
                </c:pt>
                <c:pt idx="238">
                  <c:v>15513.74</c:v>
                </c:pt>
                <c:pt idx="239">
                  <c:v>15680.67</c:v>
                </c:pt>
                <c:pt idx="240">
                  <c:v>15628.97</c:v>
                </c:pt>
                <c:pt idx="241">
                  <c:v>15480.19</c:v>
                </c:pt>
                <c:pt idx="242">
                  <c:v>15608.88</c:v>
                </c:pt>
                <c:pt idx="243">
                  <c:v>15874.08</c:v>
                </c:pt>
                <c:pt idx="244">
                  <c:v>15956.37</c:v>
                </c:pt>
                <c:pt idx="245">
                  <c:v>15924.39</c:v>
                </c:pt>
                <c:pt idx="246">
                  <c:v>16044.72</c:v>
                </c:pt>
                <c:pt idx="247">
                  <c:v>15932.26</c:v>
                </c:pt>
                <c:pt idx="248">
                  <c:v>15536.52</c:v>
                </c:pt>
                <c:pt idx="249">
                  <c:v>15514.51</c:v>
                </c:pt>
                <c:pt idx="250">
                  <c:v>15249.79</c:v>
                </c:pt>
                <c:pt idx="251">
                  <c:v>15207.86</c:v>
                </c:pt>
                <c:pt idx="252">
                  <c:v>15030.51</c:v>
                </c:pt>
                <c:pt idx="253">
                  <c:v>15031.6</c:v>
                </c:pt>
                <c:pt idx="254">
                  <c:v>15257</c:v>
                </c:pt>
                <c:pt idx="255">
                  <c:v>15257</c:v>
                </c:pt>
                <c:pt idx="256">
                  <c:v>15552.59</c:v>
                </c:pt>
                <c:pt idx="257">
                  <c:v>15653.54</c:v>
                </c:pt>
                <c:pt idx="258">
                  <c:v>15564.69</c:v>
                </c:pt>
                <c:pt idx="259">
                  <c:v>15307.78</c:v>
                </c:pt>
                <c:pt idx="260">
                  <c:v>15307.78</c:v>
                </c:pt>
                <c:pt idx="261">
                  <c:v>15307.78</c:v>
                </c:pt>
                <c:pt idx="262">
                  <c:v>15307.78</c:v>
                </c:pt>
                <c:pt idx="263">
                  <c:v>15307.78</c:v>
                </c:pt>
                <c:pt idx="264">
                  <c:v>14691.41</c:v>
                </c:pt>
                <c:pt idx="265">
                  <c:v>14500.55</c:v>
                </c:pt>
                <c:pt idx="266">
                  <c:v>14528.67</c:v>
                </c:pt>
                <c:pt idx="267">
                  <c:v>14599.16</c:v>
                </c:pt>
                <c:pt idx="268">
                  <c:v>14388.11</c:v>
                </c:pt>
                <c:pt idx="269">
                  <c:v>14110.79</c:v>
                </c:pt>
                <c:pt idx="270">
                  <c:v>14110.79</c:v>
                </c:pt>
                <c:pt idx="271">
                  <c:v>13972.63</c:v>
                </c:pt>
                <c:pt idx="272">
                  <c:v>13504.51</c:v>
                </c:pt>
                <c:pt idx="273">
                  <c:v>13783.45</c:v>
                </c:pt>
                <c:pt idx="274">
                  <c:v>13861.29</c:v>
                </c:pt>
                <c:pt idx="275">
                  <c:v>13325.94</c:v>
                </c:pt>
                <c:pt idx="276">
                  <c:v>12573.05</c:v>
                </c:pt>
                <c:pt idx="277">
                  <c:v>12829.06</c:v>
                </c:pt>
                <c:pt idx="278">
                  <c:v>13092.78</c:v>
                </c:pt>
                <c:pt idx="279">
                  <c:v>13629.16</c:v>
                </c:pt>
                <c:pt idx="280">
                  <c:v>13087.91</c:v>
                </c:pt>
                <c:pt idx="281">
                  <c:v>13478.86</c:v>
                </c:pt>
                <c:pt idx="282">
                  <c:v>13345.03</c:v>
                </c:pt>
                <c:pt idx="283">
                  <c:v>13592.47</c:v>
                </c:pt>
                <c:pt idx="284">
                  <c:v>13497.16</c:v>
                </c:pt>
                <c:pt idx="285">
                  <c:v>13859.7</c:v>
                </c:pt>
                <c:pt idx="286">
                  <c:v>13745.5</c:v>
                </c:pt>
                <c:pt idx="287">
                  <c:v>13099.24</c:v>
                </c:pt>
                <c:pt idx="288">
                  <c:v>13207.15</c:v>
                </c:pt>
                <c:pt idx="289">
                  <c:v>13017.24</c:v>
                </c:pt>
                <c:pt idx="290">
                  <c:v>13017.24</c:v>
                </c:pt>
                <c:pt idx="291">
                  <c:v>13021.96</c:v>
                </c:pt>
                <c:pt idx="292">
                  <c:v>13068.3</c:v>
                </c:pt>
                <c:pt idx="293">
                  <c:v>13626.45</c:v>
                </c:pt>
                <c:pt idx="294">
                  <c:v>13622.56</c:v>
                </c:pt>
                <c:pt idx="295">
                  <c:v>13635.4</c:v>
                </c:pt>
                <c:pt idx="296">
                  <c:v>13757.91</c:v>
                </c:pt>
                <c:pt idx="297">
                  <c:v>13310.37</c:v>
                </c:pt>
                <c:pt idx="298">
                  <c:v>13688.28</c:v>
                </c:pt>
                <c:pt idx="299">
                  <c:v>13500.46</c:v>
                </c:pt>
                <c:pt idx="300">
                  <c:v>13914.57</c:v>
                </c:pt>
                <c:pt idx="301">
                  <c:v>13824.72</c:v>
                </c:pt>
                <c:pt idx="302">
                  <c:v>14031.3</c:v>
                </c:pt>
                <c:pt idx="303">
                  <c:v>13925.51</c:v>
                </c:pt>
                <c:pt idx="304">
                  <c:v>13603.02</c:v>
                </c:pt>
                <c:pt idx="305">
                  <c:v>12992.18</c:v>
                </c:pt>
                <c:pt idx="306">
                  <c:v>12992.28</c:v>
                </c:pt>
                <c:pt idx="307">
                  <c:v>12972.06</c:v>
                </c:pt>
                <c:pt idx="308">
                  <c:v>13215.42</c:v>
                </c:pt>
                <c:pt idx="309">
                  <c:v>12782.8</c:v>
                </c:pt>
                <c:pt idx="310">
                  <c:v>12532.13</c:v>
                </c:pt>
                <c:pt idx="311">
                  <c:v>12658.28</c:v>
                </c:pt>
                <c:pt idx="312">
                  <c:v>12861.13</c:v>
                </c:pt>
                <c:pt idx="313">
                  <c:v>12433.44</c:v>
                </c:pt>
                <c:pt idx="314">
                  <c:v>12241.6</c:v>
                </c:pt>
                <c:pt idx="315">
                  <c:v>11787.51</c:v>
                </c:pt>
                <c:pt idx="316">
                  <c:v>11964.16</c:v>
                </c:pt>
                <c:pt idx="317">
                  <c:v>12260.44</c:v>
                </c:pt>
                <c:pt idx="318">
                  <c:v>12260.44</c:v>
                </c:pt>
                <c:pt idx="319">
                  <c:v>12482.57</c:v>
                </c:pt>
                <c:pt idx="320">
                  <c:v>12480.09</c:v>
                </c:pt>
                <c:pt idx="321">
                  <c:v>12745.22</c:v>
                </c:pt>
                <c:pt idx="322">
                  <c:v>12706.63</c:v>
                </c:pt>
                <c:pt idx="323">
                  <c:v>12604.58</c:v>
                </c:pt>
                <c:pt idx="324">
                  <c:v>12820.47</c:v>
                </c:pt>
                <c:pt idx="325">
                  <c:v>12525.54</c:v>
                </c:pt>
                <c:pt idx="326">
                  <c:v>12656.42</c:v>
                </c:pt>
                <c:pt idx="327">
                  <c:v>13189.36</c:v>
                </c:pt>
                <c:pt idx="328">
                  <c:v>13389.9</c:v>
                </c:pt>
                <c:pt idx="329">
                  <c:v>13293.22</c:v>
                </c:pt>
                <c:pt idx="330">
                  <c:v>13450.23</c:v>
                </c:pt>
                <c:pt idx="331">
                  <c:v>13250.43</c:v>
                </c:pt>
                <c:pt idx="332">
                  <c:v>13111.89</c:v>
                </c:pt>
                <c:pt idx="333">
                  <c:v>12945.3</c:v>
                </c:pt>
                <c:pt idx="334">
                  <c:v>13323.73</c:v>
                </c:pt>
                <c:pt idx="335">
                  <c:v>12917.51</c:v>
                </c:pt>
                <c:pt idx="336">
                  <c:v>12990.58</c:v>
                </c:pt>
                <c:pt idx="337">
                  <c:v>13146.13</c:v>
                </c:pt>
                <c:pt idx="338">
                  <c:v>13398.3</c:v>
                </c:pt>
                <c:pt idx="339">
                  <c:v>13476.45</c:v>
                </c:pt>
                <c:pt idx="340">
                  <c:v>13696.55</c:v>
                </c:pt>
                <c:pt idx="341">
                  <c:v>13547.82</c:v>
                </c:pt>
                <c:pt idx="342">
                  <c:v>13579.16</c:v>
                </c:pt>
                <c:pt idx="343">
                  <c:v>13540.87</c:v>
                </c:pt>
                <c:pt idx="344">
                  <c:v>13863.47</c:v>
                </c:pt>
                <c:pt idx="345">
                  <c:v>13894.37</c:v>
                </c:pt>
                <c:pt idx="346">
                  <c:v>13894.37</c:v>
                </c:pt>
                <c:pt idx="347">
                  <c:v>13849.99</c:v>
                </c:pt>
                <c:pt idx="348">
                  <c:v>13766.86</c:v>
                </c:pt>
                <c:pt idx="349">
                  <c:v>14049.26</c:v>
                </c:pt>
                <c:pt idx="350">
                  <c:v>14049.26</c:v>
                </c:pt>
                <c:pt idx="351">
                  <c:v>14049.26</c:v>
                </c:pt>
                <c:pt idx="352">
                  <c:v>14102.48</c:v>
                </c:pt>
                <c:pt idx="353">
                  <c:v>13943.26</c:v>
                </c:pt>
                <c:pt idx="354">
                  <c:v>13655.34</c:v>
                </c:pt>
                <c:pt idx="355">
                  <c:v>13743.36</c:v>
                </c:pt>
                <c:pt idx="356">
                  <c:v>13953.73</c:v>
                </c:pt>
                <c:pt idx="357">
                  <c:v>14118.55</c:v>
                </c:pt>
                <c:pt idx="358">
                  <c:v>14251.74</c:v>
                </c:pt>
                <c:pt idx="359">
                  <c:v>14219.48</c:v>
                </c:pt>
                <c:pt idx="360">
                  <c:v>14269.61</c:v>
                </c:pt>
                <c:pt idx="361">
                  <c:v>14160.09</c:v>
                </c:pt>
                <c:pt idx="362">
                  <c:v>13926.3</c:v>
                </c:pt>
                <c:pt idx="363">
                  <c:v>13978.46</c:v>
                </c:pt>
                <c:pt idx="364">
                  <c:v>14012.2</c:v>
                </c:pt>
                <c:pt idx="365">
                  <c:v>13690.19</c:v>
                </c:pt>
                <c:pt idx="366">
                  <c:v>13893.31</c:v>
                </c:pt>
                <c:pt idx="367">
                  <c:v>13709.44</c:v>
                </c:pt>
                <c:pt idx="368">
                  <c:v>14124.47</c:v>
                </c:pt>
                <c:pt idx="369">
                  <c:v>14338.54</c:v>
                </c:pt>
                <c:pt idx="370">
                  <c:v>14440.14</c:v>
                </c:pt>
                <c:pt idx="371">
                  <c:v>14209.17</c:v>
                </c:pt>
                <c:pt idx="372">
                  <c:v>14435.57</c:v>
                </c:pt>
                <c:pt idx="373">
                  <c:v>14341.12</c:v>
                </c:pt>
                <c:pt idx="374">
                  <c:v>14489.44</c:v>
                </c:pt>
                <c:pt idx="375">
                  <c:v>14181.38</c:v>
                </c:pt>
                <c:pt idx="376">
                  <c:v>14021.17</c:v>
                </c:pt>
                <c:pt idx="377">
                  <c:v>14183.48</c:v>
                </c:pt>
                <c:pt idx="378">
                  <c:v>13888.6</c:v>
                </c:pt>
                <c:pt idx="379">
                  <c:v>13973.73</c:v>
                </c:pt>
                <c:pt idx="380">
                  <c:v>14354.37</c:v>
                </c:pt>
                <c:pt idx="381">
                  <c:v>14348.37</c:v>
                </c:pt>
                <c:pt idx="382">
                  <c:v>14452.82</c:v>
                </c:pt>
                <c:pt idx="383">
                  <c:v>14130.17</c:v>
                </c:pt>
                <c:pt idx="384">
                  <c:v>13942.08</c:v>
                </c:pt>
                <c:pt idx="385">
                  <c:v>13857.47</c:v>
                </c:pt>
                <c:pt idx="386">
                  <c:v>13849.56</c:v>
                </c:pt>
                <c:pt idx="387">
                  <c:v>13829.92</c:v>
                </c:pt>
                <c:pt idx="388">
                  <c:v>13822.32</c:v>
                </c:pt>
                <c:pt idx="389">
                  <c:v>13544.36</c:v>
                </c:pt>
                <c:pt idx="390">
                  <c:v>13481.38</c:v>
                </c:pt>
                <c:pt idx="391">
                  <c:v>13463.2</c:v>
                </c:pt>
                <c:pt idx="392">
                  <c:v>13286.37</c:v>
                </c:pt>
                <c:pt idx="393">
                  <c:v>13265.4</c:v>
                </c:pt>
                <c:pt idx="394">
                  <c:v>13237.89</c:v>
                </c:pt>
                <c:pt idx="395">
                  <c:v>13360.04</c:v>
                </c:pt>
                <c:pt idx="396">
                  <c:v>13033.1</c:v>
                </c:pt>
                <c:pt idx="397">
                  <c:v>13052.13</c:v>
                </c:pt>
                <c:pt idx="398">
                  <c:v>13067.21</c:v>
                </c:pt>
                <c:pt idx="399">
                  <c:v>13039.69</c:v>
                </c:pt>
                <c:pt idx="400">
                  <c:v>13010.16</c:v>
                </c:pt>
                <c:pt idx="401">
                  <c:v>12754.56</c:v>
                </c:pt>
                <c:pt idx="402">
                  <c:v>12760.8</c:v>
                </c:pt>
                <c:pt idx="403">
                  <c:v>12887.95</c:v>
                </c:pt>
                <c:pt idx="404">
                  <c:v>12803.7</c:v>
                </c:pt>
                <c:pt idx="405">
                  <c:v>12803.7</c:v>
                </c:pt>
                <c:pt idx="406">
                  <c:v>13184.96</c:v>
                </c:pt>
                <c:pt idx="407">
                  <c:v>13312.93</c:v>
                </c:pt>
                <c:pt idx="408">
                  <c:v>13603.31</c:v>
                </c:pt>
                <c:pt idx="409">
                  <c:v>13334.76</c:v>
                </c:pt>
                <c:pt idx="410">
                  <c:v>13353.78</c:v>
                </c:pt>
                <c:pt idx="411">
                  <c:v>13159.45</c:v>
                </c:pt>
                <c:pt idx="412">
                  <c:v>13367.79</c:v>
                </c:pt>
                <c:pt idx="413">
                  <c:v>13376.81</c:v>
                </c:pt>
                <c:pt idx="414">
                  <c:v>13094.59</c:v>
                </c:pt>
                <c:pt idx="415">
                  <c:v>12933.18</c:v>
                </c:pt>
                <c:pt idx="416">
                  <c:v>12914.66</c:v>
                </c:pt>
                <c:pt idx="417">
                  <c:v>13254.89</c:v>
                </c:pt>
                <c:pt idx="418">
                  <c:v>13124.99</c:v>
                </c:pt>
                <c:pt idx="419">
                  <c:v>13168.41</c:v>
                </c:pt>
                <c:pt idx="420">
                  <c:v>13430.91</c:v>
                </c:pt>
                <c:pt idx="421">
                  <c:v>13303.6</c:v>
                </c:pt>
                <c:pt idx="422">
                  <c:v>13023.05</c:v>
                </c:pt>
                <c:pt idx="423">
                  <c:v>12956.8</c:v>
                </c:pt>
                <c:pt idx="424">
                  <c:v>13019.41</c:v>
                </c:pt>
                <c:pt idx="425">
                  <c:v>13165.45</c:v>
                </c:pt>
                <c:pt idx="426">
                  <c:v>12865.05</c:v>
                </c:pt>
                <c:pt idx="427">
                  <c:v>12851.69</c:v>
                </c:pt>
                <c:pt idx="428">
                  <c:v>12752.21</c:v>
                </c:pt>
                <c:pt idx="429">
                  <c:v>12666.04</c:v>
                </c:pt>
                <c:pt idx="430">
                  <c:v>12878.66</c:v>
                </c:pt>
                <c:pt idx="431">
                  <c:v>12778.71</c:v>
                </c:pt>
                <c:pt idx="432">
                  <c:v>12752.96</c:v>
                </c:pt>
                <c:pt idx="433">
                  <c:v>12768.25</c:v>
                </c:pt>
                <c:pt idx="434">
                  <c:v>13072.87</c:v>
                </c:pt>
                <c:pt idx="435">
                  <c:v>12834.18</c:v>
                </c:pt>
                <c:pt idx="436">
                  <c:v>12609.47</c:v>
                </c:pt>
                <c:pt idx="437">
                  <c:v>12689.59</c:v>
                </c:pt>
                <c:pt idx="438">
                  <c:v>12557.66</c:v>
                </c:pt>
                <c:pt idx="439">
                  <c:v>12212.23</c:v>
                </c:pt>
                <c:pt idx="440">
                  <c:v>12624.46</c:v>
                </c:pt>
                <c:pt idx="441">
                  <c:v>12400.65</c:v>
                </c:pt>
                <c:pt idx="442">
                  <c:v>12346.63</c:v>
                </c:pt>
                <c:pt idx="443">
                  <c:v>12102.5</c:v>
                </c:pt>
                <c:pt idx="444">
                  <c:v>12214.76</c:v>
                </c:pt>
                <c:pt idx="445">
                  <c:v>12214.76</c:v>
                </c:pt>
                <c:pt idx="446">
                  <c:v>11609.72</c:v>
                </c:pt>
                <c:pt idx="447">
                  <c:v>11749.79</c:v>
                </c:pt>
                <c:pt idx="448">
                  <c:v>11489.3</c:v>
                </c:pt>
                <c:pt idx="449">
                  <c:v>11920.86</c:v>
                </c:pt>
                <c:pt idx="450">
                  <c:v>12090.59</c:v>
                </c:pt>
                <c:pt idx="451">
                  <c:v>12090.59</c:v>
                </c:pt>
                <c:pt idx="452">
                  <c:v>12115.03</c:v>
                </c:pt>
                <c:pt idx="453">
                  <c:v>12006.53</c:v>
                </c:pt>
                <c:pt idx="454">
                  <c:v>11893.16</c:v>
                </c:pt>
                <c:pt idx="455">
                  <c:v>11743.61</c:v>
                </c:pt>
                <c:pt idx="456">
                  <c:v>11259.86</c:v>
                </c:pt>
                <c:pt idx="457">
                  <c:v>11368.26</c:v>
                </c:pt>
                <c:pt idx="458">
                  <c:v>11154.76</c:v>
                </c:pt>
                <c:pt idx="459">
                  <c:v>10938.14</c:v>
                </c:pt>
                <c:pt idx="460">
                  <c:v>10473.09</c:v>
                </c:pt>
                <c:pt idx="461">
                  <c:v>10155.9</c:v>
                </c:pt>
                <c:pt idx="462">
                  <c:v>9203.32</c:v>
                </c:pt>
                <c:pt idx="463">
                  <c:v>9157.49</c:v>
                </c:pt>
                <c:pt idx="464">
                  <c:v>8276.43</c:v>
                </c:pt>
                <c:pt idx="465">
                  <c:v>8276.43</c:v>
                </c:pt>
                <c:pt idx="466">
                  <c:v>9447.57</c:v>
                </c:pt>
                <c:pt idx="467">
                  <c:v>9547.4699999999993</c:v>
                </c:pt>
                <c:pt idx="468">
                  <c:v>8458.4500000000007</c:v>
                </c:pt>
                <c:pt idx="469">
                  <c:v>8693.82</c:v>
                </c:pt>
                <c:pt idx="470">
                  <c:v>9005.59</c:v>
                </c:pt>
                <c:pt idx="471">
                  <c:v>9306.25</c:v>
                </c:pt>
                <c:pt idx="472">
                  <c:v>8674.69</c:v>
                </c:pt>
                <c:pt idx="473">
                  <c:v>8460.98</c:v>
                </c:pt>
                <c:pt idx="474">
                  <c:v>7649.08</c:v>
                </c:pt>
                <c:pt idx="475">
                  <c:v>7162.9</c:v>
                </c:pt>
                <c:pt idx="476">
                  <c:v>7621.92</c:v>
                </c:pt>
                <c:pt idx="477">
                  <c:v>8211.9</c:v>
                </c:pt>
                <c:pt idx="478">
                  <c:v>9029.76</c:v>
                </c:pt>
                <c:pt idx="479">
                  <c:v>8576.98</c:v>
                </c:pt>
                <c:pt idx="480">
                  <c:v>8576.98</c:v>
                </c:pt>
                <c:pt idx="481">
                  <c:v>9114.6</c:v>
                </c:pt>
                <c:pt idx="482">
                  <c:v>9521.24</c:v>
                </c:pt>
                <c:pt idx="483">
                  <c:v>8899.14</c:v>
                </c:pt>
                <c:pt idx="484">
                  <c:v>8583</c:v>
                </c:pt>
                <c:pt idx="485">
                  <c:v>9081.43</c:v>
                </c:pt>
                <c:pt idx="486">
                  <c:v>8809.2999999999993</c:v>
                </c:pt>
                <c:pt idx="487">
                  <c:v>8695.51</c:v>
                </c:pt>
                <c:pt idx="488">
                  <c:v>8238.64</c:v>
                </c:pt>
                <c:pt idx="489">
                  <c:v>8462.39</c:v>
                </c:pt>
                <c:pt idx="490">
                  <c:v>8522.58</c:v>
                </c:pt>
                <c:pt idx="491">
                  <c:v>8328.41</c:v>
                </c:pt>
                <c:pt idx="492">
                  <c:v>8273.2199999999993</c:v>
                </c:pt>
                <c:pt idx="493">
                  <c:v>7703.04</c:v>
                </c:pt>
                <c:pt idx="494">
                  <c:v>7910.79</c:v>
                </c:pt>
                <c:pt idx="495">
                  <c:v>7910.79</c:v>
                </c:pt>
                <c:pt idx="496">
                  <c:v>8323.93</c:v>
                </c:pt>
                <c:pt idx="497">
                  <c:v>8213.2199999999993</c:v>
                </c:pt>
                <c:pt idx="498">
                  <c:v>8373.39</c:v>
                </c:pt>
                <c:pt idx="499">
                  <c:v>8512.27</c:v>
                </c:pt>
                <c:pt idx="500">
                  <c:v>8397.2199999999993</c:v>
                </c:pt>
                <c:pt idx="501">
                  <c:v>7863.69</c:v>
                </c:pt>
                <c:pt idx="502">
                  <c:v>8004.1</c:v>
                </c:pt>
                <c:pt idx="503">
                  <c:v>7924.24</c:v>
                </c:pt>
                <c:pt idx="504">
                  <c:v>7917.51</c:v>
                </c:pt>
                <c:pt idx="505">
                  <c:v>8329.0499999999993</c:v>
                </c:pt>
                <c:pt idx="506">
                  <c:v>8395.8700000000008</c:v>
                </c:pt>
                <c:pt idx="507">
                  <c:v>8660.24</c:v>
                </c:pt>
                <c:pt idx="508">
                  <c:v>8720.5499999999993</c:v>
                </c:pt>
                <c:pt idx="509">
                  <c:v>8235.8700000000008</c:v>
                </c:pt>
                <c:pt idx="510">
                  <c:v>8664.66</c:v>
                </c:pt>
                <c:pt idx="511">
                  <c:v>8568.02</c:v>
                </c:pt>
                <c:pt idx="512">
                  <c:v>8612.52</c:v>
                </c:pt>
                <c:pt idx="513">
                  <c:v>8667.23</c:v>
                </c:pt>
                <c:pt idx="514">
                  <c:v>8588.52</c:v>
                </c:pt>
                <c:pt idx="515">
                  <c:v>8723.7800000000007</c:v>
                </c:pt>
                <c:pt idx="516">
                  <c:v>8723.7800000000007</c:v>
                </c:pt>
                <c:pt idx="517">
                  <c:v>8517.1</c:v>
                </c:pt>
                <c:pt idx="518">
                  <c:v>8599.5</c:v>
                </c:pt>
                <c:pt idx="519">
                  <c:v>8739.52</c:v>
                </c:pt>
                <c:pt idx="520">
                  <c:v>8747.17</c:v>
                </c:pt>
                <c:pt idx="521">
                  <c:v>8859.56</c:v>
                </c:pt>
                <c:pt idx="522">
                  <c:v>8859.56</c:v>
                </c:pt>
                <c:pt idx="523">
                  <c:v>8859.56</c:v>
                </c:pt>
                <c:pt idx="524">
                  <c:v>8859.56</c:v>
                </c:pt>
                <c:pt idx="525">
                  <c:v>9043.1200000000008</c:v>
                </c:pt>
                <c:pt idx="526">
                  <c:v>9080.84</c:v>
                </c:pt>
                <c:pt idx="527">
                  <c:v>9239.24</c:v>
                </c:pt>
                <c:pt idx="528">
                  <c:v>8876.42</c:v>
                </c:pt>
                <c:pt idx="529">
                  <c:v>8836.7999999999993</c:v>
                </c:pt>
                <c:pt idx="530">
                  <c:v>8836.7999999999993</c:v>
                </c:pt>
                <c:pt idx="531">
                  <c:v>8413.91</c:v>
                </c:pt>
                <c:pt idx="532">
                  <c:v>8438.4500000000007</c:v>
                </c:pt>
                <c:pt idx="533">
                  <c:v>8023.31</c:v>
                </c:pt>
                <c:pt idx="534">
                  <c:v>8230.15</c:v>
                </c:pt>
                <c:pt idx="535">
                  <c:v>8256.85</c:v>
                </c:pt>
                <c:pt idx="536">
                  <c:v>8065.79</c:v>
                </c:pt>
                <c:pt idx="537">
                  <c:v>7901.64</c:v>
                </c:pt>
                <c:pt idx="538">
                  <c:v>8051.74</c:v>
                </c:pt>
                <c:pt idx="539">
                  <c:v>7745.25</c:v>
                </c:pt>
                <c:pt idx="540">
                  <c:v>7682.14</c:v>
                </c:pt>
                <c:pt idx="541">
                  <c:v>8061.07</c:v>
                </c:pt>
                <c:pt idx="542">
                  <c:v>8106.29</c:v>
                </c:pt>
                <c:pt idx="543">
                  <c:v>8251.24</c:v>
                </c:pt>
                <c:pt idx="544">
                  <c:v>7994.05</c:v>
                </c:pt>
                <c:pt idx="545">
                  <c:v>7873.98</c:v>
                </c:pt>
                <c:pt idx="546">
                  <c:v>7825.51</c:v>
                </c:pt>
                <c:pt idx="547">
                  <c:v>8038.94</c:v>
                </c:pt>
                <c:pt idx="548">
                  <c:v>7949.65</c:v>
                </c:pt>
                <c:pt idx="549">
                  <c:v>8076.62</c:v>
                </c:pt>
                <c:pt idx="550">
                  <c:v>7969.03</c:v>
                </c:pt>
                <c:pt idx="551">
                  <c:v>7945.94</c:v>
                </c:pt>
                <c:pt idx="552">
                  <c:v>7945.94</c:v>
                </c:pt>
                <c:pt idx="553">
                  <c:v>7705.36</c:v>
                </c:pt>
                <c:pt idx="554">
                  <c:v>7779.4</c:v>
                </c:pt>
                <c:pt idx="555">
                  <c:v>7750.17</c:v>
                </c:pt>
                <c:pt idx="556">
                  <c:v>7645.51</c:v>
                </c:pt>
                <c:pt idx="557">
                  <c:v>7534.44</c:v>
                </c:pt>
                <c:pt idx="558">
                  <c:v>7557.65</c:v>
                </c:pt>
                <c:pt idx="559">
                  <c:v>7416.38</c:v>
                </c:pt>
                <c:pt idx="560">
                  <c:v>7376.16</c:v>
                </c:pt>
                <c:pt idx="561">
                  <c:v>7268.56</c:v>
                </c:pt>
                <c:pt idx="562">
                  <c:v>7461.22</c:v>
                </c:pt>
                <c:pt idx="563">
                  <c:v>7457.93</c:v>
                </c:pt>
                <c:pt idx="564">
                  <c:v>7568.42</c:v>
                </c:pt>
                <c:pt idx="565">
                  <c:v>7280.15</c:v>
                </c:pt>
                <c:pt idx="566">
                  <c:v>7229.72</c:v>
                </c:pt>
                <c:pt idx="567">
                  <c:v>7290.96</c:v>
                </c:pt>
                <c:pt idx="568">
                  <c:v>7433.49</c:v>
                </c:pt>
                <c:pt idx="569">
                  <c:v>7173.1</c:v>
                </c:pt>
                <c:pt idx="570">
                  <c:v>7086.03</c:v>
                </c:pt>
                <c:pt idx="571">
                  <c:v>7054.98</c:v>
                </c:pt>
                <c:pt idx="572">
                  <c:v>7376.12</c:v>
                </c:pt>
                <c:pt idx="573">
                  <c:v>7198.25</c:v>
                </c:pt>
                <c:pt idx="574">
                  <c:v>7569.28</c:v>
                </c:pt>
                <c:pt idx="575">
                  <c:v>7704.15</c:v>
                </c:pt>
                <c:pt idx="576">
                  <c:v>7949.13</c:v>
                </c:pt>
                <c:pt idx="577">
                  <c:v>7972.17</c:v>
                </c:pt>
                <c:pt idx="578">
                  <c:v>7945.96</c:v>
                </c:pt>
                <c:pt idx="579">
                  <c:v>7945.96</c:v>
                </c:pt>
                <c:pt idx="580">
                  <c:v>8215.5300000000007</c:v>
                </c:pt>
                <c:pt idx="581">
                  <c:v>8488.2999999999993</c:v>
                </c:pt>
                <c:pt idx="582">
                  <c:v>8479.99</c:v>
                </c:pt>
                <c:pt idx="583">
                  <c:v>8636.33</c:v>
                </c:pt>
                <c:pt idx="584">
                  <c:v>8626.9699999999993</c:v>
                </c:pt>
                <c:pt idx="585">
                  <c:v>8236.08</c:v>
                </c:pt>
                <c:pt idx="586">
                  <c:v>8109.53</c:v>
                </c:pt>
                <c:pt idx="587">
                  <c:v>8351.91</c:v>
                </c:pt>
                <c:pt idx="588">
                  <c:v>8719.7800000000007</c:v>
                </c:pt>
                <c:pt idx="589">
                  <c:v>8749.84</c:v>
                </c:pt>
                <c:pt idx="590">
                  <c:v>8857.93</c:v>
                </c:pt>
                <c:pt idx="591">
                  <c:v>8832.85</c:v>
                </c:pt>
                <c:pt idx="592">
                  <c:v>8595.01</c:v>
                </c:pt>
                <c:pt idx="593">
                  <c:v>8916.06</c:v>
                </c:pt>
                <c:pt idx="594">
                  <c:v>8964.11</c:v>
                </c:pt>
                <c:pt idx="595">
                  <c:v>8924.43</c:v>
                </c:pt>
                <c:pt idx="596">
                  <c:v>8842.68</c:v>
                </c:pt>
                <c:pt idx="597">
                  <c:v>8742.9599999999991</c:v>
                </c:pt>
                <c:pt idx="598">
                  <c:v>8755.26</c:v>
                </c:pt>
                <c:pt idx="599">
                  <c:v>8907.58</c:v>
                </c:pt>
                <c:pt idx="600">
                  <c:v>8924.75</c:v>
                </c:pt>
                <c:pt idx="601">
                  <c:v>8711.33</c:v>
                </c:pt>
                <c:pt idx="602">
                  <c:v>8727.2999999999993</c:v>
                </c:pt>
                <c:pt idx="603">
                  <c:v>8847.01</c:v>
                </c:pt>
                <c:pt idx="604">
                  <c:v>8707.99</c:v>
                </c:pt>
                <c:pt idx="605">
                  <c:v>8726.34</c:v>
                </c:pt>
                <c:pt idx="606">
                  <c:v>8493.77</c:v>
                </c:pt>
                <c:pt idx="607">
                  <c:v>8493.77</c:v>
                </c:pt>
                <c:pt idx="608">
                  <c:v>8828.26</c:v>
                </c:pt>
                <c:pt idx="609">
                  <c:v>8977.3700000000008</c:v>
                </c:pt>
                <c:pt idx="610">
                  <c:v>8977.3700000000008</c:v>
                </c:pt>
                <c:pt idx="611">
                  <c:v>8977.3700000000008</c:v>
                </c:pt>
                <c:pt idx="612">
                  <c:v>8977.3700000000008</c:v>
                </c:pt>
                <c:pt idx="613">
                  <c:v>9385.7000000000007</c:v>
                </c:pt>
                <c:pt idx="614">
                  <c:v>9432.83</c:v>
                </c:pt>
                <c:pt idx="615">
                  <c:v>9451.98</c:v>
                </c:pt>
                <c:pt idx="616">
                  <c:v>9298.61</c:v>
                </c:pt>
                <c:pt idx="617">
                  <c:v>9340.49</c:v>
                </c:pt>
                <c:pt idx="618">
                  <c:v>9093.73</c:v>
                </c:pt>
                <c:pt idx="619">
                  <c:v>9265.02</c:v>
                </c:pt>
                <c:pt idx="620">
                  <c:v>9038.69</c:v>
                </c:pt>
                <c:pt idx="621">
                  <c:v>9290.2900000000009</c:v>
                </c:pt>
                <c:pt idx="622">
                  <c:v>9344.64</c:v>
                </c:pt>
                <c:pt idx="623">
                  <c:v>9264.15</c:v>
                </c:pt>
                <c:pt idx="624">
                  <c:v>9225.81</c:v>
                </c:pt>
                <c:pt idx="625">
                  <c:v>9347</c:v>
                </c:pt>
                <c:pt idx="626">
                  <c:v>9310.81</c:v>
                </c:pt>
                <c:pt idx="627">
                  <c:v>9438.77</c:v>
                </c:pt>
                <c:pt idx="628">
                  <c:v>9451.39</c:v>
                </c:pt>
                <c:pt idx="629">
                  <c:v>9522.5</c:v>
                </c:pt>
                <c:pt idx="630">
                  <c:v>9677.75</c:v>
                </c:pt>
                <c:pt idx="631">
                  <c:v>9704.31</c:v>
                </c:pt>
                <c:pt idx="632">
                  <c:v>9741.67</c:v>
                </c:pt>
                <c:pt idx="633">
                  <c:v>9668.9599999999991</c:v>
                </c:pt>
                <c:pt idx="634">
                  <c:v>9768.01</c:v>
                </c:pt>
                <c:pt idx="635">
                  <c:v>9865.6299999999992</c:v>
                </c:pt>
                <c:pt idx="636">
                  <c:v>9786.82</c:v>
                </c:pt>
                <c:pt idx="637">
                  <c:v>9991.49</c:v>
                </c:pt>
                <c:pt idx="638">
                  <c:v>9981.33</c:v>
                </c:pt>
                <c:pt idx="639">
                  <c:v>10135.82</c:v>
                </c:pt>
                <c:pt idx="640">
                  <c:v>10039.67</c:v>
                </c:pt>
                <c:pt idx="641">
                  <c:v>9752.8799999999992</c:v>
                </c:pt>
                <c:pt idx="642">
                  <c:v>9840.85</c:v>
                </c:pt>
                <c:pt idx="643">
                  <c:v>9703.7199999999993</c:v>
                </c:pt>
                <c:pt idx="644">
                  <c:v>9786.26</c:v>
                </c:pt>
                <c:pt idx="645">
                  <c:v>9826.27</c:v>
                </c:pt>
                <c:pt idx="646">
                  <c:v>9549.61</c:v>
                </c:pt>
                <c:pt idx="647">
                  <c:v>9590.32</c:v>
                </c:pt>
                <c:pt idx="648">
                  <c:v>9796.08</c:v>
                </c:pt>
                <c:pt idx="649">
                  <c:v>9877.39</c:v>
                </c:pt>
                <c:pt idx="650">
                  <c:v>9783.4699999999993</c:v>
                </c:pt>
                <c:pt idx="651">
                  <c:v>9958.44</c:v>
                </c:pt>
                <c:pt idx="652">
                  <c:v>9939.93</c:v>
                </c:pt>
                <c:pt idx="653">
                  <c:v>9876.15</c:v>
                </c:pt>
                <c:pt idx="654">
                  <c:v>9816.07</c:v>
                </c:pt>
                <c:pt idx="655">
                  <c:v>9680.8700000000008</c:v>
                </c:pt>
                <c:pt idx="656">
                  <c:v>9647.7900000000009</c:v>
                </c:pt>
                <c:pt idx="657">
                  <c:v>9420.75</c:v>
                </c:pt>
                <c:pt idx="658">
                  <c:v>9291.06</c:v>
                </c:pt>
                <c:pt idx="659">
                  <c:v>9287.2800000000007</c:v>
                </c:pt>
                <c:pt idx="660">
                  <c:v>9050.33</c:v>
                </c:pt>
                <c:pt idx="661">
                  <c:v>9261.81</c:v>
                </c:pt>
                <c:pt idx="662">
                  <c:v>9269.25</c:v>
                </c:pt>
                <c:pt idx="663">
                  <c:v>9344.16</c:v>
                </c:pt>
                <c:pt idx="664">
                  <c:v>9395.32</c:v>
                </c:pt>
                <c:pt idx="665">
                  <c:v>9395.32</c:v>
                </c:pt>
                <c:pt idx="666">
                  <c:v>9652.02</c:v>
                </c:pt>
                <c:pt idx="667">
                  <c:v>9723.16</c:v>
                </c:pt>
                <c:pt idx="668">
                  <c:v>9792.94</c:v>
                </c:pt>
                <c:pt idx="669">
                  <c:v>9944.5499999999993</c:v>
                </c:pt>
                <c:pt idx="670">
                  <c:v>10088.66</c:v>
                </c:pt>
                <c:pt idx="671">
                  <c:v>10087.26</c:v>
                </c:pt>
                <c:pt idx="672">
                  <c:v>10113.24</c:v>
                </c:pt>
                <c:pt idx="673">
                  <c:v>10165.209999999999</c:v>
                </c:pt>
                <c:pt idx="674">
                  <c:v>10356.83</c:v>
                </c:pt>
                <c:pt idx="675">
                  <c:v>10352.469999999999</c:v>
                </c:pt>
                <c:pt idx="676">
                  <c:v>10375.01</c:v>
                </c:pt>
                <c:pt idx="677">
                  <c:v>10252.530000000001</c:v>
                </c:pt>
                <c:pt idx="678">
                  <c:v>10388.09</c:v>
                </c:pt>
                <c:pt idx="679">
                  <c:v>10412.09</c:v>
                </c:pt>
                <c:pt idx="680">
                  <c:v>10524.26</c:v>
                </c:pt>
                <c:pt idx="681">
                  <c:v>10585.46</c:v>
                </c:pt>
                <c:pt idx="682">
                  <c:v>10435</c:v>
                </c:pt>
                <c:pt idx="683">
                  <c:v>10517.19</c:v>
                </c:pt>
                <c:pt idx="684">
                  <c:v>10597.33</c:v>
                </c:pt>
                <c:pt idx="685">
                  <c:v>10268.61</c:v>
                </c:pt>
                <c:pt idx="686">
                  <c:v>10284.959999999999</c:v>
                </c:pt>
                <c:pt idx="687">
                  <c:v>10204</c:v>
                </c:pt>
                <c:pt idx="688">
                  <c:v>10383.41</c:v>
                </c:pt>
                <c:pt idx="689">
                  <c:v>10238.200000000001</c:v>
                </c:pt>
                <c:pt idx="690">
                  <c:v>10581.05</c:v>
                </c:pt>
                <c:pt idx="691">
                  <c:v>10497.36</c:v>
                </c:pt>
                <c:pt idx="692">
                  <c:v>10639.71</c:v>
                </c:pt>
                <c:pt idx="693">
                  <c:v>10473.969999999999</c:v>
                </c:pt>
                <c:pt idx="694">
                  <c:v>10534.14</c:v>
                </c:pt>
                <c:pt idx="695">
                  <c:v>10492.53</c:v>
                </c:pt>
                <c:pt idx="696">
                  <c:v>10530.06</c:v>
                </c:pt>
                <c:pt idx="697">
                  <c:v>10280.459999999999</c:v>
                </c:pt>
                <c:pt idx="698">
                  <c:v>10214.64</c:v>
                </c:pt>
                <c:pt idx="699">
                  <c:v>10187.11</c:v>
                </c:pt>
                <c:pt idx="700">
                  <c:v>10320.94</c:v>
                </c:pt>
                <c:pt idx="701">
                  <c:v>10393.23</c:v>
                </c:pt>
                <c:pt idx="702">
                  <c:v>10312.14</c:v>
                </c:pt>
                <c:pt idx="703">
                  <c:v>10513.67</c:v>
                </c:pt>
                <c:pt idx="704">
                  <c:v>10444.33</c:v>
                </c:pt>
                <c:pt idx="705">
                  <c:v>10202.06</c:v>
                </c:pt>
                <c:pt idx="706">
                  <c:v>10217.620000000001</c:v>
                </c:pt>
                <c:pt idx="707">
                  <c:v>10270.77</c:v>
                </c:pt>
                <c:pt idx="708">
                  <c:v>10443.799999999999</c:v>
                </c:pt>
                <c:pt idx="709">
                  <c:v>10370.540000000001</c:v>
                </c:pt>
                <c:pt idx="710">
                  <c:v>10370.540000000001</c:v>
                </c:pt>
                <c:pt idx="711">
                  <c:v>10370.540000000001</c:v>
                </c:pt>
                <c:pt idx="712">
                  <c:v>10370.540000000001</c:v>
                </c:pt>
                <c:pt idx="713">
                  <c:v>10544.22</c:v>
                </c:pt>
                <c:pt idx="714">
                  <c:v>10265.98</c:v>
                </c:pt>
                <c:pt idx="715">
                  <c:v>10009.52</c:v>
                </c:pt>
                <c:pt idx="716">
                  <c:v>10100.200000000001</c:v>
                </c:pt>
                <c:pt idx="717">
                  <c:v>10133.23</c:v>
                </c:pt>
              </c:numCache>
            </c:numRef>
          </c:val>
          <c:smooth val="0"/>
          <c:extLst>
            <c:ext xmlns:c16="http://schemas.microsoft.com/office/drawing/2014/chart" uri="{C3380CC4-5D6E-409C-BE32-E72D297353CC}">
              <c16:uniqueId val="{00000000-CB94-4539-85E2-D46CB1DB6FE3}"/>
            </c:ext>
          </c:extLst>
        </c:ser>
        <c:ser>
          <c:idx val="2"/>
          <c:order val="2"/>
          <c:tx>
            <c:strRef>
              <c:f>'1.11-график'!$E$4</c:f>
              <c:strCache>
                <c:ptCount val="1"/>
                <c:pt idx="0">
                  <c:v>Hang seng</c:v>
                </c:pt>
              </c:strCache>
            </c:strRef>
          </c:tx>
          <c:spPr>
            <a:ln w="12700">
              <a:solidFill>
                <a:srgbClr val="FF990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'1.11-график'!$E$5:$E$722</c:f>
              <c:numCache>
                <c:formatCode>General</c:formatCode>
                <c:ptCount val="718"/>
                <c:pt idx="0">
                  <c:v>19964.72</c:v>
                </c:pt>
                <c:pt idx="1">
                  <c:v>20310.18</c:v>
                </c:pt>
                <c:pt idx="2">
                  <c:v>20413.39</c:v>
                </c:pt>
                <c:pt idx="3">
                  <c:v>20025.580000000002</c:v>
                </c:pt>
                <c:pt idx="4">
                  <c:v>20211.28</c:v>
                </c:pt>
                <c:pt idx="5">
                  <c:v>20029.66</c:v>
                </c:pt>
                <c:pt idx="6">
                  <c:v>19898.080000000002</c:v>
                </c:pt>
                <c:pt idx="7">
                  <c:v>19568.34</c:v>
                </c:pt>
                <c:pt idx="8">
                  <c:v>19385.37</c:v>
                </c:pt>
                <c:pt idx="9">
                  <c:v>19613.41</c:v>
                </c:pt>
                <c:pt idx="10">
                  <c:v>20068.560000000001</c:v>
                </c:pt>
                <c:pt idx="11">
                  <c:v>20027.95</c:v>
                </c:pt>
                <c:pt idx="12">
                  <c:v>20064.57</c:v>
                </c:pt>
                <c:pt idx="13">
                  <c:v>20277.509999999998</c:v>
                </c:pt>
                <c:pt idx="14">
                  <c:v>20327.72</c:v>
                </c:pt>
                <c:pt idx="15">
                  <c:v>20772.22</c:v>
                </c:pt>
                <c:pt idx="16">
                  <c:v>20769.7</c:v>
                </c:pt>
                <c:pt idx="17">
                  <c:v>20821.05</c:v>
                </c:pt>
                <c:pt idx="18">
                  <c:v>20669.830000000002</c:v>
                </c:pt>
                <c:pt idx="19">
                  <c:v>20281.13</c:v>
                </c:pt>
                <c:pt idx="20">
                  <c:v>20236.68</c:v>
                </c:pt>
                <c:pt idx="21">
                  <c:v>20460.46</c:v>
                </c:pt>
                <c:pt idx="22">
                  <c:v>20106.419999999998</c:v>
                </c:pt>
                <c:pt idx="23">
                  <c:v>20430.16</c:v>
                </c:pt>
                <c:pt idx="24">
                  <c:v>20563.68</c:v>
                </c:pt>
                <c:pt idx="25">
                  <c:v>20455.62</c:v>
                </c:pt>
                <c:pt idx="26">
                  <c:v>20655.2</c:v>
                </c:pt>
                <c:pt idx="27">
                  <c:v>20679.689999999999</c:v>
                </c:pt>
                <c:pt idx="28">
                  <c:v>20735.05</c:v>
                </c:pt>
                <c:pt idx="29">
                  <c:v>20677.66</c:v>
                </c:pt>
                <c:pt idx="30">
                  <c:v>20593.41</c:v>
                </c:pt>
                <c:pt idx="31">
                  <c:v>20132.25</c:v>
                </c:pt>
                <c:pt idx="32">
                  <c:v>20209.91</c:v>
                </c:pt>
                <c:pt idx="33">
                  <c:v>20538.419999999998</c:v>
                </c:pt>
                <c:pt idx="34">
                  <c:v>20567.91</c:v>
                </c:pt>
                <c:pt idx="35">
                  <c:v>20567.91</c:v>
                </c:pt>
                <c:pt idx="36">
                  <c:v>20567.91</c:v>
                </c:pt>
                <c:pt idx="37">
                  <c:v>20651.419999999998</c:v>
                </c:pt>
                <c:pt idx="38">
                  <c:v>20809.23</c:v>
                </c:pt>
                <c:pt idx="39">
                  <c:v>20711.650000000001</c:v>
                </c:pt>
                <c:pt idx="40">
                  <c:v>20507.95</c:v>
                </c:pt>
                <c:pt idx="41">
                  <c:v>20147.87</c:v>
                </c:pt>
                <c:pt idx="42">
                  <c:v>19651.509999999998</c:v>
                </c:pt>
                <c:pt idx="43">
                  <c:v>19346.599999999999</c:v>
                </c:pt>
                <c:pt idx="44">
                  <c:v>19442</c:v>
                </c:pt>
                <c:pt idx="45">
                  <c:v>18664.88</c:v>
                </c:pt>
                <c:pt idx="46">
                  <c:v>19058.560000000001</c:v>
                </c:pt>
                <c:pt idx="47">
                  <c:v>18918.64</c:v>
                </c:pt>
                <c:pt idx="48">
                  <c:v>19175.169999999998</c:v>
                </c:pt>
                <c:pt idx="49">
                  <c:v>19134.88</c:v>
                </c:pt>
                <c:pt idx="50">
                  <c:v>19442.419999999998</c:v>
                </c:pt>
                <c:pt idx="51">
                  <c:v>19333.14</c:v>
                </c:pt>
                <c:pt idx="52">
                  <c:v>18836.93</c:v>
                </c:pt>
                <c:pt idx="53">
                  <c:v>18969.439999999999</c:v>
                </c:pt>
                <c:pt idx="54">
                  <c:v>18953.5</c:v>
                </c:pt>
                <c:pt idx="55">
                  <c:v>19266.740000000002</c:v>
                </c:pt>
                <c:pt idx="56">
                  <c:v>19356.900000000001</c:v>
                </c:pt>
                <c:pt idx="57">
                  <c:v>19516.41</c:v>
                </c:pt>
                <c:pt idx="58">
                  <c:v>19690.25</c:v>
                </c:pt>
                <c:pt idx="59">
                  <c:v>19692.64</c:v>
                </c:pt>
                <c:pt idx="60">
                  <c:v>19765.849999999999</c:v>
                </c:pt>
                <c:pt idx="61">
                  <c:v>19706.79</c:v>
                </c:pt>
                <c:pt idx="62">
                  <c:v>19553.87</c:v>
                </c:pt>
                <c:pt idx="63">
                  <c:v>19821.78</c:v>
                </c:pt>
                <c:pt idx="64">
                  <c:v>19800.93</c:v>
                </c:pt>
                <c:pt idx="65">
                  <c:v>19809.7</c:v>
                </c:pt>
                <c:pt idx="66">
                  <c:v>20002.7</c:v>
                </c:pt>
                <c:pt idx="67">
                  <c:v>20209.71</c:v>
                </c:pt>
                <c:pt idx="68">
                  <c:v>20209.71</c:v>
                </c:pt>
                <c:pt idx="69">
                  <c:v>20209.71</c:v>
                </c:pt>
                <c:pt idx="70">
                  <c:v>20209.71</c:v>
                </c:pt>
                <c:pt idx="71">
                  <c:v>20347.87</c:v>
                </c:pt>
                <c:pt idx="72">
                  <c:v>20449.43</c:v>
                </c:pt>
                <c:pt idx="73">
                  <c:v>20380.21</c:v>
                </c:pt>
                <c:pt idx="74">
                  <c:v>20340.97</c:v>
                </c:pt>
                <c:pt idx="75">
                  <c:v>20757.53</c:v>
                </c:pt>
                <c:pt idx="76">
                  <c:v>20788.61</c:v>
                </c:pt>
                <c:pt idx="77">
                  <c:v>20777.09</c:v>
                </c:pt>
                <c:pt idx="78">
                  <c:v>20299.71</c:v>
                </c:pt>
                <c:pt idx="79">
                  <c:v>20566.59</c:v>
                </c:pt>
                <c:pt idx="80">
                  <c:v>20556.57</c:v>
                </c:pt>
                <c:pt idx="81">
                  <c:v>20572.8</c:v>
                </c:pt>
                <c:pt idx="82">
                  <c:v>20536.78</c:v>
                </c:pt>
                <c:pt idx="83">
                  <c:v>20667.29</c:v>
                </c:pt>
                <c:pt idx="84">
                  <c:v>20526.5</c:v>
                </c:pt>
                <c:pt idx="85">
                  <c:v>20318.98</c:v>
                </c:pt>
                <c:pt idx="86">
                  <c:v>20318.98</c:v>
                </c:pt>
                <c:pt idx="87">
                  <c:v>20388.490000000002</c:v>
                </c:pt>
                <c:pt idx="88">
                  <c:v>20681.580000000002</c:v>
                </c:pt>
                <c:pt idx="89">
                  <c:v>20841.080000000002</c:v>
                </c:pt>
                <c:pt idx="90">
                  <c:v>20896.64</c:v>
                </c:pt>
                <c:pt idx="91">
                  <c:v>20706.349999999999</c:v>
                </c:pt>
                <c:pt idx="92">
                  <c:v>20844.78</c:v>
                </c:pt>
                <c:pt idx="93">
                  <c:v>20746.27</c:v>
                </c:pt>
                <c:pt idx="94">
                  <c:v>20468.21</c:v>
                </c:pt>
                <c:pt idx="95">
                  <c:v>20979.24</c:v>
                </c:pt>
                <c:pt idx="96">
                  <c:v>20868.150000000001</c:v>
                </c:pt>
                <c:pt idx="97">
                  <c:v>20937.259999999998</c:v>
                </c:pt>
                <c:pt idx="98">
                  <c:v>20994.61</c:v>
                </c:pt>
                <c:pt idx="99">
                  <c:v>20904.84</c:v>
                </c:pt>
                <c:pt idx="100">
                  <c:v>20927.75</c:v>
                </c:pt>
                <c:pt idx="101">
                  <c:v>20843.919999999998</c:v>
                </c:pt>
                <c:pt idx="102">
                  <c:v>20798.97</c:v>
                </c:pt>
                <c:pt idx="103">
                  <c:v>20798.97</c:v>
                </c:pt>
                <c:pt idx="104">
                  <c:v>20520.66</c:v>
                </c:pt>
                <c:pt idx="105">
                  <c:v>20529.759999999998</c:v>
                </c:pt>
                <c:pt idx="106">
                  <c:v>20469.59</c:v>
                </c:pt>
                <c:pt idx="107">
                  <c:v>20293.759999999998</c:v>
                </c:pt>
                <c:pt idx="108">
                  <c:v>20634.47</c:v>
                </c:pt>
                <c:pt idx="109">
                  <c:v>20602.87</c:v>
                </c:pt>
                <c:pt idx="110">
                  <c:v>20729.59</c:v>
                </c:pt>
                <c:pt idx="111">
                  <c:v>20842.150000000001</c:v>
                </c:pt>
                <c:pt idx="112">
                  <c:v>20818.61</c:v>
                </c:pt>
                <c:pt idx="113">
                  <c:v>20800.16</c:v>
                </c:pt>
                <c:pt idx="114">
                  <c:v>20509.150000000001</c:v>
                </c:pt>
                <c:pt idx="115">
                  <c:v>20615.490000000002</c:v>
                </c:pt>
                <c:pt idx="116">
                  <c:v>20636.39</c:v>
                </c:pt>
                <c:pt idx="117">
                  <c:v>20578.75</c:v>
                </c:pt>
                <c:pt idx="118">
                  <c:v>20867.259999999998</c:v>
                </c:pt>
                <c:pt idx="119">
                  <c:v>21017.05</c:v>
                </c:pt>
                <c:pt idx="120">
                  <c:v>21582.89</c:v>
                </c:pt>
                <c:pt idx="121">
                  <c:v>21582.89</c:v>
                </c:pt>
                <c:pt idx="122">
                  <c:v>21684.67</c:v>
                </c:pt>
                <c:pt idx="123">
                  <c:v>21954.67</c:v>
                </c:pt>
                <c:pt idx="124">
                  <c:v>21999.91</c:v>
                </c:pt>
                <c:pt idx="125">
                  <c:v>21822.35</c:v>
                </c:pt>
                <c:pt idx="126">
                  <c:v>21803.57</c:v>
                </c:pt>
                <c:pt idx="127">
                  <c:v>21705.56</c:v>
                </c:pt>
                <c:pt idx="128">
                  <c:v>21938.22</c:v>
                </c:pt>
                <c:pt idx="129">
                  <c:v>21772.73</c:v>
                </c:pt>
                <c:pt idx="130">
                  <c:v>21772.73</c:v>
                </c:pt>
                <c:pt idx="131">
                  <c:v>22151.14</c:v>
                </c:pt>
                <c:pt idx="132">
                  <c:v>22218.55</c:v>
                </c:pt>
                <c:pt idx="133">
                  <c:v>22252.99</c:v>
                </c:pt>
                <c:pt idx="134">
                  <c:v>22531.74</c:v>
                </c:pt>
                <c:pt idx="135">
                  <c:v>22817.43</c:v>
                </c:pt>
                <c:pt idx="136">
                  <c:v>22885.84</c:v>
                </c:pt>
                <c:pt idx="137">
                  <c:v>22607.02</c:v>
                </c:pt>
                <c:pt idx="138">
                  <c:v>22809.02</c:v>
                </c:pt>
                <c:pt idx="139">
                  <c:v>23099.29</c:v>
                </c:pt>
                <c:pt idx="140">
                  <c:v>22953.94</c:v>
                </c:pt>
                <c:pt idx="141">
                  <c:v>23057.3</c:v>
                </c:pt>
                <c:pt idx="142">
                  <c:v>22841.919999999998</c:v>
                </c:pt>
                <c:pt idx="143">
                  <c:v>23016.2</c:v>
                </c:pt>
                <c:pt idx="144">
                  <c:v>23291.9</c:v>
                </c:pt>
                <c:pt idx="145">
                  <c:v>23365.56</c:v>
                </c:pt>
                <c:pt idx="146">
                  <c:v>23472.880000000001</c:v>
                </c:pt>
                <c:pt idx="147">
                  <c:v>23362.18</c:v>
                </c:pt>
                <c:pt idx="148">
                  <c:v>23211.69</c:v>
                </c:pt>
                <c:pt idx="149">
                  <c:v>22570.41</c:v>
                </c:pt>
                <c:pt idx="150">
                  <c:v>22739.9</c:v>
                </c:pt>
                <c:pt idx="151">
                  <c:v>23184.94</c:v>
                </c:pt>
                <c:pt idx="152">
                  <c:v>22455.360000000001</c:v>
                </c:pt>
                <c:pt idx="153">
                  <c:v>22443.25</c:v>
                </c:pt>
                <c:pt idx="154">
                  <c:v>22538.44</c:v>
                </c:pt>
                <c:pt idx="155">
                  <c:v>21936.73</c:v>
                </c:pt>
                <c:pt idx="156">
                  <c:v>21907.99</c:v>
                </c:pt>
                <c:pt idx="157">
                  <c:v>22536.67</c:v>
                </c:pt>
                <c:pt idx="158">
                  <c:v>22439.360000000001</c:v>
                </c:pt>
                <c:pt idx="159">
                  <c:v>21792.71</c:v>
                </c:pt>
                <c:pt idx="160">
                  <c:v>21891.1</c:v>
                </c:pt>
                <c:pt idx="161">
                  <c:v>22007.32</c:v>
                </c:pt>
                <c:pt idx="162">
                  <c:v>21375.72</c:v>
                </c:pt>
                <c:pt idx="163">
                  <c:v>20672.39</c:v>
                </c:pt>
                <c:pt idx="164">
                  <c:v>20387.13</c:v>
                </c:pt>
                <c:pt idx="165">
                  <c:v>21595.63</c:v>
                </c:pt>
                <c:pt idx="166">
                  <c:v>21729.35</c:v>
                </c:pt>
                <c:pt idx="167">
                  <c:v>22346.880000000001</c:v>
                </c:pt>
                <c:pt idx="168">
                  <c:v>22966.97</c:v>
                </c:pt>
                <c:pt idx="169">
                  <c:v>22921.89</c:v>
                </c:pt>
                <c:pt idx="170">
                  <c:v>23577.73</c:v>
                </c:pt>
                <c:pt idx="171">
                  <c:v>23363.759999999998</c:v>
                </c:pt>
                <c:pt idx="172">
                  <c:v>23020.6</c:v>
                </c:pt>
                <c:pt idx="173">
                  <c:v>23484.54</c:v>
                </c:pt>
                <c:pt idx="174">
                  <c:v>23984.14</c:v>
                </c:pt>
                <c:pt idx="175">
                  <c:v>23904.09</c:v>
                </c:pt>
                <c:pt idx="176">
                  <c:v>23886.07</c:v>
                </c:pt>
                <c:pt idx="177">
                  <c:v>24069.17</c:v>
                </c:pt>
                <c:pt idx="178">
                  <c:v>24050.400000000001</c:v>
                </c:pt>
                <c:pt idx="179">
                  <c:v>23982.61</c:v>
                </c:pt>
                <c:pt idx="180">
                  <c:v>23999.7</c:v>
                </c:pt>
                <c:pt idx="181">
                  <c:v>23952.240000000002</c:v>
                </c:pt>
                <c:pt idx="182">
                  <c:v>24310.14</c:v>
                </c:pt>
                <c:pt idx="183">
                  <c:v>24537.02</c:v>
                </c:pt>
                <c:pt idx="184">
                  <c:v>24898.11</c:v>
                </c:pt>
                <c:pt idx="185">
                  <c:v>24599.34</c:v>
                </c:pt>
                <c:pt idx="186">
                  <c:v>24576.85</c:v>
                </c:pt>
                <c:pt idx="187">
                  <c:v>25554.639999999999</c:v>
                </c:pt>
                <c:pt idx="188">
                  <c:v>25701.13</c:v>
                </c:pt>
                <c:pt idx="189">
                  <c:v>25843.78</c:v>
                </c:pt>
                <c:pt idx="190">
                  <c:v>26551.94</c:v>
                </c:pt>
                <c:pt idx="191">
                  <c:v>26430.29</c:v>
                </c:pt>
                <c:pt idx="192">
                  <c:v>26430.29</c:v>
                </c:pt>
                <c:pt idx="193">
                  <c:v>27065.15</c:v>
                </c:pt>
                <c:pt idx="194">
                  <c:v>27142.47</c:v>
                </c:pt>
                <c:pt idx="195">
                  <c:v>27142.47</c:v>
                </c:pt>
                <c:pt idx="196">
                  <c:v>28199.75</c:v>
                </c:pt>
                <c:pt idx="197">
                  <c:v>27479.94</c:v>
                </c:pt>
                <c:pt idx="198">
                  <c:v>26973.98</c:v>
                </c:pt>
                <c:pt idx="199">
                  <c:v>27831.52</c:v>
                </c:pt>
                <c:pt idx="200">
                  <c:v>27770.29</c:v>
                </c:pt>
                <c:pt idx="201">
                  <c:v>28228.04</c:v>
                </c:pt>
                <c:pt idx="202">
                  <c:v>28569.33</c:v>
                </c:pt>
                <c:pt idx="203">
                  <c:v>29133.02</c:v>
                </c:pt>
                <c:pt idx="204">
                  <c:v>28838.37</c:v>
                </c:pt>
                <c:pt idx="205">
                  <c:v>29540.78</c:v>
                </c:pt>
                <c:pt idx="206">
                  <c:v>28954.55</c:v>
                </c:pt>
                <c:pt idx="207">
                  <c:v>29298.71</c:v>
                </c:pt>
                <c:pt idx="208">
                  <c:v>29465.05</c:v>
                </c:pt>
                <c:pt idx="209">
                  <c:v>29465.05</c:v>
                </c:pt>
                <c:pt idx="210">
                  <c:v>28373.63</c:v>
                </c:pt>
                <c:pt idx="211">
                  <c:v>29376.86</c:v>
                </c:pt>
                <c:pt idx="212">
                  <c:v>29333.53</c:v>
                </c:pt>
                <c:pt idx="213">
                  <c:v>29854.49</c:v>
                </c:pt>
                <c:pt idx="214">
                  <c:v>30405.22</c:v>
                </c:pt>
                <c:pt idx="215">
                  <c:v>31586.9</c:v>
                </c:pt>
                <c:pt idx="216">
                  <c:v>31638.22</c:v>
                </c:pt>
                <c:pt idx="217">
                  <c:v>31352.58</c:v>
                </c:pt>
                <c:pt idx="218">
                  <c:v>31492.880000000001</c:v>
                </c:pt>
                <c:pt idx="219">
                  <c:v>30468.34</c:v>
                </c:pt>
                <c:pt idx="220">
                  <c:v>28942.32</c:v>
                </c:pt>
                <c:pt idx="221">
                  <c:v>29438.13</c:v>
                </c:pt>
                <c:pt idx="222">
                  <c:v>29708.93</c:v>
                </c:pt>
                <c:pt idx="223">
                  <c:v>28760.22</c:v>
                </c:pt>
                <c:pt idx="224">
                  <c:v>28783.41</c:v>
                </c:pt>
                <c:pt idx="225">
                  <c:v>27665.73</c:v>
                </c:pt>
                <c:pt idx="226">
                  <c:v>27803.35</c:v>
                </c:pt>
                <c:pt idx="227">
                  <c:v>29166.01</c:v>
                </c:pt>
                <c:pt idx="228">
                  <c:v>28751.21</c:v>
                </c:pt>
                <c:pt idx="229">
                  <c:v>27614.43</c:v>
                </c:pt>
                <c:pt idx="230">
                  <c:v>27460.17</c:v>
                </c:pt>
                <c:pt idx="231">
                  <c:v>27771.21</c:v>
                </c:pt>
                <c:pt idx="232">
                  <c:v>26618.19</c:v>
                </c:pt>
                <c:pt idx="233">
                  <c:v>26004.92</c:v>
                </c:pt>
                <c:pt idx="234">
                  <c:v>26541.09</c:v>
                </c:pt>
                <c:pt idx="235">
                  <c:v>27626.62</c:v>
                </c:pt>
                <c:pt idx="236">
                  <c:v>27210.21</c:v>
                </c:pt>
                <c:pt idx="237">
                  <c:v>27371.24</c:v>
                </c:pt>
                <c:pt idx="238">
                  <c:v>28482.54</c:v>
                </c:pt>
                <c:pt idx="239">
                  <c:v>28643.61</c:v>
                </c:pt>
                <c:pt idx="240">
                  <c:v>28658.42</c:v>
                </c:pt>
                <c:pt idx="241">
                  <c:v>28879.59</c:v>
                </c:pt>
                <c:pt idx="242">
                  <c:v>29345.45</c:v>
                </c:pt>
                <c:pt idx="243">
                  <c:v>29558.92</c:v>
                </c:pt>
                <c:pt idx="244">
                  <c:v>28842.47</c:v>
                </c:pt>
                <c:pt idx="245">
                  <c:v>28501.1</c:v>
                </c:pt>
                <c:pt idx="246">
                  <c:v>29226.84</c:v>
                </c:pt>
                <c:pt idx="247">
                  <c:v>28521.06</c:v>
                </c:pt>
                <c:pt idx="248">
                  <c:v>27744.45</c:v>
                </c:pt>
                <c:pt idx="249">
                  <c:v>27563.64</c:v>
                </c:pt>
                <c:pt idx="250">
                  <c:v>26596.58</c:v>
                </c:pt>
                <c:pt idx="251">
                  <c:v>26732.87</c:v>
                </c:pt>
                <c:pt idx="252">
                  <c:v>27029.26</c:v>
                </c:pt>
                <c:pt idx="253">
                  <c:v>27017.09</c:v>
                </c:pt>
                <c:pt idx="254">
                  <c:v>27626.92</c:v>
                </c:pt>
                <c:pt idx="255">
                  <c:v>28128.799999999999</c:v>
                </c:pt>
                <c:pt idx="256">
                  <c:v>28128.799999999999</c:v>
                </c:pt>
                <c:pt idx="257">
                  <c:v>28128.799999999999</c:v>
                </c:pt>
                <c:pt idx="258">
                  <c:v>27842.93</c:v>
                </c:pt>
                <c:pt idx="259">
                  <c:v>27370.6</c:v>
                </c:pt>
                <c:pt idx="260">
                  <c:v>27812.65</c:v>
                </c:pt>
                <c:pt idx="261">
                  <c:v>27812.65</c:v>
                </c:pt>
                <c:pt idx="262">
                  <c:v>27560.52</c:v>
                </c:pt>
                <c:pt idx="263">
                  <c:v>26887.279999999999</c:v>
                </c:pt>
                <c:pt idx="264">
                  <c:v>27519.69</c:v>
                </c:pt>
                <c:pt idx="265">
                  <c:v>27179.49</c:v>
                </c:pt>
                <c:pt idx="266">
                  <c:v>27112.9</c:v>
                </c:pt>
                <c:pt idx="267">
                  <c:v>27615.85</c:v>
                </c:pt>
                <c:pt idx="268">
                  <c:v>27230.86</c:v>
                </c:pt>
                <c:pt idx="269">
                  <c:v>26867.01</c:v>
                </c:pt>
                <c:pt idx="270">
                  <c:v>26468.13</c:v>
                </c:pt>
                <c:pt idx="271">
                  <c:v>25837.78</c:v>
                </c:pt>
                <c:pt idx="272">
                  <c:v>24450.85</c:v>
                </c:pt>
                <c:pt idx="273">
                  <c:v>25114.98</c:v>
                </c:pt>
                <c:pt idx="274">
                  <c:v>25201.87</c:v>
                </c:pt>
                <c:pt idx="275">
                  <c:v>23818.86</c:v>
                </c:pt>
                <c:pt idx="276">
                  <c:v>21757.63</c:v>
                </c:pt>
                <c:pt idx="277">
                  <c:v>24090.17</c:v>
                </c:pt>
                <c:pt idx="278">
                  <c:v>23539.27</c:v>
                </c:pt>
                <c:pt idx="279">
                  <c:v>25122.37</c:v>
                </c:pt>
                <c:pt idx="280">
                  <c:v>24053.61</c:v>
                </c:pt>
                <c:pt idx="281">
                  <c:v>24291.8</c:v>
                </c:pt>
                <c:pt idx="282">
                  <c:v>23653.69</c:v>
                </c:pt>
                <c:pt idx="283">
                  <c:v>23455.74</c:v>
                </c:pt>
                <c:pt idx="284">
                  <c:v>24123.58</c:v>
                </c:pt>
                <c:pt idx="285">
                  <c:v>25032.080000000002</c:v>
                </c:pt>
                <c:pt idx="286">
                  <c:v>24808.7</c:v>
                </c:pt>
                <c:pt idx="287">
                  <c:v>23469.46</c:v>
                </c:pt>
                <c:pt idx="288">
                  <c:v>23469.46</c:v>
                </c:pt>
                <c:pt idx="289">
                  <c:v>23469.46</c:v>
                </c:pt>
                <c:pt idx="290">
                  <c:v>22616.11</c:v>
                </c:pt>
                <c:pt idx="291">
                  <c:v>22921.67</c:v>
                </c:pt>
                <c:pt idx="292">
                  <c:v>23169.55</c:v>
                </c:pt>
                <c:pt idx="293">
                  <c:v>24021.68</c:v>
                </c:pt>
                <c:pt idx="294">
                  <c:v>24148.43</c:v>
                </c:pt>
                <c:pt idx="295">
                  <c:v>23759.25</c:v>
                </c:pt>
                <c:pt idx="296">
                  <c:v>24123.17</c:v>
                </c:pt>
                <c:pt idx="297">
                  <c:v>23590.58</c:v>
                </c:pt>
                <c:pt idx="298">
                  <c:v>23623</c:v>
                </c:pt>
                <c:pt idx="299">
                  <c:v>23305.040000000001</c:v>
                </c:pt>
                <c:pt idx="300">
                  <c:v>23269.14</c:v>
                </c:pt>
                <c:pt idx="301">
                  <c:v>23714.75</c:v>
                </c:pt>
                <c:pt idx="302">
                  <c:v>24483.84</c:v>
                </c:pt>
                <c:pt idx="303">
                  <c:v>24591.69</c:v>
                </c:pt>
                <c:pt idx="304">
                  <c:v>24331.67</c:v>
                </c:pt>
                <c:pt idx="305">
                  <c:v>23584.97</c:v>
                </c:pt>
                <c:pt idx="306">
                  <c:v>23119.87</c:v>
                </c:pt>
                <c:pt idx="307">
                  <c:v>23114.34</c:v>
                </c:pt>
                <c:pt idx="308">
                  <c:v>23342.73</c:v>
                </c:pt>
                <c:pt idx="309">
                  <c:v>22501.33</c:v>
                </c:pt>
                <c:pt idx="310">
                  <c:v>22705.05</c:v>
                </c:pt>
                <c:pt idx="311">
                  <c:v>22995.35</c:v>
                </c:pt>
                <c:pt idx="312">
                  <c:v>23422.76</c:v>
                </c:pt>
                <c:pt idx="313">
                  <c:v>22301.64</c:v>
                </c:pt>
                <c:pt idx="314">
                  <c:v>22237.11</c:v>
                </c:pt>
                <c:pt idx="315">
                  <c:v>21084.61</c:v>
                </c:pt>
                <c:pt idx="316">
                  <c:v>21384.61</c:v>
                </c:pt>
                <c:pt idx="317">
                  <c:v>21866.94</c:v>
                </c:pt>
                <c:pt idx="318">
                  <c:v>21108.22</c:v>
                </c:pt>
                <c:pt idx="319">
                  <c:v>21108.22</c:v>
                </c:pt>
                <c:pt idx="320">
                  <c:v>21108.22</c:v>
                </c:pt>
                <c:pt idx="321">
                  <c:v>22464.52</c:v>
                </c:pt>
                <c:pt idx="322">
                  <c:v>22617.01</c:v>
                </c:pt>
                <c:pt idx="323">
                  <c:v>22664.22</c:v>
                </c:pt>
                <c:pt idx="324">
                  <c:v>23285.95</c:v>
                </c:pt>
                <c:pt idx="325">
                  <c:v>22849.200000000001</c:v>
                </c:pt>
                <c:pt idx="326">
                  <c:v>23137.46</c:v>
                </c:pt>
                <c:pt idx="327">
                  <c:v>23872.43</c:v>
                </c:pt>
                <c:pt idx="328">
                  <c:v>24264.63</c:v>
                </c:pt>
                <c:pt idx="329">
                  <c:v>24264.63</c:v>
                </c:pt>
                <c:pt idx="330">
                  <c:v>24578.76</c:v>
                </c:pt>
                <c:pt idx="331">
                  <c:v>24311.69</c:v>
                </c:pt>
                <c:pt idx="332">
                  <c:v>23984.57</c:v>
                </c:pt>
                <c:pt idx="333">
                  <c:v>24187.1</c:v>
                </c:pt>
                <c:pt idx="334">
                  <c:v>24667.79</c:v>
                </c:pt>
                <c:pt idx="335">
                  <c:v>23811.200000000001</c:v>
                </c:pt>
                <c:pt idx="336">
                  <c:v>23901.33</c:v>
                </c:pt>
                <c:pt idx="337">
                  <c:v>23878.35</c:v>
                </c:pt>
                <c:pt idx="338">
                  <c:v>24258.959999999999</c:v>
                </c:pt>
                <c:pt idx="339">
                  <c:v>24197.78</c:v>
                </c:pt>
                <c:pt idx="340">
                  <c:v>24721.67</c:v>
                </c:pt>
                <c:pt idx="341">
                  <c:v>24939.15</c:v>
                </c:pt>
                <c:pt idx="342">
                  <c:v>25289.24</c:v>
                </c:pt>
                <c:pt idx="343">
                  <c:v>25680.78</c:v>
                </c:pt>
                <c:pt idx="344">
                  <c:v>25516.78</c:v>
                </c:pt>
                <c:pt idx="345">
                  <c:v>25666.29</c:v>
                </c:pt>
                <c:pt idx="346">
                  <c:v>25914.15</c:v>
                </c:pt>
                <c:pt idx="347">
                  <c:v>25755.35</c:v>
                </c:pt>
                <c:pt idx="348">
                  <c:v>25755.35</c:v>
                </c:pt>
                <c:pt idx="349">
                  <c:v>26241.02</c:v>
                </c:pt>
                <c:pt idx="350">
                  <c:v>26183.95</c:v>
                </c:pt>
                <c:pt idx="351">
                  <c:v>26262.13</c:v>
                </c:pt>
                <c:pt idx="352">
                  <c:v>25610.21</c:v>
                </c:pt>
                <c:pt idx="353">
                  <c:v>25449.79</c:v>
                </c:pt>
                <c:pt idx="354">
                  <c:v>25063.17</c:v>
                </c:pt>
                <c:pt idx="355">
                  <c:v>25063.17</c:v>
                </c:pt>
                <c:pt idx="356">
                  <c:v>25552.77</c:v>
                </c:pt>
                <c:pt idx="357">
                  <c:v>25533.48</c:v>
                </c:pt>
                <c:pt idx="358">
                  <c:v>25513.71</c:v>
                </c:pt>
                <c:pt idx="359">
                  <c:v>25618.86</c:v>
                </c:pt>
                <c:pt idx="360">
                  <c:v>25742.23</c:v>
                </c:pt>
                <c:pt idx="361">
                  <c:v>25169.46</c:v>
                </c:pt>
                <c:pt idx="362">
                  <c:v>25460.29</c:v>
                </c:pt>
                <c:pt idx="363">
                  <c:v>25043.119999999999</c:v>
                </c:pt>
                <c:pt idx="364">
                  <c:v>24714.07</c:v>
                </c:pt>
                <c:pt idx="365">
                  <c:v>24127.31</c:v>
                </c:pt>
                <c:pt idx="366">
                  <c:v>24282.04</c:v>
                </c:pt>
                <c:pt idx="367">
                  <c:v>24249.51</c:v>
                </c:pt>
                <c:pt idx="368">
                  <c:v>24383.99</c:v>
                </c:pt>
                <c:pt idx="369">
                  <c:v>24533.119999999999</c:v>
                </c:pt>
                <c:pt idx="370">
                  <c:v>24831.360000000001</c:v>
                </c:pt>
                <c:pt idx="371">
                  <c:v>24375.759999999998</c:v>
                </c:pt>
                <c:pt idx="372">
                  <c:v>24123.25</c:v>
                </c:pt>
                <c:pt idx="373">
                  <c:v>24255.29</c:v>
                </c:pt>
                <c:pt idx="374">
                  <c:v>24402.18</c:v>
                </c:pt>
                <c:pt idx="375">
                  <c:v>24402.18</c:v>
                </c:pt>
                <c:pt idx="376">
                  <c:v>23375.52</c:v>
                </c:pt>
                <c:pt idx="377">
                  <c:v>23327.599999999999</c:v>
                </c:pt>
                <c:pt idx="378">
                  <c:v>23023.86</c:v>
                </c:pt>
                <c:pt idx="379">
                  <c:v>22592.3</c:v>
                </c:pt>
                <c:pt idx="380">
                  <c:v>23029.69</c:v>
                </c:pt>
                <c:pt idx="381">
                  <c:v>23057.99</c:v>
                </c:pt>
                <c:pt idx="382">
                  <c:v>23325.8</c:v>
                </c:pt>
                <c:pt idx="383">
                  <c:v>22797.61</c:v>
                </c:pt>
                <c:pt idx="384">
                  <c:v>22745.599999999999</c:v>
                </c:pt>
                <c:pt idx="385">
                  <c:v>22714.959999999999</c:v>
                </c:pt>
                <c:pt idx="386">
                  <c:v>22456.02</c:v>
                </c:pt>
                <c:pt idx="387">
                  <c:v>22635.16</c:v>
                </c:pt>
                <c:pt idx="388">
                  <c:v>22455.67</c:v>
                </c:pt>
                <c:pt idx="389">
                  <c:v>22042.35</c:v>
                </c:pt>
                <c:pt idx="390">
                  <c:v>22102.01</c:v>
                </c:pt>
                <c:pt idx="391">
                  <c:v>22102.01</c:v>
                </c:pt>
                <c:pt idx="392">
                  <c:v>21704.45</c:v>
                </c:pt>
                <c:pt idx="393">
                  <c:v>21242.78</c:v>
                </c:pt>
                <c:pt idx="394">
                  <c:v>21423.82</c:v>
                </c:pt>
                <c:pt idx="395">
                  <c:v>21913.06</c:v>
                </c:pt>
                <c:pt idx="396">
                  <c:v>21220.81</c:v>
                </c:pt>
                <c:pt idx="397">
                  <c:v>21805.81</c:v>
                </c:pt>
                <c:pt idx="398">
                  <c:v>21821.78</c:v>
                </c:pt>
                <c:pt idx="399">
                  <c:v>22184.55</c:v>
                </c:pt>
                <c:pt idx="400">
                  <c:v>22014.46</c:v>
                </c:pt>
                <c:pt idx="401">
                  <c:v>21174.77</c:v>
                </c:pt>
                <c:pt idx="402">
                  <c:v>21223.5</c:v>
                </c:pt>
                <c:pt idx="403">
                  <c:v>21734.720000000001</c:v>
                </c:pt>
                <c:pt idx="404">
                  <c:v>21874.19</c:v>
                </c:pt>
                <c:pt idx="405">
                  <c:v>22532.9</c:v>
                </c:pt>
                <c:pt idx="406">
                  <c:v>22527.48</c:v>
                </c:pt>
                <c:pt idx="407">
                  <c:v>23134.55</c:v>
                </c:pt>
                <c:pt idx="408">
                  <c:v>23087.72</c:v>
                </c:pt>
                <c:pt idx="409">
                  <c:v>22740.71</c:v>
                </c:pt>
                <c:pt idx="410">
                  <c:v>22687.21</c:v>
                </c:pt>
                <c:pt idx="411">
                  <c:v>22258</c:v>
                </c:pt>
                <c:pt idx="412">
                  <c:v>22690.6</c:v>
                </c:pt>
                <c:pt idx="413">
                  <c:v>22731.1</c:v>
                </c:pt>
                <c:pt idx="414">
                  <c:v>22862.6</c:v>
                </c:pt>
                <c:pt idx="415">
                  <c:v>22514.92</c:v>
                </c:pt>
                <c:pt idx="416">
                  <c:v>21949.75</c:v>
                </c:pt>
                <c:pt idx="417">
                  <c:v>21949.75</c:v>
                </c:pt>
                <c:pt idx="418">
                  <c:v>22104.2</c:v>
                </c:pt>
                <c:pt idx="419">
                  <c:v>21885.21</c:v>
                </c:pt>
                <c:pt idx="420">
                  <c:v>21859.34</c:v>
                </c:pt>
                <c:pt idx="421">
                  <c:v>21640.89</c:v>
                </c:pt>
                <c:pt idx="422">
                  <c:v>21293.32</c:v>
                </c:pt>
                <c:pt idx="423">
                  <c:v>21392.71</c:v>
                </c:pt>
                <c:pt idx="424">
                  <c:v>21160.58</c:v>
                </c:pt>
                <c:pt idx="425">
                  <c:v>20930.669999999998</c:v>
                </c:pt>
                <c:pt idx="426">
                  <c:v>20484.37</c:v>
                </c:pt>
                <c:pt idx="427">
                  <c:v>20931.259999999998</c:v>
                </c:pt>
                <c:pt idx="428">
                  <c:v>20392.060000000001</c:v>
                </c:pt>
                <c:pt idx="429">
                  <c:v>20392.060000000001</c:v>
                </c:pt>
                <c:pt idx="430">
                  <c:v>21104.79</c:v>
                </c:pt>
                <c:pt idx="431">
                  <c:v>21056.66</c:v>
                </c:pt>
                <c:pt idx="432">
                  <c:v>21464.720000000001</c:v>
                </c:pt>
                <c:pt idx="433">
                  <c:v>20972.29</c:v>
                </c:pt>
                <c:pt idx="434">
                  <c:v>21261.89</c:v>
                </c:pt>
                <c:pt idx="435">
                  <c:v>20906.310000000001</c:v>
                </c:pt>
                <c:pt idx="436">
                  <c:v>21042.46</c:v>
                </c:pt>
                <c:pt idx="437">
                  <c:v>20585.060000000001</c:v>
                </c:pt>
                <c:pt idx="438">
                  <c:v>20389.48</c:v>
                </c:pt>
                <c:pt idx="439">
                  <c:v>19933.28</c:v>
                </c:pt>
                <c:pt idx="440">
                  <c:v>20794.27</c:v>
                </c:pt>
                <c:pt idx="441">
                  <c:v>20491.11</c:v>
                </c:pt>
                <c:pt idx="442">
                  <c:v>19999.78</c:v>
                </c:pt>
                <c:pt idx="443">
                  <c:v>19388.72</c:v>
                </c:pt>
                <c:pt idx="444">
                  <c:v>19352.900000000001</c:v>
                </c:pt>
                <c:pt idx="445">
                  <c:v>19352.900000000001</c:v>
                </c:pt>
                <c:pt idx="446">
                  <c:v>18300.61</c:v>
                </c:pt>
                <c:pt idx="447">
                  <c:v>17637.189999999999</c:v>
                </c:pt>
                <c:pt idx="448">
                  <c:v>17632.46</c:v>
                </c:pt>
                <c:pt idx="449">
                  <c:v>19327.73</c:v>
                </c:pt>
                <c:pt idx="450">
                  <c:v>19632.2</c:v>
                </c:pt>
                <c:pt idx="451">
                  <c:v>18872.849999999999</c:v>
                </c:pt>
                <c:pt idx="452">
                  <c:v>18961.990000000002</c:v>
                </c:pt>
                <c:pt idx="453">
                  <c:v>18934.43</c:v>
                </c:pt>
                <c:pt idx="454">
                  <c:v>18682.09</c:v>
                </c:pt>
                <c:pt idx="455">
                  <c:v>17880.68</c:v>
                </c:pt>
                <c:pt idx="456">
                  <c:v>18016.21</c:v>
                </c:pt>
                <c:pt idx="457">
                  <c:v>18016.21</c:v>
                </c:pt>
                <c:pt idx="458">
                  <c:v>18211.11</c:v>
                </c:pt>
                <c:pt idx="459">
                  <c:v>17682.400000000001</c:v>
                </c:pt>
                <c:pt idx="460">
                  <c:v>16803.759999999998</c:v>
                </c:pt>
                <c:pt idx="461">
                  <c:v>16803.759999999998</c:v>
                </c:pt>
                <c:pt idx="462">
                  <c:v>15431.73</c:v>
                </c:pt>
                <c:pt idx="463">
                  <c:v>15943.24</c:v>
                </c:pt>
                <c:pt idx="464">
                  <c:v>14796.87</c:v>
                </c:pt>
                <c:pt idx="465">
                  <c:v>16312.16</c:v>
                </c:pt>
                <c:pt idx="466">
                  <c:v>16832.88</c:v>
                </c:pt>
                <c:pt idx="467">
                  <c:v>15998.3</c:v>
                </c:pt>
                <c:pt idx="468">
                  <c:v>15230.52</c:v>
                </c:pt>
                <c:pt idx="469">
                  <c:v>14554.21</c:v>
                </c:pt>
                <c:pt idx="470">
                  <c:v>15323.01</c:v>
                </c:pt>
                <c:pt idx="471">
                  <c:v>15041.17</c:v>
                </c:pt>
                <c:pt idx="472">
                  <c:v>14266.6</c:v>
                </c:pt>
                <c:pt idx="473">
                  <c:v>13760.49</c:v>
                </c:pt>
                <c:pt idx="474">
                  <c:v>12618.38</c:v>
                </c:pt>
                <c:pt idx="475">
                  <c:v>11015.84</c:v>
                </c:pt>
                <c:pt idx="476">
                  <c:v>12596.29</c:v>
                </c:pt>
                <c:pt idx="477">
                  <c:v>12702.07</c:v>
                </c:pt>
                <c:pt idx="478">
                  <c:v>14329.85</c:v>
                </c:pt>
                <c:pt idx="479">
                  <c:v>13968.67</c:v>
                </c:pt>
                <c:pt idx="480">
                  <c:v>14344.37</c:v>
                </c:pt>
                <c:pt idx="481">
                  <c:v>14384.34</c:v>
                </c:pt>
                <c:pt idx="482">
                  <c:v>14840.16</c:v>
                </c:pt>
                <c:pt idx="483">
                  <c:v>13790.04</c:v>
                </c:pt>
                <c:pt idx="484">
                  <c:v>14243.43</c:v>
                </c:pt>
                <c:pt idx="485">
                  <c:v>14744.63</c:v>
                </c:pt>
                <c:pt idx="486">
                  <c:v>14040.9</c:v>
                </c:pt>
                <c:pt idx="487">
                  <c:v>13939.09</c:v>
                </c:pt>
                <c:pt idx="488">
                  <c:v>13221.35</c:v>
                </c:pt>
                <c:pt idx="489">
                  <c:v>13542.66</c:v>
                </c:pt>
                <c:pt idx="490">
                  <c:v>13529.53</c:v>
                </c:pt>
                <c:pt idx="491">
                  <c:v>12915.89</c:v>
                </c:pt>
                <c:pt idx="492">
                  <c:v>12815.8</c:v>
                </c:pt>
                <c:pt idx="493">
                  <c:v>12298.56</c:v>
                </c:pt>
                <c:pt idx="494">
                  <c:v>12659.2</c:v>
                </c:pt>
                <c:pt idx="495">
                  <c:v>12457.94</c:v>
                </c:pt>
                <c:pt idx="496">
                  <c:v>12878.6</c:v>
                </c:pt>
                <c:pt idx="497">
                  <c:v>13369.45</c:v>
                </c:pt>
                <c:pt idx="498">
                  <c:v>13552.06</c:v>
                </c:pt>
                <c:pt idx="499">
                  <c:v>13888.24</c:v>
                </c:pt>
                <c:pt idx="500">
                  <c:v>14108.84</c:v>
                </c:pt>
                <c:pt idx="501">
                  <c:v>13405.85</c:v>
                </c:pt>
                <c:pt idx="502">
                  <c:v>13588.66</c:v>
                </c:pt>
                <c:pt idx="503">
                  <c:v>13509.78</c:v>
                </c:pt>
                <c:pt idx="504">
                  <c:v>13846.09</c:v>
                </c:pt>
                <c:pt idx="505">
                  <c:v>15044.87</c:v>
                </c:pt>
                <c:pt idx="506">
                  <c:v>14753.22</c:v>
                </c:pt>
                <c:pt idx="507">
                  <c:v>15577.74</c:v>
                </c:pt>
                <c:pt idx="508">
                  <c:v>15613.9</c:v>
                </c:pt>
                <c:pt idx="509">
                  <c:v>14758.39</c:v>
                </c:pt>
                <c:pt idx="510">
                  <c:v>15046.95</c:v>
                </c:pt>
                <c:pt idx="511">
                  <c:v>15130.21</c:v>
                </c:pt>
                <c:pt idx="512">
                  <c:v>15460.52</c:v>
                </c:pt>
                <c:pt idx="513">
                  <c:v>15497.81</c:v>
                </c:pt>
                <c:pt idx="514">
                  <c:v>15127.51</c:v>
                </c:pt>
                <c:pt idx="515">
                  <c:v>14622.39</c:v>
                </c:pt>
                <c:pt idx="516">
                  <c:v>14220.79</c:v>
                </c:pt>
                <c:pt idx="517">
                  <c:v>14184.14</c:v>
                </c:pt>
                <c:pt idx="518">
                  <c:v>14184.14</c:v>
                </c:pt>
                <c:pt idx="519">
                  <c:v>14184.14</c:v>
                </c:pt>
                <c:pt idx="520">
                  <c:v>14328.48</c:v>
                </c:pt>
                <c:pt idx="521">
                  <c:v>14235.5</c:v>
                </c:pt>
                <c:pt idx="522">
                  <c:v>14387.48</c:v>
                </c:pt>
                <c:pt idx="523">
                  <c:v>14387.48</c:v>
                </c:pt>
                <c:pt idx="524">
                  <c:v>15042.81</c:v>
                </c:pt>
                <c:pt idx="525">
                  <c:v>15563.31</c:v>
                </c:pt>
                <c:pt idx="526">
                  <c:v>15509.51</c:v>
                </c:pt>
                <c:pt idx="527">
                  <c:v>14987.46</c:v>
                </c:pt>
                <c:pt idx="528">
                  <c:v>14415.91</c:v>
                </c:pt>
                <c:pt idx="529">
                  <c:v>14377.44</c:v>
                </c:pt>
                <c:pt idx="530">
                  <c:v>13971</c:v>
                </c:pt>
                <c:pt idx="531">
                  <c:v>13668.05</c:v>
                </c:pt>
                <c:pt idx="532">
                  <c:v>13704.61</c:v>
                </c:pt>
                <c:pt idx="533">
                  <c:v>13242.96</c:v>
                </c:pt>
                <c:pt idx="534">
                  <c:v>13255.51</c:v>
                </c:pt>
                <c:pt idx="535">
                  <c:v>13339.99</c:v>
                </c:pt>
                <c:pt idx="536">
                  <c:v>12959.77</c:v>
                </c:pt>
                <c:pt idx="537">
                  <c:v>12583.63</c:v>
                </c:pt>
                <c:pt idx="538">
                  <c:v>12657.99</c:v>
                </c:pt>
                <c:pt idx="539">
                  <c:v>12578.6</c:v>
                </c:pt>
                <c:pt idx="540">
                  <c:v>12578.6</c:v>
                </c:pt>
                <c:pt idx="541">
                  <c:v>12578.6</c:v>
                </c:pt>
                <c:pt idx="542">
                  <c:v>12578.6</c:v>
                </c:pt>
                <c:pt idx="543">
                  <c:v>13154.43</c:v>
                </c:pt>
                <c:pt idx="544">
                  <c:v>13278.21</c:v>
                </c:pt>
                <c:pt idx="545">
                  <c:v>12861.49</c:v>
                </c:pt>
                <c:pt idx="546">
                  <c:v>12776.89</c:v>
                </c:pt>
                <c:pt idx="547">
                  <c:v>13063.89</c:v>
                </c:pt>
                <c:pt idx="548">
                  <c:v>13178.9</c:v>
                </c:pt>
                <c:pt idx="549">
                  <c:v>13655.04</c:v>
                </c:pt>
                <c:pt idx="550">
                  <c:v>13769.06</c:v>
                </c:pt>
                <c:pt idx="551">
                  <c:v>13880.64</c:v>
                </c:pt>
                <c:pt idx="552">
                  <c:v>13539.21</c:v>
                </c:pt>
                <c:pt idx="553">
                  <c:v>13228.3</c:v>
                </c:pt>
                <c:pt idx="554">
                  <c:v>13554.67</c:v>
                </c:pt>
                <c:pt idx="555">
                  <c:v>13455.88</c:v>
                </c:pt>
                <c:pt idx="556">
                  <c:v>12945.4</c:v>
                </c:pt>
                <c:pt idx="557">
                  <c:v>13016</c:v>
                </c:pt>
                <c:pt idx="558">
                  <c:v>13023.36</c:v>
                </c:pt>
                <c:pt idx="559">
                  <c:v>12699.17</c:v>
                </c:pt>
                <c:pt idx="560">
                  <c:v>13175.1</c:v>
                </c:pt>
                <c:pt idx="561">
                  <c:v>12798.52</c:v>
                </c:pt>
                <c:pt idx="562">
                  <c:v>13005.08</c:v>
                </c:pt>
                <c:pt idx="563">
                  <c:v>12894.94</c:v>
                </c:pt>
                <c:pt idx="564">
                  <c:v>12811.57</c:v>
                </c:pt>
                <c:pt idx="565">
                  <c:v>12317.46</c:v>
                </c:pt>
                <c:pt idx="566">
                  <c:v>12033.88</c:v>
                </c:pt>
                <c:pt idx="567">
                  <c:v>12331.15</c:v>
                </c:pt>
                <c:pt idx="568">
                  <c:v>12211.24</c:v>
                </c:pt>
                <c:pt idx="569">
                  <c:v>11921.52</c:v>
                </c:pt>
                <c:pt idx="570">
                  <c:v>11344.58</c:v>
                </c:pt>
                <c:pt idx="571">
                  <c:v>11694.05</c:v>
                </c:pt>
                <c:pt idx="572">
                  <c:v>11930.66</c:v>
                </c:pt>
                <c:pt idx="573">
                  <c:v>12001.53</c:v>
                </c:pt>
                <c:pt idx="574">
                  <c:v>12525.8</c:v>
                </c:pt>
                <c:pt idx="575">
                  <c:v>12976.71</c:v>
                </c:pt>
                <c:pt idx="576">
                  <c:v>12878.09</c:v>
                </c:pt>
                <c:pt idx="577">
                  <c:v>13117.17</c:v>
                </c:pt>
                <c:pt idx="578">
                  <c:v>13130.92</c:v>
                </c:pt>
                <c:pt idx="579">
                  <c:v>12833.51</c:v>
                </c:pt>
                <c:pt idx="580">
                  <c:v>13447.42</c:v>
                </c:pt>
                <c:pt idx="581">
                  <c:v>13910.34</c:v>
                </c:pt>
                <c:pt idx="582">
                  <c:v>13622.11</c:v>
                </c:pt>
                <c:pt idx="583">
                  <c:v>14108.98</c:v>
                </c:pt>
                <c:pt idx="584">
                  <c:v>14119.5</c:v>
                </c:pt>
                <c:pt idx="585">
                  <c:v>13456.33</c:v>
                </c:pt>
                <c:pt idx="586">
                  <c:v>13576.02</c:v>
                </c:pt>
                <c:pt idx="587">
                  <c:v>13519.54</c:v>
                </c:pt>
                <c:pt idx="588">
                  <c:v>14521.97</c:v>
                </c:pt>
                <c:pt idx="589">
                  <c:v>14545.69</c:v>
                </c:pt>
                <c:pt idx="590">
                  <c:v>14998.04</c:v>
                </c:pt>
                <c:pt idx="591">
                  <c:v>14928.97</c:v>
                </c:pt>
                <c:pt idx="592">
                  <c:v>14474.86</c:v>
                </c:pt>
                <c:pt idx="593">
                  <c:v>14901.41</c:v>
                </c:pt>
                <c:pt idx="594">
                  <c:v>14901.41</c:v>
                </c:pt>
                <c:pt idx="595">
                  <c:v>14901.41</c:v>
                </c:pt>
                <c:pt idx="596">
                  <c:v>15580.16</c:v>
                </c:pt>
                <c:pt idx="597">
                  <c:v>15669.62</c:v>
                </c:pt>
                <c:pt idx="598">
                  <c:v>15582.99</c:v>
                </c:pt>
                <c:pt idx="599">
                  <c:v>15601.27</c:v>
                </c:pt>
                <c:pt idx="600">
                  <c:v>15750.91</c:v>
                </c:pt>
                <c:pt idx="601">
                  <c:v>15285.89</c:v>
                </c:pt>
                <c:pt idx="602">
                  <c:v>14878.45</c:v>
                </c:pt>
                <c:pt idx="603">
                  <c:v>15214.46</c:v>
                </c:pt>
                <c:pt idx="604">
                  <c:v>15258.85</c:v>
                </c:pt>
                <c:pt idx="605">
                  <c:v>14840.42</c:v>
                </c:pt>
                <c:pt idx="606">
                  <c:v>14555.11</c:v>
                </c:pt>
                <c:pt idx="607">
                  <c:v>14956.95</c:v>
                </c:pt>
                <c:pt idx="608">
                  <c:v>15520.99</c:v>
                </c:pt>
                <c:pt idx="609">
                  <c:v>15520.99</c:v>
                </c:pt>
                <c:pt idx="610">
                  <c:v>16381.05</c:v>
                </c:pt>
                <c:pt idx="611">
                  <c:v>16430.080000000002</c:v>
                </c:pt>
                <c:pt idx="612">
                  <c:v>16834.57</c:v>
                </c:pt>
                <c:pt idx="613">
                  <c:v>17217.89</c:v>
                </c:pt>
                <c:pt idx="614">
                  <c:v>17389.87</c:v>
                </c:pt>
                <c:pt idx="615">
                  <c:v>17087.95</c:v>
                </c:pt>
                <c:pt idx="616">
                  <c:v>17153.64</c:v>
                </c:pt>
                <c:pt idx="617">
                  <c:v>17059.62</c:v>
                </c:pt>
                <c:pt idx="618">
                  <c:v>16541.689999999999</c:v>
                </c:pt>
                <c:pt idx="619">
                  <c:v>16790.7</c:v>
                </c:pt>
                <c:pt idx="620">
                  <c:v>17022.91</c:v>
                </c:pt>
                <c:pt idx="621">
                  <c:v>17544.03</c:v>
                </c:pt>
                <c:pt idx="622">
                  <c:v>17475.84</c:v>
                </c:pt>
                <c:pt idx="623">
                  <c:v>17199.490000000002</c:v>
                </c:pt>
                <c:pt idx="624">
                  <c:v>17062.52</c:v>
                </c:pt>
                <c:pt idx="625">
                  <c:v>17121.82</c:v>
                </c:pt>
                <c:pt idx="626">
                  <c:v>16991.560000000001</c:v>
                </c:pt>
                <c:pt idx="627">
                  <c:v>17885.27</c:v>
                </c:pt>
                <c:pt idx="628">
                  <c:v>17885.27</c:v>
                </c:pt>
                <c:pt idx="629">
                  <c:v>18171</c:v>
                </c:pt>
                <c:pt idx="630">
                  <c:v>18888.59</c:v>
                </c:pt>
                <c:pt idx="631">
                  <c:v>18389.080000000002</c:v>
                </c:pt>
                <c:pt idx="632">
                  <c:v>18576.47</c:v>
                </c:pt>
                <c:pt idx="633">
                  <c:v>18502.77</c:v>
                </c:pt>
                <c:pt idx="634">
                  <c:v>18679.53</c:v>
                </c:pt>
                <c:pt idx="635">
                  <c:v>18253.39</c:v>
                </c:pt>
                <c:pt idx="636">
                  <c:v>18058.490000000002</c:v>
                </c:pt>
                <c:pt idx="637">
                  <c:v>18785.66</c:v>
                </c:pt>
                <c:pt idx="638">
                  <c:v>18791.03</c:v>
                </c:pt>
                <c:pt idx="639">
                  <c:v>18889.68</c:v>
                </c:pt>
                <c:pt idx="640">
                  <c:v>18498.96</c:v>
                </c:pt>
                <c:pt idx="641">
                  <c:v>18165.5</c:v>
                </c:pt>
                <c:pt idx="642">
                  <c:v>18084.599999999999</c:v>
                </c:pt>
                <c:pt idx="643">
                  <c:v>17776.66</c:v>
                </c:pt>
                <c:pt idx="644">
                  <c:v>17920.93</c:v>
                </c:pt>
                <c:pt idx="645">
                  <c:v>18059.55</c:v>
                </c:pt>
                <c:pt idx="646">
                  <c:v>17538.37</c:v>
                </c:pt>
                <c:pt idx="647">
                  <c:v>17892.150000000001</c:v>
                </c:pt>
                <c:pt idx="648">
                  <c:v>18275.03</c:v>
                </c:pt>
                <c:pt idx="649">
                  <c:v>18600.259999999998</c:v>
                </c:pt>
                <c:pt idx="650">
                  <c:v>18528.509999999998</c:v>
                </c:pt>
                <c:pt idx="651">
                  <c:v>18378.73</c:v>
                </c:pt>
                <c:pt idx="652">
                  <c:v>18378.73</c:v>
                </c:pt>
                <c:pt idx="653">
                  <c:v>18178.05</c:v>
                </c:pt>
                <c:pt idx="654">
                  <c:v>18203.400000000001</c:v>
                </c:pt>
                <c:pt idx="655">
                  <c:v>17979.41</c:v>
                </c:pt>
                <c:pt idx="656">
                  <c:v>17862.27</c:v>
                </c:pt>
                <c:pt idx="657">
                  <c:v>17721.07</c:v>
                </c:pt>
                <c:pt idx="658">
                  <c:v>17790.59</c:v>
                </c:pt>
                <c:pt idx="659">
                  <c:v>17708.419999999998</c:v>
                </c:pt>
                <c:pt idx="660">
                  <c:v>17254.63</c:v>
                </c:pt>
                <c:pt idx="661">
                  <c:v>17885.73</c:v>
                </c:pt>
                <c:pt idx="662">
                  <c:v>18258.66</c:v>
                </c:pt>
                <c:pt idx="663">
                  <c:v>18361.87</c:v>
                </c:pt>
                <c:pt idx="664">
                  <c:v>18805.66</c:v>
                </c:pt>
                <c:pt idx="665">
                  <c:v>19502.37</c:v>
                </c:pt>
                <c:pt idx="666">
                  <c:v>19501.73</c:v>
                </c:pt>
                <c:pt idx="667">
                  <c:v>19248.169999999998</c:v>
                </c:pt>
                <c:pt idx="668">
                  <c:v>19817.7</c:v>
                </c:pt>
                <c:pt idx="669">
                  <c:v>19982.79</c:v>
                </c:pt>
                <c:pt idx="670">
                  <c:v>20251.62</c:v>
                </c:pt>
                <c:pt idx="671">
                  <c:v>20624.54</c:v>
                </c:pt>
                <c:pt idx="672">
                  <c:v>20135.5</c:v>
                </c:pt>
                <c:pt idx="673">
                  <c:v>20234.080000000002</c:v>
                </c:pt>
                <c:pt idx="674">
                  <c:v>20573.330000000002</c:v>
                </c:pt>
                <c:pt idx="675">
                  <c:v>20807.259999999998</c:v>
                </c:pt>
                <c:pt idx="676">
                  <c:v>20796.43</c:v>
                </c:pt>
                <c:pt idx="677">
                  <c:v>20494.77</c:v>
                </c:pt>
                <c:pt idx="678">
                  <c:v>20899.240000000002</c:v>
                </c:pt>
                <c:pt idx="679">
                  <c:v>20375.37</c:v>
                </c:pt>
                <c:pt idx="680">
                  <c:v>20929.52</c:v>
                </c:pt>
                <c:pt idx="681">
                  <c:v>21074.21</c:v>
                </c:pt>
                <c:pt idx="682">
                  <c:v>20435.240000000002</c:v>
                </c:pt>
                <c:pt idx="683">
                  <c:v>20861.3</c:v>
                </c:pt>
                <c:pt idx="684">
                  <c:v>20893.330000000002</c:v>
                </c:pt>
                <c:pt idx="685">
                  <c:v>20137.650000000001</c:v>
                </c:pt>
                <c:pt idx="686">
                  <c:v>20306.27</c:v>
                </c:pt>
                <c:pt idx="687">
                  <c:v>19954.23</c:v>
                </c:pt>
                <c:pt idx="688">
                  <c:v>20328.86</c:v>
                </c:pt>
                <c:pt idx="689">
                  <c:v>20199.02</c:v>
                </c:pt>
                <c:pt idx="690">
                  <c:v>20535.939999999999</c:v>
                </c:pt>
                <c:pt idx="691">
                  <c:v>20435.240000000002</c:v>
                </c:pt>
                <c:pt idx="692">
                  <c:v>20456.32</c:v>
                </c:pt>
                <c:pt idx="693">
                  <c:v>20242.75</c:v>
                </c:pt>
                <c:pt idx="694">
                  <c:v>20098.62</c:v>
                </c:pt>
                <c:pt idx="695">
                  <c:v>19724.189999999999</c:v>
                </c:pt>
                <c:pt idx="696">
                  <c:v>19872.3</c:v>
                </c:pt>
                <c:pt idx="697">
                  <c:v>19522</c:v>
                </c:pt>
                <c:pt idx="698">
                  <c:v>19761.68</c:v>
                </c:pt>
                <c:pt idx="699">
                  <c:v>20318.62</c:v>
                </c:pt>
                <c:pt idx="700">
                  <c:v>20629.310000000001</c:v>
                </c:pt>
                <c:pt idx="701">
                  <c:v>21069.81</c:v>
                </c:pt>
                <c:pt idx="702">
                  <c:v>20851.04</c:v>
                </c:pt>
                <c:pt idx="703">
                  <c:v>21069.56</c:v>
                </c:pt>
                <c:pt idx="704">
                  <c:v>21161.42</c:v>
                </c:pt>
                <c:pt idx="705">
                  <c:v>20932.2</c:v>
                </c:pt>
                <c:pt idx="706">
                  <c:v>20866.37</c:v>
                </c:pt>
                <c:pt idx="707">
                  <c:v>21402.92</c:v>
                </c:pt>
                <c:pt idx="708">
                  <c:v>21768.51</c:v>
                </c:pt>
                <c:pt idx="709">
                  <c:v>21623.45</c:v>
                </c:pt>
                <c:pt idx="710">
                  <c:v>21472.85</c:v>
                </c:pt>
                <c:pt idx="711">
                  <c:v>21701.14</c:v>
                </c:pt>
                <c:pt idx="712">
                  <c:v>21595.52</c:v>
                </c:pt>
                <c:pt idx="713">
                  <c:v>21050.73</c:v>
                </c:pt>
                <c:pt idx="714">
                  <c:v>21024.400000000001</c:v>
                </c:pt>
                <c:pt idx="715">
                  <c:v>20588.41</c:v>
                </c:pt>
                <c:pt idx="716">
                  <c:v>21013.17</c:v>
                </c:pt>
                <c:pt idx="717">
                  <c:v>20955.25</c:v>
                </c:pt>
              </c:numCache>
            </c:numRef>
          </c:val>
          <c:smooth val="0"/>
          <c:extLst>
            <c:ext xmlns:c16="http://schemas.microsoft.com/office/drawing/2014/chart" uri="{C3380CC4-5D6E-409C-BE32-E72D297353CC}">
              <c16:uniqueId val="{00000001-CB94-4539-85E2-D46CB1DB6FE3}"/>
            </c:ext>
          </c:extLst>
        </c:ser>
        <c:ser>
          <c:idx val="4"/>
          <c:order val="4"/>
          <c:tx>
            <c:strRef>
              <c:f>'1.11-график'!$G$4</c:f>
              <c:strCache>
                <c:ptCount val="1"/>
                <c:pt idx="0">
                  <c:v>Dow Jones Industrial</c:v>
                </c:pt>
              </c:strCache>
            </c:strRef>
          </c:tx>
          <c:spPr>
            <a:ln w="12700">
              <a:solidFill>
                <a:srgbClr val="00FF0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'1.11-график'!$G$5:$G$722</c:f>
              <c:numCache>
                <c:formatCode>General</c:formatCode>
                <c:ptCount val="718"/>
                <c:pt idx="0">
                  <c:v>12463.15</c:v>
                </c:pt>
                <c:pt idx="1">
                  <c:v>12463.15</c:v>
                </c:pt>
                <c:pt idx="2">
                  <c:v>12474.52</c:v>
                </c:pt>
                <c:pt idx="3">
                  <c:v>12480.69</c:v>
                </c:pt>
                <c:pt idx="4">
                  <c:v>12398.01</c:v>
                </c:pt>
                <c:pt idx="5">
                  <c:v>12423.49</c:v>
                </c:pt>
                <c:pt idx="6">
                  <c:v>12416.6</c:v>
                </c:pt>
                <c:pt idx="7">
                  <c:v>12442.16</c:v>
                </c:pt>
                <c:pt idx="8">
                  <c:v>12514.98</c:v>
                </c:pt>
                <c:pt idx="9">
                  <c:v>12556.08</c:v>
                </c:pt>
                <c:pt idx="10">
                  <c:v>12556.08</c:v>
                </c:pt>
                <c:pt idx="11">
                  <c:v>12582.59</c:v>
                </c:pt>
                <c:pt idx="12">
                  <c:v>12577.15</c:v>
                </c:pt>
                <c:pt idx="13">
                  <c:v>12567.93</c:v>
                </c:pt>
                <c:pt idx="14">
                  <c:v>12565.53</c:v>
                </c:pt>
                <c:pt idx="15">
                  <c:v>12477.16</c:v>
                </c:pt>
                <c:pt idx="16">
                  <c:v>12533.8</c:v>
                </c:pt>
                <c:pt idx="17">
                  <c:v>12621.77</c:v>
                </c:pt>
                <c:pt idx="18">
                  <c:v>12490.78</c:v>
                </c:pt>
                <c:pt idx="19">
                  <c:v>12487.02</c:v>
                </c:pt>
                <c:pt idx="20">
                  <c:v>12490.78</c:v>
                </c:pt>
                <c:pt idx="21">
                  <c:v>12523.31</c:v>
                </c:pt>
                <c:pt idx="22">
                  <c:v>12621.69</c:v>
                </c:pt>
                <c:pt idx="23">
                  <c:v>12673.68</c:v>
                </c:pt>
                <c:pt idx="24">
                  <c:v>12653.49</c:v>
                </c:pt>
                <c:pt idx="25">
                  <c:v>12661.74</c:v>
                </c:pt>
                <c:pt idx="26">
                  <c:v>12666.31</c:v>
                </c:pt>
                <c:pt idx="27">
                  <c:v>12666.87</c:v>
                </c:pt>
                <c:pt idx="28">
                  <c:v>12637.63</c:v>
                </c:pt>
                <c:pt idx="29">
                  <c:v>12580.83</c:v>
                </c:pt>
                <c:pt idx="30">
                  <c:v>12552.55</c:v>
                </c:pt>
                <c:pt idx="31">
                  <c:v>12654.85</c:v>
                </c:pt>
                <c:pt idx="32">
                  <c:v>12741.86</c:v>
                </c:pt>
                <c:pt idx="33">
                  <c:v>12765.01</c:v>
                </c:pt>
                <c:pt idx="34">
                  <c:v>12767.57</c:v>
                </c:pt>
                <c:pt idx="35">
                  <c:v>12767.57</c:v>
                </c:pt>
                <c:pt idx="36">
                  <c:v>12786.64</c:v>
                </c:pt>
                <c:pt idx="37">
                  <c:v>12738.41</c:v>
                </c:pt>
                <c:pt idx="38">
                  <c:v>12686.02</c:v>
                </c:pt>
                <c:pt idx="39">
                  <c:v>12647.48</c:v>
                </c:pt>
                <c:pt idx="40">
                  <c:v>12632.26</c:v>
                </c:pt>
                <c:pt idx="41">
                  <c:v>12216.24</c:v>
                </c:pt>
                <c:pt idx="42">
                  <c:v>12268.63</c:v>
                </c:pt>
                <c:pt idx="43">
                  <c:v>12234.34</c:v>
                </c:pt>
                <c:pt idx="44">
                  <c:v>12114.1</c:v>
                </c:pt>
                <c:pt idx="45">
                  <c:v>12050.41</c:v>
                </c:pt>
                <c:pt idx="46">
                  <c:v>12207.59</c:v>
                </c:pt>
                <c:pt idx="47">
                  <c:v>12192.45</c:v>
                </c:pt>
                <c:pt idx="48">
                  <c:v>12260.7</c:v>
                </c:pt>
                <c:pt idx="49">
                  <c:v>12276.32</c:v>
                </c:pt>
                <c:pt idx="50">
                  <c:v>12318.6</c:v>
                </c:pt>
                <c:pt idx="51">
                  <c:v>12075.96</c:v>
                </c:pt>
                <c:pt idx="52">
                  <c:v>12133.4</c:v>
                </c:pt>
                <c:pt idx="53">
                  <c:v>12159.68</c:v>
                </c:pt>
                <c:pt idx="54">
                  <c:v>12110.41</c:v>
                </c:pt>
                <c:pt idx="55">
                  <c:v>12226.17</c:v>
                </c:pt>
                <c:pt idx="56">
                  <c:v>12288.1</c:v>
                </c:pt>
                <c:pt idx="57">
                  <c:v>12447.52</c:v>
                </c:pt>
                <c:pt idx="58">
                  <c:v>12461.14</c:v>
                </c:pt>
                <c:pt idx="59">
                  <c:v>12481.01</c:v>
                </c:pt>
                <c:pt idx="60">
                  <c:v>12469.07</c:v>
                </c:pt>
                <c:pt idx="61">
                  <c:v>12397.29</c:v>
                </c:pt>
                <c:pt idx="62">
                  <c:v>12300.36</c:v>
                </c:pt>
                <c:pt idx="63">
                  <c:v>12348.75</c:v>
                </c:pt>
                <c:pt idx="64">
                  <c:v>12354.35</c:v>
                </c:pt>
                <c:pt idx="65">
                  <c:v>12382.3</c:v>
                </c:pt>
                <c:pt idx="66">
                  <c:v>12510.3</c:v>
                </c:pt>
                <c:pt idx="67">
                  <c:v>12530.05</c:v>
                </c:pt>
                <c:pt idx="68">
                  <c:v>12560.2</c:v>
                </c:pt>
                <c:pt idx="69">
                  <c:v>12560.2</c:v>
                </c:pt>
                <c:pt idx="70">
                  <c:v>12569.14</c:v>
                </c:pt>
                <c:pt idx="71">
                  <c:v>12573.85</c:v>
                </c:pt>
                <c:pt idx="72">
                  <c:v>12484.62</c:v>
                </c:pt>
                <c:pt idx="73">
                  <c:v>12552.96</c:v>
                </c:pt>
                <c:pt idx="74">
                  <c:v>12612.13</c:v>
                </c:pt>
                <c:pt idx="75">
                  <c:v>12720.46</c:v>
                </c:pt>
                <c:pt idx="76">
                  <c:v>12773.04</c:v>
                </c:pt>
                <c:pt idx="77">
                  <c:v>12803.84</c:v>
                </c:pt>
                <c:pt idx="78">
                  <c:v>12808.63</c:v>
                </c:pt>
                <c:pt idx="79">
                  <c:v>12961.98</c:v>
                </c:pt>
                <c:pt idx="80">
                  <c:v>12919.4</c:v>
                </c:pt>
                <c:pt idx="81">
                  <c:v>12953.94</c:v>
                </c:pt>
                <c:pt idx="82">
                  <c:v>13089.89</c:v>
                </c:pt>
                <c:pt idx="83">
                  <c:v>13105.5</c:v>
                </c:pt>
                <c:pt idx="84">
                  <c:v>13120.94</c:v>
                </c:pt>
                <c:pt idx="85">
                  <c:v>13062.91</c:v>
                </c:pt>
                <c:pt idx="86">
                  <c:v>13136.14</c:v>
                </c:pt>
                <c:pt idx="87">
                  <c:v>13211.88</c:v>
                </c:pt>
                <c:pt idx="88">
                  <c:v>13241.38</c:v>
                </c:pt>
                <c:pt idx="89">
                  <c:v>13264.62</c:v>
                </c:pt>
                <c:pt idx="90">
                  <c:v>13312.97</c:v>
                </c:pt>
                <c:pt idx="91">
                  <c:v>13309.07</c:v>
                </c:pt>
                <c:pt idx="92">
                  <c:v>13362.87</c:v>
                </c:pt>
                <c:pt idx="93">
                  <c:v>13215.13</c:v>
                </c:pt>
                <c:pt idx="94">
                  <c:v>13326.22</c:v>
                </c:pt>
                <c:pt idx="95">
                  <c:v>13346.78</c:v>
                </c:pt>
                <c:pt idx="96">
                  <c:v>13383.84</c:v>
                </c:pt>
                <c:pt idx="97">
                  <c:v>13487.53</c:v>
                </c:pt>
                <c:pt idx="98">
                  <c:v>13476.72</c:v>
                </c:pt>
                <c:pt idx="99">
                  <c:v>13556.53</c:v>
                </c:pt>
                <c:pt idx="100">
                  <c:v>13542.88</c:v>
                </c:pt>
                <c:pt idx="101">
                  <c:v>13539.95</c:v>
                </c:pt>
                <c:pt idx="102">
                  <c:v>13525.65</c:v>
                </c:pt>
                <c:pt idx="103">
                  <c:v>13441.13</c:v>
                </c:pt>
                <c:pt idx="104">
                  <c:v>13507.28</c:v>
                </c:pt>
                <c:pt idx="105">
                  <c:v>13507.28</c:v>
                </c:pt>
                <c:pt idx="106">
                  <c:v>13521.34</c:v>
                </c:pt>
                <c:pt idx="107">
                  <c:v>13633.08</c:v>
                </c:pt>
                <c:pt idx="108">
                  <c:v>13627.64</c:v>
                </c:pt>
                <c:pt idx="109">
                  <c:v>13668.11</c:v>
                </c:pt>
                <c:pt idx="110">
                  <c:v>13676.32</c:v>
                </c:pt>
                <c:pt idx="111">
                  <c:v>13595.46</c:v>
                </c:pt>
                <c:pt idx="112">
                  <c:v>13465.67</c:v>
                </c:pt>
                <c:pt idx="113">
                  <c:v>13266.73</c:v>
                </c:pt>
                <c:pt idx="114">
                  <c:v>13424.39</c:v>
                </c:pt>
                <c:pt idx="115">
                  <c:v>13424.96</c:v>
                </c:pt>
                <c:pt idx="116">
                  <c:v>13295.01</c:v>
                </c:pt>
                <c:pt idx="117">
                  <c:v>13482.35</c:v>
                </c:pt>
                <c:pt idx="118">
                  <c:v>13553.72</c:v>
                </c:pt>
                <c:pt idx="119">
                  <c:v>13639.48</c:v>
                </c:pt>
                <c:pt idx="120">
                  <c:v>13612.98</c:v>
                </c:pt>
                <c:pt idx="121">
                  <c:v>13635.42</c:v>
                </c:pt>
                <c:pt idx="122">
                  <c:v>13489.42</c:v>
                </c:pt>
                <c:pt idx="123">
                  <c:v>13545.84</c:v>
                </c:pt>
                <c:pt idx="124">
                  <c:v>13360.26</c:v>
                </c:pt>
                <c:pt idx="125">
                  <c:v>13352.05</c:v>
                </c:pt>
                <c:pt idx="126">
                  <c:v>13337.66</c:v>
                </c:pt>
                <c:pt idx="127">
                  <c:v>13427.73</c:v>
                </c:pt>
                <c:pt idx="128">
                  <c:v>13422.28</c:v>
                </c:pt>
                <c:pt idx="129">
                  <c:v>13408.62</c:v>
                </c:pt>
                <c:pt idx="130">
                  <c:v>13535.43</c:v>
                </c:pt>
                <c:pt idx="131">
                  <c:v>13577.3</c:v>
                </c:pt>
                <c:pt idx="132">
                  <c:v>13577.3</c:v>
                </c:pt>
                <c:pt idx="133">
                  <c:v>13565.84</c:v>
                </c:pt>
                <c:pt idx="134">
                  <c:v>13611.68</c:v>
                </c:pt>
                <c:pt idx="135">
                  <c:v>13649.97</c:v>
                </c:pt>
                <c:pt idx="136">
                  <c:v>13501.7</c:v>
                </c:pt>
                <c:pt idx="137">
                  <c:v>13577.87</c:v>
                </c:pt>
                <c:pt idx="138">
                  <c:v>13861.73</c:v>
                </c:pt>
                <c:pt idx="139">
                  <c:v>13907.25</c:v>
                </c:pt>
                <c:pt idx="140">
                  <c:v>13950.98</c:v>
                </c:pt>
                <c:pt idx="141">
                  <c:v>13971.55</c:v>
                </c:pt>
                <c:pt idx="142">
                  <c:v>13918.22</c:v>
                </c:pt>
                <c:pt idx="143">
                  <c:v>14000.41</c:v>
                </c:pt>
                <c:pt idx="144">
                  <c:v>13851.08</c:v>
                </c:pt>
                <c:pt idx="145">
                  <c:v>13943.42</c:v>
                </c:pt>
                <c:pt idx="146">
                  <c:v>13716.95</c:v>
                </c:pt>
                <c:pt idx="147">
                  <c:v>13785.07</c:v>
                </c:pt>
                <c:pt idx="148">
                  <c:v>13473.57</c:v>
                </c:pt>
                <c:pt idx="149">
                  <c:v>13265.47</c:v>
                </c:pt>
                <c:pt idx="150">
                  <c:v>13358.31</c:v>
                </c:pt>
                <c:pt idx="151">
                  <c:v>13211.99</c:v>
                </c:pt>
                <c:pt idx="152">
                  <c:v>13362.37</c:v>
                </c:pt>
                <c:pt idx="153">
                  <c:v>13463.33</c:v>
                </c:pt>
                <c:pt idx="154">
                  <c:v>13181.91</c:v>
                </c:pt>
                <c:pt idx="155">
                  <c:v>13468.78</c:v>
                </c:pt>
                <c:pt idx="156">
                  <c:v>13504.3</c:v>
                </c:pt>
                <c:pt idx="157">
                  <c:v>13657.86</c:v>
                </c:pt>
                <c:pt idx="158">
                  <c:v>13270.68</c:v>
                </c:pt>
                <c:pt idx="159">
                  <c:v>13239.54</c:v>
                </c:pt>
                <c:pt idx="160">
                  <c:v>13236.53</c:v>
                </c:pt>
                <c:pt idx="161">
                  <c:v>13028.92</c:v>
                </c:pt>
                <c:pt idx="162">
                  <c:v>12861.47</c:v>
                </c:pt>
                <c:pt idx="163">
                  <c:v>12845.78</c:v>
                </c:pt>
                <c:pt idx="164">
                  <c:v>13079.08</c:v>
                </c:pt>
                <c:pt idx="165">
                  <c:v>13121.35</c:v>
                </c:pt>
                <c:pt idx="166">
                  <c:v>13090.86</c:v>
                </c:pt>
                <c:pt idx="167">
                  <c:v>13236.13</c:v>
                </c:pt>
                <c:pt idx="168">
                  <c:v>13235.88</c:v>
                </c:pt>
                <c:pt idx="169">
                  <c:v>13378.87</c:v>
                </c:pt>
                <c:pt idx="170">
                  <c:v>13322.13</c:v>
                </c:pt>
                <c:pt idx="171">
                  <c:v>13041.85</c:v>
                </c:pt>
                <c:pt idx="172">
                  <c:v>13289.29</c:v>
                </c:pt>
                <c:pt idx="173">
                  <c:v>13238.73</c:v>
                </c:pt>
                <c:pt idx="174">
                  <c:v>13357.74</c:v>
                </c:pt>
                <c:pt idx="175">
                  <c:v>13357.74</c:v>
                </c:pt>
                <c:pt idx="176">
                  <c:v>13448.86</c:v>
                </c:pt>
                <c:pt idx="177">
                  <c:v>13305.47</c:v>
                </c:pt>
                <c:pt idx="178">
                  <c:v>13363.35</c:v>
                </c:pt>
                <c:pt idx="179">
                  <c:v>13113.38</c:v>
                </c:pt>
                <c:pt idx="180">
                  <c:v>13127.85</c:v>
                </c:pt>
                <c:pt idx="181">
                  <c:v>13308.39</c:v>
                </c:pt>
                <c:pt idx="182">
                  <c:v>13291.65</c:v>
                </c:pt>
                <c:pt idx="183">
                  <c:v>13424.88</c:v>
                </c:pt>
                <c:pt idx="184">
                  <c:v>13442.52</c:v>
                </c:pt>
                <c:pt idx="185">
                  <c:v>13403.42</c:v>
                </c:pt>
                <c:pt idx="186">
                  <c:v>13739.39</c:v>
                </c:pt>
                <c:pt idx="187">
                  <c:v>13815.56</c:v>
                </c:pt>
                <c:pt idx="188">
                  <c:v>13766.7</c:v>
                </c:pt>
                <c:pt idx="189">
                  <c:v>13820.19</c:v>
                </c:pt>
                <c:pt idx="190">
                  <c:v>13759.06</c:v>
                </c:pt>
                <c:pt idx="191">
                  <c:v>13778.65</c:v>
                </c:pt>
                <c:pt idx="192">
                  <c:v>13878.15</c:v>
                </c:pt>
                <c:pt idx="193">
                  <c:v>13912.94</c:v>
                </c:pt>
                <c:pt idx="194">
                  <c:v>13895.63</c:v>
                </c:pt>
                <c:pt idx="195">
                  <c:v>14087.55</c:v>
                </c:pt>
                <c:pt idx="196">
                  <c:v>14047.31</c:v>
                </c:pt>
                <c:pt idx="197">
                  <c:v>13968.05</c:v>
                </c:pt>
                <c:pt idx="198">
                  <c:v>13974.31</c:v>
                </c:pt>
                <c:pt idx="199">
                  <c:v>14066.01</c:v>
                </c:pt>
                <c:pt idx="200">
                  <c:v>14043.73</c:v>
                </c:pt>
                <c:pt idx="201">
                  <c:v>14164.53</c:v>
                </c:pt>
                <c:pt idx="202">
                  <c:v>14078.69</c:v>
                </c:pt>
                <c:pt idx="203">
                  <c:v>14015.12</c:v>
                </c:pt>
                <c:pt idx="204">
                  <c:v>14093.08</c:v>
                </c:pt>
                <c:pt idx="205">
                  <c:v>13984.8</c:v>
                </c:pt>
                <c:pt idx="206">
                  <c:v>13912.94</c:v>
                </c:pt>
                <c:pt idx="207">
                  <c:v>13892.54</c:v>
                </c:pt>
                <c:pt idx="208">
                  <c:v>13888.96</c:v>
                </c:pt>
                <c:pt idx="209">
                  <c:v>13522.02</c:v>
                </c:pt>
                <c:pt idx="210">
                  <c:v>13566.97</c:v>
                </c:pt>
                <c:pt idx="211">
                  <c:v>13676.23</c:v>
                </c:pt>
                <c:pt idx="212">
                  <c:v>13675.25</c:v>
                </c:pt>
                <c:pt idx="213">
                  <c:v>13671.92</c:v>
                </c:pt>
                <c:pt idx="214">
                  <c:v>13806.7</c:v>
                </c:pt>
                <c:pt idx="215">
                  <c:v>13870.26</c:v>
                </c:pt>
                <c:pt idx="216">
                  <c:v>13792.47</c:v>
                </c:pt>
                <c:pt idx="217">
                  <c:v>13930.01</c:v>
                </c:pt>
                <c:pt idx="218">
                  <c:v>13567.87</c:v>
                </c:pt>
                <c:pt idx="219">
                  <c:v>13595.1</c:v>
                </c:pt>
                <c:pt idx="220">
                  <c:v>13543.4</c:v>
                </c:pt>
                <c:pt idx="221">
                  <c:v>13660.94</c:v>
                </c:pt>
                <c:pt idx="222">
                  <c:v>13300.02</c:v>
                </c:pt>
                <c:pt idx="223">
                  <c:v>13266.29</c:v>
                </c:pt>
                <c:pt idx="224">
                  <c:v>13042.74</c:v>
                </c:pt>
                <c:pt idx="225">
                  <c:v>12987.55</c:v>
                </c:pt>
                <c:pt idx="226">
                  <c:v>13307.09</c:v>
                </c:pt>
                <c:pt idx="227">
                  <c:v>13231.01</c:v>
                </c:pt>
                <c:pt idx="228">
                  <c:v>13110.05</c:v>
                </c:pt>
                <c:pt idx="229">
                  <c:v>13176.79</c:v>
                </c:pt>
                <c:pt idx="230">
                  <c:v>12958.44</c:v>
                </c:pt>
                <c:pt idx="231">
                  <c:v>13010.14</c:v>
                </c:pt>
                <c:pt idx="232">
                  <c:v>12799.04</c:v>
                </c:pt>
                <c:pt idx="233">
                  <c:v>12799.04</c:v>
                </c:pt>
                <c:pt idx="234">
                  <c:v>12980.88</c:v>
                </c:pt>
                <c:pt idx="235">
                  <c:v>12743.44</c:v>
                </c:pt>
                <c:pt idx="236">
                  <c:v>12958.44</c:v>
                </c:pt>
                <c:pt idx="237">
                  <c:v>13289.45</c:v>
                </c:pt>
                <c:pt idx="238">
                  <c:v>13311.73</c:v>
                </c:pt>
                <c:pt idx="239">
                  <c:v>13371.72</c:v>
                </c:pt>
                <c:pt idx="240">
                  <c:v>13314.57</c:v>
                </c:pt>
                <c:pt idx="241">
                  <c:v>13248.73</c:v>
                </c:pt>
                <c:pt idx="242">
                  <c:v>13444.96</c:v>
                </c:pt>
                <c:pt idx="243">
                  <c:v>13619.89</c:v>
                </c:pt>
                <c:pt idx="244">
                  <c:v>13625.58</c:v>
                </c:pt>
                <c:pt idx="245">
                  <c:v>13727.03</c:v>
                </c:pt>
                <c:pt idx="246">
                  <c:v>13432.77</c:v>
                </c:pt>
                <c:pt idx="247">
                  <c:v>13473.9</c:v>
                </c:pt>
                <c:pt idx="248">
                  <c:v>13517.96</c:v>
                </c:pt>
                <c:pt idx="249">
                  <c:v>13339.85</c:v>
                </c:pt>
                <c:pt idx="250">
                  <c:v>13167.2</c:v>
                </c:pt>
                <c:pt idx="251">
                  <c:v>13232.47</c:v>
                </c:pt>
                <c:pt idx="252">
                  <c:v>13207.27</c:v>
                </c:pt>
                <c:pt idx="253">
                  <c:v>13245.64</c:v>
                </c:pt>
                <c:pt idx="254">
                  <c:v>13450.65</c:v>
                </c:pt>
                <c:pt idx="255">
                  <c:v>13549.33</c:v>
                </c:pt>
                <c:pt idx="256">
                  <c:v>13549.33</c:v>
                </c:pt>
                <c:pt idx="257">
                  <c:v>13551.69</c:v>
                </c:pt>
                <c:pt idx="258">
                  <c:v>13359.61</c:v>
                </c:pt>
                <c:pt idx="259">
                  <c:v>13365.87</c:v>
                </c:pt>
                <c:pt idx="260">
                  <c:v>13264.82</c:v>
                </c:pt>
                <c:pt idx="261">
                  <c:v>13264.82</c:v>
                </c:pt>
                <c:pt idx="262">
                  <c:v>13043.96</c:v>
                </c:pt>
                <c:pt idx="263">
                  <c:v>13056.72</c:v>
                </c:pt>
                <c:pt idx="264">
                  <c:v>12800.18</c:v>
                </c:pt>
                <c:pt idx="265">
                  <c:v>12827.49</c:v>
                </c:pt>
                <c:pt idx="266">
                  <c:v>12589.07</c:v>
                </c:pt>
                <c:pt idx="267">
                  <c:v>12735.31</c:v>
                </c:pt>
                <c:pt idx="268">
                  <c:v>12853.09</c:v>
                </c:pt>
                <c:pt idx="269">
                  <c:v>12606.3</c:v>
                </c:pt>
                <c:pt idx="270">
                  <c:v>12778.15</c:v>
                </c:pt>
                <c:pt idx="271">
                  <c:v>12501.11</c:v>
                </c:pt>
                <c:pt idx="272">
                  <c:v>12466.16</c:v>
                </c:pt>
                <c:pt idx="273">
                  <c:v>12159.21</c:v>
                </c:pt>
                <c:pt idx="274">
                  <c:v>12099.3</c:v>
                </c:pt>
                <c:pt idx="275">
                  <c:v>12099.3</c:v>
                </c:pt>
                <c:pt idx="276">
                  <c:v>11971.19</c:v>
                </c:pt>
                <c:pt idx="277">
                  <c:v>12270.17</c:v>
                </c:pt>
                <c:pt idx="278">
                  <c:v>12378.61</c:v>
                </c:pt>
                <c:pt idx="279">
                  <c:v>12207.17</c:v>
                </c:pt>
                <c:pt idx="280">
                  <c:v>12383.89</c:v>
                </c:pt>
                <c:pt idx="281">
                  <c:v>12480.3</c:v>
                </c:pt>
                <c:pt idx="282">
                  <c:v>12442.83</c:v>
                </c:pt>
                <c:pt idx="283">
                  <c:v>12650.36</c:v>
                </c:pt>
                <c:pt idx="284">
                  <c:v>12743.19</c:v>
                </c:pt>
                <c:pt idx="285">
                  <c:v>12635.16</c:v>
                </c:pt>
                <c:pt idx="286">
                  <c:v>12265.13</c:v>
                </c:pt>
                <c:pt idx="287">
                  <c:v>12200.1</c:v>
                </c:pt>
                <c:pt idx="288">
                  <c:v>12247</c:v>
                </c:pt>
                <c:pt idx="289">
                  <c:v>12182.13</c:v>
                </c:pt>
                <c:pt idx="290">
                  <c:v>12240.01</c:v>
                </c:pt>
                <c:pt idx="291">
                  <c:v>12373.41</c:v>
                </c:pt>
                <c:pt idx="292">
                  <c:v>12552.24</c:v>
                </c:pt>
                <c:pt idx="293">
                  <c:v>12376.98</c:v>
                </c:pt>
                <c:pt idx="294">
                  <c:v>12348.21</c:v>
                </c:pt>
                <c:pt idx="295">
                  <c:v>12348.21</c:v>
                </c:pt>
                <c:pt idx="296">
                  <c:v>12337.22</c:v>
                </c:pt>
                <c:pt idx="297">
                  <c:v>12427.26</c:v>
                </c:pt>
                <c:pt idx="298">
                  <c:v>12284.3</c:v>
                </c:pt>
                <c:pt idx="299">
                  <c:v>12381.02</c:v>
                </c:pt>
                <c:pt idx="300">
                  <c:v>12570.22</c:v>
                </c:pt>
                <c:pt idx="301">
                  <c:v>12684.92</c:v>
                </c:pt>
                <c:pt idx="302">
                  <c:v>12694.28</c:v>
                </c:pt>
                <c:pt idx="303">
                  <c:v>12582.18</c:v>
                </c:pt>
                <c:pt idx="304">
                  <c:v>12266.39</c:v>
                </c:pt>
                <c:pt idx="305">
                  <c:v>12258.9</c:v>
                </c:pt>
                <c:pt idx="306">
                  <c:v>12213.8</c:v>
                </c:pt>
                <c:pt idx="307">
                  <c:v>12254.99</c:v>
                </c:pt>
                <c:pt idx="308">
                  <c:v>12040.39</c:v>
                </c:pt>
                <c:pt idx="309">
                  <c:v>11893.69</c:v>
                </c:pt>
                <c:pt idx="310">
                  <c:v>11740.15</c:v>
                </c:pt>
                <c:pt idx="311">
                  <c:v>12156.81</c:v>
                </c:pt>
                <c:pt idx="312">
                  <c:v>12110.24</c:v>
                </c:pt>
                <c:pt idx="313">
                  <c:v>12145.7</c:v>
                </c:pt>
                <c:pt idx="314">
                  <c:v>11951.09</c:v>
                </c:pt>
                <c:pt idx="315">
                  <c:v>11972.25</c:v>
                </c:pt>
                <c:pt idx="316">
                  <c:v>12392.66</c:v>
                </c:pt>
                <c:pt idx="317">
                  <c:v>12099.66</c:v>
                </c:pt>
                <c:pt idx="318">
                  <c:v>12361.32</c:v>
                </c:pt>
                <c:pt idx="319">
                  <c:v>12361.32</c:v>
                </c:pt>
                <c:pt idx="320">
                  <c:v>12548.64</c:v>
                </c:pt>
                <c:pt idx="321">
                  <c:v>12532.6</c:v>
                </c:pt>
                <c:pt idx="322">
                  <c:v>12422.86</c:v>
                </c:pt>
                <c:pt idx="323">
                  <c:v>12302.46</c:v>
                </c:pt>
                <c:pt idx="324">
                  <c:v>12216.4</c:v>
                </c:pt>
                <c:pt idx="325">
                  <c:v>12262.89</c:v>
                </c:pt>
                <c:pt idx="326">
                  <c:v>12654.36</c:v>
                </c:pt>
                <c:pt idx="327">
                  <c:v>12605.83</c:v>
                </c:pt>
                <c:pt idx="328">
                  <c:v>12626.03</c:v>
                </c:pt>
                <c:pt idx="329">
                  <c:v>12609.42</c:v>
                </c:pt>
                <c:pt idx="330">
                  <c:v>12612.43</c:v>
                </c:pt>
                <c:pt idx="331">
                  <c:v>12576.44</c:v>
                </c:pt>
                <c:pt idx="332">
                  <c:v>12527.26</c:v>
                </c:pt>
                <c:pt idx="333">
                  <c:v>12581.98</c:v>
                </c:pt>
                <c:pt idx="334">
                  <c:v>12325.42</c:v>
                </c:pt>
                <c:pt idx="335">
                  <c:v>12302.06</c:v>
                </c:pt>
                <c:pt idx="336">
                  <c:v>12362.47</c:v>
                </c:pt>
                <c:pt idx="337">
                  <c:v>12619.27</c:v>
                </c:pt>
                <c:pt idx="338">
                  <c:v>12620.49</c:v>
                </c:pt>
                <c:pt idx="339">
                  <c:v>12849.36</c:v>
                </c:pt>
                <c:pt idx="340">
                  <c:v>12825.02</c:v>
                </c:pt>
                <c:pt idx="341">
                  <c:v>12720.23</c:v>
                </c:pt>
                <c:pt idx="342">
                  <c:v>12763.22</c:v>
                </c:pt>
                <c:pt idx="343">
                  <c:v>12848.95</c:v>
                </c:pt>
                <c:pt idx="344">
                  <c:v>12891.86</c:v>
                </c:pt>
                <c:pt idx="345">
                  <c:v>12871.75</c:v>
                </c:pt>
                <c:pt idx="346">
                  <c:v>12831.94</c:v>
                </c:pt>
                <c:pt idx="347">
                  <c:v>12820.13</c:v>
                </c:pt>
                <c:pt idx="348">
                  <c:v>13010</c:v>
                </c:pt>
                <c:pt idx="349">
                  <c:v>13058.2</c:v>
                </c:pt>
                <c:pt idx="350">
                  <c:v>12969.54</c:v>
                </c:pt>
                <c:pt idx="351">
                  <c:v>13020.83</c:v>
                </c:pt>
                <c:pt idx="352">
                  <c:v>12814.35</c:v>
                </c:pt>
                <c:pt idx="353">
                  <c:v>12866.78</c:v>
                </c:pt>
                <c:pt idx="354">
                  <c:v>12745.88</c:v>
                </c:pt>
                <c:pt idx="355">
                  <c:v>12876.31</c:v>
                </c:pt>
                <c:pt idx="356">
                  <c:v>12832.2</c:v>
                </c:pt>
                <c:pt idx="357">
                  <c:v>12898.38</c:v>
                </c:pt>
                <c:pt idx="358">
                  <c:v>12992.66</c:v>
                </c:pt>
                <c:pt idx="359">
                  <c:v>12986.8</c:v>
                </c:pt>
                <c:pt idx="360">
                  <c:v>13028.16</c:v>
                </c:pt>
                <c:pt idx="361">
                  <c:v>12828.68</c:v>
                </c:pt>
                <c:pt idx="362">
                  <c:v>12601.19</c:v>
                </c:pt>
                <c:pt idx="363">
                  <c:v>12625.62</c:v>
                </c:pt>
                <c:pt idx="364">
                  <c:v>12479.63</c:v>
                </c:pt>
                <c:pt idx="365">
                  <c:v>12479.63</c:v>
                </c:pt>
                <c:pt idx="366">
                  <c:v>12548.35</c:v>
                </c:pt>
                <c:pt idx="367">
                  <c:v>12594.03</c:v>
                </c:pt>
                <c:pt idx="368">
                  <c:v>12646.22</c:v>
                </c:pt>
                <c:pt idx="369">
                  <c:v>12638.3</c:v>
                </c:pt>
                <c:pt idx="370">
                  <c:v>12503.82</c:v>
                </c:pt>
                <c:pt idx="371">
                  <c:v>12402.85</c:v>
                </c:pt>
                <c:pt idx="372">
                  <c:v>12390.48</c:v>
                </c:pt>
                <c:pt idx="373">
                  <c:v>12604.45</c:v>
                </c:pt>
                <c:pt idx="374">
                  <c:v>12209.8</c:v>
                </c:pt>
                <c:pt idx="375">
                  <c:v>12280.32</c:v>
                </c:pt>
                <c:pt idx="376">
                  <c:v>12289.76</c:v>
                </c:pt>
                <c:pt idx="377">
                  <c:v>12083.77</c:v>
                </c:pt>
                <c:pt idx="378">
                  <c:v>12141.58</c:v>
                </c:pt>
                <c:pt idx="379">
                  <c:v>12307.35</c:v>
                </c:pt>
                <c:pt idx="380">
                  <c:v>12269.08</c:v>
                </c:pt>
                <c:pt idx="381">
                  <c:v>12160.3</c:v>
                </c:pt>
                <c:pt idx="382">
                  <c:v>12029.06</c:v>
                </c:pt>
                <c:pt idx="383">
                  <c:v>12063.09</c:v>
                </c:pt>
                <c:pt idx="384">
                  <c:v>11842.69</c:v>
                </c:pt>
                <c:pt idx="385">
                  <c:v>11842.36</c:v>
                </c:pt>
                <c:pt idx="386">
                  <c:v>11807.43</c:v>
                </c:pt>
                <c:pt idx="387">
                  <c:v>11811.83</c:v>
                </c:pt>
                <c:pt idx="388">
                  <c:v>11453.42</c:v>
                </c:pt>
                <c:pt idx="389">
                  <c:v>11346.51</c:v>
                </c:pt>
                <c:pt idx="390">
                  <c:v>11350.01</c:v>
                </c:pt>
                <c:pt idx="391">
                  <c:v>11382.26</c:v>
                </c:pt>
                <c:pt idx="392">
                  <c:v>11215.51</c:v>
                </c:pt>
                <c:pt idx="393">
                  <c:v>11288.54</c:v>
                </c:pt>
                <c:pt idx="394">
                  <c:v>11288.54</c:v>
                </c:pt>
                <c:pt idx="395">
                  <c:v>11231.96</c:v>
                </c:pt>
                <c:pt idx="396">
                  <c:v>11384.21</c:v>
                </c:pt>
                <c:pt idx="397">
                  <c:v>11147.44</c:v>
                </c:pt>
                <c:pt idx="398">
                  <c:v>11229.02</c:v>
                </c:pt>
                <c:pt idx="399">
                  <c:v>11100.54</c:v>
                </c:pt>
                <c:pt idx="400">
                  <c:v>11055.19</c:v>
                </c:pt>
                <c:pt idx="401">
                  <c:v>10962.54</c:v>
                </c:pt>
                <c:pt idx="402">
                  <c:v>11239.28</c:v>
                </c:pt>
                <c:pt idx="403">
                  <c:v>11446.66</c:v>
                </c:pt>
                <c:pt idx="404">
                  <c:v>11496.57</c:v>
                </c:pt>
                <c:pt idx="405">
                  <c:v>11467.34</c:v>
                </c:pt>
                <c:pt idx="406">
                  <c:v>11602.5</c:v>
                </c:pt>
                <c:pt idx="407">
                  <c:v>11632.38</c:v>
                </c:pt>
                <c:pt idx="408">
                  <c:v>11349.28</c:v>
                </c:pt>
                <c:pt idx="409">
                  <c:v>11370.7</c:v>
                </c:pt>
                <c:pt idx="410">
                  <c:v>11131.08</c:v>
                </c:pt>
                <c:pt idx="411">
                  <c:v>11397.56</c:v>
                </c:pt>
                <c:pt idx="412">
                  <c:v>11583.69</c:v>
                </c:pt>
                <c:pt idx="413">
                  <c:v>11378.02</c:v>
                </c:pt>
                <c:pt idx="414">
                  <c:v>11326.32</c:v>
                </c:pt>
                <c:pt idx="415">
                  <c:v>11284.15</c:v>
                </c:pt>
                <c:pt idx="416">
                  <c:v>11615.77</c:v>
                </c:pt>
                <c:pt idx="417">
                  <c:v>11656.07</c:v>
                </c:pt>
                <c:pt idx="418">
                  <c:v>11431.43</c:v>
                </c:pt>
                <c:pt idx="419">
                  <c:v>11734.32</c:v>
                </c:pt>
                <c:pt idx="420">
                  <c:v>11782.35</c:v>
                </c:pt>
                <c:pt idx="421">
                  <c:v>11642.47</c:v>
                </c:pt>
                <c:pt idx="422">
                  <c:v>11532.96</c:v>
                </c:pt>
                <c:pt idx="423">
                  <c:v>11615.93</c:v>
                </c:pt>
                <c:pt idx="424">
                  <c:v>11659.9</c:v>
                </c:pt>
                <c:pt idx="425">
                  <c:v>11479.39</c:v>
                </c:pt>
                <c:pt idx="426">
                  <c:v>11348.55</c:v>
                </c:pt>
                <c:pt idx="427">
                  <c:v>11417.43</c:v>
                </c:pt>
                <c:pt idx="428">
                  <c:v>11430.21</c:v>
                </c:pt>
                <c:pt idx="429">
                  <c:v>11628.1</c:v>
                </c:pt>
                <c:pt idx="430">
                  <c:v>11386.25</c:v>
                </c:pt>
                <c:pt idx="431">
                  <c:v>11412.87</c:v>
                </c:pt>
                <c:pt idx="432">
                  <c:v>11502.51</c:v>
                </c:pt>
                <c:pt idx="433">
                  <c:v>11715.18</c:v>
                </c:pt>
                <c:pt idx="434">
                  <c:v>11543.55</c:v>
                </c:pt>
                <c:pt idx="435">
                  <c:v>11543.55</c:v>
                </c:pt>
                <c:pt idx="436">
                  <c:v>11516.92</c:v>
                </c:pt>
                <c:pt idx="437">
                  <c:v>11532.88</c:v>
                </c:pt>
                <c:pt idx="438">
                  <c:v>11188.23</c:v>
                </c:pt>
                <c:pt idx="439">
                  <c:v>11220.96</c:v>
                </c:pt>
                <c:pt idx="440">
                  <c:v>11510.74</c:v>
                </c:pt>
                <c:pt idx="441">
                  <c:v>11230.73</c:v>
                </c:pt>
                <c:pt idx="442">
                  <c:v>11268.92</c:v>
                </c:pt>
                <c:pt idx="443">
                  <c:v>11433.71</c:v>
                </c:pt>
                <c:pt idx="444">
                  <c:v>11421.99</c:v>
                </c:pt>
                <c:pt idx="445">
                  <c:v>10917.51</c:v>
                </c:pt>
                <c:pt idx="446">
                  <c:v>11059.02</c:v>
                </c:pt>
                <c:pt idx="447">
                  <c:v>10609.66</c:v>
                </c:pt>
                <c:pt idx="448">
                  <c:v>11019.69</c:v>
                </c:pt>
                <c:pt idx="449">
                  <c:v>11388.44</c:v>
                </c:pt>
                <c:pt idx="450">
                  <c:v>11015.69</c:v>
                </c:pt>
                <c:pt idx="451">
                  <c:v>10854.17</c:v>
                </c:pt>
                <c:pt idx="452">
                  <c:v>10825.17</c:v>
                </c:pt>
                <c:pt idx="453">
                  <c:v>11022.06</c:v>
                </c:pt>
                <c:pt idx="454">
                  <c:v>11143.13</c:v>
                </c:pt>
                <c:pt idx="455">
                  <c:v>10365.450000000001</c:v>
                </c:pt>
                <c:pt idx="456">
                  <c:v>10850.66</c:v>
                </c:pt>
                <c:pt idx="457">
                  <c:v>10831.07</c:v>
                </c:pt>
                <c:pt idx="458">
                  <c:v>10482.85</c:v>
                </c:pt>
                <c:pt idx="459">
                  <c:v>10325.379999999999</c:v>
                </c:pt>
                <c:pt idx="460">
                  <c:v>9955.5</c:v>
                </c:pt>
                <c:pt idx="461">
                  <c:v>9447.11</c:v>
                </c:pt>
                <c:pt idx="462">
                  <c:v>9258.1</c:v>
                </c:pt>
                <c:pt idx="463">
                  <c:v>8579.19</c:v>
                </c:pt>
                <c:pt idx="464">
                  <c:v>8451.19</c:v>
                </c:pt>
                <c:pt idx="465">
                  <c:v>9387.61</c:v>
                </c:pt>
                <c:pt idx="466">
                  <c:v>9310.99</c:v>
                </c:pt>
                <c:pt idx="467">
                  <c:v>8577.91</c:v>
                </c:pt>
                <c:pt idx="468">
                  <c:v>8979.26</c:v>
                </c:pt>
                <c:pt idx="469">
                  <c:v>8852.2199999999993</c:v>
                </c:pt>
                <c:pt idx="470">
                  <c:v>9265.43</c:v>
                </c:pt>
                <c:pt idx="471">
                  <c:v>9033.66</c:v>
                </c:pt>
                <c:pt idx="472">
                  <c:v>8519.2099999999991</c:v>
                </c:pt>
                <c:pt idx="473">
                  <c:v>8691.25</c:v>
                </c:pt>
                <c:pt idx="474">
                  <c:v>8378.9500000000007</c:v>
                </c:pt>
                <c:pt idx="475">
                  <c:v>8175.77</c:v>
                </c:pt>
                <c:pt idx="476">
                  <c:v>9065.1200000000008</c:v>
                </c:pt>
                <c:pt idx="477">
                  <c:v>8990.9599999999991</c:v>
                </c:pt>
                <c:pt idx="478">
                  <c:v>9180.69</c:v>
                </c:pt>
                <c:pt idx="479">
                  <c:v>9325.01</c:v>
                </c:pt>
                <c:pt idx="480">
                  <c:v>9319.83</c:v>
                </c:pt>
                <c:pt idx="481">
                  <c:v>9625.2800000000007</c:v>
                </c:pt>
                <c:pt idx="482">
                  <c:v>9139.27</c:v>
                </c:pt>
                <c:pt idx="483">
                  <c:v>8695.7900000000009</c:v>
                </c:pt>
                <c:pt idx="484">
                  <c:v>8943.81</c:v>
                </c:pt>
                <c:pt idx="485">
                  <c:v>8870.5400000000009</c:v>
                </c:pt>
                <c:pt idx="486">
                  <c:v>8693.9599999999991</c:v>
                </c:pt>
                <c:pt idx="487">
                  <c:v>8282.66</c:v>
                </c:pt>
                <c:pt idx="488">
                  <c:v>8835.25</c:v>
                </c:pt>
                <c:pt idx="489">
                  <c:v>8497.31</c:v>
                </c:pt>
                <c:pt idx="490">
                  <c:v>8273.58</c:v>
                </c:pt>
                <c:pt idx="491">
                  <c:v>8424.75</c:v>
                </c:pt>
                <c:pt idx="492">
                  <c:v>7997.28</c:v>
                </c:pt>
                <c:pt idx="493">
                  <c:v>7552.29</c:v>
                </c:pt>
                <c:pt idx="494">
                  <c:v>8046.42</c:v>
                </c:pt>
                <c:pt idx="495">
                  <c:v>8443.39</c:v>
                </c:pt>
                <c:pt idx="496">
                  <c:v>8479.4699999999993</c:v>
                </c:pt>
                <c:pt idx="497">
                  <c:v>8726.61</c:v>
                </c:pt>
                <c:pt idx="498">
                  <c:v>8726.61</c:v>
                </c:pt>
                <c:pt idx="499">
                  <c:v>8829.0400000000009</c:v>
                </c:pt>
                <c:pt idx="500">
                  <c:v>8149.09</c:v>
                </c:pt>
                <c:pt idx="501">
                  <c:v>8419.09</c:v>
                </c:pt>
                <c:pt idx="502">
                  <c:v>8591.69</c:v>
                </c:pt>
                <c:pt idx="503">
                  <c:v>8376.24</c:v>
                </c:pt>
                <c:pt idx="504">
                  <c:v>8635.42</c:v>
                </c:pt>
                <c:pt idx="505">
                  <c:v>8934.18</c:v>
                </c:pt>
                <c:pt idx="506">
                  <c:v>8691.33</c:v>
                </c:pt>
                <c:pt idx="507">
                  <c:v>8761.42</c:v>
                </c:pt>
                <c:pt idx="508">
                  <c:v>8565.09</c:v>
                </c:pt>
                <c:pt idx="509">
                  <c:v>8629.68</c:v>
                </c:pt>
                <c:pt idx="510">
                  <c:v>8564.5300000000007</c:v>
                </c:pt>
                <c:pt idx="511">
                  <c:v>8924.14</c:v>
                </c:pt>
                <c:pt idx="512">
                  <c:v>8824.34</c:v>
                </c:pt>
                <c:pt idx="513">
                  <c:v>8604.99</c:v>
                </c:pt>
                <c:pt idx="514">
                  <c:v>8579.11</c:v>
                </c:pt>
                <c:pt idx="515">
                  <c:v>8519.77</c:v>
                </c:pt>
                <c:pt idx="516">
                  <c:v>8419.49</c:v>
                </c:pt>
                <c:pt idx="517">
                  <c:v>8468.48</c:v>
                </c:pt>
                <c:pt idx="518">
                  <c:v>8468.48</c:v>
                </c:pt>
                <c:pt idx="519">
                  <c:v>8515.5499999999993</c:v>
                </c:pt>
                <c:pt idx="520">
                  <c:v>8483.93</c:v>
                </c:pt>
                <c:pt idx="521">
                  <c:v>8668.39</c:v>
                </c:pt>
                <c:pt idx="522">
                  <c:v>8776.39</c:v>
                </c:pt>
                <c:pt idx="523">
                  <c:v>8776.39</c:v>
                </c:pt>
                <c:pt idx="524">
                  <c:v>9034.69</c:v>
                </c:pt>
                <c:pt idx="525">
                  <c:v>8952.89</c:v>
                </c:pt>
                <c:pt idx="526">
                  <c:v>9015.1</c:v>
                </c:pt>
                <c:pt idx="527">
                  <c:v>8769.7000000000007</c:v>
                </c:pt>
                <c:pt idx="528">
                  <c:v>8742.4599999999991</c:v>
                </c:pt>
                <c:pt idx="529">
                  <c:v>8599.18</c:v>
                </c:pt>
                <c:pt idx="530">
                  <c:v>8473.9699999999993</c:v>
                </c:pt>
                <c:pt idx="531">
                  <c:v>8448.56</c:v>
                </c:pt>
                <c:pt idx="532">
                  <c:v>8200.14</c:v>
                </c:pt>
                <c:pt idx="533">
                  <c:v>8212.49</c:v>
                </c:pt>
                <c:pt idx="534">
                  <c:v>8281.2199999999993</c:v>
                </c:pt>
                <c:pt idx="535">
                  <c:v>8281.2199999999993</c:v>
                </c:pt>
                <c:pt idx="536">
                  <c:v>7949.09</c:v>
                </c:pt>
                <c:pt idx="537">
                  <c:v>8228.1</c:v>
                </c:pt>
                <c:pt idx="538">
                  <c:v>8122.8</c:v>
                </c:pt>
                <c:pt idx="539">
                  <c:v>8077.56</c:v>
                </c:pt>
                <c:pt idx="540">
                  <c:v>8116.03</c:v>
                </c:pt>
                <c:pt idx="541">
                  <c:v>8174.73</c:v>
                </c:pt>
                <c:pt idx="542">
                  <c:v>8375.4500000000007</c:v>
                </c:pt>
                <c:pt idx="543">
                  <c:v>8149.01</c:v>
                </c:pt>
                <c:pt idx="544">
                  <c:v>8000.86</c:v>
                </c:pt>
                <c:pt idx="545">
                  <c:v>7936.83</c:v>
                </c:pt>
                <c:pt idx="546">
                  <c:v>8078.36</c:v>
                </c:pt>
                <c:pt idx="547">
                  <c:v>7956.66</c:v>
                </c:pt>
                <c:pt idx="548">
                  <c:v>8063.07</c:v>
                </c:pt>
                <c:pt idx="549">
                  <c:v>8280.59</c:v>
                </c:pt>
                <c:pt idx="550">
                  <c:v>8270.8700000000008</c:v>
                </c:pt>
                <c:pt idx="551">
                  <c:v>7888.88</c:v>
                </c:pt>
                <c:pt idx="552">
                  <c:v>7939.53</c:v>
                </c:pt>
                <c:pt idx="553">
                  <c:v>7932.76</c:v>
                </c:pt>
                <c:pt idx="554">
                  <c:v>7850.41</c:v>
                </c:pt>
                <c:pt idx="555">
                  <c:v>7850.41</c:v>
                </c:pt>
                <c:pt idx="556">
                  <c:v>7552.6</c:v>
                </c:pt>
                <c:pt idx="557">
                  <c:v>7555.63</c:v>
                </c:pt>
                <c:pt idx="558">
                  <c:v>7465.95</c:v>
                </c:pt>
                <c:pt idx="559">
                  <c:v>7365.67</c:v>
                </c:pt>
                <c:pt idx="560">
                  <c:v>7114.78</c:v>
                </c:pt>
                <c:pt idx="561">
                  <c:v>7350.94</c:v>
                </c:pt>
                <c:pt idx="562">
                  <c:v>7270.89</c:v>
                </c:pt>
                <c:pt idx="563">
                  <c:v>7182.08</c:v>
                </c:pt>
                <c:pt idx="564">
                  <c:v>7062.93</c:v>
                </c:pt>
                <c:pt idx="565">
                  <c:v>6763.29</c:v>
                </c:pt>
                <c:pt idx="566">
                  <c:v>6726.02</c:v>
                </c:pt>
                <c:pt idx="567">
                  <c:v>6875.84</c:v>
                </c:pt>
                <c:pt idx="568">
                  <c:v>6594.44</c:v>
                </c:pt>
                <c:pt idx="569">
                  <c:v>6626.94</c:v>
                </c:pt>
                <c:pt idx="570">
                  <c:v>6547.05</c:v>
                </c:pt>
                <c:pt idx="571">
                  <c:v>6926.49</c:v>
                </c:pt>
                <c:pt idx="572">
                  <c:v>6930.4</c:v>
                </c:pt>
                <c:pt idx="573">
                  <c:v>7170.06</c:v>
                </c:pt>
                <c:pt idx="574">
                  <c:v>7223.98</c:v>
                </c:pt>
                <c:pt idx="575">
                  <c:v>7216.97</c:v>
                </c:pt>
                <c:pt idx="576">
                  <c:v>7395.7</c:v>
                </c:pt>
                <c:pt idx="577">
                  <c:v>7486.58</c:v>
                </c:pt>
                <c:pt idx="578">
                  <c:v>7400.8</c:v>
                </c:pt>
                <c:pt idx="579">
                  <c:v>7278.38</c:v>
                </c:pt>
                <c:pt idx="580">
                  <c:v>7775.86</c:v>
                </c:pt>
                <c:pt idx="581">
                  <c:v>7659.97</c:v>
                </c:pt>
                <c:pt idx="582">
                  <c:v>7749.81</c:v>
                </c:pt>
                <c:pt idx="583">
                  <c:v>7924.56</c:v>
                </c:pt>
                <c:pt idx="584">
                  <c:v>7776.18</c:v>
                </c:pt>
                <c:pt idx="585">
                  <c:v>7522.02</c:v>
                </c:pt>
                <c:pt idx="586">
                  <c:v>7608.92</c:v>
                </c:pt>
                <c:pt idx="587">
                  <c:v>7761.6</c:v>
                </c:pt>
                <c:pt idx="588">
                  <c:v>7978.08</c:v>
                </c:pt>
                <c:pt idx="589">
                  <c:v>8017.59</c:v>
                </c:pt>
                <c:pt idx="590">
                  <c:v>7975.85</c:v>
                </c:pt>
                <c:pt idx="591">
                  <c:v>7789.56</c:v>
                </c:pt>
                <c:pt idx="592">
                  <c:v>7837.11</c:v>
                </c:pt>
                <c:pt idx="593">
                  <c:v>8083.38</c:v>
                </c:pt>
                <c:pt idx="594">
                  <c:v>8083.38</c:v>
                </c:pt>
                <c:pt idx="595">
                  <c:v>8057.81</c:v>
                </c:pt>
                <c:pt idx="596">
                  <c:v>7920.18</c:v>
                </c:pt>
                <c:pt idx="597">
                  <c:v>8029.62</c:v>
                </c:pt>
                <c:pt idx="598">
                  <c:v>8125.43</c:v>
                </c:pt>
                <c:pt idx="599">
                  <c:v>8131.33</c:v>
                </c:pt>
                <c:pt idx="600">
                  <c:v>7841.73</c:v>
                </c:pt>
                <c:pt idx="601">
                  <c:v>7969.56</c:v>
                </c:pt>
                <c:pt idx="602">
                  <c:v>7886.57</c:v>
                </c:pt>
                <c:pt idx="603">
                  <c:v>7957.06</c:v>
                </c:pt>
                <c:pt idx="604">
                  <c:v>8076.29</c:v>
                </c:pt>
                <c:pt idx="605">
                  <c:v>8025</c:v>
                </c:pt>
                <c:pt idx="606">
                  <c:v>8016.95</c:v>
                </c:pt>
                <c:pt idx="607">
                  <c:v>8185.73</c:v>
                </c:pt>
                <c:pt idx="608">
                  <c:v>8168.12</c:v>
                </c:pt>
                <c:pt idx="609">
                  <c:v>8212.41</c:v>
                </c:pt>
                <c:pt idx="610">
                  <c:v>8426.74</c:v>
                </c:pt>
                <c:pt idx="611">
                  <c:v>8410.65</c:v>
                </c:pt>
                <c:pt idx="612">
                  <c:v>8512.2800000000007</c:v>
                </c:pt>
                <c:pt idx="613">
                  <c:v>8409.85</c:v>
                </c:pt>
                <c:pt idx="614">
                  <c:v>8574.65</c:v>
                </c:pt>
                <c:pt idx="615">
                  <c:v>8418.77</c:v>
                </c:pt>
                <c:pt idx="616">
                  <c:v>8469.11</c:v>
                </c:pt>
                <c:pt idx="617">
                  <c:v>8284.89</c:v>
                </c:pt>
                <c:pt idx="618">
                  <c:v>8331.32</c:v>
                </c:pt>
                <c:pt idx="619">
                  <c:v>8268.64</c:v>
                </c:pt>
                <c:pt idx="620">
                  <c:v>8504.08</c:v>
                </c:pt>
                <c:pt idx="621">
                  <c:v>8474.85</c:v>
                </c:pt>
                <c:pt idx="622">
                  <c:v>8422.0400000000009</c:v>
                </c:pt>
                <c:pt idx="623">
                  <c:v>8292.1299999999992</c:v>
                </c:pt>
                <c:pt idx="624">
                  <c:v>8277.32</c:v>
                </c:pt>
                <c:pt idx="625">
                  <c:v>8277.32</c:v>
                </c:pt>
                <c:pt idx="626">
                  <c:v>8473.49</c:v>
                </c:pt>
                <c:pt idx="627">
                  <c:v>8300.02</c:v>
                </c:pt>
                <c:pt idx="628">
                  <c:v>8403.7999999999993</c:v>
                </c:pt>
                <c:pt idx="629">
                  <c:v>8500.33</c:v>
                </c:pt>
                <c:pt idx="630">
                  <c:v>8721.44</c:v>
                </c:pt>
                <c:pt idx="631">
                  <c:v>8740.8700000000008</c:v>
                </c:pt>
                <c:pt idx="632">
                  <c:v>8675.2800000000007</c:v>
                </c:pt>
                <c:pt idx="633">
                  <c:v>8750.24</c:v>
                </c:pt>
                <c:pt idx="634">
                  <c:v>8763.1299999999992</c:v>
                </c:pt>
                <c:pt idx="635">
                  <c:v>8764.49</c:v>
                </c:pt>
                <c:pt idx="636">
                  <c:v>8763.06</c:v>
                </c:pt>
                <c:pt idx="637">
                  <c:v>8739.02</c:v>
                </c:pt>
                <c:pt idx="638">
                  <c:v>8770.92</c:v>
                </c:pt>
                <c:pt idx="639">
                  <c:v>8799.26</c:v>
                </c:pt>
                <c:pt idx="640">
                  <c:v>8612.1299999999992</c:v>
                </c:pt>
                <c:pt idx="641">
                  <c:v>8504.67</c:v>
                </c:pt>
                <c:pt idx="642">
                  <c:v>8497.18</c:v>
                </c:pt>
                <c:pt idx="643">
                  <c:v>8555.6</c:v>
                </c:pt>
                <c:pt idx="644">
                  <c:v>8539.73</c:v>
                </c:pt>
                <c:pt idx="645">
                  <c:v>8339.01</c:v>
                </c:pt>
                <c:pt idx="646">
                  <c:v>8322.91</c:v>
                </c:pt>
                <c:pt idx="647">
                  <c:v>8299.86</c:v>
                </c:pt>
                <c:pt idx="648">
                  <c:v>8472.4</c:v>
                </c:pt>
                <c:pt idx="649">
                  <c:v>8438.39</c:v>
                </c:pt>
                <c:pt idx="650">
                  <c:v>8529.3799999999992</c:v>
                </c:pt>
                <c:pt idx="651">
                  <c:v>8447</c:v>
                </c:pt>
                <c:pt idx="652">
                  <c:v>8504.06</c:v>
                </c:pt>
                <c:pt idx="653">
                  <c:v>8280.74</c:v>
                </c:pt>
                <c:pt idx="654">
                  <c:v>8280.74</c:v>
                </c:pt>
                <c:pt idx="655">
                  <c:v>8324.8700000000008</c:v>
                </c:pt>
                <c:pt idx="656">
                  <c:v>8163.6</c:v>
                </c:pt>
                <c:pt idx="657">
                  <c:v>8178.41</c:v>
                </c:pt>
                <c:pt idx="658">
                  <c:v>8183.17</c:v>
                </c:pt>
                <c:pt idx="659">
                  <c:v>8146.52</c:v>
                </c:pt>
                <c:pt idx="660">
                  <c:v>8331.68</c:v>
                </c:pt>
                <c:pt idx="661">
                  <c:v>8359.49</c:v>
                </c:pt>
                <c:pt idx="662">
                  <c:v>8616.2099999999991</c:v>
                </c:pt>
                <c:pt idx="663">
                  <c:v>8711.82</c:v>
                </c:pt>
                <c:pt idx="664">
                  <c:v>8743.94</c:v>
                </c:pt>
                <c:pt idx="665">
                  <c:v>8848.15</c:v>
                </c:pt>
                <c:pt idx="666">
                  <c:v>8915.94</c:v>
                </c:pt>
                <c:pt idx="667">
                  <c:v>8881.26</c:v>
                </c:pt>
                <c:pt idx="668">
                  <c:v>9069.2900000000009</c:v>
                </c:pt>
                <c:pt idx="669">
                  <c:v>9093.24</c:v>
                </c:pt>
                <c:pt idx="670">
                  <c:v>9108.51</c:v>
                </c:pt>
                <c:pt idx="671">
                  <c:v>9096.7199999999993</c:v>
                </c:pt>
                <c:pt idx="672">
                  <c:v>9070.7199999999993</c:v>
                </c:pt>
                <c:pt idx="673">
                  <c:v>9154.4599999999991</c:v>
                </c:pt>
                <c:pt idx="674">
                  <c:v>9171.61</c:v>
                </c:pt>
                <c:pt idx="675">
                  <c:v>9286.56</c:v>
                </c:pt>
                <c:pt idx="676">
                  <c:v>9320.19</c:v>
                </c:pt>
                <c:pt idx="677">
                  <c:v>9280.9699999999993</c:v>
                </c:pt>
                <c:pt idx="678">
                  <c:v>9256.26</c:v>
                </c:pt>
                <c:pt idx="679">
                  <c:v>9370.07</c:v>
                </c:pt>
                <c:pt idx="680">
                  <c:v>9337.9500000000007</c:v>
                </c:pt>
                <c:pt idx="681">
                  <c:v>9241.4500000000007</c:v>
                </c:pt>
                <c:pt idx="682">
                  <c:v>9361.61</c:v>
                </c:pt>
                <c:pt idx="683">
                  <c:v>9398.19</c:v>
                </c:pt>
                <c:pt idx="684">
                  <c:v>9321.4</c:v>
                </c:pt>
                <c:pt idx="685">
                  <c:v>9135.34</c:v>
                </c:pt>
                <c:pt idx="686">
                  <c:v>9217.94</c:v>
                </c:pt>
                <c:pt idx="687">
                  <c:v>9279.16</c:v>
                </c:pt>
                <c:pt idx="688">
                  <c:v>9350.0499999999993</c:v>
                </c:pt>
                <c:pt idx="689">
                  <c:v>9505.9599999999991</c:v>
                </c:pt>
                <c:pt idx="690">
                  <c:v>9509.2800000000007</c:v>
                </c:pt>
                <c:pt idx="691">
                  <c:v>9539.2900000000009</c:v>
                </c:pt>
                <c:pt idx="692">
                  <c:v>9543.52</c:v>
                </c:pt>
                <c:pt idx="693">
                  <c:v>9580.6299999999992</c:v>
                </c:pt>
                <c:pt idx="694">
                  <c:v>9544.2000000000007</c:v>
                </c:pt>
                <c:pt idx="695">
                  <c:v>9496.2800000000007</c:v>
                </c:pt>
                <c:pt idx="696">
                  <c:v>9310.6</c:v>
                </c:pt>
                <c:pt idx="697">
                  <c:v>9280.67</c:v>
                </c:pt>
                <c:pt idx="698">
                  <c:v>9344.61</c:v>
                </c:pt>
                <c:pt idx="699">
                  <c:v>9441.27</c:v>
                </c:pt>
                <c:pt idx="700">
                  <c:v>9441.27</c:v>
                </c:pt>
                <c:pt idx="701">
                  <c:v>9497.34</c:v>
                </c:pt>
                <c:pt idx="702">
                  <c:v>9547.2199999999993</c:v>
                </c:pt>
                <c:pt idx="703">
                  <c:v>9627.48</c:v>
                </c:pt>
                <c:pt idx="704">
                  <c:v>9605.41</c:v>
                </c:pt>
                <c:pt idx="705">
                  <c:v>9626.7999999999993</c:v>
                </c:pt>
                <c:pt idx="706">
                  <c:v>9683.41</c:v>
                </c:pt>
                <c:pt idx="707">
                  <c:v>9791.7099999999991</c:v>
                </c:pt>
                <c:pt idx="708">
                  <c:v>9783.92</c:v>
                </c:pt>
                <c:pt idx="709">
                  <c:v>9820.2000000000007</c:v>
                </c:pt>
                <c:pt idx="710">
                  <c:v>9778.86</c:v>
                </c:pt>
                <c:pt idx="711">
                  <c:v>9829.8700000000008</c:v>
                </c:pt>
                <c:pt idx="712">
                  <c:v>9748.5499999999993</c:v>
                </c:pt>
                <c:pt idx="713">
                  <c:v>9707.44</c:v>
                </c:pt>
                <c:pt idx="714">
                  <c:v>9665.19</c:v>
                </c:pt>
                <c:pt idx="715">
                  <c:v>9789.36</c:v>
                </c:pt>
                <c:pt idx="716">
                  <c:v>9742.2000000000007</c:v>
                </c:pt>
                <c:pt idx="717">
                  <c:v>9712.2800000000007</c:v>
                </c:pt>
              </c:numCache>
            </c:numRef>
          </c:val>
          <c:smooth val="0"/>
          <c:extLst>
            <c:ext xmlns:c16="http://schemas.microsoft.com/office/drawing/2014/chart" uri="{C3380CC4-5D6E-409C-BE32-E72D297353CC}">
              <c16:uniqueId val="{00000002-CB94-4539-85E2-D46CB1DB6FE3}"/>
            </c:ext>
          </c:extLst>
        </c:ser>
        <c:ser>
          <c:idx val="5"/>
          <c:order val="5"/>
          <c:tx>
            <c:strRef>
              <c:f>'1.11-график'!$H$4</c:f>
              <c:strCache>
                <c:ptCount val="1"/>
                <c:pt idx="0">
                  <c:v>FTSE 100</c:v>
                </c:pt>
              </c:strCache>
            </c:strRef>
          </c:tx>
          <c:spPr>
            <a:ln w="12700">
              <a:solidFill>
                <a:srgbClr val="80008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'1.11-график'!$H$5:$H$722</c:f>
              <c:numCache>
                <c:formatCode>General</c:formatCode>
                <c:ptCount val="718"/>
                <c:pt idx="0">
                  <c:v>6220.81</c:v>
                </c:pt>
                <c:pt idx="1">
                  <c:v>6310.93</c:v>
                </c:pt>
                <c:pt idx="2">
                  <c:v>6319.01</c:v>
                </c:pt>
                <c:pt idx="3">
                  <c:v>6286.96</c:v>
                </c:pt>
                <c:pt idx="4">
                  <c:v>6220.12</c:v>
                </c:pt>
                <c:pt idx="5">
                  <c:v>6194.16</c:v>
                </c:pt>
                <c:pt idx="6">
                  <c:v>6196.14</c:v>
                </c:pt>
                <c:pt idx="7">
                  <c:v>6160.68</c:v>
                </c:pt>
                <c:pt idx="8">
                  <c:v>6230.07</c:v>
                </c:pt>
                <c:pt idx="9">
                  <c:v>6239.01</c:v>
                </c:pt>
                <c:pt idx="10">
                  <c:v>6263.46</c:v>
                </c:pt>
                <c:pt idx="11">
                  <c:v>6215.66</c:v>
                </c:pt>
                <c:pt idx="12">
                  <c:v>6204.46</c:v>
                </c:pt>
                <c:pt idx="13">
                  <c:v>6210.27</c:v>
                </c:pt>
                <c:pt idx="14">
                  <c:v>6237.19</c:v>
                </c:pt>
                <c:pt idx="15">
                  <c:v>6218.43</c:v>
                </c:pt>
                <c:pt idx="16">
                  <c:v>6227.61</c:v>
                </c:pt>
                <c:pt idx="17">
                  <c:v>6314.79</c:v>
                </c:pt>
                <c:pt idx="18">
                  <c:v>6269.26</c:v>
                </c:pt>
                <c:pt idx="19">
                  <c:v>6228.04</c:v>
                </c:pt>
                <c:pt idx="20">
                  <c:v>6239.88</c:v>
                </c:pt>
                <c:pt idx="21">
                  <c:v>6241.96</c:v>
                </c:pt>
                <c:pt idx="22">
                  <c:v>6203.09</c:v>
                </c:pt>
                <c:pt idx="23">
                  <c:v>6282.23</c:v>
                </c:pt>
                <c:pt idx="24">
                  <c:v>6310.92</c:v>
                </c:pt>
                <c:pt idx="25">
                  <c:v>6317.9</c:v>
                </c:pt>
                <c:pt idx="26">
                  <c:v>6346.26</c:v>
                </c:pt>
                <c:pt idx="27">
                  <c:v>6369.47</c:v>
                </c:pt>
                <c:pt idx="28">
                  <c:v>6346.39</c:v>
                </c:pt>
                <c:pt idx="29">
                  <c:v>6382.84</c:v>
                </c:pt>
                <c:pt idx="30">
                  <c:v>6353.46</c:v>
                </c:pt>
                <c:pt idx="31">
                  <c:v>6381.76</c:v>
                </c:pt>
                <c:pt idx="32">
                  <c:v>6421.21</c:v>
                </c:pt>
                <c:pt idx="33">
                  <c:v>6433.32</c:v>
                </c:pt>
                <c:pt idx="34">
                  <c:v>6419.53</c:v>
                </c:pt>
                <c:pt idx="35">
                  <c:v>6444.44</c:v>
                </c:pt>
                <c:pt idx="36">
                  <c:v>6412.33</c:v>
                </c:pt>
                <c:pt idx="37">
                  <c:v>6357.07</c:v>
                </c:pt>
                <c:pt idx="38">
                  <c:v>6380.94</c:v>
                </c:pt>
                <c:pt idx="39">
                  <c:v>6401.49</c:v>
                </c:pt>
                <c:pt idx="40">
                  <c:v>6434.7</c:v>
                </c:pt>
                <c:pt idx="41">
                  <c:v>6286.08</c:v>
                </c:pt>
                <c:pt idx="42">
                  <c:v>6171.47</c:v>
                </c:pt>
                <c:pt idx="43">
                  <c:v>6116.04</c:v>
                </c:pt>
                <c:pt idx="44">
                  <c:v>6116.24</c:v>
                </c:pt>
                <c:pt idx="45">
                  <c:v>6058.65</c:v>
                </c:pt>
                <c:pt idx="46">
                  <c:v>6138.54</c:v>
                </c:pt>
                <c:pt idx="47">
                  <c:v>6156.49</c:v>
                </c:pt>
                <c:pt idx="48">
                  <c:v>6227.69</c:v>
                </c:pt>
                <c:pt idx="49">
                  <c:v>6245.23</c:v>
                </c:pt>
                <c:pt idx="50">
                  <c:v>6233.28</c:v>
                </c:pt>
                <c:pt idx="51">
                  <c:v>6161.15</c:v>
                </c:pt>
                <c:pt idx="52">
                  <c:v>6000.71</c:v>
                </c:pt>
                <c:pt idx="53">
                  <c:v>6133.22</c:v>
                </c:pt>
                <c:pt idx="54">
                  <c:v>6130.6</c:v>
                </c:pt>
                <c:pt idx="55">
                  <c:v>6189.36</c:v>
                </c:pt>
                <c:pt idx="56">
                  <c:v>6220.26</c:v>
                </c:pt>
                <c:pt idx="57">
                  <c:v>6256.77</c:v>
                </c:pt>
                <c:pt idx="58">
                  <c:v>6318.03</c:v>
                </c:pt>
                <c:pt idx="59">
                  <c:v>6339.38</c:v>
                </c:pt>
                <c:pt idx="60">
                  <c:v>6291.94</c:v>
                </c:pt>
                <c:pt idx="61">
                  <c:v>6292.59</c:v>
                </c:pt>
                <c:pt idx="62">
                  <c:v>6267.21</c:v>
                </c:pt>
                <c:pt idx="63">
                  <c:v>6324.18</c:v>
                </c:pt>
                <c:pt idx="64">
                  <c:v>6308.03</c:v>
                </c:pt>
                <c:pt idx="65">
                  <c:v>6315.53</c:v>
                </c:pt>
                <c:pt idx="66">
                  <c:v>6366.11</c:v>
                </c:pt>
                <c:pt idx="67">
                  <c:v>6364.7</c:v>
                </c:pt>
                <c:pt idx="68">
                  <c:v>6397.34</c:v>
                </c:pt>
                <c:pt idx="69">
                  <c:v>6397.34</c:v>
                </c:pt>
                <c:pt idx="70">
                  <c:v>6397.34</c:v>
                </c:pt>
                <c:pt idx="71">
                  <c:v>6417.77</c:v>
                </c:pt>
                <c:pt idx="72">
                  <c:v>6413.25</c:v>
                </c:pt>
                <c:pt idx="73">
                  <c:v>6416.37</c:v>
                </c:pt>
                <c:pt idx="74">
                  <c:v>6462.43</c:v>
                </c:pt>
                <c:pt idx="75">
                  <c:v>6516.22</c:v>
                </c:pt>
                <c:pt idx="76">
                  <c:v>6497.78</c:v>
                </c:pt>
                <c:pt idx="77">
                  <c:v>6449.36</c:v>
                </c:pt>
                <c:pt idx="78">
                  <c:v>6440.57</c:v>
                </c:pt>
                <c:pt idx="79">
                  <c:v>6486.75</c:v>
                </c:pt>
                <c:pt idx="80">
                  <c:v>6479.71</c:v>
                </c:pt>
                <c:pt idx="81">
                  <c:v>6429.54</c:v>
                </c:pt>
                <c:pt idx="82">
                  <c:v>6461.95</c:v>
                </c:pt>
                <c:pt idx="83">
                  <c:v>6469.38</c:v>
                </c:pt>
                <c:pt idx="84">
                  <c:v>6418.67</c:v>
                </c:pt>
                <c:pt idx="85">
                  <c:v>6449.21</c:v>
                </c:pt>
                <c:pt idx="86">
                  <c:v>6419.61</c:v>
                </c:pt>
                <c:pt idx="87">
                  <c:v>6484.45</c:v>
                </c:pt>
                <c:pt idx="88">
                  <c:v>6537.77</c:v>
                </c:pt>
                <c:pt idx="89">
                  <c:v>6603.66</c:v>
                </c:pt>
                <c:pt idx="90">
                  <c:v>6603.66</c:v>
                </c:pt>
                <c:pt idx="91">
                  <c:v>6550.43</c:v>
                </c:pt>
                <c:pt idx="92">
                  <c:v>6549.6</c:v>
                </c:pt>
                <c:pt idx="93">
                  <c:v>6524.12</c:v>
                </c:pt>
                <c:pt idx="94">
                  <c:v>6565.67</c:v>
                </c:pt>
                <c:pt idx="95">
                  <c:v>6555.5</c:v>
                </c:pt>
                <c:pt idx="96">
                  <c:v>6568.65</c:v>
                </c:pt>
                <c:pt idx="97">
                  <c:v>6559.45</c:v>
                </c:pt>
                <c:pt idx="98">
                  <c:v>6579.25</c:v>
                </c:pt>
                <c:pt idx="99">
                  <c:v>6640.92</c:v>
                </c:pt>
                <c:pt idx="100">
                  <c:v>6636.79</c:v>
                </c:pt>
                <c:pt idx="101">
                  <c:v>6606.61</c:v>
                </c:pt>
                <c:pt idx="102">
                  <c:v>6616.4</c:v>
                </c:pt>
                <c:pt idx="103">
                  <c:v>6565.45</c:v>
                </c:pt>
                <c:pt idx="104">
                  <c:v>6570.55</c:v>
                </c:pt>
                <c:pt idx="105">
                  <c:v>6570.55</c:v>
                </c:pt>
                <c:pt idx="106">
                  <c:v>6606.48</c:v>
                </c:pt>
                <c:pt idx="107">
                  <c:v>6602.08</c:v>
                </c:pt>
                <c:pt idx="108">
                  <c:v>6621.45</c:v>
                </c:pt>
                <c:pt idx="109">
                  <c:v>6676.66</c:v>
                </c:pt>
                <c:pt idx="110">
                  <c:v>6664.11</c:v>
                </c:pt>
                <c:pt idx="111">
                  <c:v>6632.8</c:v>
                </c:pt>
                <c:pt idx="112">
                  <c:v>6522.69</c:v>
                </c:pt>
                <c:pt idx="113">
                  <c:v>6505.12</c:v>
                </c:pt>
                <c:pt idx="114">
                  <c:v>6505.11</c:v>
                </c:pt>
                <c:pt idx="115">
                  <c:v>6567.52</c:v>
                </c:pt>
                <c:pt idx="116">
                  <c:v>6520.45</c:v>
                </c:pt>
                <c:pt idx="117">
                  <c:v>6559.56</c:v>
                </c:pt>
                <c:pt idx="118">
                  <c:v>6649.92</c:v>
                </c:pt>
                <c:pt idx="119">
                  <c:v>6732.4</c:v>
                </c:pt>
                <c:pt idx="120">
                  <c:v>6703.5</c:v>
                </c:pt>
                <c:pt idx="121">
                  <c:v>6650.24</c:v>
                </c:pt>
                <c:pt idx="122">
                  <c:v>6649.25</c:v>
                </c:pt>
                <c:pt idx="123">
                  <c:v>6595.99</c:v>
                </c:pt>
                <c:pt idx="124">
                  <c:v>6567.35</c:v>
                </c:pt>
                <c:pt idx="125">
                  <c:v>6588.41</c:v>
                </c:pt>
                <c:pt idx="126">
                  <c:v>6559.28</c:v>
                </c:pt>
                <c:pt idx="127">
                  <c:v>6527.57</c:v>
                </c:pt>
                <c:pt idx="128">
                  <c:v>6571.28</c:v>
                </c:pt>
                <c:pt idx="129">
                  <c:v>6607.9</c:v>
                </c:pt>
                <c:pt idx="130">
                  <c:v>6590.55</c:v>
                </c:pt>
                <c:pt idx="131">
                  <c:v>6639.81</c:v>
                </c:pt>
                <c:pt idx="132">
                  <c:v>6673.07</c:v>
                </c:pt>
                <c:pt idx="133">
                  <c:v>6635.23</c:v>
                </c:pt>
                <c:pt idx="134">
                  <c:v>6690.12</c:v>
                </c:pt>
                <c:pt idx="135">
                  <c:v>6712.67</c:v>
                </c:pt>
                <c:pt idx="136">
                  <c:v>6630.93</c:v>
                </c:pt>
                <c:pt idx="137">
                  <c:v>6615.13</c:v>
                </c:pt>
                <c:pt idx="138">
                  <c:v>6697.7</c:v>
                </c:pt>
                <c:pt idx="139">
                  <c:v>6716.72</c:v>
                </c:pt>
                <c:pt idx="140">
                  <c:v>6697.73</c:v>
                </c:pt>
                <c:pt idx="141">
                  <c:v>6659.15</c:v>
                </c:pt>
                <c:pt idx="142">
                  <c:v>6567.06</c:v>
                </c:pt>
                <c:pt idx="143">
                  <c:v>6640.23</c:v>
                </c:pt>
                <c:pt idx="144">
                  <c:v>6585.23</c:v>
                </c:pt>
                <c:pt idx="145">
                  <c:v>6624.38</c:v>
                </c:pt>
                <c:pt idx="146">
                  <c:v>6498.71</c:v>
                </c:pt>
                <c:pt idx="147">
                  <c:v>6454.31</c:v>
                </c:pt>
                <c:pt idx="148">
                  <c:v>6251.2</c:v>
                </c:pt>
                <c:pt idx="149">
                  <c:v>6215.2</c:v>
                </c:pt>
                <c:pt idx="150">
                  <c:v>6206.12</c:v>
                </c:pt>
                <c:pt idx="151">
                  <c:v>6360.11</c:v>
                </c:pt>
                <c:pt idx="152">
                  <c:v>6250.57</c:v>
                </c:pt>
                <c:pt idx="153">
                  <c:v>6300.26</c:v>
                </c:pt>
                <c:pt idx="154">
                  <c:v>6224.25</c:v>
                </c:pt>
                <c:pt idx="155">
                  <c:v>6189.1</c:v>
                </c:pt>
                <c:pt idx="156">
                  <c:v>6308.84</c:v>
                </c:pt>
                <c:pt idx="157">
                  <c:v>6393.88</c:v>
                </c:pt>
                <c:pt idx="158">
                  <c:v>6271.21</c:v>
                </c:pt>
                <c:pt idx="159">
                  <c:v>6038.34</c:v>
                </c:pt>
                <c:pt idx="160">
                  <c:v>6219.01</c:v>
                </c:pt>
                <c:pt idx="161">
                  <c:v>6143.51</c:v>
                </c:pt>
                <c:pt idx="162">
                  <c:v>6109.33</c:v>
                </c:pt>
                <c:pt idx="163">
                  <c:v>5858.93</c:v>
                </c:pt>
                <c:pt idx="164">
                  <c:v>6064.24</c:v>
                </c:pt>
                <c:pt idx="165">
                  <c:v>6078.68</c:v>
                </c:pt>
                <c:pt idx="166">
                  <c:v>6086.1</c:v>
                </c:pt>
                <c:pt idx="167">
                  <c:v>6195.96</c:v>
                </c:pt>
                <c:pt idx="168">
                  <c:v>6196.87</c:v>
                </c:pt>
                <c:pt idx="169">
                  <c:v>6220.09</c:v>
                </c:pt>
                <c:pt idx="170">
                  <c:v>6220.09</c:v>
                </c:pt>
                <c:pt idx="171">
                  <c:v>6102.23</c:v>
                </c:pt>
                <c:pt idx="172">
                  <c:v>6132.22</c:v>
                </c:pt>
                <c:pt idx="173">
                  <c:v>6212</c:v>
                </c:pt>
                <c:pt idx="174">
                  <c:v>6303.3</c:v>
                </c:pt>
                <c:pt idx="175">
                  <c:v>6315.22</c:v>
                </c:pt>
                <c:pt idx="176">
                  <c:v>6376.84</c:v>
                </c:pt>
                <c:pt idx="177">
                  <c:v>6270.67</c:v>
                </c:pt>
                <c:pt idx="178">
                  <c:v>6313.31</c:v>
                </c:pt>
                <c:pt idx="179">
                  <c:v>6191.23</c:v>
                </c:pt>
                <c:pt idx="180">
                  <c:v>6134.13</c:v>
                </c:pt>
                <c:pt idx="181">
                  <c:v>6280.68</c:v>
                </c:pt>
                <c:pt idx="182">
                  <c:v>6306.19</c:v>
                </c:pt>
                <c:pt idx="183">
                  <c:v>6363.89</c:v>
                </c:pt>
                <c:pt idx="184">
                  <c:v>6289.34</c:v>
                </c:pt>
                <c:pt idx="185">
                  <c:v>6182.78</c:v>
                </c:pt>
                <c:pt idx="186">
                  <c:v>6283.3</c:v>
                </c:pt>
                <c:pt idx="187">
                  <c:v>6460.04</c:v>
                </c:pt>
                <c:pt idx="188">
                  <c:v>6429</c:v>
                </c:pt>
                <c:pt idx="189">
                  <c:v>6456.69</c:v>
                </c:pt>
                <c:pt idx="190">
                  <c:v>6465.91</c:v>
                </c:pt>
                <c:pt idx="191">
                  <c:v>6396.9</c:v>
                </c:pt>
                <c:pt idx="192">
                  <c:v>6433.03</c:v>
                </c:pt>
                <c:pt idx="193">
                  <c:v>6486.42</c:v>
                </c:pt>
                <c:pt idx="194">
                  <c:v>6466.79</c:v>
                </c:pt>
                <c:pt idx="195">
                  <c:v>6506.25</c:v>
                </c:pt>
                <c:pt idx="196">
                  <c:v>6500.4</c:v>
                </c:pt>
                <c:pt idx="197">
                  <c:v>6535.21</c:v>
                </c:pt>
                <c:pt idx="198">
                  <c:v>6547.91</c:v>
                </c:pt>
                <c:pt idx="199">
                  <c:v>6595.81</c:v>
                </c:pt>
                <c:pt idx="200">
                  <c:v>6540.9</c:v>
                </c:pt>
                <c:pt idx="201">
                  <c:v>6615.39</c:v>
                </c:pt>
                <c:pt idx="202">
                  <c:v>6633.02</c:v>
                </c:pt>
                <c:pt idx="203">
                  <c:v>6724.54</c:v>
                </c:pt>
                <c:pt idx="204">
                  <c:v>6730.71</c:v>
                </c:pt>
                <c:pt idx="205">
                  <c:v>6644.48</c:v>
                </c:pt>
                <c:pt idx="206">
                  <c:v>6614.29</c:v>
                </c:pt>
                <c:pt idx="207">
                  <c:v>6677.67</c:v>
                </c:pt>
                <c:pt idx="208">
                  <c:v>6609.42</c:v>
                </c:pt>
                <c:pt idx="209">
                  <c:v>6527.92</c:v>
                </c:pt>
                <c:pt idx="210">
                  <c:v>6459.32</c:v>
                </c:pt>
                <c:pt idx="211">
                  <c:v>6513.99</c:v>
                </c:pt>
                <c:pt idx="212">
                  <c:v>6481.99</c:v>
                </c:pt>
                <c:pt idx="213">
                  <c:v>6576.31</c:v>
                </c:pt>
                <c:pt idx="214">
                  <c:v>6661.34</c:v>
                </c:pt>
                <c:pt idx="215">
                  <c:v>6706.04</c:v>
                </c:pt>
                <c:pt idx="216">
                  <c:v>6658.99</c:v>
                </c:pt>
                <c:pt idx="217">
                  <c:v>6721.57</c:v>
                </c:pt>
                <c:pt idx="218">
                  <c:v>6586.08</c:v>
                </c:pt>
                <c:pt idx="219">
                  <c:v>6530.6</c:v>
                </c:pt>
                <c:pt idx="220">
                  <c:v>6461.43</c:v>
                </c:pt>
                <c:pt idx="221">
                  <c:v>6474.93</c:v>
                </c:pt>
                <c:pt idx="222">
                  <c:v>6385.1</c:v>
                </c:pt>
                <c:pt idx="223">
                  <c:v>6381.87</c:v>
                </c:pt>
                <c:pt idx="224">
                  <c:v>6304.88</c:v>
                </c:pt>
                <c:pt idx="225">
                  <c:v>6337.9</c:v>
                </c:pt>
                <c:pt idx="226">
                  <c:v>6362.35</c:v>
                </c:pt>
                <c:pt idx="227">
                  <c:v>6432.12</c:v>
                </c:pt>
                <c:pt idx="228">
                  <c:v>6359.58</c:v>
                </c:pt>
                <c:pt idx="229">
                  <c:v>6291.18</c:v>
                </c:pt>
                <c:pt idx="230">
                  <c:v>6120.81</c:v>
                </c:pt>
                <c:pt idx="231">
                  <c:v>6226.51</c:v>
                </c:pt>
                <c:pt idx="232">
                  <c:v>6070.87</c:v>
                </c:pt>
                <c:pt idx="233">
                  <c:v>6155.31</c:v>
                </c:pt>
                <c:pt idx="234">
                  <c:v>6262.11</c:v>
                </c:pt>
                <c:pt idx="235">
                  <c:v>6180.48</c:v>
                </c:pt>
                <c:pt idx="236">
                  <c:v>6140.66</c:v>
                </c:pt>
                <c:pt idx="237">
                  <c:v>6306.24</c:v>
                </c:pt>
                <c:pt idx="238">
                  <c:v>6349.11</c:v>
                </c:pt>
                <c:pt idx="239">
                  <c:v>6432.45</c:v>
                </c:pt>
                <c:pt idx="240">
                  <c:v>6386.57</c:v>
                </c:pt>
                <c:pt idx="241">
                  <c:v>6315.21</c:v>
                </c:pt>
                <c:pt idx="242">
                  <c:v>6493.8</c:v>
                </c:pt>
                <c:pt idx="243">
                  <c:v>6485.63</c:v>
                </c:pt>
                <c:pt idx="244">
                  <c:v>6554.94</c:v>
                </c:pt>
                <c:pt idx="245">
                  <c:v>6565.37</c:v>
                </c:pt>
                <c:pt idx="246">
                  <c:v>6536.86</c:v>
                </c:pt>
                <c:pt idx="247">
                  <c:v>6559.8</c:v>
                </c:pt>
                <c:pt idx="248">
                  <c:v>6364.2</c:v>
                </c:pt>
                <c:pt idx="249">
                  <c:v>6396.96</c:v>
                </c:pt>
                <c:pt idx="250">
                  <c:v>6277.82</c:v>
                </c:pt>
                <c:pt idx="251">
                  <c:v>6279.29</c:v>
                </c:pt>
                <c:pt idx="252">
                  <c:v>6284.54</c:v>
                </c:pt>
                <c:pt idx="253">
                  <c:v>6345.56</c:v>
                </c:pt>
                <c:pt idx="254">
                  <c:v>6434.08</c:v>
                </c:pt>
                <c:pt idx="255">
                  <c:v>6479.32</c:v>
                </c:pt>
                <c:pt idx="256">
                  <c:v>6479.32</c:v>
                </c:pt>
                <c:pt idx="257">
                  <c:v>6479.32</c:v>
                </c:pt>
                <c:pt idx="258">
                  <c:v>6497.83</c:v>
                </c:pt>
                <c:pt idx="259">
                  <c:v>6476.89</c:v>
                </c:pt>
                <c:pt idx="260">
                  <c:v>6456.91</c:v>
                </c:pt>
                <c:pt idx="261">
                  <c:v>6456.91</c:v>
                </c:pt>
                <c:pt idx="262">
                  <c:v>6416.68</c:v>
                </c:pt>
                <c:pt idx="263">
                  <c:v>6479.44</c:v>
                </c:pt>
                <c:pt idx="264">
                  <c:v>6348.52</c:v>
                </c:pt>
                <c:pt idx="265">
                  <c:v>6335.67</c:v>
                </c:pt>
                <c:pt idx="266">
                  <c:v>6356.49</c:v>
                </c:pt>
                <c:pt idx="267">
                  <c:v>6272.7</c:v>
                </c:pt>
                <c:pt idx="268">
                  <c:v>6222.69</c:v>
                </c:pt>
                <c:pt idx="269">
                  <c:v>6202.04</c:v>
                </c:pt>
                <c:pt idx="270">
                  <c:v>6215.69</c:v>
                </c:pt>
                <c:pt idx="271">
                  <c:v>6025.58</c:v>
                </c:pt>
                <c:pt idx="272">
                  <c:v>5942.88</c:v>
                </c:pt>
                <c:pt idx="273">
                  <c:v>5902.41</c:v>
                </c:pt>
                <c:pt idx="274">
                  <c:v>5901.7</c:v>
                </c:pt>
                <c:pt idx="275">
                  <c:v>5578.23</c:v>
                </c:pt>
                <c:pt idx="276">
                  <c:v>5740.11</c:v>
                </c:pt>
                <c:pt idx="277">
                  <c:v>5609.35</c:v>
                </c:pt>
                <c:pt idx="278">
                  <c:v>5875.81</c:v>
                </c:pt>
                <c:pt idx="279">
                  <c:v>5868.96</c:v>
                </c:pt>
                <c:pt idx="280">
                  <c:v>5788.85</c:v>
                </c:pt>
                <c:pt idx="281">
                  <c:v>5885.24</c:v>
                </c:pt>
                <c:pt idx="282">
                  <c:v>5837.31</c:v>
                </c:pt>
                <c:pt idx="283">
                  <c:v>5879.78</c:v>
                </c:pt>
                <c:pt idx="284">
                  <c:v>6029.18</c:v>
                </c:pt>
                <c:pt idx="285">
                  <c:v>6026.21</c:v>
                </c:pt>
                <c:pt idx="286">
                  <c:v>5868.03</c:v>
                </c:pt>
                <c:pt idx="287">
                  <c:v>5875.37</c:v>
                </c:pt>
                <c:pt idx="288">
                  <c:v>5724.12</c:v>
                </c:pt>
                <c:pt idx="289">
                  <c:v>5784.01</c:v>
                </c:pt>
                <c:pt idx="290">
                  <c:v>5707.69</c:v>
                </c:pt>
                <c:pt idx="291">
                  <c:v>5909.97</c:v>
                </c:pt>
                <c:pt idx="292">
                  <c:v>5880.06</c:v>
                </c:pt>
                <c:pt idx="293">
                  <c:v>5879.3</c:v>
                </c:pt>
                <c:pt idx="294">
                  <c:v>5787.61</c:v>
                </c:pt>
                <c:pt idx="295">
                  <c:v>5946.62</c:v>
                </c:pt>
                <c:pt idx="296">
                  <c:v>5966.93</c:v>
                </c:pt>
                <c:pt idx="297">
                  <c:v>5893.57</c:v>
                </c:pt>
                <c:pt idx="298">
                  <c:v>5932.22</c:v>
                </c:pt>
                <c:pt idx="299">
                  <c:v>5888.48</c:v>
                </c:pt>
                <c:pt idx="300">
                  <c:v>5999.51</c:v>
                </c:pt>
                <c:pt idx="301">
                  <c:v>6087.37</c:v>
                </c:pt>
                <c:pt idx="302">
                  <c:v>6076.53</c:v>
                </c:pt>
                <c:pt idx="303">
                  <c:v>5965.66</c:v>
                </c:pt>
                <c:pt idx="304">
                  <c:v>5884.28</c:v>
                </c:pt>
                <c:pt idx="305">
                  <c:v>5818.62</c:v>
                </c:pt>
                <c:pt idx="306">
                  <c:v>5767.74</c:v>
                </c:pt>
                <c:pt idx="307">
                  <c:v>5853.46</c:v>
                </c:pt>
                <c:pt idx="308">
                  <c:v>5766.39</c:v>
                </c:pt>
                <c:pt idx="309">
                  <c:v>5699.91</c:v>
                </c:pt>
                <c:pt idx="310">
                  <c:v>5629.08</c:v>
                </c:pt>
                <c:pt idx="311">
                  <c:v>5690.39</c:v>
                </c:pt>
                <c:pt idx="312">
                  <c:v>5776.41</c:v>
                </c:pt>
                <c:pt idx="313">
                  <c:v>5692.41</c:v>
                </c:pt>
                <c:pt idx="314">
                  <c:v>5631.7</c:v>
                </c:pt>
                <c:pt idx="315">
                  <c:v>5414.42</c:v>
                </c:pt>
                <c:pt idx="316">
                  <c:v>5605.77</c:v>
                </c:pt>
                <c:pt idx="317">
                  <c:v>5545.63</c:v>
                </c:pt>
                <c:pt idx="318">
                  <c:v>5495.24</c:v>
                </c:pt>
                <c:pt idx="319">
                  <c:v>5495.24</c:v>
                </c:pt>
                <c:pt idx="320">
                  <c:v>5495.24</c:v>
                </c:pt>
                <c:pt idx="321">
                  <c:v>5689.07</c:v>
                </c:pt>
                <c:pt idx="322">
                  <c:v>5660.39</c:v>
                </c:pt>
                <c:pt idx="323">
                  <c:v>5717.47</c:v>
                </c:pt>
                <c:pt idx="324">
                  <c:v>5692.88</c:v>
                </c:pt>
                <c:pt idx="325">
                  <c:v>5702.11</c:v>
                </c:pt>
                <c:pt idx="326">
                  <c:v>5852.58</c:v>
                </c:pt>
                <c:pt idx="327">
                  <c:v>5915.94</c:v>
                </c:pt>
                <c:pt idx="328">
                  <c:v>5891.32</c:v>
                </c:pt>
                <c:pt idx="329">
                  <c:v>5947.11</c:v>
                </c:pt>
                <c:pt idx="330">
                  <c:v>6014.76</c:v>
                </c:pt>
                <c:pt idx="331">
                  <c:v>5990.21</c:v>
                </c:pt>
                <c:pt idx="332">
                  <c:v>5983.87</c:v>
                </c:pt>
                <c:pt idx="333">
                  <c:v>5965.09</c:v>
                </c:pt>
                <c:pt idx="334">
                  <c:v>5895.46</c:v>
                </c:pt>
                <c:pt idx="335">
                  <c:v>5831.61</c:v>
                </c:pt>
                <c:pt idx="336">
                  <c:v>5906.86</c:v>
                </c:pt>
                <c:pt idx="337">
                  <c:v>6046.23</c:v>
                </c:pt>
                <c:pt idx="338">
                  <c:v>5980.35</c:v>
                </c:pt>
                <c:pt idx="339">
                  <c:v>6056.55</c:v>
                </c:pt>
                <c:pt idx="340">
                  <c:v>6052.97</c:v>
                </c:pt>
                <c:pt idx="341">
                  <c:v>6034.73</c:v>
                </c:pt>
                <c:pt idx="342">
                  <c:v>6083.61</c:v>
                </c:pt>
                <c:pt idx="343">
                  <c:v>6050.69</c:v>
                </c:pt>
                <c:pt idx="344">
                  <c:v>6091.37</c:v>
                </c:pt>
                <c:pt idx="345">
                  <c:v>6090.36</c:v>
                </c:pt>
                <c:pt idx="346">
                  <c:v>6089.36</c:v>
                </c:pt>
                <c:pt idx="347">
                  <c:v>6087.3</c:v>
                </c:pt>
                <c:pt idx="348">
                  <c:v>6087.25</c:v>
                </c:pt>
                <c:pt idx="349">
                  <c:v>6215.53</c:v>
                </c:pt>
                <c:pt idx="350">
                  <c:v>6215.53</c:v>
                </c:pt>
                <c:pt idx="351">
                  <c:v>6215.25</c:v>
                </c:pt>
                <c:pt idx="352">
                  <c:v>6260.95</c:v>
                </c:pt>
                <c:pt idx="353">
                  <c:v>6270.81</c:v>
                </c:pt>
                <c:pt idx="354">
                  <c:v>6204.69</c:v>
                </c:pt>
                <c:pt idx="355">
                  <c:v>6220.65</c:v>
                </c:pt>
                <c:pt idx="356">
                  <c:v>6211.85</c:v>
                </c:pt>
                <c:pt idx="357">
                  <c:v>6215.99</c:v>
                </c:pt>
                <c:pt idx="358">
                  <c:v>6251.82</c:v>
                </c:pt>
                <c:pt idx="359">
                  <c:v>6304.25</c:v>
                </c:pt>
                <c:pt idx="360">
                  <c:v>6376.49</c:v>
                </c:pt>
                <c:pt idx="361">
                  <c:v>6191.61</c:v>
                </c:pt>
                <c:pt idx="362">
                  <c:v>6198.08</c:v>
                </c:pt>
                <c:pt idx="363">
                  <c:v>6181.56</c:v>
                </c:pt>
                <c:pt idx="364">
                  <c:v>6087.28</c:v>
                </c:pt>
                <c:pt idx="365">
                  <c:v>6087.28</c:v>
                </c:pt>
                <c:pt idx="366">
                  <c:v>6058.53</c:v>
                </c:pt>
                <c:pt idx="367">
                  <c:v>6069.59</c:v>
                </c:pt>
                <c:pt idx="368">
                  <c:v>6068.13</c:v>
                </c:pt>
                <c:pt idx="369">
                  <c:v>6053.5</c:v>
                </c:pt>
                <c:pt idx="370">
                  <c:v>6007.61</c:v>
                </c:pt>
                <c:pt idx="371">
                  <c:v>6057.7</c:v>
                </c:pt>
                <c:pt idx="372">
                  <c:v>5970.14</c:v>
                </c:pt>
                <c:pt idx="373">
                  <c:v>5995.34</c:v>
                </c:pt>
                <c:pt idx="374">
                  <c:v>5906.84</c:v>
                </c:pt>
                <c:pt idx="375">
                  <c:v>5877.56</c:v>
                </c:pt>
                <c:pt idx="376">
                  <c:v>5827.32</c:v>
                </c:pt>
                <c:pt idx="377">
                  <c:v>5723.33</c:v>
                </c:pt>
                <c:pt idx="378">
                  <c:v>5790.51</c:v>
                </c:pt>
                <c:pt idx="379">
                  <c:v>5802.78</c:v>
                </c:pt>
                <c:pt idx="380">
                  <c:v>5794.56</c:v>
                </c:pt>
                <c:pt idx="381">
                  <c:v>5861.92</c:v>
                </c:pt>
                <c:pt idx="382">
                  <c:v>5756.85</c:v>
                </c:pt>
                <c:pt idx="383">
                  <c:v>5708.36</c:v>
                </c:pt>
                <c:pt idx="384">
                  <c:v>5620.77</c:v>
                </c:pt>
                <c:pt idx="385">
                  <c:v>5667.23</c:v>
                </c:pt>
                <c:pt idx="386">
                  <c:v>5634.74</c:v>
                </c:pt>
                <c:pt idx="387">
                  <c:v>5666.12</c:v>
                </c:pt>
                <c:pt idx="388">
                  <c:v>5518.23</c:v>
                </c:pt>
                <c:pt idx="389">
                  <c:v>5529.95</c:v>
                </c:pt>
                <c:pt idx="390">
                  <c:v>5625.9</c:v>
                </c:pt>
                <c:pt idx="391">
                  <c:v>5479.93</c:v>
                </c:pt>
                <c:pt idx="392">
                  <c:v>5426.32</c:v>
                </c:pt>
                <c:pt idx="393">
                  <c:v>5476.57</c:v>
                </c:pt>
                <c:pt idx="394">
                  <c:v>5412.75</c:v>
                </c:pt>
                <c:pt idx="395">
                  <c:v>5512.71</c:v>
                </c:pt>
                <c:pt idx="396">
                  <c:v>5440.51</c:v>
                </c:pt>
                <c:pt idx="397">
                  <c:v>5529.6</c:v>
                </c:pt>
                <c:pt idx="398">
                  <c:v>5406.76</c:v>
                </c:pt>
                <c:pt idx="399">
                  <c:v>5261.6</c:v>
                </c:pt>
                <c:pt idx="400">
                  <c:v>5300.37</c:v>
                </c:pt>
                <c:pt idx="401">
                  <c:v>5171.91</c:v>
                </c:pt>
                <c:pt idx="402">
                  <c:v>5150.62</c:v>
                </c:pt>
                <c:pt idx="403">
                  <c:v>5286.27</c:v>
                </c:pt>
                <c:pt idx="404">
                  <c:v>5376.37</c:v>
                </c:pt>
                <c:pt idx="405">
                  <c:v>5404.34</c:v>
                </c:pt>
                <c:pt idx="406">
                  <c:v>5364.15</c:v>
                </c:pt>
                <c:pt idx="407">
                  <c:v>5449.89</c:v>
                </c:pt>
                <c:pt idx="408">
                  <c:v>5362.26</c:v>
                </c:pt>
                <c:pt idx="409">
                  <c:v>5352.56</c:v>
                </c:pt>
                <c:pt idx="410">
                  <c:v>5312.6</c:v>
                </c:pt>
                <c:pt idx="411">
                  <c:v>5319.23</c:v>
                </c:pt>
                <c:pt idx="412">
                  <c:v>5420.7</c:v>
                </c:pt>
                <c:pt idx="413">
                  <c:v>5411.9</c:v>
                </c:pt>
                <c:pt idx="414">
                  <c:v>5354.67</c:v>
                </c:pt>
                <c:pt idx="415">
                  <c:v>5320.22</c:v>
                </c:pt>
                <c:pt idx="416">
                  <c:v>5454.47</c:v>
                </c:pt>
                <c:pt idx="417">
                  <c:v>5486.13</c:v>
                </c:pt>
                <c:pt idx="418">
                  <c:v>5477.49</c:v>
                </c:pt>
                <c:pt idx="419">
                  <c:v>5489.16</c:v>
                </c:pt>
                <c:pt idx="420">
                  <c:v>5541.78</c:v>
                </c:pt>
                <c:pt idx="421">
                  <c:v>5534.46</c:v>
                </c:pt>
                <c:pt idx="422">
                  <c:v>5448.63</c:v>
                </c:pt>
                <c:pt idx="423">
                  <c:v>5497.45</c:v>
                </c:pt>
                <c:pt idx="424">
                  <c:v>5454.77</c:v>
                </c:pt>
                <c:pt idx="425">
                  <c:v>5450.19</c:v>
                </c:pt>
                <c:pt idx="426">
                  <c:v>5320.36</c:v>
                </c:pt>
                <c:pt idx="427">
                  <c:v>5371.77</c:v>
                </c:pt>
                <c:pt idx="428">
                  <c:v>5370.19</c:v>
                </c:pt>
                <c:pt idx="429">
                  <c:v>5505.56</c:v>
                </c:pt>
                <c:pt idx="430">
                  <c:v>5505.56</c:v>
                </c:pt>
                <c:pt idx="431">
                  <c:v>5470.65</c:v>
                </c:pt>
                <c:pt idx="432">
                  <c:v>5528.15</c:v>
                </c:pt>
                <c:pt idx="433">
                  <c:v>5601.15</c:v>
                </c:pt>
                <c:pt idx="434">
                  <c:v>5636.61</c:v>
                </c:pt>
                <c:pt idx="435">
                  <c:v>5602.82</c:v>
                </c:pt>
                <c:pt idx="436">
                  <c:v>5620.7</c:v>
                </c:pt>
                <c:pt idx="437">
                  <c:v>5499.68</c:v>
                </c:pt>
                <c:pt idx="438">
                  <c:v>5362.06</c:v>
                </c:pt>
                <c:pt idx="439">
                  <c:v>5240.68</c:v>
                </c:pt>
                <c:pt idx="440">
                  <c:v>5446.28</c:v>
                </c:pt>
                <c:pt idx="441">
                  <c:v>5415.61</c:v>
                </c:pt>
                <c:pt idx="442">
                  <c:v>5366.22</c:v>
                </c:pt>
                <c:pt idx="443">
                  <c:v>5318.36</c:v>
                </c:pt>
                <c:pt idx="444">
                  <c:v>5416.73</c:v>
                </c:pt>
                <c:pt idx="445">
                  <c:v>5204.18</c:v>
                </c:pt>
                <c:pt idx="446">
                  <c:v>5025.59</c:v>
                </c:pt>
                <c:pt idx="447">
                  <c:v>4912.3599999999997</c:v>
                </c:pt>
                <c:pt idx="448">
                  <c:v>4879.99</c:v>
                </c:pt>
                <c:pt idx="449">
                  <c:v>5311.33</c:v>
                </c:pt>
                <c:pt idx="450">
                  <c:v>5236.26</c:v>
                </c:pt>
                <c:pt idx="451">
                  <c:v>5136.12</c:v>
                </c:pt>
                <c:pt idx="452">
                  <c:v>5095.57</c:v>
                </c:pt>
                <c:pt idx="453">
                  <c:v>5197.0200000000004</c:v>
                </c:pt>
                <c:pt idx="454">
                  <c:v>5088.47</c:v>
                </c:pt>
                <c:pt idx="455">
                  <c:v>4818.7700000000004</c:v>
                </c:pt>
                <c:pt idx="456">
                  <c:v>4902.45</c:v>
                </c:pt>
                <c:pt idx="457">
                  <c:v>4959.59</c:v>
                </c:pt>
                <c:pt idx="458">
                  <c:v>4870.34</c:v>
                </c:pt>
                <c:pt idx="459">
                  <c:v>4980.25</c:v>
                </c:pt>
                <c:pt idx="460">
                  <c:v>4589.1899999999996</c:v>
                </c:pt>
                <c:pt idx="461">
                  <c:v>4605.22</c:v>
                </c:pt>
                <c:pt idx="462">
                  <c:v>4366.6899999999996</c:v>
                </c:pt>
                <c:pt idx="463">
                  <c:v>4313.8</c:v>
                </c:pt>
                <c:pt idx="464">
                  <c:v>3932.06</c:v>
                </c:pt>
                <c:pt idx="465">
                  <c:v>4256.8999999999996</c:v>
                </c:pt>
                <c:pt idx="466">
                  <c:v>4394.21</c:v>
                </c:pt>
                <c:pt idx="467">
                  <c:v>4079.59</c:v>
                </c:pt>
                <c:pt idx="468">
                  <c:v>3861.39</c:v>
                </c:pt>
                <c:pt idx="469">
                  <c:v>4063.01</c:v>
                </c:pt>
                <c:pt idx="470">
                  <c:v>4282.67</c:v>
                </c:pt>
                <c:pt idx="471">
                  <c:v>4229.7299999999996</c:v>
                </c:pt>
                <c:pt idx="472">
                  <c:v>4040.89</c:v>
                </c:pt>
                <c:pt idx="473">
                  <c:v>4087.83</c:v>
                </c:pt>
                <c:pt idx="474">
                  <c:v>3883.36</c:v>
                </c:pt>
                <c:pt idx="475">
                  <c:v>3852.59</c:v>
                </c:pt>
                <c:pt idx="476">
                  <c:v>3926.38</c:v>
                </c:pt>
                <c:pt idx="477">
                  <c:v>4242.54</c:v>
                </c:pt>
                <c:pt idx="478">
                  <c:v>4291.6499999999996</c:v>
                </c:pt>
                <c:pt idx="479">
                  <c:v>4377.34</c:v>
                </c:pt>
                <c:pt idx="480">
                  <c:v>4443.28</c:v>
                </c:pt>
                <c:pt idx="481">
                  <c:v>4639.5</c:v>
                </c:pt>
                <c:pt idx="482">
                  <c:v>4530.7299999999996</c:v>
                </c:pt>
                <c:pt idx="483">
                  <c:v>4272.41</c:v>
                </c:pt>
                <c:pt idx="484">
                  <c:v>4364.96</c:v>
                </c:pt>
                <c:pt idx="485">
                  <c:v>4403.92</c:v>
                </c:pt>
                <c:pt idx="486">
                  <c:v>4246.6899999999996</c:v>
                </c:pt>
                <c:pt idx="487">
                  <c:v>4182.0200000000004</c:v>
                </c:pt>
                <c:pt idx="488">
                  <c:v>4169.21</c:v>
                </c:pt>
                <c:pt idx="489">
                  <c:v>4232.97</c:v>
                </c:pt>
                <c:pt idx="490">
                  <c:v>4132.16</c:v>
                </c:pt>
                <c:pt idx="491">
                  <c:v>4208.55</c:v>
                </c:pt>
                <c:pt idx="492">
                  <c:v>4005.68</c:v>
                </c:pt>
                <c:pt idx="493">
                  <c:v>3874.99</c:v>
                </c:pt>
                <c:pt idx="494">
                  <c:v>3780.96</c:v>
                </c:pt>
                <c:pt idx="495">
                  <c:v>4152.96</c:v>
                </c:pt>
                <c:pt idx="496">
                  <c:v>4171.25</c:v>
                </c:pt>
                <c:pt idx="497">
                  <c:v>4152.6899999999996</c:v>
                </c:pt>
                <c:pt idx="498">
                  <c:v>4226.1000000000004</c:v>
                </c:pt>
                <c:pt idx="499">
                  <c:v>4288.01</c:v>
                </c:pt>
                <c:pt idx="500">
                  <c:v>4065.49</c:v>
                </c:pt>
                <c:pt idx="501">
                  <c:v>4122.8599999999997</c:v>
                </c:pt>
                <c:pt idx="502">
                  <c:v>4169.96</c:v>
                </c:pt>
                <c:pt idx="503">
                  <c:v>4163.6099999999997</c:v>
                </c:pt>
                <c:pt idx="504">
                  <c:v>4049.37</c:v>
                </c:pt>
                <c:pt idx="505">
                  <c:v>4300.0600000000004</c:v>
                </c:pt>
                <c:pt idx="506">
                  <c:v>4381.26</c:v>
                </c:pt>
                <c:pt idx="507">
                  <c:v>4367.28</c:v>
                </c:pt>
                <c:pt idx="508">
                  <c:v>4388.6899999999996</c:v>
                </c:pt>
                <c:pt idx="509">
                  <c:v>4280.3500000000004</c:v>
                </c:pt>
                <c:pt idx="510">
                  <c:v>4277.5600000000004</c:v>
                </c:pt>
                <c:pt idx="511">
                  <c:v>4309.08</c:v>
                </c:pt>
                <c:pt idx="512">
                  <c:v>4324.1899999999996</c:v>
                </c:pt>
                <c:pt idx="513">
                  <c:v>4330.66</c:v>
                </c:pt>
                <c:pt idx="514">
                  <c:v>4286.93</c:v>
                </c:pt>
                <c:pt idx="515">
                  <c:v>4249.16</c:v>
                </c:pt>
                <c:pt idx="516">
                  <c:v>4255.9799999999996</c:v>
                </c:pt>
                <c:pt idx="517">
                  <c:v>4216.59</c:v>
                </c:pt>
                <c:pt idx="518">
                  <c:v>4216.59</c:v>
                </c:pt>
                <c:pt idx="519">
                  <c:v>4216.59</c:v>
                </c:pt>
                <c:pt idx="520">
                  <c:v>4319.3500000000004</c:v>
                </c:pt>
                <c:pt idx="521">
                  <c:v>4392.68</c:v>
                </c:pt>
                <c:pt idx="522">
                  <c:v>4434.17</c:v>
                </c:pt>
                <c:pt idx="523">
                  <c:v>4434.17</c:v>
                </c:pt>
                <c:pt idx="524">
                  <c:v>4561.79</c:v>
                </c:pt>
                <c:pt idx="525">
                  <c:v>4579.6400000000003</c:v>
                </c:pt>
                <c:pt idx="526">
                  <c:v>4638.92</c:v>
                </c:pt>
                <c:pt idx="527">
                  <c:v>4507.51</c:v>
                </c:pt>
                <c:pt idx="528">
                  <c:v>4505.37</c:v>
                </c:pt>
                <c:pt idx="529">
                  <c:v>4448.54</c:v>
                </c:pt>
                <c:pt idx="530">
                  <c:v>4426.1899999999996</c:v>
                </c:pt>
                <c:pt idx="531">
                  <c:v>4399.1499999999996</c:v>
                </c:pt>
                <c:pt idx="532">
                  <c:v>4180.6400000000003</c:v>
                </c:pt>
                <c:pt idx="533">
                  <c:v>4121.1099999999997</c:v>
                </c:pt>
                <c:pt idx="534">
                  <c:v>4147.0600000000004</c:v>
                </c:pt>
                <c:pt idx="535">
                  <c:v>4108.47</c:v>
                </c:pt>
                <c:pt idx="536">
                  <c:v>4091.4</c:v>
                </c:pt>
                <c:pt idx="537">
                  <c:v>4059.88</c:v>
                </c:pt>
                <c:pt idx="538">
                  <c:v>4052.23</c:v>
                </c:pt>
                <c:pt idx="539">
                  <c:v>4052.47</c:v>
                </c:pt>
                <c:pt idx="540">
                  <c:v>4209.01</c:v>
                </c:pt>
                <c:pt idx="541">
                  <c:v>4194.41</c:v>
                </c:pt>
                <c:pt idx="542">
                  <c:v>4295.2</c:v>
                </c:pt>
                <c:pt idx="543">
                  <c:v>4190.1099999999997</c:v>
                </c:pt>
                <c:pt idx="544">
                  <c:v>4149.6400000000003</c:v>
                </c:pt>
                <c:pt idx="545">
                  <c:v>4077.78</c:v>
                </c:pt>
                <c:pt idx="546">
                  <c:v>4164.46</c:v>
                </c:pt>
                <c:pt idx="547">
                  <c:v>4228.6000000000004</c:v>
                </c:pt>
                <c:pt idx="548">
                  <c:v>4228.93</c:v>
                </c:pt>
                <c:pt idx="549">
                  <c:v>4291.87</c:v>
                </c:pt>
                <c:pt idx="550">
                  <c:v>4307.6099999999997</c:v>
                </c:pt>
                <c:pt idx="551">
                  <c:v>4213.08</c:v>
                </c:pt>
                <c:pt idx="552">
                  <c:v>4234.26</c:v>
                </c:pt>
                <c:pt idx="553">
                  <c:v>4202.24</c:v>
                </c:pt>
                <c:pt idx="554">
                  <c:v>4189.59</c:v>
                </c:pt>
                <c:pt idx="555">
                  <c:v>4134.75</c:v>
                </c:pt>
                <c:pt idx="556">
                  <c:v>4034.13</c:v>
                </c:pt>
                <c:pt idx="557">
                  <c:v>4006.83</c:v>
                </c:pt>
                <c:pt idx="558">
                  <c:v>4018.37</c:v>
                </c:pt>
                <c:pt idx="559">
                  <c:v>3889.06</c:v>
                </c:pt>
                <c:pt idx="560">
                  <c:v>3850.73</c:v>
                </c:pt>
                <c:pt idx="561">
                  <c:v>3816.44</c:v>
                </c:pt>
                <c:pt idx="562">
                  <c:v>3848.98</c:v>
                </c:pt>
                <c:pt idx="563">
                  <c:v>3915.64</c:v>
                </c:pt>
                <c:pt idx="564">
                  <c:v>3830.09</c:v>
                </c:pt>
                <c:pt idx="565">
                  <c:v>3625.83</c:v>
                </c:pt>
                <c:pt idx="566">
                  <c:v>3512.09</c:v>
                </c:pt>
                <c:pt idx="567">
                  <c:v>3645.87</c:v>
                </c:pt>
                <c:pt idx="568">
                  <c:v>3529.86</c:v>
                </c:pt>
                <c:pt idx="569">
                  <c:v>3530.73</c:v>
                </c:pt>
                <c:pt idx="570">
                  <c:v>3542.4</c:v>
                </c:pt>
                <c:pt idx="571">
                  <c:v>3715.23</c:v>
                </c:pt>
                <c:pt idx="572">
                  <c:v>3693.81</c:v>
                </c:pt>
                <c:pt idx="573">
                  <c:v>3712.06</c:v>
                </c:pt>
                <c:pt idx="574">
                  <c:v>3753.68</c:v>
                </c:pt>
                <c:pt idx="575">
                  <c:v>3863.99</c:v>
                </c:pt>
                <c:pt idx="576">
                  <c:v>3857.1</c:v>
                </c:pt>
                <c:pt idx="577">
                  <c:v>3804.99</c:v>
                </c:pt>
                <c:pt idx="578">
                  <c:v>3816.93</c:v>
                </c:pt>
                <c:pt idx="579">
                  <c:v>3842.85</c:v>
                </c:pt>
                <c:pt idx="580">
                  <c:v>3952.81</c:v>
                </c:pt>
                <c:pt idx="581">
                  <c:v>3911.46</c:v>
                </c:pt>
                <c:pt idx="582">
                  <c:v>3900.25</c:v>
                </c:pt>
                <c:pt idx="583">
                  <c:v>3925.2</c:v>
                </c:pt>
                <c:pt idx="584">
                  <c:v>3898.85</c:v>
                </c:pt>
                <c:pt idx="585">
                  <c:v>3762.91</c:v>
                </c:pt>
                <c:pt idx="586">
                  <c:v>3926.14</c:v>
                </c:pt>
                <c:pt idx="587">
                  <c:v>3955.61</c:v>
                </c:pt>
                <c:pt idx="588">
                  <c:v>4124.97</c:v>
                </c:pt>
                <c:pt idx="589">
                  <c:v>4029.67</c:v>
                </c:pt>
                <c:pt idx="590">
                  <c:v>3993.54</c:v>
                </c:pt>
                <c:pt idx="591">
                  <c:v>3930.52</c:v>
                </c:pt>
                <c:pt idx="592">
                  <c:v>3925.52</c:v>
                </c:pt>
                <c:pt idx="593">
                  <c:v>3983.71</c:v>
                </c:pt>
                <c:pt idx="594">
                  <c:v>3983.71</c:v>
                </c:pt>
                <c:pt idx="595">
                  <c:v>3983.71</c:v>
                </c:pt>
                <c:pt idx="596">
                  <c:v>3988.99</c:v>
                </c:pt>
                <c:pt idx="597">
                  <c:v>3968.4</c:v>
                </c:pt>
                <c:pt idx="598">
                  <c:v>4052.98</c:v>
                </c:pt>
                <c:pt idx="599">
                  <c:v>4092.8</c:v>
                </c:pt>
                <c:pt idx="600">
                  <c:v>3990.86</c:v>
                </c:pt>
                <c:pt idx="601">
                  <c:v>3987.46</c:v>
                </c:pt>
                <c:pt idx="602">
                  <c:v>4030.66</c:v>
                </c:pt>
                <c:pt idx="603">
                  <c:v>4018.23</c:v>
                </c:pt>
                <c:pt idx="604">
                  <c:v>4155.99</c:v>
                </c:pt>
                <c:pt idx="605">
                  <c:v>4167.01</c:v>
                </c:pt>
                <c:pt idx="606">
                  <c:v>4096.3999999999996</c:v>
                </c:pt>
                <c:pt idx="607">
                  <c:v>4189.59</c:v>
                </c:pt>
                <c:pt idx="608">
                  <c:v>4243.71</c:v>
                </c:pt>
                <c:pt idx="609">
                  <c:v>4243.22</c:v>
                </c:pt>
                <c:pt idx="610">
                  <c:v>4243.22</c:v>
                </c:pt>
                <c:pt idx="611">
                  <c:v>4336.9399999999996</c:v>
                </c:pt>
                <c:pt idx="612">
                  <c:v>4396.49</c:v>
                </c:pt>
                <c:pt idx="613">
                  <c:v>4398.68</c:v>
                </c:pt>
                <c:pt idx="614">
                  <c:v>4462.09</c:v>
                </c:pt>
                <c:pt idx="615">
                  <c:v>4435.5</c:v>
                </c:pt>
                <c:pt idx="616">
                  <c:v>4425.54</c:v>
                </c:pt>
                <c:pt idx="617">
                  <c:v>4331.37</c:v>
                </c:pt>
                <c:pt idx="618">
                  <c:v>4362.58</c:v>
                </c:pt>
                <c:pt idx="619">
                  <c:v>4348.1099999999997</c:v>
                </c:pt>
                <c:pt idx="620">
                  <c:v>4446.45</c:v>
                </c:pt>
                <c:pt idx="621">
                  <c:v>4482.25</c:v>
                </c:pt>
                <c:pt idx="622">
                  <c:v>4468.41</c:v>
                </c:pt>
                <c:pt idx="623">
                  <c:v>4345.47</c:v>
                </c:pt>
                <c:pt idx="624">
                  <c:v>4365.29</c:v>
                </c:pt>
                <c:pt idx="625">
                  <c:v>4365.29</c:v>
                </c:pt>
                <c:pt idx="626">
                  <c:v>4411.72</c:v>
                </c:pt>
                <c:pt idx="627">
                  <c:v>4416.2299999999996</c:v>
                </c:pt>
                <c:pt idx="628">
                  <c:v>4387.54</c:v>
                </c:pt>
                <c:pt idx="629">
                  <c:v>4417.9399999999996</c:v>
                </c:pt>
                <c:pt idx="630">
                  <c:v>4506.1899999999996</c:v>
                </c:pt>
                <c:pt idx="631">
                  <c:v>4477.0200000000004</c:v>
                </c:pt>
                <c:pt idx="632">
                  <c:v>4383.42</c:v>
                </c:pt>
                <c:pt idx="633">
                  <c:v>4386.9399999999996</c:v>
                </c:pt>
                <c:pt idx="634">
                  <c:v>4438.5600000000004</c:v>
                </c:pt>
                <c:pt idx="635">
                  <c:v>4405.22</c:v>
                </c:pt>
                <c:pt idx="636">
                  <c:v>4404.79</c:v>
                </c:pt>
                <c:pt idx="637">
                  <c:v>4436.75</c:v>
                </c:pt>
                <c:pt idx="638">
                  <c:v>4461.87</c:v>
                </c:pt>
                <c:pt idx="639">
                  <c:v>4441.95</c:v>
                </c:pt>
                <c:pt idx="640">
                  <c:v>4326.01</c:v>
                </c:pt>
                <c:pt idx="641">
                  <c:v>4328.57</c:v>
                </c:pt>
                <c:pt idx="642">
                  <c:v>4278.46</c:v>
                </c:pt>
                <c:pt idx="643">
                  <c:v>4280.8599999999997</c:v>
                </c:pt>
                <c:pt idx="644">
                  <c:v>4345.93</c:v>
                </c:pt>
                <c:pt idx="645">
                  <c:v>4234.05</c:v>
                </c:pt>
                <c:pt idx="646">
                  <c:v>4230.0200000000004</c:v>
                </c:pt>
                <c:pt idx="647">
                  <c:v>4279.9799999999996</c:v>
                </c:pt>
                <c:pt idx="648">
                  <c:v>4252.57</c:v>
                </c:pt>
                <c:pt idx="649">
                  <c:v>4241.01</c:v>
                </c:pt>
                <c:pt idx="650">
                  <c:v>4294.03</c:v>
                </c:pt>
                <c:pt idx="651">
                  <c:v>4249.21</c:v>
                </c:pt>
                <c:pt idx="652">
                  <c:v>4340.71</c:v>
                </c:pt>
                <c:pt idx="653">
                  <c:v>4234.2700000000004</c:v>
                </c:pt>
                <c:pt idx="654">
                  <c:v>4236.28</c:v>
                </c:pt>
                <c:pt idx="655">
                  <c:v>4194.91</c:v>
                </c:pt>
                <c:pt idx="656">
                  <c:v>4187</c:v>
                </c:pt>
                <c:pt idx="657">
                  <c:v>4140.2299999999996</c:v>
                </c:pt>
                <c:pt idx="658">
                  <c:v>4158.66</c:v>
                </c:pt>
                <c:pt idx="659">
                  <c:v>4127.17</c:v>
                </c:pt>
                <c:pt idx="660">
                  <c:v>4202.13</c:v>
                </c:pt>
                <c:pt idx="661">
                  <c:v>4237.68</c:v>
                </c:pt>
                <c:pt idx="662">
                  <c:v>4346.46</c:v>
                </c:pt>
                <c:pt idx="663">
                  <c:v>4361.84</c:v>
                </c:pt>
                <c:pt idx="664">
                  <c:v>4388.75</c:v>
                </c:pt>
                <c:pt idx="665">
                  <c:v>4443.62</c:v>
                </c:pt>
                <c:pt idx="666">
                  <c:v>4481.17</c:v>
                </c:pt>
                <c:pt idx="667">
                  <c:v>4493.7299999999996</c:v>
                </c:pt>
                <c:pt idx="668">
                  <c:v>4559.8</c:v>
                </c:pt>
                <c:pt idx="669">
                  <c:v>4576.6099999999997</c:v>
                </c:pt>
                <c:pt idx="670">
                  <c:v>4586.13</c:v>
                </c:pt>
                <c:pt idx="671">
                  <c:v>4528.84</c:v>
                </c:pt>
                <c:pt idx="672">
                  <c:v>4547.53</c:v>
                </c:pt>
                <c:pt idx="673">
                  <c:v>4631.6099999999997</c:v>
                </c:pt>
                <c:pt idx="674">
                  <c:v>4608.3599999999997</c:v>
                </c:pt>
                <c:pt idx="675">
                  <c:v>4682.46</c:v>
                </c:pt>
                <c:pt idx="676">
                  <c:v>4671.37</c:v>
                </c:pt>
                <c:pt idx="677">
                  <c:v>4647.13</c:v>
                </c:pt>
                <c:pt idx="678">
                  <c:v>4690.53</c:v>
                </c:pt>
                <c:pt idx="679">
                  <c:v>4731.5600000000004</c:v>
                </c:pt>
                <c:pt idx="680">
                  <c:v>4722.2</c:v>
                </c:pt>
                <c:pt idx="681">
                  <c:v>4671.34</c:v>
                </c:pt>
                <c:pt idx="682">
                  <c:v>4716.76</c:v>
                </c:pt>
                <c:pt idx="683">
                  <c:v>4755.46</c:v>
                </c:pt>
                <c:pt idx="684">
                  <c:v>4713.97</c:v>
                </c:pt>
                <c:pt idx="685">
                  <c:v>4645.01</c:v>
                </c:pt>
                <c:pt idx="686">
                  <c:v>4685.78</c:v>
                </c:pt>
                <c:pt idx="687">
                  <c:v>4689.67</c:v>
                </c:pt>
                <c:pt idx="688">
                  <c:v>4756.58</c:v>
                </c:pt>
                <c:pt idx="689">
                  <c:v>4850.8900000000003</c:v>
                </c:pt>
                <c:pt idx="690">
                  <c:v>4896.2299999999996</c:v>
                </c:pt>
                <c:pt idx="691">
                  <c:v>4916.8</c:v>
                </c:pt>
                <c:pt idx="692">
                  <c:v>4890.58</c:v>
                </c:pt>
                <c:pt idx="693">
                  <c:v>4869.3500000000004</c:v>
                </c:pt>
                <c:pt idx="694">
                  <c:v>4908.8999999999996</c:v>
                </c:pt>
                <c:pt idx="695">
                  <c:v>4908.8999999999996</c:v>
                </c:pt>
                <c:pt idx="696">
                  <c:v>4819.7</c:v>
                </c:pt>
                <c:pt idx="697">
                  <c:v>4817.55</c:v>
                </c:pt>
                <c:pt idx="698">
                  <c:v>4796.75</c:v>
                </c:pt>
                <c:pt idx="699">
                  <c:v>4851.7</c:v>
                </c:pt>
                <c:pt idx="700">
                  <c:v>4933.18</c:v>
                </c:pt>
                <c:pt idx="701">
                  <c:v>4947.34</c:v>
                </c:pt>
                <c:pt idx="702">
                  <c:v>5004.3</c:v>
                </c:pt>
                <c:pt idx="703">
                  <c:v>4987.68</c:v>
                </c:pt>
                <c:pt idx="704">
                  <c:v>5011.47</c:v>
                </c:pt>
                <c:pt idx="705">
                  <c:v>5018.8500000000004</c:v>
                </c:pt>
                <c:pt idx="706">
                  <c:v>5042.13</c:v>
                </c:pt>
                <c:pt idx="707">
                  <c:v>5124.13</c:v>
                </c:pt>
                <c:pt idx="708">
                  <c:v>5163.95</c:v>
                </c:pt>
                <c:pt idx="709">
                  <c:v>5172.8900000000003</c:v>
                </c:pt>
                <c:pt idx="710">
                  <c:v>5134.3599999999997</c:v>
                </c:pt>
                <c:pt idx="711">
                  <c:v>5142.6000000000004</c:v>
                </c:pt>
                <c:pt idx="712">
                  <c:v>5139.37</c:v>
                </c:pt>
                <c:pt idx="713">
                  <c:v>5079.2700000000004</c:v>
                </c:pt>
                <c:pt idx="714">
                  <c:v>5082.2</c:v>
                </c:pt>
                <c:pt idx="715">
                  <c:v>5165.7</c:v>
                </c:pt>
                <c:pt idx="716">
                  <c:v>5159.72</c:v>
                </c:pt>
                <c:pt idx="717">
                  <c:v>5133.8999999999996</c:v>
                </c:pt>
              </c:numCache>
            </c:numRef>
          </c:val>
          <c:smooth val="0"/>
          <c:extLst>
            <c:ext xmlns:c16="http://schemas.microsoft.com/office/drawing/2014/chart" uri="{C3380CC4-5D6E-409C-BE32-E72D297353CC}">
              <c16:uniqueId val="{00000003-CB94-4539-85E2-D46CB1DB6FE3}"/>
            </c:ext>
          </c:extLst>
        </c:ser>
        <c:ser>
          <c:idx val="6"/>
          <c:order val="6"/>
          <c:tx>
            <c:strRef>
              <c:f>'1.11-график'!$I$4</c:f>
              <c:strCache>
                <c:ptCount val="1"/>
                <c:pt idx="0">
                  <c:v>Dax 30 </c:v>
                </c:pt>
              </c:strCache>
            </c:strRef>
          </c:tx>
          <c:spPr>
            <a:ln w="12700">
              <a:solidFill>
                <a:srgbClr val="00808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'1.11-график'!$I$5:$I$722</c:f>
              <c:numCache>
                <c:formatCode>General</c:formatCode>
                <c:ptCount val="718"/>
                <c:pt idx="0">
                  <c:v>6596.92</c:v>
                </c:pt>
                <c:pt idx="1">
                  <c:v>6681.13</c:v>
                </c:pt>
                <c:pt idx="2">
                  <c:v>6691.32</c:v>
                </c:pt>
                <c:pt idx="3">
                  <c:v>6674.4</c:v>
                </c:pt>
                <c:pt idx="4">
                  <c:v>6593.09</c:v>
                </c:pt>
                <c:pt idx="5">
                  <c:v>6607.59</c:v>
                </c:pt>
                <c:pt idx="6">
                  <c:v>6614.37</c:v>
                </c:pt>
                <c:pt idx="7">
                  <c:v>6566.56</c:v>
                </c:pt>
                <c:pt idx="8">
                  <c:v>6687.3</c:v>
                </c:pt>
                <c:pt idx="9">
                  <c:v>6705.17</c:v>
                </c:pt>
                <c:pt idx="10">
                  <c:v>6731.74</c:v>
                </c:pt>
                <c:pt idx="11">
                  <c:v>6716.82</c:v>
                </c:pt>
                <c:pt idx="12">
                  <c:v>6701.7</c:v>
                </c:pt>
                <c:pt idx="13">
                  <c:v>6689.62</c:v>
                </c:pt>
                <c:pt idx="14">
                  <c:v>6747.17</c:v>
                </c:pt>
                <c:pt idx="15">
                  <c:v>6687.31</c:v>
                </c:pt>
                <c:pt idx="16">
                  <c:v>6678.93</c:v>
                </c:pt>
                <c:pt idx="17">
                  <c:v>6748.37</c:v>
                </c:pt>
                <c:pt idx="18">
                  <c:v>6719.58</c:v>
                </c:pt>
                <c:pt idx="19">
                  <c:v>6690.34</c:v>
                </c:pt>
                <c:pt idx="20">
                  <c:v>6726.01</c:v>
                </c:pt>
                <c:pt idx="21">
                  <c:v>6788.23</c:v>
                </c:pt>
                <c:pt idx="22">
                  <c:v>6789.11</c:v>
                </c:pt>
                <c:pt idx="23">
                  <c:v>6851.28</c:v>
                </c:pt>
                <c:pt idx="24">
                  <c:v>6885.76</c:v>
                </c:pt>
                <c:pt idx="25">
                  <c:v>6874.06</c:v>
                </c:pt>
                <c:pt idx="26">
                  <c:v>6875.7</c:v>
                </c:pt>
                <c:pt idx="27">
                  <c:v>6915.56</c:v>
                </c:pt>
                <c:pt idx="28">
                  <c:v>6876.73</c:v>
                </c:pt>
                <c:pt idx="29">
                  <c:v>6911.11</c:v>
                </c:pt>
                <c:pt idx="30">
                  <c:v>6859.45</c:v>
                </c:pt>
                <c:pt idx="31">
                  <c:v>6895.34</c:v>
                </c:pt>
                <c:pt idx="32">
                  <c:v>6961.18</c:v>
                </c:pt>
                <c:pt idx="33">
                  <c:v>6958.62</c:v>
                </c:pt>
                <c:pt idx="34">
                  <c:v>6957.07</c:v>
                </c:pt>
                <c:pt idx="35">
                  <c:v>6987.08</c:v>
                </c:pt>
                <c:pt idx="36">
                  <c:v>6982.91</c:v>
                </c:pt>
                <c:pt idx="37">
                  <c:v>6941.66</c:v>
                </c:pt>
                <c:pt idx="38">
                  <c:v>6973.73</c:v>
                </c:pt>
                <c:pt idx="39">
                  <c:v>6992.58</c:v>
                </c:pt>
                <c:pt idx="40">
                  <c:v>7027.59</c:v>
                </c:pt>
                <c:pt idx="41">
                  <c:v>6819.65</c:v>
                </c:pt>
                <c:pt idx="42">
                  <c:v>6715.44</c:v>
                </c:pt>
                <c:pt idx="43">
                  <c:v>6640.24</c:v>
                </c:pt>
                <c:pt idx="44">
                  <c:v>6603.32</c:v>
                </c:pt>
                <c:pt idx="45">
                  <c:v>6534.57</c:v>
                </c:pt>
                <c:pt idx="46">
                  <c:v>6595</c:v>
                </c:pt>
                <c:pt idx="47">
                  <c:v>6617.75</c:v>
                </c:pt>
                <c:pt idx="48">
                  <c:v>6713.23</c:v>
                </c:pt>
                <c:pt idx="49">
                  <c:v>6716.52</c:v>
                </c:pt>
                <c:pt idx="50">
                  <c:v>6715.49</c:v>
                </c:pt>
                <c:pt idx="51">
                  <c:v>6623.99</c:v>
                </c:pt>
                <c:pt idx="52">
                  <c:v>6447.7</c:v>
                </c:pt>
                <c:pt idx="53">
                  <c:v>6585.47</c:v>
                </c:pt>
                <c:pt idx="54">
                  <c:v>6579.87</c:v>
                </c:pt>
                <c:pt idx="55">
                  <c:v>6671.41</c:v>
                </c:pt>
                <c:pt idx="56">
                  <c:v>6700.29</c:v>
                </c:pt>
                <c:pt idx="57">
                  <c:v>6712.06</c:v>
                </c:pt>
                <c:pt idx="58">
                  <c:v>6856.96</c:v>
                </c:pt>
                <c:pt idx="59">
                  <c:v>6899.06</c:v>
                </c:pt>
                <c:pt idx="60">
                  <c:v>6828.82</c:v>
                </c:pt>
                <c:pt idx="61">
                  <c:v>6858.34</c:v>
                </c:pt>
                <c:pt idx="62">
                  <c:v>6816.89</c:v>
                </c:pt>
                <c:pt idx="63">
                  <c:v>6897.08</c:v>
                </c:pt>
                <c:pt idx="64">
                  <c:v>6917.03</c:v>
                </c:pt>
                <c:pt idx="65">
                  <c:v>6937.17</c:v>
                </c:pt>
                <c:pt idx="66">
                  <c:v>7045.56</c:v>
                </c:pt>
                <c:pt idx="67">
                  <c:v>7073.91</c:v>
                </c:pt>
                <c:pt idx="68">
                  <c:v>7099.91</c:v>
                </c:pt>
                <c:pt idx="69">
                  <c:v>7099.91</c:v>
                </c:pt>
                <c:pt idx="70">
                  <c:v>7099.91</c:v>
                </c:pt>
                <c:pt idx="71">
                  <c:v>7166.67</c:v>
                </c:pt>
                <c:pt idx="72">
                  <c:v>7152.83</c:v>
                </c:pt>
                <c:pt idx="73">
                  <c:v>7142.95</c:v>
                </c:pt>
                <c:pt idx="74">
                  <c:v>7212.07</c:v>
                </c:pt>
                <c:pt idx="75">
                  <c:v>7338.06</c:v>
                </c:pt>
                <c:pt idx="76">
                  <c:v>7348.83</c:v>
                </c:pt>
                <c:pt idx="77">
                  <c:v>7282.34</c:v>
                </c:pt>
                <c:pt idx="78">
                  <c:v>7242.73</c:v>
                </c:pt>
                <c:pt idx="79">
                  <c:v>7342.54</c:v>
                </c:pt>
                <c:pt idx="80">
                  <c:v>7335.62</c:v>
                </c:pt>
                <c:pt idx="81">
                  <c:v>7270.32</c:v>
                </c:pt>
                <c:pt idx="82">
                  <c:v>7343.08</c:v>
                </c:pt>
                <c:pt idx="83">
                  <c:v>7387.02</c:v>
                </c:pt>
                <c:pt idx="84">
                  <c:v>7378.12</c:v>
                </c:pt>
                <c:pt idx="85">
                  <c:v>7408.87</c:v>
                </c:pt>
                <c:pt idx="86">
                  <c:v>7408.87</c:v>
                </c:pt>
                <c:pt idx="87">
                  <c:v>7455.93</c:v>
                </c:pt>
                <c:pt idx="88">
                  <c:v>7476.69</c:v>
                </c:pt>
                <c:pt idx="89">
                  <c:v>7516.76</c:v>
                </c:pt>
                <c:pt idx="90">
                  <c:v>7525.69</c:v>
                </c:pt>
                <c:pt idx="91">
                  <c:v>7442.2</c:v>
                </c:pt>
                <c:pt idx="92">
                  <c:v>7475.99</c:v>
                </c:pt>
                <c:pt idx="93">
                  <c:v>7415.33</c:v>
                </c:pt>
                <c:pt idx="94">
                  <c:v>7479.34</c:v>
                </c:pt>
                <c:pt idx="95">
                  <c:v>7459.61</c:v>
                </c:pt>
                <c:pt idx="96">
                  <c:v>7505.35</c:v>
                </c:pt>
                <c:pt idx="97">
                  <c:v>7481.25</c:v>
                </c:pt>
                <c:pt idx="98">
                  <c:v>7499.5</c:v>
                </c:pt>
                <c:pt idx="99">
                  <c:v>7607.54</c:v>
                </c:pt>
                <c:pt idx="100">
                  <c:v>7619.31</c:v>
                </c:pt>
                <c:pt idx="101">
                  <c:v>7659.39</c:v>
                </c:pt>
                <c:pt idx="102">
                  <c:v>7735.88</c:v>
                </c:pt>
                <c:pt idx="103">
                  <c:v>7697.38</c:v>
                </c:pt>
                <c:pt idx="104">
                  <c:v>7739.2</c:v>
                </c:pt>
                <c:pt idx="105">
                  <c:v>7739.2</c:v>
                </c:pt>
                <c:pt idx="106">
                  <c:v>7781.04</c:v>
                </c:pt>
                <c:pt idx="107">
                  <c:v>7764.97</c:v>
                </c:pt>
                <c:pt idx="108">
                  <c:v>7883.04</c:v>
                </c:pt>
                <c:pt idx="109">
                  <c:v>7987.85</c:v>
                </c:pt>
                <c:pt idx="110">
                  <c:v>7976.79</c:v>
                </c:pt>
                <c:pt idx="111">
                  <c:v>7919.83</c:v>
                </c:pt>
                <c:pt idx="112">
                  <c:v>7730.05</c:v>
                </c:pt>
                <c:pt idx="113">
                  <c:v>7618.61</c:v>
                </c:pt>
                <c:pt idx="114">
                  <c:v>7590.5</c:v>
                </c:pt>
                <c:pt idx="115">
                  <c:v>7706.1</c:v>
                </c:pt>
                <c:pt idx="116">
                  <c:v>7678.26</c:v>
                </c:pt>
                <c:pt idx="117">
                  <c:v>7680.76</c:v>
                </c:pt>
                <c:pt idx="118">
                  <c:v>7849.16</c:v>
                </c:pt>
                <c:pt idx="119">
                  <c:v>8030.64</c:v>
                </c:pt>
                <c:pt idx="120">
                  <c:v>8036.12</c:v>
                </c:pt>
                <c:pt idx="121">
                  <c:v>8033.52</c:v>
                </c:pt>
                <c:pt idx="122">
                  <c:v>8090.49</c:v>
                </c:pt>
                <c:pt idx="123">
                  <c:v>7964.71</c:v>
                </c:pt>
                <c:pt idx="124">
                  <c:v>7949.63</c:v>
                </c:pt>
                <c:pt idx="125">
                  <c:v>7930.61</c:v>
                </c:pt>
                <c:pt idx="126">
                  <c:v>7860.52</c:v>
                </c:pt>
                <c:pt idx="127">
                  <c:v>7801.23</c:v>
                </c:pt>
                <c:pt idx="128">
                  <c:v>7921.36</c:v>
                </c:pt>
                <c:pt idx="129">
                  <c:v>8007.32</c:v>
                </c:pt>
                <c:pt idx="130">
                  <c:v>7958.24</c:v>
                </c:pt>
                <c:pt idx="131">
                  <c:v>8050.68</c:v>
                </c:pt>
                <c:pt idx="132">
                  <c:v>8075.26</c:v>
                </c:pt>
                <c:pt idx="133">
                  <c:v>7987.13</c:v>
                </c:pt>
                <c:pt idx="134">
                  <c:v>8048.32</c:v>
                </c:pt>
                <c:pt idx="135">
                  <c:v>8077.39</c:v>
                </c:pt>
                <c:pt idx="136">
                  <c:v>7964.76</c:v>
                </c:pt>
                <c:pt idx="137">
                  <c:v>7898.54</c:v>
                </c:pt>
                <c:pt idx="138">
                  <c:v>8053.43</c:v>
                </c:pt>
                <c:pt idx="139">
                  <c:v>8092.77</c:v>
                </c:pt>
                <c:pt idx="140">
                  <c:v>8105.69</c:v>
                </c:pt>
                <c:pt idx="141">
                  <c:v>8038.21</c:v>
                </c:pt>
                <c:pt idx="142">
                  <c:v>7893.61</c:v>
                </c:pt>
                <c:pt idx="143">
                  <c:v>7991.21</c:v>
                </c:pt>
                <c:pt idx="144">
                  <c:v>7874.85</c:v>
                </c:pt>
                <c:pt idx="145">
                  <c:v>7944.21</c:v>
                </c:pt>
                <c:pt idx="146">
                  <c:v>7806.79</c:v>
                </c:pt>
                <c:pt idx="147">
                  <c:v>7692.55</c:v>
                </c:pt>
                <c:pt idx="148">
                  <c:v>7508.96</c:v>
                </c:pt>
                <c:pt idx="149">
                  <c:v>7451.68</c:v>
                </c:pt>
                <c:pt idx="150">
                  <c:v>7456.31</c:v>
                </c:pt>
                <c:pt idx="151">
                  <c:v>7584.14</c:v>
                </c:pt>
                <c:pt idx="152">
                  <c:v>7473.93</c:v>
                </c:pt>
                <c:pt idx="153">
                  <c:v>7534.13</c:v>
                </c:pt>
                <c:pt idx="154">
                  <c:v>7435.67</c:v>
                </c:pt>
                <c:pt idx="155">
                  <c:v>7444.45</c:v>
                </c:pt>
                <c:pt idx="156">
                  <c:v>7513.66</c:v>
                </c:pt>
                <c:pt idx="157">
                  <c:v>7605.94</c:v>
                </c:pt>
                <c:pt idx="158">
                  <c:v>7453.59</c:v>
                </c:pt>
                <c:pt idx="159">
                  <c:v>7343.26</c:v>
                </c:pt>
                <c:pt idx="160">
                  <c:v>7474.33</c:v>
                </c:pt>
                <c:pt idx="161">
                  <c:v>7425.07</c:v>
                </c:pt>
                <c:pt idx="162">
                  <c:v>7445.9</c:v>
                </c:pt>
                <c:pt idx="163">
                  <c:v>7270.07</c:v>
                </c:pt>
                <c:pt idx="164">
                  <c:v>7378.29</c:v>
                </c:pt>
                <c:pt idx="165">
                  <c:v>7407.53</c:v>
                </c:pt>
                <c:pt idx="166">
                  <c:v>7424.75</c:v>
                </c:pt>
                <c:pt idx="167">
                  <c:v>7500.48</c:v>
                </c:pt>
                <c:pt idx="168">
                  <c:v>7511.96</c:v>
                </c:pt>
                <c:pt idx="169">
                  <c:v>7507.27</c:v>
                </c:pt>
                <c:pt idx="170">
                  <c:v>7485.99</c:v>
                </c:pt>
                <c:pt idx="171">
                  <c:v>7430.24</c:v>
                </c:pt>
                <c:pt idx="172">
                  <c:v>7439.18</c:v>
                </c:pt>
                <c:pt idx="173">
                  <c:v>7519.94</c:v>
                </c:pt>
                <c:pt idx="174">
                  <c:v>7638.17</c:v>
                </c:pt>
                <c:pt idx="175">
                  <c:v>7648.58</c:v>
                </c:pt>
                <c:pt idx="176">
                  <c:v>7721.77</c:v>
                </c:pt>
                <c:pt idx="177">
                  <c:v>7588.03</c:v>
                </c:pt>
                <c:pt idx="178">
                  <c:v>7621.72</c:v>
                </c:pt>
                <c:pt idx="179">
                  <c:v>7436.63</c:v>
                </c:pt>
                <c:pt idx="180">
                  <c:v>7375.44</c:v>
                </c:pt>
                <c:pt idx="181">
                  <c:v>7457.9</c:v>
                </c:pt>
                <c:pt idx="182">
                  <c:v>7472.99</c:v>
                </c:pt>
                <c:pt idx="183">
                  <c:v>7535.97</c:v>
                </c:pt>
                <c:pt idx="184">
                  <c:v>7497.74</c:v>
                </c:pt>
                <c:pt idx="185">
                  <c:v>7479.85</c:v>
                </c:pt>
                <c:pt idx="186">
                  <c:v>7575.21</c:v>
                </c:pt>
                <c:pt idx="187">
                  <c:v>7750.84</c:v>
                </c:pt>
                <c:pt idx="188">
                  <c:v>7735.09</c:v>
                </c:pt>
                <c:pt idx="189">
                  <c:v>7794.43</c:v>
                </c:pt>
                <c:pt idx="190">
                  <c:v>7787.92</c:v>
                </c:pt>
                <c:pt idx="191">
                  <c:v>7769.44</c:v>
                </c:pt>
                <c:pt idx="192">
                  <c:v>7804.15</c:v>
                </c:pt>
                <c:pt idx="193">
                  <c:v>7853.79</c:v>
                </c:pt>
                <c:pt idx="194">
                  <c:v>7861.51</c:v>
                </c:pt>
                <c:pt idx="195">
                  <c:v>7922.42</c:v>
                </c:pt>
                <c:pt idx="196">
                  <c:v>7946.79</c:v>
                </c:pt>
                <c:pt idx="197">
                  <c:v>7955.3</c:v>
                </c:pt>
                <c:pt idx="198">
                  <c:v>7944.99</c:v>
                </c:pt>
                <c:pt idx="199">
                  <c:v>8002.18</c:v>
                </c:pt>
                <c:pt idx="200">
                  <c:v>7974.37</c:v>
                </c:pt>
                <c:pt idx="201">
                  <c:v>7980.44</c:v>
                </c:pt>
                <c:pt idx="202">
                  <c:v>7986.57</c:v>
                </c:pt>
                <c:pt idx="203">
                  <c:v>8033.69</c:v>
                </c:pt>
                <c:pt idx="204">
                  <c:v>8041.26</c:v>
                </c:pt>
                <c:pt idx="205">
                  <c:v>7969.47</c:v>
                </c:pt>
                <c:pt idx="206">
                  <c:v>7962.64</c:v>
                </c:pt>
                <c:pt idx="207">
                  <c:v>7985.41</c:v>
                </c:pt>
                <c:pt idx="208">
                  <c:v>7921.4</c:v>
                </c:pt>
                <c:pt idx="209">
                  <c:v>7884.12</c:v>
                </c:pt>
                <c:pt idx="210">
                  <c:v>7794.94</c:v>
                </c:pt>
                <c:pt idx="211">
                  <c:v>7842.79</c:v>
                </c:pt>
                <c:pt idx="212">
                  <c:v>7828.96</c:v>
                </c:pt>
                <c:pt idx="213">
                  <c:v>7932.44</c:v>
                </c:pt>
                <c:pt idx="214">
                  <c:v>7949.17</c:v>
                </c:pt>
                <c:pt idx="215">
                  <c:v>8009.67</c:v>
                </c:pt>
                <c:pt idx="216">
                  <c:v>7977.94</c:v>
                </c:pt>
                <c:pt idx="217">
                  <c:v>8019.22</c:v>
                </c:pt>
                <c:pt idx="218">
                  <c:v>7880.85</c:v>
                </c:pt>
                <c:pt idx="219">
                  <c:v>7849.49</c:v>
                </c:pt>
                <c:pt idx="220">
                  <c:v>7807.55</c:v>
                </c:pt>
                <c:pt idx="221">
                  <c:v>7827.19</c:v>
                </c:pt>
                <c:pt idx="222">
                  <c:v>7799.62</c:v>
                </c:pt>
                <c:pt idx="223">
                  <c:v>7819.47</c:v>
                </c:pt>
                <c:pt idx="224">
                  <c:v>7812.4</c:v>
                </c:pt>
                <c:pt idx="225">
                  <c:v>7806.84</c:v>
                </c:pt>
                <c:pt idx="226">
                  <c:v>7777.56</c:v>
                </c:pt>
                <c:pt idx="227">
                  <c:v>7783.11</c:v>
                </c:pt>
                <c:pt idx="228">
                  <c:v>7667.03</c:v>
                </c:pt>
                <c:pt idx="229">
                  <c:v>7612.26</c:v>
                </c:pt>
                <c:pt idx="230">
                  <c:v>7511.97</c:v>
                </c:pt>
                <c:pt idx="231">
                  <c:v>7630.31</c:v>
                </c:pt>
                <c:pt idx="232">
                  <c:v>7518.42</c:v>
                </c:pt>
                <c:pt idx="233">
                  <c:v>7562.1</c:v>
                </c:pt>
                <c:pt idx="234">
                  <c:v>7608.96</c:v>
                </c:pt>
                <c:pt idx="235">
                  <c:v>7567.36</c:v>
                </c:pt>
                <c:pt idx="236">
                  <c:v>7531.35</c:v>
                </c:pt>
                <c:pt idx="237">
                  <c:v>7723.66</c:v>
                </c:pt>
                <c:pt idx="238">
                  <c:v>7765.19</c:v>
                </c:pt>
                <c:pt idx="239">
                  <c:v>7870.52</c:v>
                </c:pt>
                <c:pt idx="240">
                  <c:v>7837.26</c:v>
                </c:pt>
                <c:pt idx="241">
                  <c:v>7808.94</c:v>
                </c:pt>
                <c:pt idx="242">
                  <c:v>7944.77</c:v>
                </c:pt>
                <c:pt idx="243">
                  <c:v>7940.58</c:v>
                </c:pt>
                <c:pt idx="244">
                  <c:v>7994.07</c:v>
                </c:pt>
                <c:pt idx="245">
                  <c:v>8033.36</c:v>
                </c:pt>
                <c:pt idx="246">
                  <c:v>8009.42</c:v>
                </c:pt>
                <c:pt idx="247">
                  <c:v>8076.12</c:v>
                </c:pt>
                <c:pt idx="248">
                  <c:v>7928.31</c:v>
                </c:pt>
                <c:pt idx="249">
                  <c:v>7948.36</c:v>
                </c:pt>
                <c:pt idx="250">
                  <c:v>7825.44</c:v>
                </c:pt>
                <c:pt idx="251">
                  <c:v>7850.74</c:v>
                </c:pt>
                <c:pt idx="252">
                  <c:v>7837.32</c:v>
                </c:pt>
                <c:pt idx="253">
                  <c:v>7869.19</c:v>
                </c:pt>
                <c:pt idx="254">
                  <c:v>8002.67</c:v>
                </c:pt>
                <c:pt idx="255">
                  <c:v>8002.67</c:v>
                </c:pt>
                <c:pt idx="256">
                  <c:v>8002.67</c:v>
                </c:pt>
                <c:pt idx="257">
                  <c:v>8002.67</c:v>
                </c:pt>
                <c:pt idx="258">
                  <c:v>8038.6</c:v>
                </c:pt>
                <c:pt idx="259">
                  <c:v>8067.32</c:v>
                </c:pt>
                <c:pt idx="260">
                  <c:v>8067.32</c:v>
                </c:pt>
                <c:pt idx="261">
                  <c:v>8067.32</c:v>
                </c:pt>
                <c:pt idx="262">
                  <c:v>7949.11</c:v>
                </c:pt>
                <c:pt idx="263">
                  <c:v>7908.41</c:v>
                </c:pt>
                <c:pt idx="264">
                  <c:v>7808.69</c:v>
                </c:pt>
                <c:pt idx="265">
                  <c:v>7817.17</c:v>
                </c:pt>
                <c:pt idx="266">
                  <c:v>7849.99</c:v>
                </c:pt>
                <c:pt idx="267">
                  <c:v>7782.71</c:v>
                </c:pt>
                <c:pt idx="268">
                  <c:v>7713.09</c:v>
                </c:pt>
                <c:pt idx="269">
                  <c:v>7717.95</c:v>
                </c:pt>
                <c:pt idx="270">
                  <c:v>7732.02</c:v>
                </c:pt>
                <c:pt idx="271">
                  <c:v>7566.38</c:v>
                </c:pt>
                <c:pt idx="272">
                  <c:v>7471.57</c:v>
                </c:pt>
                <c:pt idx="273">
                  <c:v>7413.53</c:v>
                </c:pt>
                <c:pt idx="274">
                  <c:v>7314.17</c:v>
                </c:pt>
                <c:pt idx="275">
                  <c:v>6790.19</c:v>
                </c:pt>
                <c:pt idx="276">
                  <c:v>6769.47</c:v>
                </c:pt>
                <c:pt idx="277">
                  <c:v>6439.21</c:v>
                </c:pt>
                <c:pt idx="278">
                  <c:v>6821.07</c:v>
                </c:pt>
                <c:pt idx="279">
                  <c:v>6816.74</c:v>
                </c:pt>
                <c:pt idx="280">
                  <c:v>6818.85</c:v>
                </c:pt>
                <c:pt idx="281">
                  <c:v>6892.96</c:v>
                </c:pt>
                <c:pt idx="282">
                  <c:v>6875.35</c:v>
                </c:pt>
                <c:pt idx="283">
                  <c:v>6851.75</c:v>
                </c:pt>
                <c:pt idx="284">
                  <c:v>6968.67</c:v>
                </c:pt>
                <c:pt idx="285">
                  <c:v>7000.49</c:v>
                </c:pt>
                <c:pt idx="286">
                  <c:v>6765.25</c:v>
                </c:pt>
                <c:pt idx="287">
                  <c:v>6847.51</c:v>
                </c:pt>
                <c:pt idx="288">
                  <c:v>6733.72</c:v>
                </c:pt>
                <c:pt idx="289">
                  <c:v>6767.28</c:v>
                </c:pt>
                <c:pt idx="290">
                  <c:v>6743.54</c:v>
                </c:pt>
                <c:pt idx="291">
                  <c:v>6967.84</c:v>
                </c:pt>
                <c:pt idx="292">
                  <c:v>6973.67</c:v>
                </c:pt>
                <c:pt idx="293">
                  <c:v>6962.28</c:v>
                </c:pt>
                <c:pt idx="294">
                  <c:v>6832.43</c:v>
                </c:pt>
                <c:pt idx="295">
                  <c:v>6967.55</c:v>
                </c:pt>
                <c:pt idx="296">
                  <c:v>7002.29</c:v>
                </c:pt>
                <c:pt idx="297">
                  <c:v>6899.68</c:v>
                </c:pt>
                <c:pt idx="298">
                  <c:v>6904.85</c:v>
                </c:pt>
                <c:pt idx="299">
                  <c:v>6806.29</c:v>
                </c:pt>
                <c:pt idx="300">
                  <c:v>6882.56</c:v>
                </c:pt>
                <c:pt idx="301">
                  <c:v>6985.97</c:v>
                </c:pt>
                <c:pt idx="302">
                  <c:v>6997.85</c:v>
                </c:pt>
                <c:pt idx="303">
                  <c:v>6862.52</c:v>
                </c:pt>
                <c:pt idx="304">
                  <c:v>6748.13</c:v>
                </c:pt>
                <c:pt idx="305">
                  <c:v>6689.95</c:v>
                </c:pt>
                <c:pt idx="306">
                  <c:v>6545.04</c:v>
                </c:pt>
                <c:pt idx="307">
                  <c:v>6683.71</c:v>
                </c:pt>
                <c:pt idx="308">
                  <c:v>6591.31</c:v>
                </c:pt>
                <c:pt idx="309">
                  <c:v>6513.99</c:v>
                </c:pt>
                <c:pt idx="310">
                  <c:v>6448.08</c:v>
                </c:pt>
                <c:pt idx="311">
                  <c:v>6524.57</c:v>
                </c:pt>
                <c:pt idx="312">
                  <c:v>6599.37</c:v>
                </c:pt>
                <c:pt idx="313">
                  <c:v>6500.56</c:v>
                </c:pt>
                <c:pt idx="314">
                  <c:v>6451.9</c:v>
                </c:pt>
                <c:pt idx="315">
                  <c:v>6182.3</c:v>
                </c:pt>
                <c:pt idx="316">
                  <c:v>6393.39</c:v>
                </c:pt>
                <c:pt idx="317">
                  <c:v>6361.22</c:v>
                </c:pt>
                <c:pt idx="318">
                  <c:v>6319.99</c:v>
                </c:pt>
                <c:pt idx="319">
                  <c:v>6319.99</c:v>
                </c:pt>
                <c:pt idx="320">
                  <c:v>6319.99</c:v>
                </c:pt>
                <c:pt idx="321">
                  <c:v>6524.71</c:v>
                </c:pt>
                <c:pt idx="322">
                  <c:v>6489.26</c:v>
                </c:pt>
                <c:pt idx="323">
                  <c:v>6578.06</c:v>
                </c:pt>
                <c:pt idx="324">
                  <c:v>6559.9</c:v>
                </c:pt>
                <c:pt idx="325">
                  <c:v>6534.97</c:v>
                </c:pt>
                <c:pt idx="326">
                  <c:v>6720.33</c:v>
                </c:pt>
                <c:pt idx="327">
                  <c:v>6777.44</c:v>
                </c:pt>
                <c:pt idx="328">
                  <c:v>6741.72</c:v>
                </c:pt>
                <c:pt idx="329">
                  <c:v>6763.39</c:v>
                </c:pt>
                <c:pt idx="330">
                  <c:v>6821.03</c:v>
                </c:pt>
                <c:pt idx="331">
                  <c:v>6771.98</c:v>
                </c:pt>
                <c:pt idx="332">
                  <c:v>6721.36</c:v>
                </c:pt>
                <c:pt idx="333">
                  <c:v>6704.32</c:v>
                </c:pt>
                <c:pt idx="334">
                  <c:v>6603.57</c:v>
                </c:pt>
                <c:pt idx="335">
                  <c:v>6554.49</c:v>
                </c:pt>
                <c:pt idx="336">
                  <c:v>6585.05</c:v>
                </c:pt>
                <c:pt idx="337">
                  <c:v>6702.84</c:v>
                </c:pt>
                <c:pt idx="338">
                  <c:v>6681.81</c:v>
                </c:pt>
                <c:pt idx="339">
                  <c:v>6843.08</c:v>
                </c:pt>
                <c:pt idx="340">
                  <c:v>6786.55</c:v>
                </c:pt>
                <c:pt idx="341">
                  <c:v>6728.3</c:v>
                </c:pt>
                <c:pt idx="342">
                  <c:v>6795.03</c:v>
                </c:pt>
                <c:pt idx="343">
                  <c:v>6821.32</c:v>
                </c:pt>
                <c:pt idx="344">
                  <c:v>6896.58</c:v>
                </c:pt>
                <c:pt idx="345">
                  <c:v>6925.33</c:v>
                </c:pt>
                <c:pt idx="346">
                  <c:v>6885.34</c:v>
                </c:pt>
                <c:pt idx="347">
                  <c:v>6948.82</c:v>
                </c:pt>
                <c:pt idx="348">
                  <c:v>6948.82</c:v>
                </c:pt>
                <c:pt idx="349">
                  <c:v>7043.23</c:v>
                </c:pt>
                <c:pt idx="350">
                  <c:v>7052.08</c:v>
                </c:pt>
                <c:pt idx="351">
                  <c:v>7017.1</c:v>
                </c:pt>
                <c:pt idx="352">
                  <c:v>7076.25</c:v>
                </c:pt>
                <c:pt idx="353">
                  <c:v>7071.9</c:v>
                </c:pt>
                <c:pt idx="354">
                  <c:v>7003.17</c:v>
                </c:pt>
                <c:pt idx="355">
                  <c:v>7035.95</c:v>
                </c:pt>
                <c:pt idx="356">
                  <c:v>7060.19</c:v>
                </c:pt>
                <c:pt idx="357">
                  <c:v>7083.24</c:v>
                </c:pt>
                <c:pt idx="358">
                  <c:v>7081.05</c:v>
                </c:pt>
                <c:pt idx="359">
                  <c:v>7156.55</c:v>
                </c:pt>
                <c:pt idx="360">
                  <c:v>7225.94</c:v>
                </c:pt>
                <c:pt idx="361">
                  <c:v>7118.5</c:v>
                </c:pt>
                <c:pt idx="362">
                  <c:v>7040.83</c:v>
                </c:pt>
                <c:pt idx="363">
                  <c:v>7070.33</c:v>
                </c:pt>
                <c:pt idx="364">
                  <c:v>6944.05</c:v>
                </c:pt>
                <c:pt idx="365">
                  <c:v>6953.84</c:v>
                </c:pt>
                <c:pt idx="366">
                  <c:v>6958.66</c:v>
                </c:pt>
                <c:pt idx="367">
                  <c:v>7033.84</c:v>
                </c:pt>
                <c:pt idx="368">
                  <c:v>7055.03</c:v>
                </c:pt>
                <c:pt idx="369">
                  <c:v>7096.79</c:v>
                </c:pt>
                <c:pt idx="370">
                  <c:v>7008.77</c:v>
                </c:pt>
                <c:pt idx="371">
                  <c:v>7019.13</c:v>
                </c:pt>
                <c:pt idx="372">
                  <c:v>6965.43</c:v>
                </c:pt>
                <c:pt idx="373">
                  <c:v>6941.83</c:v>
                </c:pt>
                <c:pt idx="374">
                  <c:v>6803.81</c:v>
                </c:pt>
                <c:pt idx="375">
                  <c:v>6815.63</c:v>
                </c:pt>
                <c:pt idx="376">
                  <c:v>6771.1</c:v>
                </c:pt>
                <c:pt idx="377">
                  <c:v>6650.26</c:v>
                </c:pt>
                <c:pt idx="378">
                  <c:v>6714.52</c:v>
                </c:pt>
                <c:pt idx="379">
                  <c:v>6765.32</c:v>
                </c:pt>
                <c:pt idx="380">
                  <c:v>6729.88</c:v>
                </c:pt>
                <c:pt idx="381">
                  <c:v>6796.16</c:v>
                </c:pt>
                <c:pt idx="382">
                  <c:v>6728.91</c:v>
                </c:pt>
                <c:pt idx="383">
                  <c:v>6721.17</c:v>
                </c:pt>
                <c:pt idx="384">
                  <c:v>6578.44</c:v>
                </c:pt>
                <c:pt idx="385">
                  <c:v>6589.46</c:v>
                </c:pt>
                <c:pt idx="386">
                  <c:v>6536.06</c:v>
                </c:pt>
                <c:pt idx="387">
                  <c:v>6617.84</c:v>
                </c:pt>
                <c:pt idx="388">
                  <c:v>6459.6</c:v>
                </c:pt>
                <c:pt idx="389">
                  <c:v>6421.91</c:v>
                </c:pt>
                <c:pt idx="390">
                  <c:v>6418.32</c:v>
                </c:pt>
                <c:pt idx="391">
                  <c:v>6315.94</c:v>
                </c:pt>
                <c:pt idx="392">
                  <c:v>6305.42</c:v>
                </c:pt>
                <c:pt idx="393">
                  <c:v>6353.74</c:v>
                </c:pt>
                <c:pt idx="394">
                  <c:v>6272.21</c:v>
                </c:pt>
                <c:pt idx="395">
                  <c:v>6395.75</c:v>
                </c:pt>
                <c:pt idx="396">
                  <c:v>6304.41</c:v>
                </c:pt>
                <c:pt idx="397">
                  <c:v>6386.46</c:v>
                </c:pt>
                <c:pt idx="398">
                  <c:v>6305</c:v>
                </c:pt>
                <c:pt idx="399">
                  <c:v>6153.3</c:v>
                </c:pt>
                <c:pt idx="400">
                  <c:v>6200.25</c:v>
                </c:pt>
                <c:pt idx="401">
                  <c:v>6081.7</c:v>
                </c:pt>
                <c:pt idx="402">
                  <c:v>6155.37</c:v>
                </c:pt>
                <c:pt idx="403">
                  <c:v>6271.27</c:v>
                </c:pt>
                <c:pt idx="404">
                  <c:v>6382.65</c:v>
                </c:pt>
                <c:pt idx="405">
                  <c:v>6424.84</c:v>
                </c:pt>
                <c:pt idx="406">
                  <c:v>6442.79</c:v>
                </c:pt>
                <c:pt idx="407">
                  <c:v>6536.09</c:v>
                </c:pt>
                <c:pt idx="408">
                  <c:v>6440.7</c:v>
                </c:pt>
                <c:pt idx="409">
                  <c:v>6436.71</c:v>
                </c:pt>
                <c:pt idx="410">
                  <c:v>6351.15</c:v>
                </c:pt>
                <c:pt idx="411">
                  <c:v>6398.8</c:v>
                </c:pt>
                <c:pt idx="412">
                  <c:v>6460.12</c:v>
                </c:pt>
                <c:pt idx="413">
                  <c:v>6479.56</c:v>
                </c:pt>
                <c:pt idx="414">
                  <c:v>6396.46</c:v>
                </c:pt>
                <c:pt idx="415">
                  <c:v>6349.81</c:v>
                </c:pt>
                <c:pt idx="416">
                  <c:v>6518.7</c:v>
                </c:pt>
                <c:pt idx="417">
                  <c:v>6561.39</c:v>
                </c:pt>
                <c:pt idx="418">
                  <c:v>6543.49</c:v>
                </c:pt>
                <c:pt idx="419">
                  <c:v>6561.65</c:v>
                </c:pt>
                <c:pt idx="420">
                  <c:v>6609.63</c:v>
                </c:pt>
                <c:pt idx="421">
                  <c:v>6585.87</c:v>
                </c:pt>
                <c:pt idx="422">
                  <c:v>6422.19</c:v>
                </c:pt>
                <c:pt idx="423">
                  <c:v>6442.21</c:v>
                </c:pt>
                <c:pt idx="424">
                  <c:v>6446.02</c:v>
                </c:pt>
                <c:pt idx="425">
                  <c:v>6432.88</c:v>
                </c:pt>
                <c:pt idx="426">
                  <c:v>6282.43</c:v>
                </c:pt>
                <c:pt idx="427">
                  <c:v>6317.8</c:v>
                </c:pt>
                <c:pt idx="428">
                  <c:v>6236.96</c:v>
                </c:pt>
                <c:pt idx="429">
                  <c:v>6342.42</c:v>
                </c:pt>
                <c:pt idx="430">
                  <c:v>6296.95</c:v>
                </c:pt>
                <c:pt idx="431">
                  <c:v>6340.52</c:v>
                </c:pt>
                <c:pt idx="432">
                  <c:v>6321.03</c:v>
                </c:pt>
                <c:pt idx="433">
                  <c:v>6420.54</c:v>
                </c:pt>
                <c:pt idx="434">
                  <c:v>6422.3</c:v>
                </c:pt>
                <c:pt idx="435">
                  <c:v>6421.8</c:v>
                </c:pt>
                <c:pt idx="436">
                  <c:v>6518.47</c:v>
                </c:pt>
                <c:pt idx="437">
                  <c:v>6467.49</c:v>
                </c:pt>
                <c:pt idx="438">
                  <c:v>6279.57</c:v>
                </c:pt>
                <c:pt idx="439">
                  <c:v>6127.44</c:v>
                </c:pt>
                <c:pt idx="440">
                  <c:v>6263.74</c:v>
                </c:pt>
                <c:pt idx="441">
                  <c:v>6233.41</c:v>
                </c:pt>
                <c:pt idx="442">
                  <c:v>6210.32</c:v>
                </c:pt>
                <c:pt idx="443">
                  <c:v>6178.9</c:v>
                </c:pt>
                <c:pt idx="444">
                  <c:v>6234.89</c:v>
                </c:pt>
                <c:pt idx="445">
                  <c:v>6064.16</c:v>
                </c:pt>
                <c:pt idx="446">
                  <c:v>5965.17</c:v>
                </c:pt>
                <c:pt idx="447">
                  <c:v>5860.98</c:v>
                </c:pt>
                <c:pt idx="448">
                  <c:v>5863.42</c:v>
                </c:pt>
                <c:pt idx="449">
                  <c:v>6189.53</c:v>
                </c:pt>
                <c:pt idx="450">
                  <c:v>6107.75</c:v>
                </c:pt>
                <c:pt idx="451">
                  <c:v>6068.53</c:v>
                </c:pt>
                <c:pt idx="452">
                  <c:v>6052.87</c:v>
                </c:pt>
                <c:pt idx="453">
                  <c:v>6173.03</c:v>
                </c:pt>
                <c:pt idx="454">
                  <c:v>6063.5</c:v>
                </c:pt>
                <c:pt idx="455">
                  <c:v>5807.08</c:v>
                </c:pt>
                <c:pt idx="456">
                  <c:v>5831.02</c:v>
                </c:pt>
                <c:pt idx="457">
                  <c:v>5806.33</c:v>
                </c:pt>
                <c:pt idx="458">
                  <c:v>5660.63</c:v>
                </c:pt>
                <c:pt idx="459">
                  <c:v>5797.03</c:v>
                </c:pt>
                <c:pt idx="460">
                  <c:v>5387.01</c:v>
                </c:pt>
                <c:pt idx="461">
                  <c:v>5326.63</c:v>
                </c:pt>
                <c:pt idx="462">
                  <c:v>5013.62</c:v>
                </c:pt>
                <c:pt idx="463">
                  <c:v>4887</c:v>
                </c:pt>
                <c:pt idx="464">
                  <c:v>4544.3100000000004</c:v>
                </c:pt>
                <c:pt idx="465">
                  <c:v>5062.45</c:v>
                </c:pt>
                <c:pt idx="466">
                  <c:v>5199.1899999999996</c:v>
                </c:pt>
                <c:pt idx="467">
                  <c:v>4861.63</c:v>
                </c:pt>
                <c:pt idx="468">
                  <c:v>4622.8100000000004</c:v>
                </c:pt>
                <c:pt idx="469">
                  <c:v>4781.33</c:v>
                </c:pt>
                <c:pt idx="470">
                  <c:v>4835.01</c:v>
                </c:pt>
                <c:pt idx="471">
                  <c:v>4784.41</c:v>
                </c:pt>
                <c:pt idx="472">
                  <c:v>4571.07</c:v>
                </c:pt>
                <c:pt idx="473">
                  <c:v>4519.7</c:v>
                </c:pt>
                <c:pt idx="474">
                  <c:v>4295.67</c:v>
                </c:pt>
                <c:pt idx="475">
                  <c:v>4334.6400000000003</c:v>
                </c:pt>
                <c:pt idx="476">
                  <c:v>4823.45</c:v>
                </c:pt>
                <c:pt idx="477">
                  <c:v>4808.6899999999996</c:v>
                </c:pt>
                <c:pt idx="478">
                  <c:v>4869.3</c:v>
                </c:pt>
                <c:pt idx="479">
                  <c:v>4987.97</c:v>
                </c:pt>
                <c:pt idx="480">
                  <c:v>5026.84</c:v>
                </c:pt>
                <c:pt idx="481">
                  <c:v>5278.04</c:v>
                </c:pt>
                <c:pt idx="482">
                  <c:v>5166.87</c:v>
                </c:pt>
                <c:pt idx="483">
                  <c:v>4813.57</c:v>
                </c:pt>
                <c:pt idx="484">
                  <c:v>4938.46</c:v>
                </c:pt>
                <c:pt idx="485">
                  <c:v>5025.53</c:v>
                </c:pt>
                <c:pt idx="486">
                  <c:v>4761.58</c:v>
                </c:pt>
                <c:pt idx="487">
                  <c:v>4620.8</c:v>
                </c:pt>
                <c:pt idx="488">
                  <c:v>4649.5200000000004</c:v>
                </c:pt>
                <c:pt idx="489">
                  <c:v>4710.24</c:v>
                </c:pt>
                <c:pt idx="490">
                  <c:v>4557.2700000000004</c:v>
                </c:pt>
                <c:pt idx="491">
                  <c:v>4579.47</c:v>
                </c:pt>
                <c:pt idx="492">
                  <c:v>4354.09</c:v>
                </c:pt>
                <c:pt idx="493">
                  <c:v>4220.2</c:v>
                </c:pt>
                <c:pt idx="494">
                  <c:v>4127.41</c:v>
                </c:pt>
                <c:pt idx="495">
                  <c:v>4554.33</c:v>
                </c:pt>
                <c:pt idx="496">
                  <c:v>4560.42</c:v>
                </c:pt>
                <c:pt idx="497">
                  <c:v>4560.5</c:v>
                </c:pt>
                <c:pt idx="498">
                  <c:v>4665.2700000000004</c:v>
                </c:pt>
                <c:pt idx="499">
                  <c:v>4669.4399999999996</c:v>
                </c:pt>
                <c:pt idx="500">
                  <c:v>4394.79</c:v>
                </c:pt>
                <c:pt idx="501">
                  <c:v>4531.79</c:v>
                </c:pt>
                <c:pt idx="502">
                  <c:v>4567.24</c:v>
                </c:pt>
                <c:pt idx="503">
                  <c:v>4564.2299999999996</c:v>
                </c:pt>
                <c:pt idx="504">
                  <c:v>4381.47</c:v>
                </c:pt>
                <c:pt idx="505">
                  <c:v>4715.88</c:v>
                </c:pt>
                <c:pt idx="506">
                  <c:v>4779.1099999999997</c:v>
                </c:pt>
                <c:pt idx="507">
                  <c:v>4804.88</c:v>
                </c:pt>
                <c:pt idx="508">
                  <c:v>4767.2</c:v>
                </c:pt>
                <c:pt idx="509">
                  <c:v>4663.37</c:v>
                </c:pt>
                <c:pt idx="510">
                  <c:v>4654.82</c:v>
                </c:pt>
                <c:pt idx="511">
                  <c:v>4729.91</c:v>
                </c:pt>
                <c:pt idx="512">
                  <c:v>4708.38</c:v>
                </c:pt>
                <c:pt idx="513">
                  <c:v>4756.3999999999996</c:v>
                </c:pt>
                <c:pt idx="514">
                  <c:v>4696.7</c:v>
                </c:pt>
                <c:pt idx="515">
                  <c:v>4639.0200000000004</c:v>
                </c:pt>
                <c:pt idx="516">
                  <c:v>4629.38</c:v>
                </c:pt>
                <c:pt idx="517">
                  <c:v>4629.38</c:v>
                </c:pt>
                <c:pt idx="518">
                  <c:v>4629.38</c:v>
                </c:pt>
                <c:pt idx="519">
                  <c:v>4629.38</c:v>
                </c:pt>
                <c:pt idx="520">
                  <c:v>4704.8599999999997</c:v>
                </c:pt>
                <c:pt idx="521">
                  <c:v>4810.2</c:v>
                </c:pt>
                <c:pt idx="522">
                  <c:v>4810.2</c:v>
                </c:pt>
                <c:pt idx="523">
                  <c:v>4810.2</c:v>
                </c:pt>
                <c:pt idx="524">
                  <c:v>4973.07</c:v>
                </c:pt>
                <c:pt idx="525">
                  <c:v>4983.99</c:v>
                </c:pt>
                <c:pt idx="526">
                  <c:v>5026.3100000000004</c:v>
                </c:pt>
                <c:pt idx="527">
                  <c:v>4937.47</c:v>
                </c:pt>
                <c:pt idx="528">
                  <c:v>4879.91</c:v>
                </c:pt>
                <c:pt idx="529">
                  <c:v>4783.8900000000003</c:v>
                </c:pt>
                <c:pt idx="530">
                  <c:v>4719.62</c:v>
                </c:pt>
                <c:pt idx="531">
                  <c:v>4636.9399999999996</c:v>
                </c:pt>
                <c:pt idx="532">
                  <c:v>4422.3500000000004</c:v>
                </c:pt>
                <c:pt idx="533">
                  <c:v>4336.7299999999996</c:v>
                </c:pt>
                <c:pt idx="534">
                  <c:v>4366.28</c:v>
                </c:pt>
                <c:pt idx="535">
                  <c:v>4316.1400000000003</c:v>
                </c:pt>
                <c:pt idx="536">
                  <c:v>4239.8500000000004</c:v>
                </c:pt>
                <c:pt idx="537">
                  <c:v>4261.1499999999996</c:v>
                </c:pt>
                <c:pt idx="538">
                  <c:v>4219.42</c:v>
                </c:pt>
                <c:pt idx="539">
                  <c:v>4178.9399999999996</c:v>
                </c:pt>
                <c:pt idx="540">
                  <c:v>4326.87</c:v>
                </c:pt>
                <c:pt idx="541">
                  <c:v>4323.42</c:v>
                </c:pt>
                <c:pt idx="542">
                  <c:v>4518.72</c:v>
                </c:pt>
                <c:pt idx="543">
                  <c:v>4428.1099999999997</c:v>
                </c:pt>
                <c:pt idx="544">
                  <c:v>4338.3500000000004</c:v>
                </c:pt>
                <c:pt idx="545">
                  <c:v>4271.04</c:v>
                </c:pt>
                <c:pt idx="546">
                  <c:v>4374.96</c:v>
                </c:pt>
                <c:pt idx="547">
                  <c:v>4492.79</c:v>
                </c:pt>
                <c:pt idx="548">
                  <c:v>4510.49</c:v>
                </c:pt>
                <c:pt idx="549">
                  <c:v>4644.63</c:v>
                </c:pt>
                <c:pt idx="550">
                  <c:v>4666.82</c:v>
                </c:pt>
                <c:pt idx="551">
                  <c:v>4505.54</c:v>
                </c:pt>
                <c:pt idx="552">
                  <c:v>4530.09</c:v>
                </c:pt>
                <c:pt idx="553">
                  <c:v>4407.5600000000004</c:v>
                </c:pt>
                <c:pt idx="554">
                  <c:v>4413.3900000000003</c:v>
                </c:pt>
                <c:pt idx="555">
                  <c:v>4366.6400000000003</c:v>
                </c:pt>
                <c:pt idx="556">
                  <c:v>4216.6000000000004</c:v>
                </c:pt>
                <c:pt idx="557">
                  <c:v>4204.96</c:v>
                </c:pt>
                <c:pt idx="558">
                  <c:v>4215.21</c:v>
                </c:pt>
                <c:pt idx="559">
                  <c:v>4014.66</c:v>
                </c:pt>
                <c:pt idx="560">
                  <c:v>3936.45</c:v>
                </c:pt>
                <c:pt idx="561">
                  <c:v>3895.75</c:v>
                </c:pt>
                <c:pt idx="562">
                  <c:v>3846.21</c:v>
                </c:pt>
                <c:pt idx="563">
                  <c:v>3942.62</c:v>
                </c:pt>
                <c:pt idx="564">
                  <c:v>3843.74</c:v>
                </c:pt>
                <c:pt idx="565">
                  <c:v>3710.07</c:v>
                </c:pt>
                <c:pt idx="566">
                  <c:v>3690.72</c:v>
                </c:pt>
                <c:pt idx="567">
                  <c:v>3890.94</c:v>
                </c:pt>
                <c:pt idx="568">
                  <c:v>3695.49</c:v>
                </c:pt>
                <c:pt idx="569">
                  <c:v>3666.41</c:v>
                </c:pt>
                <c:pt idx="570">
                  <c:v>3692.03</c:v>
                </c:pt>
                <c:pt idx="571">
                  <c:v>3886.98</c:v>
                </c:pt>
                <c:pt idx="572">
                  <c:v>3914.1</c:v>
                </c:pt>
                <c:pt idx="573">
                  <c:v>3956.22</c:v>
                </c:pt>
                <c:pt idx="574">
                  <c:v>3953.6</c:v>
                </c:pt>
                <c:pt idx="575">
                  <c:v>4044.54</c:v>
                </c:pt>
                <c:pt idx="576">
                  <c:v>3987.77</c:v>
                </c:pt>
                <c:pt idx="577">
                  <c:v>3996.32</c:v>
                </c:pt>
                <c:pt idx="578">
                  <c:v>4043.46</c:v>
                </c:pt>
                <c:pt idx="579">
                  <c:v>4068.74</c:v>
                </c:pt>
                <c:pt idx="580">
                  <c:v>4176.37</c:v>
                </c:pt>
                <c:pt idx="581">
                  <c:v>4187.3599999999997</c:v>
                </c:pt>
                <c:pt idx="582">
                  <c:v>4223.29</c:v>
                </c:pt>
                <c:pt idx="583">
                  <c:v>4259.37</c:v>
                </c:pt>
                <c:pt idx="584">
                  <c:v>4203.55</c:v>
                </c:pt>
                <c:pt idx="585">
                  <c:v>3989.23</c:v>
                </c:pt>
                <c:pt idx="586">
                  <c:v>4084.76</c:v>
                </c:pt>
                <c:pt idx="587">
                  <c:v>4131.07</c:v>
                </c:pt>
                <c:pt idx="588">
                  <c:v>4381.92</c:v>
                </c:pt>
                <c:pt idx="589">
                  <c:v>4384.99</c:v>
                </c:pt>
                <c:pt idx="590">
                  <c:v>4349.8100000000004</c:v>
                </c:pt>
                <c:pt idx="591">
                  <c:v>4322.5</c:v>
                </c:pt>
                <c:pt idx="592">
                  <c:v>4357.92</c:v>
                </c:pt>
                <c:pt idx="593">
                  <c:v>4491.12</c:v>
                </c:pt>
                <c:pt idx="594">
                  <c:v>4491.12</c:v>
                </c:pt>
                <c:pt idx="595">
                  <c:v>4491.12</c:v>
                </c:pt>
                <c:pt idx="596">
                  <c:v>4557.01</c:v>
                </c:pt>
                <c:pt idx="597">
                  <c:v>4549.79</c:v>
                </c:pt>
                <c:pt idx="598">
                  <c:v>4609.46</c:v>
                </c:pt>
                <c:pt idx="599">
                  <c:v>4676.84</c:v>
                </c:pt>
                <c:pt idx="600">
                  <c:v>4486.3</c:v>
                </c:pt>
                <c:pt idx="601">
                  <c:v>4501.63</c:v>
                </c:pt>
                <c:pt idx="602">
                  <c:v>4594.42</c:v>
                </c:pt>
                <c:pt idx="603">
                  <c:v>4538.21</c:v>
                </c:pt>
                <c:pt idx="604">
                  <c:v>4674.32</c:v>
                </c:pt>
                <c:pt idx="605">
                  <c:v>4694.07</c:v>
                </c:pt>
                <c:pt idx="606">
                  <c:v>4607.42</c:v>
                </c:pt>
                <c:pt idx="607">
                  <c:v>4704.5600000000004</c:v>
                </c:pt>
                <c:pt idx="608">
                  <c:v>4769.45</c:v>
                </c:pt>
                <c:pt idx="609">
                  <c:v>4769.45</c:v>
                </c:pt>
                <c:pt idx="610">
                  <c:v>4902.45</c:v>
                </c:pt>
                <c:pt idx="611">
                  <c:v>4853.03</c:v>
                </c:pt>
                <c:pt idx="612">
                  <c:v>4880.71</c:v>
                </c:pt>
                <c:pt idx="613">
                  <c:v>4804.1000000000004</c:v>
                </c:pt>
                <c:pt idx="614">
                  <c:v>4913.8999999999996</c:v>
                </c:pt>
                <c:pt idx="615">
                  <c:v>4866.91</c:v>
                </c:pt>
                <c:pt idx="616">
                  <c:v>4854.1099999999997</c:v>
                </c:pt>
                <c:pt idx="617">
                  <c:v>4727.6099999999997</c:v>
                </c:pt>
                <c:pt idx="618">
                  <c:v>4738.47</c:v>
                </c:pt>
                <c:pt idx="619">
                  <c:v>4737.5</c:v>
                </c:pt>
                <c:pt idx="620">
                  <c:v>4851.96</c:v>
                </c:pt>
                <c:pt idx="621">
                  <c:v>4959.62</c:v>
                </c:pt>
                <c:pt idx="622">
                  <c:v>5038.9399999999996</c:v>
                </c:pt>
                <c:pt idx="623">
                  <c:v>4900.67</c:v>
                </c:pt>
                <c:pt idx="624">
                  <c:v>4918.75</c:v>
                </c:pt>
                <c:pt idx="625">
                  <c:v>4918.45</c:v>
                </c:pt>
                <c:pt idx="626">
                  <c:v>4985.6000000000004</c:v>
                </c:pt>
                <c:pt idx="627">
                  <c:v>5000.7700000000004</c:v>
                </c:pt>
                <c:pt idx="628">
                  <c:v>4932.88</c:v>
                </c:pt>
                <c:pt idx="629">
                  <c:v>4940.82</c:v>
                </c:pt>
                <c:pt idx="630">
                  <c:v>5142.5600000000004</c:v>
                </c:pt>
                <c:pt idx="631">
                  <c:v>5144.0600000000004</c:v>
                </c:pt>
                <c:pt idx="632">
                  <c:v>5054.53</c:v>
                </c:pt>
                <c:pt idx="633">
                  <c:v>5064.8</c:v>
                </c:pt>
                <c:pt idx="634">
                  <c:v>5077.03</c:v>
                </c:pt>
                <c:pt idx="635">
                  <c:v>5004.72</c:v>
                </c:pt>
                <c:pt idx="636">
                  <c:v>4997.8599999999997</c:v>
                </c:pt>
                <c:pt idx="637">
                  <c:v>5051.18</c:v>
                </c:pt>
                <c:pt idx="638">
                  <c:v>5107.26</c:v>
                </c:pt>
                <c:pt idx="639">
                  <c:v>5069.24</c:v>
                </c:pt>
                <c:pt idx="640">
                  <c:v>4889.9399999999996</c:v>
                </c:pt>
                <c:pt idx="641">
                  <c:v>4890.72</c:v>
                </c:pt>
                <c:pt idx="642">
                  <c:v>4799.9799999999996</c:v>
                </c:pt>
                <c:pt idx="643">
                  <c:v>4837.4799999999996</c:v>
                </c:pt>
                <c:pt idx="644">
                  <c:v>4839.46</c:v>
                </c:pt>
                <c:pt idx="645">
                  <c:v>4693.3999999999996</c:v>
                </c:pt>
                <c:pt idx="646">
                  <c:v>4707.1499999999996</c:v>
                </c:pt>
                <c:pt idx="647">
                  <c:v>4836.01</c:v>
                </c:pt>
                <c:pt idx="648">
                  <c:v>4800.5600000000004</c:v>
                </c:pt>
                <c:pt idx="649">
                  <c:v>4776.47</c:v>
                </c:pt>
                <c:pt idx="650">
                  <c:v>4885.09</c:v>
                </c:pt>
                <c:pt idx="651">
                  <c:v>4808.6400000000003</c:v>
                </c:pt>
                <c:pt idx="652">
                  <c:v>4905.4399999999996</c:v>
                </c:pt>
                <c:pt idx="653">
                  <c:v>4718.49</c:v>
                </c:pt>
                <c:pt idx="654">
                  <c:v>4708.21</c:v>
                </c:pt>
                <c:pt idx="655">
                  <c:v>4651.82</c:v>
                </c:pt>
                <c:pt idx="656">
                  <c:v>4598.1899999999996</c:v>
                </c:pt>
                <c:pt idx="657">
                  <c:v>4572.6499999999996</c:v>
                </c:pt>
                <c:pt idx="658">
                  <c:v>4630.07</c:v>
                </c:pt>
                <c:pt idx="659">
                  <c:v>4576.3100000000004</c:v>
                </c:pt>
                <c:pt idx="660">
                  <c:v>4722.34</c:v>
                </c:pt>
                <c:pt idx="661">
                  <c:v>4781.6899999999996</c:v>
                </c:pt>
                <c:pt idx="662">
                  <c:v>4928.4399999999996</c:v>
                </c:pt>
                <c:pt idx="663">
                  <c:v>4957.1899999999996</c:v>
                </c:pt>
                <c:pt idx="664">
                  <c:v>4978.3999999999996</c:v>
                </c:pt>
                <c:pt idx="665">
                  <c:v>5030.1499999999996</c:v>
                </c:pt>
                <c:pt idx="666">
                  <c:v>5093.97</c:v>
                </c:pt>
                <c:pt idx="667">
                  <c:v>5121.5600000000004</c:v>
                </c:pt>
                <c:pt idx="668">
                  <c:v>5247.28</c:v>
                </c:pt>
                <c:pt idx="669">
                  <c:v>5229.3599999999997</c:v>
                </c:pt>
                <c:pt idx="670">
                  <c:v>5251.55</c:v>
                </c:pt>
                <c:pt idx="671">
                  <c:v>5174.74</c:v>
                </c:pt>
                <c:pt idx="672">
                  <c:v>5270.32</c:v>
                </c:pt>
                <c:pt idx="673">
                  <c:v>5360.66</c:v>
                </c:pt>
                <c:pt idx="674">
                  <c:v>5332.14</c:v>
                </c:pt>
                <c:pt idx="675">
                  <c:v>5426.85</c:v>
                </c:pt>
                <c:pt idx="676">
                  <c:v>5417.02</c:v>
                </c:pt>
                <c:pt idx="677">
                  <c:v>5353.01</c:v>
                </c:pt>
                <c:pt idx="678">
                  <c:v>5369.98</c:v>
                </c:pt>
                <c:pt idx="679">
                  <c:v>5458.96</c:v>
                </c:pt>
                <c:pt idx="680">
                  <c:v>5418.12</c:v>
                </c:pt>
                <c:pt idx="681">
                  <c:v>5285.81</c:v>
                </c:pt>
                <c:pt idx="682">
                  <c:v>5350.09</c:v>
                </c:pt>
                <c:pt idx="683">
                  <c:v>5401.11</c:v>
                </c:pt>
                <c:pt idx="684">
                  <c:v>5309.11</c:v>
                </c:pt>
                <c:pt idx="685">
                  <c:v>5201.6099999999997</c:v>
                </c:pt>
                <c:pt idx="686">
                  <c:v>5250.74</c:v>
                </c:pt>
                <c:pt idx="687">
                  <c:v>5231.9799999999996</c:v>
                </c:pt>
                <c:pt idx="688">
                  <c:v>5311.06</c:v>
                </c:pt>
                <c:pt idx="689">
                  <c:v>5462.74</c:v>
                </c:pt>
                <c:pt idx="690">
                  <c:v>5519.75</c:v>
                </c:pt>
                <c:pt idx="691">
                  <c:v>5557.09</c:v>
                </c:pt>
                <c:pt idx="692">
                  <c:v>5521.97</c:v>
                </c:pt>
                <c:pt idx="693">
                  <c:v>5470.33</c:v>
                </c:pt>
                <c:pt idx="694">
                  <c:v>5517.35</c:v>
                </c:pt>
                <c:pt idx="695">
                  <c:v>5464.61</c:v>
                </c:pt>
                <c:pt idx="696">
                  <c:v>5327.29</c:v>
                </c:pt>
                <c:pt idx="697">
                  <c:v>5319.84</c:v>
                </c:pt>
                <c:pt idx="698">
                  <c:v>5301.42</c:v>
                </c:pt>
                <c:pt idx="699">
                  <c:v>5384.43</c:v>
                </c:pt>
                <c:pt idx="700">
                  <c:v>5463.51</c:v>
                </c:pt>
                <c:pt idx="701">
                  <c:v>5481.73</c:v>
                </c:pt>
                <c:pt idx="702">
                  <c:v>5574.26</c:v>
                </c:pt>
                <c:pt idx="703">
                  <c:v>5594.77</c:v>
                </c:pt>
                <c:pt idx="704">
                  <c:v>5624.02</c:v>
                </c:pt>
                <c:pt idx="705">
                  <c:v>5620.24</c:v>
                </c:pt>
                <c:pt idx="706">
                  <c:v>5628.98</c:v>
                </c:pt>
                <c:pt idx="707">
                  <c:v>5700.26</c:v>
                </c:pt>
                <c:pt idx="708">
                  <c:v>5731.14</c:v>
                </c:pt>
                <c:pt idx="709">
                  <c:v>5703.83</c:v>
                </c:pt>
                <c:pt idx="710">
                  <c:v>5668.65</c:v>
                </c:pt>
                <c:pt idx="711">
                  <c:v>5709.38</c:v>
                </c:pt>
                <c:pt idx="712">
                  <c:v>5702.05</c:v>
                </c:pt>
                <c:pt idx="713">
                  <c:v>5605.21</c:v>
                </c:pt>
                <c:pt idx="714">
                  <c:v>5581.41</c:v>
                </c:pt>
                <c:pt idx="715">
                  <c:v>5736.31</c:v>
                </c:pt>
                <c:pt idx="716">
                  <c:v>5713.52</c:v>
                </c:pt>
                <c:pt idx="717">
                  <c:v>5675.16</c:v>
                </c:pt>
              </c:numCache>
            </c:numRef>
          </c:val>
          <c:smooth val="0"/>
          <c:extLst>
            <c:ext xmlns:c16="http://schemas.microsoft.com/office/drawing/2014/chart" uri="{C3380CC4-5D6E-409C-BE32-E72D297353CC}">
              <c16:uniqueId val="{00000004-CB94-4539-85E2-D46CB1DB6FE3}"/>
            </c:ext>
          </c:extLst>
        </c:ser>
        <c:dLbls>
          <c:showLegendKey val="0"/>
          <c:showVal val="0"/>
          <c:showCatName val="0"/>
          <c:showSerName val="0"/>
          <c:showPercent val="0"/>
          <c:showBubbleSize val="0"/>
        </c:dLbls>
        <c:marker val="1"/>
        <c:smooth val="0"/>
        <c:axId val="400111968"/>
        <c:axId val="1"/>
      </c:lineChart>
      <c:lineChart>
        <c:grouping val="standard"/>
        <c:varyColors val="0"/>
        <c:ser>
          <c:idx val="0"/>
          <c:order val="0"/>
          <c:tx>
            <c:strRef>
              <c:f>'1.11-график'!$C$4</c:f>
              <c:strCache>
                <c:ptCount val="1"/>
                <c:pt idx="0">
                  <c:v>S&amp;P 500 Composite (оң ось)</c:v>
                </c:pt>
              </c:strCache>
            </c:strRef>
          </c:tx>
          <c:spPr>
            <a:ln w="12700">
              <a:solidFill>
                <a:srgbClr val="FF0000"/>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'1.11-график'!$C$5:$C$722</c:f>
              <c:numCache>
                <c:formatCode>General</c:formatCode>
                <c:ptCount val="718"/>
                <c:pt idx="0">
                  <c:v>1418.3</c:v>
                </c:pt>
                <c:pt idx="1">
                  <c:v>1418.3</c:v>
                </c:pt>
                <c:pt idx="2">
                  <c:v>1416.6</c:v>
                </c:pt>
                <c:pt idx="3">
                  <c:v>1418.34</c:v>
                </c:pt>
                <c:pt idx="4">
                  <c:v>1409.71</c:v>
                </c:pt>
                <c:pt idx="5">
                  <c:v>1412.84</c:v>
                </c:pt>
                <c:pt idx="6">
                  <c:v>1412.11</c:v>
                </c:pt>
                <c:pt idx="7">
                  <c:v>1414.85</c:v>
                </c:pt>
                <c:pt idx="8">
                  <c:v>1423.82</c:v>
                </c:pt>
                <c:pt idx="9">
                  <c:v>1430.73</c:v>
                </c:pt>
                <c:pt idx="10">
                  <c:v>1430.73</c:v>
                </c:pt>
                <c:pt idx="11">
                  <c:v>1431.9</c:v>
                </c:pt>
                <c:pt idx="12">
                  <c:v>1430.62</c:v>
                </c:pt>
                <c:pt idx="13">
                  <c:v>1426.37</c:v>
                </c:pt>
                <c:pt idx="14">
                  <c:v>1430.5</c:v>
                </c:pt>
                <c:pt idx="15">
                  <c:v>1422.95</c:v>
                </c:pt>
                <c:pt idx="16">
                  <c:v>1427.99</c:v>
                </c:pt>
                <c:pt idx="17">
                  <c:v>1440.13</c:v>
                </c:pt>
                <c:pt idx="18">
                  <c:v>1423.9</c:v>
                </c:pt>
                <c:pt idx="19">
                  <c:v>1422.18</c:v>
                </c:pt>
                <c:pt idx="20">
                  <c:v>1420.62</c:v>
                </c:pt>
                <c:pt idx="21">
                  <c:v>1428.82</c:v>
                </c:pt>
                <c:pt idx="22">
                  <c:v>1438.24</c:v>
                </c:pt>
                <c:pt idx="23">
                  <c:v>1445.94</c:v>
                </c:pt>
                <c:pt idx="24">
                  <c:v>1448.39</c:v>
                </c:pt>
                <c:pt idx="25">
                  <c:v>1446.99</c:v>
                </c:pt>
                <c:pt idx="26">
                  <c:v>1448</c:v>
                </c:pt>
                <c:pt idx="27">
                  <c:v>1450.02</c:v>
                </c:pt>
                <c:pt idx="28">
                  <c:v>1448.31</c:v>
                </c:pt>
                <c:pt idx="29">
                  <c:v>1438.06</c:v>
                </c:pt>
                <c:pt idx="30">
                  <c:v>1433.37</c:v>
                </c:pt>
                <c:pt idx="31">
                  <c:v>1444.26</c:v>
                </c:pt>
                <c:pt idx="32">
                  <c:v>1455.3</c:v>
                </c:pt>
                <c:pt idx="33">
                  <c:v>1456.81</c:v>
                </c:pt>
                <c:pt idx="34">
                  <c:v>1455.54</c:v>
                </c:pt>
                <c:pt idx="35">
                  <c:v>1455.54</c:v>
                </c:pt>
                <c:pt idx="36">
                  <c:v>1459.68</c:v>
                </c:pt>
                <c:pt idx="37">
                  <c:v>1457.63</c:v>
                </c:pt>
                <c:pt idx="38">
                  <c:v>1456.38</c:v>
                </c:pt>
                <c:pt idx="39">
                  <c:v>1451.19</c:v>
                </c:pt>
                <c:pt idx="40">
                  <c:v>1449.37</c:v>
                </c:pt>
                <c:pt idx="41">
                  <c:v>1399.04</c:v>
                </c:pt>
                <c:pt idx="42">
                  <c:v>1406.82</c:v>
                </c:pt>
                <c:pt idx="43">
                  <c:v>1403.17</c:v>
                </c:pt>
                <c:pt idx="44">
                  <c:v>1387.17</c:v>
                </c:pt>
                <c:pt idx="45">
                  <c:v>1374.12</c:v>
                </c:pt>
                <c:pt idx="46">
                  <c:v>1395.41</c:v>
                </c:pt>
                <c:pt idx="47">
                  <c:v>1391.97</c:v>
                </c:pt>
                <c:pt idx="48">
                  <c:v>1401.89</c:v>
                </c:pt>
                <c:pt idx="49">
                  <c:v>1402.85</c:v>
                </c:pt>
                <c:pt idx="50">
                  <c:v>1406.6</c:v>
                </c:pt>
                <c:pt idx="51">
                  <c:v>1377.95</c:v>
                </c:pt>
                <c:pt idx="52">
                  <c:v>1387.17</c:v>
                </c:pt>
                <c:pt idx="53">
                  <c:v>1392.28</c:v>
                </c:pt>
                <c:pt idx="54">
                  <c:v>1386.95</c:v>
                </c:pt>
                <c:pt idx="55">
                  <c:v>1402.06</c:v>
                </c:pt>
                <c:pt idx="56">
                  <c:v>1410.94</c:v>
                </c:pt>
                <c:pt idx="57">
                  <c:v>1435.04</c:v>
                </c:pt>
                <c:pt idx="58">
                  <c:v>1434.54</c:v>
                </c:pt>
                <c:pt idx="59">
                  <c:v>1436.11</c:v>
                </c:pt>
                <c:pt idx="60">
                  <c:v>1437.5</c:v>
                </c:pt>
                <c:pt idx="61">
                  <c:v>1428.61</c:v>
                </c:pt>
                <c:pt idx="62">
                  <c:v>1417.23</c:v>
                </c:pt>
                <c:pt idx="63">
                  <c:v>1422.53</c:v>
                </c:pt>
                <c:pt idx="64">
                  <c:v>1420.86</c:v>
                </c:pt>
                <c:pt idx="65">
                  <c:v>1424.55</c:v>
                </c:pt>
                <c:pt idx="66">
                  <c:v>1437.77</c:v>
                </c:pt>
                <c:pt idx="67">
                  <c:v>1439.37</c:v>
                </c:pt>
                <c:pt idx="68">
                  <c:v>1443.76</c:v>
                </c:pt>
                <c:pt idx="69">
                  <c:v>1443.76</c:v>
                </c:pt>
                <c:pt idx="70">
                  <c:v>1444.61</c:v>
                </c:pt>
                <c:pt idx="71">
                  <c:v>1448.39</c:v>
                </c:pt>
                <c:pt idx="72">
                  <c:v>1438.87</c:v>
                </c:pt>
                <c:pt idx="73">
                  <c:v>1447.8</c:v>
                </c:pt>
                <c:pt idx="74">
                  <c:v>1452.85</c:v>
                </c:pt>
                <c:pt idx="75">
                  <c:v>1468.47</c:v>
                </c:pt>
                <c:pt idx="76">
                  <c:v>1471.48</c:v>
                </c:pt>
                <c:pt idx="77">
                  <c:v>1472.5</c:v>
                </c:pt>
                <c:pt idx="78">
                  <c:v>1470.73</c:v>
                </c:pt>
                <c:pt idx="79">
                  <c:v>1484.35</c:v>
                </c:pt>
                <c:pt idx="80">
                  <c:v>1480.93</c:v>
                </c:pt>
                <c:pt idx="81">
                  <c:v>1480.41</c:v>
                </c:pt>
                <c:pt idx="82">
                  <c:v>1495.42</c:v>
                </c:pt>
                <c:pt idx="83">
                  <c:v>1494.25</c:v>
                </c:pt>
                <c:pt idx="84">
                  <c:v>1494.07</c:v>
                </c:pt>
                <c:pt idx="85">
                  <c:v>1482.37</c:v>
                </c:pt>
                <c:pt idx="86">
                  <c:v>1486.3</c:v>
                </c:pt>
                <c:pt idx="87">
                  <c:v>1495.92</c:v>
                </c:pt>
                <c:pt idx="88">
                  <c:v>1502.39</c:v>
                </c:pt>
                <c:pt idx="89">
                  <c:v>1505.62</c:v>
                </c:pt>
                <c:pt idx="90">
                  <c:v>1509.48</c:v>
                </c:pt>
                <c:pt idx="91">
                  <c:v>1507.72</c:v>
                </c:pt>
                <c:pt idx="92">
                  <c:v>1512.58</c:v>
                </c:pt>
                <c:pt idx="93">
                  <c:v>1491.47</c:v>
                </c:pt>
                <c:pt idx="94">
                  <c:v>1505.85</c:v>
                </c:pt>
                <c:pt idx="95">
                  <c:v>1503.15</c:v>
                </c:pt>
                <c:pt idx="96">
                  <c:v>1501.19</c:v>
                </c:pt>
                <c:pt idx="97">
                  <c:v>1514.14</c:v>
                </c:pt>
                <c:pt idx="98">
                  <c:v>1512.75</c:v>
                </c:pt>
                <c:pt idx="99">
                  <c:v>1522.75</c:v>
                </c:pt>
                <c:pt idx="100">
                  <c:v>1525.1</c:v>
                </c:pt>
                <c:pt idx="101">
                  <c:v>1524.12</c:v>
                </c:pt>
                <c:pt idx="102">
                  <c:v>1522.28</c:v>
                </c:pt>
                <c:pt idx="103">
                  <c:v>1507.51</c:v>
                </c:pt>
                <c:pt idx="104">
                  <c:v>1515.73</c:v>
                </c:pt>
                <c:pt idx="105">
                  <c:v>1515.73</c:v>
                </c:pt>
                <c:pt idx="106">
                  <c:v>1518.11</c:v>
                </c:pt>
                <c:pt idx="107">
                  <c:v>1530.23</c:v>
                </c:pt>
                <c:pt idx="108">
                  <c:v>1530.62</c:v>
                </c:pt>
                <c:pt idx="109">
                  <c:v>1536.34</c:v>
                </c:pt>
                <c:pt idx="110">
                  <c:v>1539.18</c:v>
                </c:pt>
                <c:pt idx="111">
                  <c:v>1530.95</c:v>
                </c:pt>
                <c:pt idx="112">
                  <c:v>1517.38</c:v>
                </c:pt>
                <c:pt idx="113">
                  <c:v>1490.72</c:v>
                </c:pt>
                <c:pt idx="114">
                  <c:v>1507.67</c:v>
                </c:pt>
                <c:pt idx="115">
                  <c:v>1509.12</c:v>
                </c:pt>
                <c:pt idx="116">
                  <c:v>1493</c:v>
                </c:pt>
                <c:pt idx="117">
                  <c:v>1515.67</c:v>
                </c:pt>
                <c:pt idx="118">
                  <c:v>1522.97</c:v>
                </c:pt>
                <c:pt idx="119">
                  <c:v>1532.91</c:v>
                </c:pt>
                <c:pt idx="120">
                  <c:v>1531.05</c:v>
                </c:pt>
                <c:pt idx="121">
                  <c:v>1533.7</c:v>
                </c:pt>
                <c:pt idx="122">
                  <c:v>1512.84</c:v>
                </c:pt>
                <c:pt idx="123">
                  <c:v>1522.19</c:v>
                </c:pt>
                <c:pt idx="124">
                  <c:v>1502.56</c:v>
                </c:pt>
                <c:pt idx="125">
                  <c:v>1497.74</c:v>
                </c:pt>
                <c:pt idx="126">
                  <c:v>1492.89</c:v>
                </c:pt>
                <c:pt idx="127">
                  <c:v>1506.34</c:v>
                </c:pt>
                <c:pt idx="128">
                  <c:v>1505.71</c:v>
                </c:pt>
                <c:pt idx="129">
                  <c:v>1503.35</c:v>
                </c:pt>
                <c:pt idx="130">
                  <c:v>1519.43</c:v>
                </c:pt>
                <c:pt idx="131">
                  <c:v>1524.87</c:v>
                </c:pt>
                <c:pt idx="132">
                  <c:v>1524.87</c:v>
                </c:pt>
                <c:pt idx="133">
                  <c:v>1525.4</c:v>
                </c:pt>
                <c:pt idx="134">
                  <c:v>1530.44</c:v>
                </c:pt>
                <c:pt idx="135">
                  <c:v>1531.85</c:v>
                </c:pt>
                <c:pt idx="136">
                  <c:v>1510.12</c:v>
                </c:pt>
                <c:pt idx="137">
                  <c:v>1518.76</c:v>
                </c:pt>
                <c:pt idx="138">
                  <c:v>1547.7</c:v>
                </c:pt>
                <c:pt idx="139">
                  <c:v>1552.5</c:v>
                </c:pt>
                <c:pt idx="140">
                  <c:v>1549.52</c:v>
                </c:pt>
                <c:pt idx="141">
                  <c:v>1549.37</c:v>
                </c:pt>
                <c:pt idx="142">
                  <c:v>1546.17</c:v>
                </c:pt>
                <c:pt idx="143">
                  <c:v>1553.08</c:v>
                </c:pt>
                <c:pt idx="144">
                  <c:v>1534.1</c:v>
                </c:pt>
                <c:pt idx="145">
                  <c:v>1541.57</c:v>
                </c:pt>
                <c:pt idx="146">
                  <c:v>1511.04</c:v>
                </c:pt>
                <c:pt idx="147">
                  <c:v>1518.09</c:v>
                </c:pt>
                <c:pt idx="148">
                  <c:v>1482.66</c:v>
                </c:pt>
                <c:pt idx="149">
                  <c:v>1458.95</c:v>
                </c:pt>
                <c:pt idx="150">
                  <c:v>1473.91</c:v>
                </c:pt>
                <c:pt idx="151">
                  <c:v>1455.27</c:v>
                </c:pt>
                <c:pt idx="152">
                  <c:v>1465.81</c:v>
                </c:pt>
                <c:pt idx="153">
                  <c:v>1472.2</c:v>
                </c:pt>
                <c:pt idx="154">
                  <c:v>1433.06</c:v>
                </c:pt>
                <c:pt idx="155">
                  <c:v>1467.67</c:v>
                </c:pt>
                <c:pt idx="156">
                  <c:v>1476.71</c:v>
                </c:pt>
                <c:pt idx="157">
                  <c:v>1497.49</c:v>
                </c:pt>
                <c:pt idx="158">
                  <c:v>1453.09</c:v>
                </c:pt>
                <c:pt idx="159">
                  <c:v>1453.64</c:v>
                </c:pt>
                <c:pt idx="160">
                  <c:v>1452.92</c:v>
                </c:pt>
                <c:pt idx="161">
                  <c:v>1426.54</c:v>
                </c:pt>
                <c:pt idx="162">
                  <c:v>1406.7</c:v>
                </c:pt>
                <c:pt idx="163">
                  <c:v>1411.27</c:v>
                </c:pt>
                <c:pt idx="164">
                  <c:v>1445.94</c:v>
                </c:pt>
                <c:pt idx="165">
                  <c:v>1445.55</c:v>
                </c:pt>
                <c:pt idx="166">
                  <c:v>1447.12</c:v>
                </c:pt>
                <c:pt idx="167">
                  <c:v>1464.07</c:v>
                </c:pt>
                <c:pt idx="168">
                  <c:v>1462.5</c:v>
                </c:pt>
                <c:pt idx="169">
                  <c:v>1479.37</c:v>
                </c:pt>
                <c:pt idx="170">
                  <c:v>1466.79</c:v>
                </c:pt>
                <c:pt idx="171">
                  <c:v>1432.36</c:v>
                </c:pt>
                <c:pt idx="172">
                  <c:v>1463.76</c:v>
                </c:pt>
                <c:pt idx="173">
                  <c:v>1457.64</c:v>
                </c:pt>
                <c:pt idx="174">
                  <c:v>1473.99</c:v>
                </c:pt>
                <c:pt idx="175">
                  <c:v>1473.99</c:v>
                </c:pt>
                <c:pt idx="176">
                  <c:v>1489.42</c:v>
                </c:pt>
                <c:pt idx="177">
                  <c:v>1472.29</c:v>
                </c:pt>
                <c:pt idx="178">
                  <c:v>1478.55</c:v>
                </c:pt>
                <c:pt idx="179">
                  <c:v>1453.55</c:v>
                </c:pt>
                <c:pt idx="180">
                  <c:v>1451.7</c:v>
                </c:pt>
                <c:pt idx="181">
                  <c:v>1471.49</c:v>
                </c:pt>
                <c:pt idx="182">
                  <c:v>1471.56</c:v>
                </c:pt>
                <c:pt idx="183">
                  <c:v>1483.95</c:v>
                </c:pt>
                <c:pt idx="184">
                  <c:v>1484.25</c:v>
                </c:pt>
                <c:pt idx="185">
                  <c:v>1476.65</c:v>
                </c:pt>
                <c:pt idx="186">
                  <c:v>1519.78</c:v>
                </c:pt>
                <c:pt idx="187">
                  <c:v>1529.03</c:v>
                </c:pt>
                <c:pt idx="188">
                  <c:v>1518.75</c:v>
                </c:pt>
                <c:pt idx="189">
                  <c:v>1525.75</c:v>
                </c:pt>
                <c:pt idx="190">
                  <c:v>1517.73</c:v>
                </c:pt>
                <c:pt idx="191">
                  <c:v>1517.21</c:v>
                </c:pt>
                <c:pt idx="192">
                  <c:v>1525.42</c:v>
                </c:pt>
                <c:pt idx="193">
                  <c:v>1531.38</c:v>
                </c:pt>
                <c:pt idx="194">
                  <c:v>1526.75</c:v>
                </c:pt>
                <c:pt idx="195">
                  <c:v>1547.04</c:v>
                </c:pt>
                <c:pt idx="196">
                  <c:v>1546.63</c:v>
                </c:pt>
                <c:pt idx="197">
                  <c:v>1539.59</c:v>
                </c:pt>
                <c:pt idx="198">
                  <c:v>1542.84</c:v>
                </c:pt>
                <c:pt idx="199">
                  <c:v>1557.59</c:v>
                </c:pt>
                <c:pt idx="200">
                  <c:v>1552.58</c:v>
                </c:pt>
                <c:pt idx="201">
                  <c:v>1565.15</c:v>
                </c:pt>
                <c:pt idx="202">
                  <c:v>1562.47</c:v>
                </c:pt>
                <c:pt idx="203">
                  <c:v>1554.41</c:v>
                </c:pt>
                <c:pt idx="204">
                  <c:v>1561.8</c:v>
                </c:pt>
                <c:pt idx="205">
                  <c:v>1548.71</c:v>
                </c:pt>
                <c:pt idx="206">
                  <c:v>1538.53</c:v>
                </c:pt>
                <c:pt idx="207">
                  <c:v>1541.24</c:v>
                </c:pt>
                <c:pt idx="208">
                  <c:v>1540.08</c:v>
                </c:pt>
                <c:pt idx="209">
                  <c:v>1500.63</c:v>
                </c:pt>
                <c:pt idx="210">
                  <c:v>1506.33</c:v>
                </c:pt>
                <c:pt idx="211">
                  <c:v>1519.59</c:v>
                </c:pt>
                <c:pt idx="212">
                  <c:v>1515.88</c:v>
                </c:pt>
                <c:pt idx="213">
                  <c:v>1514.4</c:v>
                </c:pt>
                <c:pt idx="214">
                  <c:v>1535.28</c:v>
                </c:pt>
                <c:pt idx="215">
                  <c:v>1540.98</c:v>
                </c:pt>
                <c:pt idx="216">
                  <c:v>1531.02</c:v>
                </c:pt>
                <c:pt idx="217">
                  <c:v>1549.38</c:v>
                </c:pt>
                <c:pt idx="218">
                  <c:v>1508.44</c:v>
                </c:pt>
                <c:pt idx="219">
                  <c:v>1509.65</c:v>
                </c:pt>
                <c:pt idx="220">
                  <c:v>1502.17</c:v>
                </c:pt>
                <c:pt idx="221">
                  <c:v>1520.27</c:v>
                </c:pt>
                <c:pt idx="222">
                  <c:v>1475.62</c:v>
                </c:pt>
                <c:pt idx="223">
                  <c:v>1474.77</c:v>
                </c:pt>
                <c:pt idx="224">
                  <c:v>1453.7</c:v>
                </c:pt>
                <c:pt idx="225">
                  <c:v>1439.18</c:v>
                </c:pt>
                <c:pt idx="226">
                  <c:v>1481.05</c:v>
                </c:pt>
                <c:pt idx="227">
                  <c:v>1470.58</c:v>
                </c:pt>
                <c:pt idx="228">
                  <c:v>1451.15</c:v>
                </c:pt>
                <c:pt idx="229">
                  <c:v>1458.74</c:v>
                </c:pt>
                <c:pt idx="230">
                  <c:v>1433.27</c:v>
                </c:pt>
                <c:pt idx="231">
                  <c:v>1439.7</c:v>
                </c:pt>
                <c:pt idx="232">
                  <c:v>1416.77</c:v>
                </c:pt>
                <c:pt idx="233">
                  <c:v>1416.77</c:v>
                </c:pt>
                <c:pt idx="234">
                  <c:v>1440.7</c:v>
                </c:pt>
                <c:pt idx="235">
                  <c:v>1407.22</c:v>
                </c:pt>
                <c:pt idx="236">
                  <c:v>1428.23</c:v>
                </c:pt>
                <c:pt idx="237">
                  <c:v>1469.02</c:v>
                </c:pt>
                <c:pt idx="238">
                  <c:v>1469.72</c:v>
                </c:pt>
                <c:pt idx="239">
                  <c:v>1481.14</c:v>
                </c:pt>
                <c:pt idx="240">
                  <c:v>1472.42</c:v>
                </c:pt>
                <c:pt idx="241">
                  <c:v>1462.79</c:v>
                </c:pt>
                <c:pt idx="242">
                  <c:v>1485.01</c:v>
                </c:pt>
                <c:pt idx="243">
                  <c:v>1507.34</c:v>
                </c:pt>
                <c:pt idx="244">
                  <c:v>1504.66</c:v>
                </c:pt>
                <c:pt idx="245">
                  <c:v>1515.96</c:v>
                </c:pt>
                <c:pt idx="246">
                  <c:v>1477.65</c:v>
                </c:pt>
                <c:pt idx="247">
                  <c:v>1486.59</c:v>
                </c:pt>
                <c:pt idx="248">
                  <c:v>1488.41</c:v>
                </c:pt>
                <c:pt idx="249">
                  <c:v>1467.95</c:v>
                </c:pt>
                <c:pt idx="250">
                  <c:v>1445.9</c:v>
                </c:pt>
                <c:pt idx="251">
                  <c:v>1454.98</c:v>
                </c:pt>
                <c:pt idx="252">
                  <c:v>1453</c:v>
                </c:pt>
                <c:pt idx="253">
                  <c:v>1460.12</c:v>
                </c:pt>
                <c:pt idx="254">
                  <c:v>1484.46</c:v>
                </c:pt>
                <c:pt idx="255">
                  <c:v>1496.45</c:v>
                </c:pt>
                <c:pt idx="256">
                  <c:v>1496.45</c:v>
                </c:pt>
                <c:pt idx="257">
                  <c:v>1497.66</c:v>
                </c:pt>
                <c:pt idx="258">
                  <c:v>1476.37</c:v>
                </c:pt>
                <c:pt idx="259">
                  <c:v>1478.49</c:v>
                </c:pt>
                <c:pt idx="260">
                  <c:v>1468.35</c:v>
                </c:pt>
                <c:pt idx="261">
                  <c:v>1468.35</c:v>
                </c:pt>
                <c:pt idx="262">
                  <c:v>1447.16</c:v>
                </c:pt>
                <c:pt idx="263">
                  <c:v>1447.16</c:v>
                </c:pt>
                <c:pt idx="264">
                  <c:v>1411.63</c:v>
                </c:pt>
                <c:pt idx="265">
                  <c:v>1416.18</c:v>
                </c:pt>
                <c:pt idx="266">
                  <c:v>1390.19</c:v>
                </c:pt>
                <c:pt idx="267">
                  <c:v>1409.13</c:v>
                </c:pt>
                <c:pt idx="268">
                  <c:v>1420.33</c:v>
                </c:pt>
                <c:pt idx="269">
                  <c:v>1401.02</c:v>
                </c:pt>
                <c:pt idx="270">
                  <c:v>1416.25</c:v>
                </c:pt>
                <c:pt idx="271">
                  <c:v>1380.95</c:v>
                </c:pt>
                <c:pt idx="272">
                  <c:v>1373.2</c:v>
                </c:pt>
                <c:pt idx="273">
                  <c:v>1333.25</c:v>
                </c:pt>
                <c:pt idx="274">
                  <c:v>1325.19</c:v>
                </c:pt>
                <c:pt idx="275">
                  <c:v>1325.19</c:v>
                </c:pt>
                <c:pt idx="276">
                  <c:v>1310.5</c:v>
                </c:pt>
                <c:pt idx="277">
                  <c:v>1338.6</c:v>
                </c:pt>
                <c:pt idx="278">
                  <c:v>1352.07</c:v>
                </c:pt>
                <c:pt idx="279">
                  <c:v>1330.61</c:v>
                </c:pt>
                <c:pt idx="280">
                  <c:v>1353.97</c:v>
                </c:pt>
                <c:pt idx="281">
                  <c:v>1362.3</c:v>
                </c:pt>
                <c:pt idx="282">
                  <c:v>1355.81</c:v>
                </c:pt>
                <c:pt idx="283">
                  <c:v>1378.55</c:v>
                </c:pt>
                <c:pt idx="284">
                  <c:v>1395.42</c:v>
                </c:pt>
                <c:pt idx="285">
                  <c:v>1380.82</c:v>
                </c:pt>
                <c:pt idx="286">
                  <c:v>1336.64</c:v>
                </c:pt>
                <c:pt idx="287">
                  <c:v>1326.45</c:v>
                </c:pt>
                <c:pt idx="288">
                  <c:v>1336.91</c:v>
                </c:pt>
                <c:pt idx="289">
                  <c:v>1331.29</c:v>
                </c:pt>
                <c:pt idx="290">
                  <c:v>1339.13</c:v>
                </c:pt>
                <c:pt idx="291">
                  <c:v>1348.86</c:v>
                </c:pt>
                <c:pt idx="292">
                  <c:v>1367.21</c:v>
                </c:pt>
                <c:pt idx="293">
                  <c:v>1348.86</c:v>
                </c:pt>
                <c:pt idx="294">
                  <c:v>1349.99</c:v>
                </c:pt>
                <c:pt idx="295">
                  <c:v>1349.99</c:v>
                </c:pt>
                <c:pt idx="296">
                  <c:v>1348.78</c:v>
                </c:pt>
                <c:pt idx="297">
                  <c:v>1360.03</c:v>
                </c:pt>
                <c:pt idx="298">
                  <c:v>1342.53</c:v>
                </c:pt>
                <c:pt idx="299">
                  <c:v>1353.11</c:v>
                </c:pt>
                <c:pt idx="300">
                  <c:v>1371.8</c:v>
                </c:pt>
                <c:pt idx="301">
                  <c:v>1381.29</c:v>
                </c:pt>
                <c:pt idx="302">
                  <c:v>1380.02</c:v>
                </c:pt>
                <c:pt idx="303">
                  <c:v>1367.68</c:v>
                </c:pt>
                <c:pt idx="304">
                  <c:v>1330.63</c:v>
                </c:pt>
                <c:pt idx="305">
                  <c:v>1331.34</c:v>
                </c:pt>
                <c:pt idx="306">
                  <c:v>1326.75</c:v>
                </c:pt>
                <c:pt idx="307">
                  <c:v>1333.7</c:v>
                </c:pt>
                <c:pt idx="308">
                  <c:v>1304.3399999999999</c:v>
                </c:pt>
                <c:pt idx="309">
                  <c:v>1293.3699999999999</c:v>
                </c:pt>
                <c:pt idx="310">
                  <c:v>1273.3699999999999</c:v>
                </c:pt>
                <c:pt idx="311">
                  <c:v>1320.65</c:v>
                </c:pt>
                <c:pt idx="312">
                  <c:v>1308.77</c:v>
                </c:pt>
                <c:pt idx="313">
                  <c:v>1315.48</c:v>
                </c:pt>
                <c:pt idx="314">
                  <c:v>1288.1400000000001</c:v>
                </c:pt>
                <c:pt idx="315">
                  <c:v>1276.5999999999999</c:v>
                </c:pt>
                <c:pt idx="316">
                  <c:v>1330.74</c:v>
                </c:pt>
                <c:pt idx="317">
                  <c:v>1298.42</c:v>
                </c:pt>
                <c:pt idx="318">
                  <c:v>1329.51</c:v>
                </c:pt>
                <c:pt idx="319">
                  <c:v>1329.51</c:v>
                </c:pt>
                <c:pt idx="320">
                  <c:v>1349.88</c:v>
                </c:pt>
                <c:pt idx="321">
                  <c:v>1352.99</c:v>
                </c:pt>
                <c:pt idx="322">
                  <c:v>1341.13</c:v>
                </c:pt>
                <c:pt idx="323">
                  <c:v>1325.76</c:v>
                </c:pt>
                <c:pt idx="324">
                  <c:v>1315.21</c:v>
                </c:pt>
                <c:pt idx="325">
                  <c:v>1322.7</c:v>
                </c:pt>
                <c:pt idx="326">
                  <c:v>1370.18</c:v>
                </c:pt>
                <c:pt idx="327">
                  <c:v>1367.53</c:v>
                </c:pt>
                <c:pt idx="328">
                  <c:v>1369.31</c:v>
                </c:pt>
                <c:pt idx="329">
                  <c:v>1370.4</c:v>
                </c:pt>
                <c:pt idx="330">
                  <c:v>1372.54</c:v>
                </c:pt>
                <c:pt idx="331">
                  <c:v>1365.54</c:v>
                </c:pt>
                <c:pt idx="332">
                  <c:v>1354.49</c:v>
                </c:pt>
                <c:pt idx="333">
                  <c:v>1360.55</c:v>
                </c:pt>
                <c:pt idx="334">
                  <c:v>1332.83</c:v>
                </c:pt>
                <c:pt idx="335">
                  <c:v>1328.32</c:v>
                </c:pt>
                <c:pt idx="336">
                  <c:v>1334.43</c:v>
                </c:pt>
                <c:pt idx="337">
                  <c:v>1364.71</c:v>
                </c:pt>
                <c:pt idx="338">
                  <c:v>1365.56</c:v>
                </c:pt>
                <c:pt idx="339">
                  <c:v>1390.33</c:v>
                </c:pt>
                <c:pt idx="340">
                  <c:v>1388.17</c:v>
                </c:pt>
                <c:pt idx="341">
                  <c:v>1375.94</c:v>
                </c:pt>
                <c:pt idx="342">
                  <c:v>1379.93</c:v>
                </c:pt>
                <c:pt idx="343">
                  <c:v>1388.82</c:v>
                </c:pt>
                <c:pt idx="344">
                  <c:v>1397.84</c:v>
                </c:pt>
                <c:pt idx="345">
                  <c:v>1396.37</c:v>
                </c:pt>
                <c:pt idx="346">
                  <c:v>1390.94</c:v>
                </c:pt>
                <c:pt idx="347">
                  <c:v>1385.59</c:v>
                </c:pt>
                <c:pt idx="348">
                  <c:v>1409.34</c:v>
                </c:pt>
                <c:pt idx="349">
                  <c:v>1413.9</c:v>
                </c:pt>
                <c:pt idx="350">
                  <c:v>1407.49</c:v>
                </c:pt>
                <c:pt idx="351">
                  <c:v>1418.26</c:v>
                </c:pt>
                <c:pt idx="352">
                  <c:v>1392.57</c:v>
                </c:pt>
                <c:pt idx="353">
                  <c:v>1397.68</c:v>
                </c:pt>
                <c:pt idx="354">
                  <c:v>1388.28</c:v>
                </c:pt>
                <c:pt idx="355">
                  <c:v>1403.58</c:v>
                </c:pt>
                <c:pt idx="356">
                  <c:v>1403.04</c:v>
                </c:pt>
                <c:pt idx="357">
                  <c:v>1408.66</c:v>
                </c:pt>
                <c:pt idx="358">
                  <c:v>1423.57</c:v>
                </c:pt>
                <c:pt idx="359">
                  <c:v>1425.35</c:v>
                </c:pt>
                <c:pt idx="360">
                  <c:v>1426.63</c:v>
                </c:pt>
                <c:pt idx="361">
                  <c:v>1413.4</c:v>
                </c:pt>
                <c:pt idx="362">
                  <c:v>1390.71</c:v>
                </c:pt>
                <c:pt idx="363">
                  <c:v>1394.35</c:v>
                </c:pt>
                <c:pt idx="364">
                  <c:v>1375.93</c:v>
                </c:pt>
                <c:pt idx="365">
                  <c:v>1375.93</c:v>
                </c:pt>
                <c:pt idx="366">
                  <c:v>1385.35</c:v>
                </c:pt>
                <c:pt idx="367">
                  <c:v>1390.84</c:v>
                </c:pt>
                <c:pt idx="368">
                  <c:v>1398.26</c:v>
                </c:pt>
                <c:pt idx="369">
                  <c:v>1400.38</c:v>
                </c:pt>
                <c:pt idx="370">
                  <c:v>1385.67</c:v>
                </c:pt>
                <c:pt idx="371">
                  <c:v>1377.65</c:v>
                </c:pt>
                <c:pt idx="372">
                  <c:v>1377.2</c:v>
                </c:pt>
                <c:pt idx="373">
                  <c:v>1404.05</c:v>
                </c:pt>
                <c:pt idx="374">
                  <c:v>1360.68</c:v>
                </c:pt>
                <c:pt idx="375">
                  <c:v>1361.76</c:v>
                </c:pt>
                <c:pt idx="376">
                  <c:v>1358.44</c:v>
                </c:pt>
                <c:pt idx="377">
                  <c:v>1335.49</c:v>
                </c:pt>
                <c:pt idx="378">
                  <c:v>1339.87</c:v>
                </c:pt>
                <c:pt idx="379">
                  <c:v>1360.03</c:v>
                </c:pt>
                <c:pt idx="380">
                  <c:v>1360.14</c:v>
                </c:pt>
                <c:pt idx="381">
                  <c:v>1350.93</c:v>
                </c:pt>
                <c:pt idx="382">
                  <c:v>1337.81</c:v>
                </c:pt>
                <c:pt idx="383">
                  <c:v>1342.83</c:v>
                </c:pt>
                <c:pt idx="384">
                  <c:v>1317.93</c:v>
                </c:pt>
                <c:pt idx="385">
                  <c:v>1318</c:v>
                </c:pt>
                <c:pt idx="386">
                  <c:v>1314.29</c:v>
                </c:pt>
                <c:pt idx="387">
                  <c:v>1321.97</c:v>
                </c:pt>
                <c:pt idx="388">
                  <c:v>1283.1500000000001</c:v>
                </c:pt>
                <c:pt idx="389">
                  <c:v>1278.3800000000001</c:v>
                </c:pt>
                <c:pt idx="390">
                  <c:v>1280</c:v>
                </c:pt>
                <c:pt idx="391">
                  <c:v>1284.9100000000001</c:v>
                </c:pt>
                <c:pt idx="392">
                  <c:v>1261.52</c:v>
                </c:pt>
                <c:pt idx="393">
                  <c:v>1262.9000000000001</c:v>
                </c:pt>
                <c:pt idx="394">
                  <c:v>1262.9000000000001</c:v>
                </c:pt>
                <c:pt idx="395">
                  <c:v>1252.31</c:v>
                </c:pt>
                <c:pt idx="396">
                  <c:v>1273.7</c:v>
                </c:pt>
                <c:pt idx="397">
                  <c:v>1244.69</c:v>
                </c:pt>
                <c:pt idx="398">
                  <c:v>1253.3900000000001</c:v>
                </c:pt>
                <c:pt idx="399">
                  <c:v>1239.49</c:v>
                </c:pt>
                <c:pt idx="400">
                  <c:v>1228.3</c:v>
                </c:pt>
                <c:pt idx="401">
                  <c:v>1214.9100000000001</c:v>
                </c:pt>
                <c:pt idx="402">
                  <c:v>1245.3599999999999</c:v>
                </c:pt>
                <c:pt idx="403">
                  <c:v>1260.32</c:v>
                </c:pt>
                <c:pt idx="404">
                  <c:v>1260.68</c:v>
                </c:pt>
                <c:pt idx="405">
                  <c:v>1260</c:v>
                </c:pt>
                <c:pt idx="406">
                  <c:v>1277</c:v>
                </c:pt>
                <c:pt idx="407">
                  <c:v>1282.19</c:v>
                </c:pt>
                <c:pt idx="408">
                  <c:v>1252.54</c:v>
                </c:pt>
                <c:pt idx="409">
                  <c:v>1257.76</c:v>
                </c:pt>
                <c:pt idx="410">
                  <c:v>1234.3699999999999</c:v>
                </c:pt>
                <c:pt idx="411">
                  <c:v>1263.2</c:v>
                </c:pt>
                <c:pt idx="412">
                  <c:v>1284.26</c:v>
                </c:pt>
                <c:pt idx="413">
                  <c:v>1267.3800000000001</c:v>
                </c:pt>
                <c:pt idx="414">
                  <c:v>1260.31</c:v>
                </c:pt>
                <c:pt idx="415">
                  <c:v>1249.01</c:v>
                </c:pt>
                <c:pt idx="416">
                  <c:v>1284.8800000000001</c:v>
                </c:pt>
                <c:pt idx="417">
                  <c:v>1289.19</c:v>
                </c:pt>
                <c:pt idx="418">
                  <c:v>1266.07</c:v>
                </c:pt>
                <c:pt idx="419">
                  <c:v>1296.32</c:v>
                </c:pt>
                <c:pt idx="420">
                  <c:v>1305.32</c:v>
                </c:pt>
                <c:pt idx="421">
                  <c:v>1289.5899999999999</c:v>
                </c:pt>
                <c:pt idx="422">
                  <c:v>1285.83</c:v>
                </c:pt>
                <c:pt idx="423">
                  <c:v>1292.93</c:v>
                </c:pt>
                <c:pt idx="424">
                  <c:v>1298.2</c:v>
                </c:pt>
                <c:pt idx="425">
                  <c:v>1278.5999999999999</c:v>
                </c:pt>
                <c:pt idx="426">
                  <c:v>1266.69</c:v>
                </c:pt>
                <c:pt idx="427">
                  <c:v>1274.54</c:v>
                </c:pt>
                <c:pt idx="428">
                  <c:v>1277.72</c:v>
                </c:pt>
                <c:pt idx="429">
                  <c:v>1292.2</c:v>
                </c:pt>
                <c:pt idx="430">
                  <c:v>1266.8399999999999</c:v>
                </c:pt>
                <c:pt idx="431">
                  <c:v>1271.51</c:v>
                </c:pt>
                <c:pt idx="432">
                  <c:v>1281.6600000000001</c:v>
                </c:pt>
                <c:pt idx="433">
                  <c:v>1300.68</c:v>
                </c:pt>
                <c:pt idx="434">
                  <c:v>1282.83</c:v>
                </c:pt>
                <c:pt idx="435">
                  <c:v>1282.83</c:v>
                </c:pt>
                <c:pt idx="436">
                  <c:v>1277.58</c:v>
                </c:pt>
                <c:pt idx="437">
                  <c:v>1274.98</c:v>
                </c:pt>
                <c:pt idx="438">
                  <c:v>1236.83</c:v>
                </c:pt>
                <c:pt idx="439">
                  <c:v>1242.31</c:v>
                </c:pt>
                <c:pt idx="440">
                  <c:v>1267.79</c:v>
                </c:pt>
                <c:pt idx="441">
                  <c:v>1224.51</c:v>
                </c:pt>
                <c:pt idx="442">
                  <c:v>1232.04</c:v>
                </c:pt>
                <c:pt idx="443">
                  <c:v>1249.05</c:v>
                </c:pt>
                <c:pt idx="444">
                  <c:v>1251.7</c:v>
                </c:pt>
                <c:pt idx="445">
                  <c:v>1192.7</c:v>
                </c:pt>
                <c:pt idx="446">
                  <c:v>1213.5899999999999</c:v>
                </c:pt>
                <c:pt idx="447">
                  <c:v>1156.3900000000001</c:v>
                </c:pt>
                <c:pt idx="448">
                  <c:v>1206.51</c:v>
                </c:pt>
                <c:pt idx="449">
                  <c:v>1255.08</c:v>
                </c:pt>
                <c:pt idx="450">
                  <c:v>1207.0899999999999</c:v>
                </c:pt>
                <c:pt idx="451">
                  <c:v>1188.22</c:v>
                </c:pt>
                <c:pt idx="452">
                  <c:v>1185.8699999999999</c:v>
                </c:pt>
                <c:pt idx="453">
                  <c:v>1209.18</c:v>
                </c:pt>
                <c:pt idx="454">
                  <c:v>1213.01</c:v>
                </c:pt>
                <c:pt idx="455">
                  <c:v>1106.3900000000001</c:v>
                </c:pt>
                <c:pt idx="456">
                  <c:v>1166.3599999999999</c:v>
                </c:pt>
                <c:pt idx="457">
                  <c:v>1161.06</c:v>
                </c:pt>
                <c:pt idx="458">
                  <c:v>1114.28</c:v>
                </c:pt>
                <c:pt idx="459">
                  <c:v>1099.23</c:v>
                </c:pt>
                <c:pt idx="460">
                  <c:v>1056.8900000000001</c:v>
                </c:pt>
                <c:pt idx="461">
                  <c:v>996.23</c:v>
                </c:pt>
                <c:pt idx="462">
                  <c:v>984.94</c:v>
                </c:pt>
                <c:pt idx="463">
                  <c:v>909.92</c:v>
                </c:pt>
                <c:pt idx="464">
                  <c:v>899.22</c:v>
                </c:pt>
                <c:pt idx="465">
                  <c:v>1003.35</c:v>
                </c:pt>
                <c:pt idx="466">
                  <c:v>998.01</c:v>
                </c:pt>
                <c:pt idx="467">
                  <c:v>907.84</c:v>
                </c:pt>
                <c:pt idx="468">
                  <c:v>946.43</c:v>
                </c:pt>
                <c:pt idx="469">
                  <c:v>940.55</c:v>
                </c:pt>
                <c:pt idx="470">
                  <c:v>985.4</c:v>
                </c:pt>
                <c:pt idx="471">
                  <c:v>955.05</c:v>
                </c:pt>
                <c:pt idx="472">
                  <c:v>896.78</c:v>
                </c:pt>
                <c:pt idx="473">
                  <c:v>908.11</c:v>
                </c:pt>
                <c:pt idx="474">
                  <c:v>876.77</c:v>
                </c:pt>
                <c:pt idx="475">
                  <c:v>848.92</c:v>
                </c:pt>
                <c:pt idx="476">
                  <c:v>940.51</c:v>
                </c:pt>
                <c:pt idx="477">
                  <c:v>930.09</c:v>
                </c:pt>
                <c:pt idx="478">
                  <c:v>954.09</c:v>
                </c:pt>
                <c:pt idx="479">
                  <c:v>968.75</c:v>
                </c:pt>
                <c:pt idx="480">
                  <c:v>966.3</c:v>
                </c:pt>
                <c:pt idx="481">
                  <c:v>1005.75</c:v>
                </c:pt>
                <c:pt idx="482">
                  <c:v>952.77</c:v>
                </c:pt>
                <c:pt idx="483">
                  <c:v>904.88</c:v>
                </c:pt>
                <c:pt idx="484">
                  <c:v>930.99</c:v>
                </c:pt>
                <c:pt idx="485">
                  <c:v>919.21</c:v>
                </c:pt>
                <c:pt idx="486">
                  <c:v>898.95</c:v>
                </c:pt>
                <c:pt idx="487">
                  <c:v>852.3</c:v>
                </c:pt>
                <c:pt idx="488">
                  <c:v>911.29</c:v>
                </c:pt>
                <c:pt idx="489">
                  <c:v>873.29</c:v>
                </c:pt>
                <c:pt idx="490">
                  <c:v>850.75</c:v>
                </c:pt>
                <c:pt idx="491">
                  <c:v>859.12</c:v>
                </c:pt>
                <c:pt idx="492">
                  <c:v>806.58</c:v>
                </c:pt>
                <c:pt idx="493">
                  <c:v>752.44</c:v>
                </c:pt>
                <c:pt idx="494">
                  <c:v>800.03</c:v>
                </c:pt>
                <c:pt idx="495">
                  <c:v>851.81</c:v>
                </c:pt>
                <c:pt idx="496">
                  <c:v>857.39</c:v>
                </c:pt>
                <c:pt idx="497">
                  <c:v>887.68</c:v>
                </c:pt>
                <c:pt idx="498">
                  <c:v>887.68</c:v>
                </c:pt>
                <c:pt idx="499">
                  <c:v>896.24</c:v>
                </c:pt>
                <c:pt idx="500">
                  <c:v>816.21</c:v>
                </c:pt>
                <c:pt idx="501">
                  <c:v>848.81</c:v>
                </c:pt>
                <c:pt idx="502">
                  <c:v>870.74</c:v>
                </c:pt>
                <c:pt idx="503">
                  <c:v>845.22</c:v>
                </c:pt>
                <c:pt idx="504">
                  <c:v>876.07</c:v>
                </c:pt>
                <c:pt idx="505">
                  <c:v>909.7</c:v>
                </c:pt>
                <c:pt idx="506">
                  <c:v>888.67</c:v>
                </c:pt>
                <c:pt idx="507">
                  <c:v>899.24</c:v>
                </c:pt>
                <c:pt idx="508">
                  <c:v>873.59</c:v>
                </c:pt>
                <c:pt idx="509">
                  <c:v>879.73</c:v>
                </c:pt>
                <c:pt idx="510">
                  <c:v>868.57</c:v>
                </c:pt>
                <c:pt idx="511">
                  <c:v>913.18</c:v>
                </c:pt>
                <c:pt idx="512">
                  <c:v>904.42</c:v>
                </c:pt>
                <c:pt idx="513">
                  <c:v>885.28</c:v>
                </c:pt>
                <c:pt idx="514">
                  <c:v>887.88</c:v>
                </c:pt>
                <c:pt idx="515">
                  <c:v>871.63</c:v>
                </c:pt>
                <c:pt idx="516">
                  <c:v>863.16</c:v>
                </c:pt>
                <c:pt idx="517">
                  <c:v>868.15</c:v>
                </c:pt>
                <c:pt idx="518">
                  <c:v>868.15</c:v>
                </c:pt>
                <c:pt idx="519">
                  <c:v>872.8</c:v>
                </c:pt>
                <c:pt idx="520">
                  <c:v>869.42</c:v>
                </c:pt>
                <c:pt idx="521">
                  <c:v>890.64</c:v>
                </c:pt>
                <c:pt idx="522">
                  <c:v>903.25</c:v>
                </c:pt>
                <c:pt idx="523">
                  <c:v>903.25</c:v>
                </c:pt>
                <c:pt idx="524">
                  <c:v>931.8</c:v>
                </c:pt>
                <c:pt idx="525">
                  <c:v>927.45</c:v>
                </c:pt>
                <c:pt idx="526">
                  <c:v>934.7</c:v>
                </c:pt>
                <c:pt idx="527">
                  <c:v>906.65</c:v>
                </c:pt>
                <c:pt idx="528">
                  <c:v>909.73</c:v>
                </c:pt>
                <c:pt idx="529">
                  <c:v>890.35</c:v>
                </c:pt>
                <c:pt idx="530">
                  <c:v>870.26</c:v>
                </c:pt>
                <c:pt idx="531">
                  <c:v>871.79</c:v>
                </c:pt>
                <c:pt idx="532">
                  <c:v>842.62</c:v>
                </c:pt>
                <c:pt idx="533">
                  <c:v>843.74</c:v>
                </c:pt>
                <c:pt idx="534">
                  <c:v>850.12</c:v>
                </c:pt>
                <c:pt idx="535">
                  <c:v>850.12</c:v>
                </c:pt>
                <c:pt idx="536">
                  <c:v>805.22</c:v>
                </c:pt>
                <c:pt idx="537">
                  <c:v>840.24</c:v>
                </c:pt>
                <c:pt idx="538">
                  <c:v>827.5</c:v>
                </c:pt>
                <c:pt idx="539">
                  <c:v>831.95</c:v>
                </c:pt>
                <c:pt idx="540">
                  <c:v>836.57</c:v>
                </c:pt>
                <c:pt idx="541">
                  <c:v>845.71</c:v>
                </c:pt>
                <c:pt idx="542">
                  <c:v>874.09</c:v>
                </c:pt>
                <c:pt idx="543">
                  <c:v>845.14</c:v>
                </c:pt>
                <c:pt idx="544">
                  <c:v>825.88</c:v>
                </c:pt>
                <c:pt idx="545">
                  <c:v>825.44</c:v>
                </c:pt>
                <c:pt idx="546">
                  <c:v>838.51</c:v>
                </c:pt>
                <c:pt idx="547">
                  <c:v>832.23</c:v>
                </c:pt>
                <c:pt idx="548">
                  <c:v>845.85</c:v>
                </c:pt>
                <c:pt idx="549">
                  <c:v>868.6</c:v>
                </c:pt>
                <c:pt idx="550">
                  <c:v>869.89</c:v>
                </c:pt>
                <c:pt idx="551">
                  <c:v>827.16</c:v>
                </c:pt>
                <c:pt idx="552">
                  <c:v>833.74</c:v>
                </c:pt>
                <c:pt idx="553">
                  <c:v>835.19</c:v>
                </c:pt>
                <c:pt idx="554">
                  <c:v>826.84</c:v>
                </c:pt>
                <c:pt idx="555">
                  <c:v>826.84</c:v>
                </c:pt>
                <c:pt idx="556">
                  <c:v>789.17</c:v>
                </c:pt>
                <c:pt idx="557">
                  <c:v>788.42</c:v>
                </c:pt>
                <c:pt idx="558">
                  <c:v>778.94</c:v>
                </c:pt>
                <c:pt idx="559">
                  <c:v>770.05</c:v>
                </c:pt>
                <c:pt idx="560">
                  <c:v>743.33</c:v>
                </c:pt>
                <c:pt idx="561">
                  <c:v>773.14</c:v>
                </c:pt>
                <c:pt idx="562">
                  <c:v>764.9</c:v>
                </c:pt>
                <c:pt idx="563">
                  <c:v>752.83</c:v>
                </c:pt>
                <c:pt idx="564">
                  <c:v>735.09</c:v>
                </c:pt>
                <c:pt idx="565">
                  <c:v>700.82</c:v>
                </c:pt>
                <c:pt idx="566">
                  <c:v>696.33</c:v>
                </c:pt>
                <c:pt idx="567">
                  <c:v>712.87</c:v>
                </c:pt>
                <c:pt idx="568">
                  <c:v>682.55</c:v>
                </c:pt>
                <c:pt idx="569">
                  <c:v>683.38</c:v>
                </c:pt>
                <c:pt idx="570">
                  <c:v>676.53</c:v>
                </c:pt>
                <c:pt idx="571">
                  <c:v>719.6</c:v>
                </c:pt>
                <c:pt idx="572">
                  <c:v>721.36</c:v>
                </c:pt>
                <c:pt idx="573">
                  <c:v>750.74</c:v>
                </c:pt>
                <c:pt idx="574">
                  <c:v>756.55</c:v>
                </c:pt>
                <c:pt idx="575">
                  <c:v>753.89</c:v>
                </c:pt>
                <c:pt idx="576">
                  <c:v>778.12</c:v>
                </c:pt>
                <c:pt idx="577">
                  <c:v>794.35</c:v>
                </c:pt>
                <c:pt idx="578">
                  <c:v>784.04</c:v>
                </c:pt>
                <c:pt idx="579">
                  <c:v>768.54</c:v>
                </c:pt>
                <c:pt idx="580">
                  <c:v>822.92</c:v>
                </c:pt>
                <c:pt idx="581">
                  <c:v>806.12</c:v>
                </c:pt>
                <c:pt idx="582">
                  <c:v>813.88</c:v>
                </c:pt>
                <c:pt idx="583">
                  <c:v>832.86</c:v>
                </c:pt>
                <c:pt idx="584">
                  <c:v>815.94</c:v>
                </c:pt>
                <c:pt idx="585">
                  <c:v>787.53</c:v>
                </c:pt>
                <c:pt idx="586">
                  <c:v>797.87</c:v>
                </c:pt>
                <c:pt idx="587">
                  <c:v>811.08</c:v>
                </c:pt>
                <c:pt idx="588">
                  <c:v>834.38</c:v>
                </c:pt>
                <c:pt idx="589">
                  <c:v>842.5</c:v>
                </c:pt>
                <c:pt idx="590">
                  <c:v>835.48</c:v>
                </c:pt>
                <c:pt idx="591">
                  <c:v>815.55</c:v>
                </c:pt>
                <c:pt idx="592">
                  <c:v>825.16</c:v>
                </c:pt>
                <c:pt idx="593">
                  <c:v>856.56</c:v>
                </c:pt>
                <c:pt idx="594">
                  <c:v>856.56</c:v>
                </c:pt>
                <c:pt idx="595">
                  <c:v>858.73</c:v>
                </c:pt>
                <c:pt idx="596">
                  <c:v>841.5</c:v>
                </c:pt>
                <c:pt idx="597">
                  <c:v>852.06</c:v>
                </c:pt>
                <c:pt idx="598">
                  <c:v>865.3</c:v>
                </c:pt>
                <c:pt idx="599">
                  <c:v>869.6</c:v>
                </c:pt>
                <c:pt idx="600">
                  <c:v>832.39</c:v>
                </c:pt>
                <c:pt idx="601">
                  <c:v>850.08</c:v>
                </c:pt>
                <c:pt idx="602">
                  <c:v>843.55</c:v>
                </c:pt>
                <c:pt idx="603">
                  <c:v>851.92</c:v>
                </c:pt>
                <c:pt idx="604">
                  <c:v>866.23</c:v>
                </c:pt>
                <c:pt idx="605">
                  <c:v>857.51</c:v>
                </c:pt>
                <c:pt idx="606">
                  <c:v>855.16</c:v>
                </c:pt>
                <c:pt idx="607">
                  <c:v>873.64</c:v>
                </c:pt>
                <c:pt idx="608">
                  <c:v>872.81</c:v>
                </c:pt>
                <c:pt idx="609">
                  <c:v>877.52</c:v>
                </c:pt>
                <c:pt idx="610">
                  <c:v>907.24</c:v>
                </c:pt>
                <c:pt idx="611">
                  <c:v>903.8</c:v>
                </c:pt>
                <c:pt idx="612">
                  <c:v>919.53</c:v>
                </c:pt>
                <c:pt idx="613">
                  <c:v>907.39</c:v>
                </c:pt>
                <c:pt idx="614">
                  <c:v>929.23</c:v>
                </c:pt>
                <c:pt idx="615">
                  <c:v>909.24</c:v>
                </c:pt>
                <c:pt idx="616">
                  <c:v>908.35</c:v>
                </c:pt>
                <c:pt idx="617">
                  <c:v>883.92</c:v>
                </c:pt>
                <c:pt idx="618">
                  <c:v>893.07</c:v>
                </c:pt>
                <c:pt idx="619">
                  <c:v>882.88</c:v>
                </c:pt>
                <c:pt idx="620">
                  <c:v>909.71</c:v>
                </c:pt>
                <c:pt idx="621">
                  <c:v>908.13</c:v>
                </c:pt>
                <c:pt idx="622">
                  <c:v>903.47</c:v>
                </c:pt>
                <c:pt idx="623">
                  <c:v>888.33</c:v>
                </c:pt>
                <c:pt idx="624">
                  <c:v>887</c:v>
                </c:pt>
                <c:pt idx="625">
                  <c:v>887</c:v>
                </c:pt>
                <c:pt idx="626">
                  <c:v>910.33</c:v>
                </c:pt>
                <c:pt idx="627">
                  <c:v>893.06</c:v>
                </c:pt>
                <c:pt idx="628">
                  <c:v>906.83</c:v>
                </c:pt>
                <c:pt idx="629">
                  <c:v>919.14</c:v>
                </c:pt>
                <c:pt idx="630">
                  <c:v>942.87</c:v>
                </c:pt>
                <c:pt idx="631">
                  <c:v>944.74</c:v>
                </c:pt>
                <c:pt idx="632">
                  <c:v>931.76</c:v>
                </c:pt>
                <c:pt idx="633">
                  <c:v>942.46</c:v>
                </c:pt>
                <c:pt idx="634">
                  <c:v>940.09</c:v>
                </c:pt>
                <c:pt idx="635">
                  <c:v>939.14</c:v>
                </c:pt>
                <c:pt idx="636">
                  <c:v>942.43</c:v>
                </c:pt>
                <c:pt idx="637">
                  <c:v>939.15</c:v>
                </c:pt>
                <c:pt idx="638">
                  <c:v>944.89</c:v>
                </c:pt>
                <c:pt idx="639">
                  <c:v>946.21</c:v>
                </c:pt>
                <c:pt idx="640">
                  <c:v>923.72</c:v>
                </c:pt>
                <c:pt idx="641">
                  <c:v>911.97</c:v>
                </c:pt>
                <c:pt idx="642">
                  <c:v>910.71</c:v>
                </c:pt>
                <c:pt idx="643">
                  <c:v>918.37</c:v>
                </c:pt>
                <c:pt idx="644">
                  <c:v>921.23</c:v>
                </c:pt>
                <c:pt idx="645">
                  <c:v>893.04</c:v>
                </c:pt>
                <c:pt idx="646">
                  <c:v>895.1</c:v>
                </c:pt>
                <c:pt idx="647">
                  <c:v>900.94</c:v>
                </c:pt>
                <c:pt idx="648">
                  <c:v>920.26</c:v>
                </c:pt>
                <c:pt idx="649">
                  <c:v>918.9</c:v>
                </c:pt>
                <c:pt idx="650">
                  <c:v>927.23</c:v>
                </c:pt>
                <c:pt idx="651">
                  <c:v>919.32</c:v>
                </c:pt>
                <c:pt idx="652">
                  <c:v>923.33</c:v>
                </c:pt>
                <c:pt idx="653">
                  <c:v>896.42</c:v>
                </c:pt>
                <c:pt idx="654">
                  <c:v>896.42</c:v>
                </c:pt>
                <c:pt idx="655">
                  <c:v>898.72</c:v>
                </c:pt>
                <c:pt idx="656">
                  <c:v>881.03</c:v>
                </c:pt>
                <c:pt idx="657">
                  <c:v>879.56</c:v>
                </c:pt>
                <c:pt idx="658">
                  <c:v>882.68</c:v>
                </c:pt>
                <c:pt idx="659">
                  <c:v>879.13</c:v>
                </c:pt>
                <c:pt idx="660">
                  <c:v>901.05</c:v>
                </c:pt>
                <c:pt idx="661">
                  <c:v>905.84</c:v>
                </c:pt>
                <c:pt idx="662">
                  <c:v>932.68</c:v>
                </c:pt>
                <c:pt idx="663">
                  <c:v>940.74</c:v>
                </c:pt>
                <c:pt idx="664">
                  <c:v>940.38</c:v>
                </c:pt>
                <c:pt idx="665">
                  <c:v>951.13</c:v>
                </c:pt>
                <c:pt idx="666">
                  <c:v>954.58</c:v>
                </c:pt>
                <c:pt idx="667">
                  <c:v>954.07</c:v>
                </c:pt>
                <c:pt idx="668">
                  <c:v>976.29</c:v>
                </c:pt>
                <c:pt idx="669">
                  <c:v>979.26</c:v>
                </c:pt>
                <c:pt idx="670">
                  <c:v>982.18</c:v>
                </c:pt>
                <c:pt idx="671">
                  <c:v>979.62</c:v>
                </c:pt>
                <c:pt idx="672">
                  <c:v>975.15</c:v>
                </c:pt>
                <c:pt idx="673">
                  <c:v>986.75</c:v>
                </c:pt>
                <c:pt idx="674">
                  <c:v>987.48</c:v>
                </c:pt>
                <c:pt idx="675">
                  <c:v>1002.63</c:v>
                </c:pt>
                <c:pt idx="676">
                  <c:v>1005.65</c:v>
                </c:pt>
                <c:pt idx="677">
                  <c:v>1002.72</c:v>
                </c:pt>
                <c:pt idx="678">
                  <c:v>997.08</c:v>
                </c:pt>
                <c:pt idx="679">
                  <c:v>1010.48</c:v>
                </c:pt>
                <c:pt idx="680">
                  <c:v>1007.1</c:v>
                </c:pt>
                <c:pt idx="681">
                  <c:v>994.35</c:v>
                </c:pt>
                <c:pt idx="682">
                  <c:v>1005.81</c:v>
                </c:pt>
                <c:pt idx="683">
                  <c:v>1012.73</c:v>
                </c:pt>
                <c:pt idx="684">
                  <c:v>1004.09</c:v>
                </c:pt>
                <c:pt idx="685">
                  <c:v>979.73</c:v>
                </c:pt>
                <c:pt idx="686">
                  <c:v>989.67</c:v>
                </c:pt>
                <c:pt idx="687">
                  <c:v>996.46</c:v>
                </c:pt>
                <c:pt idx="688">
                  <c:v>1007.37</c:v>
                </c:pt>
                <c:pt idx="689">
                  <c:v>1026.1300000000001</c:v>
                </c:pt>
                <c:pt idx="690">
                  <c:v>1025.57</c:v>
                </c:pt>
                <c:pt idx="691">
                  <c:v>1028</c:v>
                </c:pt>
                <c:pt idx="692">
                  <c:v>1028.1199999999999</c:v>
                </c:pt>
                <c:pt idx="693">
                  <c:v>1030.98</c:v>
                </c:pt>
                <c:pt idx="694">
                  <c:v>1028.93</c:v>
                </c:pt>
                <c:pt idx="695">
                  <c:v>1020.62</c:v>
                </c:pt>
                <c:pt idx="696">
                  <c:v>998.04</c:v>
                </c:pt>
                <c:pt idx="697">
                  <c:v>994.75</c:v>
                </c:pt>
                <c:pt idx="698">
                  <c:v>1003.24</c:v>
                </c:pt>
                <c:pt idx="699">
                  <c:v>1016.4</c:v>
                </c:pt>
                <c:pt idx="700">
                  <c:v>1016.4</c:v>
                </c:pt>
                <c:pt idx="701">
                  <c:v>1025.3900000000001</c:v>
                </c:pt>
                <c:pt idx="702">
                  <c:v>1033.3699999999999</c:v>
                </c:pt>
                <c:pt idx="703">
                  <c:v>1044.1400000000001</c:v>
                </c:pt>
                <c:pt idx="704">
                  <c:v>1042.73</c:v>
                </c:pt>
                <c:pt idx="705">
                  <c:v>1049.3399999999999</c:v>
                </c:pt>
                <c:pt idx="706">
                  <c:v>1052.6300000000001</c:v>
                </c:pt>
                <c:pt idx="707">
                  <c:v>1068.76</c:v>
                </c:pt>
                <c:pt idx="708">
                  <c:v>1065.49</c:v>
                </c:pt>
                <c:pt idx="709">
                  <c:v>1068.3</c:v>
                </c:pt>
                <c:pt idx="710">
                  <c:v>1064.6600000000001</c:v>
                </c:pt>
                <c:pt idx="711">
                  <c:v>1071.6600000000001</c:v>
                </c:pt>
                <c:pt idx="712">
                  <c:v>1060.8699999999999</c:v>
                </c:pt>
                <c:pt idx="713">
                  <c:v>1050.78</c:v>
                </c:pt>
                <c:pt idx="714">
                  <c:v>1044.3800000000001</c:v>
                </c:pt>
                <c:pt idx="715">
                  <c:v>1062.98</c:v>
                </c:pt>
                <c:pt idx="716">
                  <c:v>1060.6099999999999</c:v>
                </c:pt>
                <c:pt idx="717">
                  <c:v>1057.08</c:v>
                </c:pt>
              </c:numCache>
            </c:numRef>
          </c:val>
          <c:smooth val="0"/>
          <c:extLst>
            <c:ext xmlns:c16="http://schemas.microsoft.com/office/drawing/2014/chart" uri="{C3380CC4-5D6E-409C-BE32-E72D297353CC}">
              <c16:uniqueId val="{00000005-CB94-4539-85E2-D46CB1DB6FE3}"/>
            </c:ext>
          </c:extLst>
        </c:ser>
        <c:ser>
          <c:idx val="3"/>
          <c:order val="3"/>
          <c:tx>
            <c:strRef>
              <c:f>'1.11-график'!$F$4</c:f>
              <c:strCache>
                <c:ptCount val="1"/>
                <c:pt idx="0">
                  <c:v>RTS Index (оң ось)</c:v>
                </c:pt>
              </c:strCache>
            </c:strRef>
          </c:tx>
          <c:spPr>
            <a:ln w="12700">
              <a:solidFill>
                <a:srgbClr val="333399"/>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'1.11-график'!$F$5:$F$722</c:f>
              <c:numCache>
                <c:formatCode>General</c:formatCode>
                <c:ptCount val="718"/>
                <c:pt idx="0">
                  <c:v>1921.92</c:v>
                </c:pt>
                <c:pt idx="1">
                  <c:v>1921.92</c:v>
                </c:pt>
                <c:pt idx="2">
                  <c:v>1921.92</c:v>
                </c:pt>
                <c:pt idx="3">
                  <c:v>1921.92</c:v>
                </c:pt>
                <c:pt idx="4">
                  <c:v>1921.92</c:v>
                </c:pt>
                <c:pt idx="5">
                  <c:v>1921.92</c:v>
                </c:pt>
                <c:pt idx="6">
                  <c:v>1798.63</c:v>
                </c:pt>
                <c:pt idx="7">
                  <c:v>1770.67</c:v>
                </c:pt>
                <c:pt idx="8">
                  <c:v>1800.61</c:v>
                </c:pt>
                <c:pt idx="9">
                  <c:v>1797.59</c:v>
                </c:pt>
                <c:pt idx="10">
                  <c:v>1850.21</c:v>
                </c:pt>
                <c:pt idx="11">
                  <c:v>1851.63</c:v>
                </c:pt>
                <c:pt idx="12">
                  <c:v>1810.63</c:v>
                </c:pt>
                <c:pt idx="13">
                  <c:v>1807.28</c:v>
                </c:pt>
                <c:pt idx="14">
                  <c:v>1812.93</c:v>
                </c:pt>
                <c:pt idx="15">
                  <c:v>1841.97</c:v>
                </c:pt>
                <c:pt idx="16">
                  <c:v>1856.4</c:v>
                </c:pt>
                <c:pt idx="17">
                  <c:v>1861.46</c:v>
                </c:pt>
                <c:pt idx="18">
                  <c:v>1880.45</c:v>
                </c:pt>
                <c:pt idx="19">
                  <c:v>1863.28</c:v>
                </c:pt>
                <c:pt idx="20">
                  <c:v>1836.77</c:v>
                </c:pt>
                <c:pt idx="21">
                  <c:v>1824.77</c:v>
                </c:pt>
                <c:pt idx="22">
                  <c:v>1842.93</c:v>
                </c:pt>
                <c:pt idx="23">
                  <c:v>1894.25</c:v>
                </c:pt>
                <c:pt idx="24">
                  <c:v>1896.62</c:v>
                </c:pt>
                <c:pt idx="25">
                  <c:v>1905.44</c:v>
                </c:pt>
                <c:pt idx="26">
                  <c:v>1923.27</c:v>
                </c:pt>
                <c:pt idx="27">
                  <c:v>1917.82</c:v>
                </c:pt>
                <c:pt idx="28">
                  <c:v>1879.37</c:v>
                </c:pt>
                <c:pt idx="29">
                  <c:v>1885.93</c:v>
                </c:pt>
                <c:pt idx="30">
                  <c:v>1838.62</c:v>
                </c:pt>
                <c:pt idx="31">
                  <c:v>1866.98</c:v>
                </c:pt>
                <c:pt idx="32">
                  <c:v>1889.96</c:v>
                </c:pt>
                <c:pt idx="33">
                  <c:v>1894.92</c:v>
                </c:pt>
                <c:pt idx="34">
                  <c:v>1897.07</c:v>
                </c:pt>
                <c:pt idx="35">
                  <c:v>1904.84</c:v>
                </c:pt>
                <c:pt idx="36">
                  <c:v>1893.64</c:v>
                </c:pt>
                <c:pt idx="37">
                  <c:v>1905.46</c:v>
                </c:pt>
                <c:pt idx="38">
                  <c:v>1934.26</c:v>
                </c:pt>
                <c:pt idx="39">
                  <c:v>1934.26</c:v>
                </c:pt>
                <c:pt idx="40">
                  <c:v>1970.77</c:v>
                </c:pt>
                <c:pt idx="41">
                  <c:v>1906.08</c:v>
                </c:pt>
                <c:pt idx="42">
                  <c:v>1858.14</c:v>
                </c:pt>
                <c:pt idx="43">
                  <c:v>1797.1</c:v>
                </c:pt>
                <c:pt idx="44">
                  <c:v>1795.89</c:v>
                </c:pt>
                <c:pt idx="45">
                  <c:v>1737.71</c:v>
                </c:pt>
                <c:pt idx="46">
                  <c:v>1763.66</c:v>
                </c:pt>
                <c:pt idx="47">
                  <c:v>1767.1</c:v>
                </c:pt>
                <c:pt idx="48">
                  <c:v>1767.1</c:v>
                </c:pt>
                <c:pt idx="49">
                  <c:v>1808.65</c:v>
                </c:pt>
                <c:pt idx="50">
                  <c:v>1811.91</c:v>
                </c:pt>
                <c:pt idx="51">
                  <c:v>1817.15</c:v>
                </c:pt>
                <c:pt idx="52">
                  <c:v>1779.1</c:v>
                </c:pt>
                <c:pt idx="53">
                  <c:v>1809.16</c:v>
                </c:pt>
                <c:pt idx="54">
                  <c:v>1821.34</c:v>
                </c:pt>
                <c:pt idx="55">
                  <c:v>1846.38</c:v>
                </c:pt>
                <c:pt idx="56">
                  <c:v>1831.22</c:v>
                </c:pt>
                <c:pt idx="57">
                  <c:v>1847.26</c:v>
                </c:pt>
                <c:pt idx="58">
                  <c:v>1889.62</c:v>
                </c:pt>
                <c:pt idx="59">
                  <c:v>1914.47</c:v>
                </c:pt>
                <c:pt idx="60">
                  <c:v>1924.79</c:v>
                </c:pt>
                <c:pt idx="61">
                  <c:v>1911.06</c:v>
                </c:pt>
                <c:pt idx="62">
                  <c:v>1925.64</c:v>
                </c:pt>
                <c:pt idx="63">
                  <c:v>1940.47</c:v>
                </c:pt>
                <c:pt idx="64">
                  <c:v>1935.72</c:v>
                </c:pt>
                <c:pt idx="65">
                  <c:v>1927.73</c:v>
                </c:pt>
                <c:pt idx="66">
                  <c:v>1920.8</c:v>
                </c:pt>
                <c:pt idx="67">
                  <c:v>1929.94</c:v>
                </c:pt>
                <c:pt idx="68">
                  <c:v>1942.75</c:v>
                </c:pt>
                <c:pt idx="69">
                  <c:v>1946.47</c:v>
                </c:pt>
                <c:pt idx="70">
                  <c:v>1964.07</c:v>
                </c:pt>
                <c:pt idx="71">
                  <c:v>1977.33</c:v>
                </c:pt>
                <c:pt idx="72">
                  <c:v>1984.44</c:v>
                </c:pt>
                <c:pt idx="73">
                  <c:v>1967.02</c:v>
                </c:pt>
                <c:pt idx="74">
                  <c:v>2001.59</c:v>
                </c:pt>
                <c:pt idx="75">
                  <c:v>2008.42</c:v>
                </c:pt>
                <c:pt idx="76">
                  <c:v>1990.57</c:v>
                </c:pt>
                <c:pt idx="77">
                  <c:v>1965.09</c:v>
                </c:pt>
                <c:pt idx="78">
                  <c:v>1926.38</c:v>
                </c:pt>
                <c:pt idx="79">
                  <c:v>1971.66</c:v>
                </c:pt>
                <c:pt idx="80">
                  <c:v>1973.67</c:v>
                </c:pt>
                <c:pt idx="81">
                  <c:v>1966.59</c:v>
                </c:pt>
                <c:pt idx="82">
                  <c:v>1973.48</c:v>
                </c:pt>
                <c:pt idx="83">
                  <c:v>1960.4</c:v>
                </c:pt>
                <c:pt idx="84">
                  <c:v>1915.27</c:v>
                </c:pt>
                <c:pt idx="85">
                  <c:v>1935.51</c:v>
                </c:pt>
                <c:pt idx="86">
                  <c:v>1935.51</c:v>
                </c:pt>
                <c:pt idx="87">
                  <c:v>1911.69</c:v>
                </c:pt>
                <c:pt idx="88">
                  <c:v>1923.19</c:v>
                </c:pt>
                <c:pt idx="89">
                  <c:v>1930.05</c:v>
                </c:pt>
                <c:pt idx="90">
                  <c:v>1927.58</c:v>
                </c:pt>
                <c:pt idx="91">
                  <c:v>1913.57</c:v>
                </c:pt>
                <c:pt idx="92">
                  <c:v>1913.57</c:v>
                </c:pt>
                <c:pt idx="93">
                  <c:v>1892.15</c:v>
                </c:pt>
                <c:pt idx="94">
                  <c:v>1845.44</c:v>
                </c:pt>
                <c:pt idx="95">
                  <c:v>1851.22</c:v>
                </c:pt>
                <c:pt idx="96">
                  <c:v>1826.39</c:v>
                </c:pt>
                <c:pt idx="97">
                  <c:v>1856.57</c:v>
                </c:pt>
                <c:pt idx="98">
                  <c:v>1843.24</c:v>
                </c:pt>
                <c:pt idx="99">
                  <c:v>1859.7</c:v>
                </c:pt>
                <c:pt idx="100">
                  <c:v>1866.72</c:v>
                </c:pt>
                <c:pt idx="101">
                  <c:v>1860.83</c:v>
                </c:pt>
                <c:pt idx="102">
                  <c:v>1815.64</c:v>
                </c:pt>
                <c:pt idx="103">
                  <c:v>1790.53</c:v>
                </c:pt>
                <c:pt idx="104">
                  <c:v>1794.76</c:v>
                </c:pt>
                <c:pt idx="105">
                  <c:v>1770.42</c:v>
                </c:pt>
                <c:pt idx="106">
                  <c:v>1737.56</c:v>
                </c:pt>
                <c:pt idx="107">
                  <c:v>1724.69</c:v>
                </c:pt>
                <c:pt idx="108">
                  <c:v>1780.33</c:v>
                </c:pt>
                <c:pt idx="109">
                  <c:v>1829.5</c:v>
                </c:pt>
                <c:pt idx="110">
                  <c:v>1826.99</c:v>
                </c:pt>
                <c:pt idx="111">
                  <c:v>1833.66</c:v>
                </c:pt>
                <c:pt idx="112">
                  <c:v>1823.63</c:v>
                </c:pt>
                <c:pt idx="113">
                  <c:v>1803.59</c:v>
                </c:pt>
                <c:pt idx="114">
                  <c:v>1790.09</c:v>
                </c:pt>
                <c:pt idx="115">
                  <c:v>1790.09</c:v>
                </c:pt>
                <c:pt idx="116">
                  <c:v>1790.09</c:v>
                </c:pt>
                <c:pt idx="117">
                  <c:v>1806.68</c:v>
                </c:pt>
                <c:pt idx="118">
                  <c:v>1870.11</c:v>
                </c:pt>
                <c:pt idx="119">
                  <c:v>1883.27</c:v>
                </c:pt>
                <c:pt idx="120">
                  <c:v>1896.67</c:v>
                </c:pt>
                <c:pt idx="121">
                  <c:v>1886.84</c:v>
                </c:pt>
                <c:pt idx="122">
                  <c:v>1915.44</c:v>
                </c:pt>
                <c:pt idx="123">
                  <c:v>1893.22</c:v>
                </c:pt>
                <c:pt idx="124">
                  <c:v>1896.1</c:v>
                </c:pt>
                <c:pt idx="125">
                  <c:v>1875.32</c:v>
                </c:pt>
                <c:pt idx="126">
                  <c:v>1897.3</c:v>
                </c:pt>
                <c:pt idx="127">
                  <c:v>1875.21</c:v>
                </c:pt>
                <c:pt idx="128">
                  <c:v>1894.16</c:v>
                </c:pt>
                <c:pt idx="129">
                  <c:v>1897.7</c:v>
                </c:pt>
                <c:pt idx="130">
                  <c:v>1911.75</c:v>
                </c:pt>
                <c:pt idx="131">
                  <c:v>1939.84</c:v>
                </c:pt>
                <c:pt idx="132">
                  <c:v>1943.29</c:v>
                </c:pt>
                <c:pt idx="133">
                  <c:v>1973.12</c:v>
                </c:pt>
                <c:pt idx="134">
                  <c:v>1974.66</c:v>
                </c:pt>
                <c:pt idx="135">
                  <c:v>1999.87</c:v>
                </c:pt>
                <c:pt idx="136">
                  <c:v>1977.85</c:v>
                </c:pt>
                <c:pt idx="137">
                  <c:v>1995.58</c:v>
                </c:pt>
                <c:pt idx="138">
                  <c:v>2049.1799999999998</c:v>
                </c:pt>
                <c:pt idx="139">
                  <c:v>2061.4</c:v>
                </c:pt>
                <c:pt idx="140">
                  <c:v>2066.7399999999998</c:v>
                </c:pt>
                <c:pt idx="141">
                  <c:v>2055.21</c:v>
                </c:pt>
                <c:pt idx="142">
                  <c:v>2036.59</c:v>
                </c:pt>
                <c:pt idx="143">
                  <c:v>2071.08</c:v>
                </c:pt>
                <c:pt idx="144">
                  <c:v>2069.9299999999998</c:v>
                </c:pt>
                <c:pt idx="145">
                  <c:v>2091.2600000000002</c:v>
                </c:pt>
                <c:pt idx="146">
                  <c:v>2050.15</c:v>
                </c:pt>
                <c:pt idx="147">
                  <c:v>2047.82</c:v>
                </c:pt>
                <c:pt idx="148">
                  <c:v>1996.91</c:v>
                </c:pt>
                <c:pt idx="149">
                  <c:v>1967.06</c:v>
                </c:pt>
                <c:pt idx="150">
                  <c:v>1961.04</c:v>
                </c:pt>
                <c:pt idx="151">
                  <c:v>1993.96</c:v>
                </c:pt>
                <c:pt idx="152">
                  <c:v>1946.34</c:v>
                </c:pt>
                <c:pt idx="153">
                  <c:v>1956.61</c:v>
                </c:pt>
                <c:pt idx="154">
                  <c:v>1970.75</c:v>
                </c:pt>
                <c:pt idx="155">
                  <c:v>1944.73</c:v>
                </c:pt>
                <c:pt idx="156">
                  <c:v>1951.8</c:v>
                </c:pt>
                <c:pt idx="157">
                  <c:v>1987.25</c:v>
                </c:pt>
                <c:pt idx="158">
                  <c:v>1939</c:v>
                </c:pt>
                <c:pt idx="159">
                  <c:v>1897.2</c:v>
                </c:pt>
                <c:pt idx="160">
                  <c:v>1927.63</c:v>
                </c:pt>
                <c:pt idx="161">
                  <c:v>1925.79</c:v>
                </c:pt>
                <c:pt idx="162">
                  <c:v>1886.83</c:v>
                </c:pt>
                <c:pt idx="163">
                  <c:v>1820.3</c:v>
                </c:pt>
                <c:pt idx="164">
                  <c:v>1860.7</c:v>
                </c:pt>
                <c:pt idx="165">
                  <c:v>1852.15</c:v>
                </c:pt>
                <c:pt idx="166">
                  <c:v>1820.65</c:v>
                </c:pt>
                <c:pt idx="167">
                  <c:v>1853.77</c:v>
                </c:pt>
                <c:pt idx="168">
                  <c:v>1864.59</c:v>
                </c:pt>
                <c:pt idx="169">
                  <c:v>1864.74</c:v>
                </c:pt>
                <c:pt idx="170">
                  <c:v>1895.71</c:v>
                </c:pt>
                <c:pt idx="171">
                  <c:v>1877.1</c:v>
                </c:pt>
                <c:pt idx="172">
                  <c:v>1871.54</c:v>
                </c:pt>
                <c:pt idx="173">
                  <c:v>1880.43</c:v>
                </c:pt>
                <c:pt idx="174">
                  <c:v>1919.89</c:v>
                </c:pt>
                <c:pt idx="175">
                  <c:v>1926.5</c:v>
                </c:pt>
                <c:pt idx="176">
                  <c:v>1904.76</c:v>
                </c:pt>
                <c:pt idx="177">
                  <c:v>1905.3</c:v>
                </c:pt>
                <c:pt idx="178">
                  <c:v>1920.88</c:v>
                </c:pt>
                <c:pt idx="179">
                  <c:v>1898.19</c:v>
                </c:pt>
                <c:pt idx="180">
                  <c:v>1898.26</c:v>
                </c:pt>
                <c:pt idx="181">
                  <c:v>1911.97</c:v>
                </c:pt>
                <c:pt idx="182">
                  <c:v>1899.95</c:v>
                </c:pt>
                <c:pt idx="183">
                  <c:v>1932.68</c:v>
                </c:pt>
                <c:pt idx="184">
                  <c:v>1943.25</c:v>
                </c:pt>
                <c:pt idx="185">
                  <c:v>1915.8</c:v>
                </c:pt>
                <c:pt idx="186">
                  <c:v>1938.52</c:v>
                </c:pt>
                <c:pt idx="187">
                  <c:v>2015.36</c:v>
                </c:pt>
                <c:pt idx="188">
                  <c:v>2015.19</c:v>
                </c:pt>
                <c:pt idx="189">
                  <c:v>2026.29</c:v>
                </c:pt>
                <c:pt idx="190">
                  <c:v>2042.2</c:v>
                </c:pt>
                <c:pt idx="191">
                  <c:v>2008.97</c:v>
                </c:pt>
                <c:pt idx="192">
                  <c:v>2049.4499999999998</c:v>
                </c:pt>
                <c:pt idx="193">
                  <c:v>2064.16</c:v>
                </c:pt>
                <c:pt idx="194">
                  <c:v>2071.8000000000002</c:v>
                </c:pt>
                <c:pt idx="195">
                  <c:v>2047.09</c:v>
                </c:pt>
                <c:pt idx="196">
                  <c:v>2108.5700000000002</c:v>
                </c:pt>
                <c:pt idx="197">
                  <c:v>2092.98</c:v>
                </c:pt>
                <c:pt idx="198">
                  <c:v>2090.08</c:v>
                </c:pt>
                <c:pt idx="199">
                  <c:v>2115.4299999999998</c:v>
                </c:pt>
                <c:pt idx="200">
                  <c:v>2130.1999999999998</c:v>
                </c:pt>
                <c:pt idx="201">
                  <c:v>2141.79</c:v>
                </c:pt>
                <c:pt idx="202">
                  <c:v>2143.69</c:v>
                </c:pt>
                <c:pt idx="203">
                  <c:v>2173.11</c:v>
                </c:pt>
                <c:pt idx="204">
                  <c:v>2163.11</c:v>
                </c:pt>
                <c:pt idx="205">
                  <c:v>2176.9</c:v>
                </c:pt>
                <c:pt idx="206">
                  <c:v>2159.84</c:v>
                </c:pt>
                <c:pt idx="207">
                  <c:v>2158.09</c:v>
                </c:pt>
                <c:pt idx="208">
                  <c:v>2136.5300000000002</c:v>
                </c:pt>
                <c:pt idx="209">
                  <c:v>2142.42</c:v>
                </c:pt>
                <c:pt idx="210">
                  <c:v>2098.5700000000002</c:v>
                </c:pt>
                <c:pt idx="211">
                  <c:v>2127</c:v>
                </c:pt>
                <c:pt idx="212">
                  <c:v>2123.36</c:v>
                </c:pt>
                <c:pt idx="213">
                  <c:v>2151.1</c:v>
                </c:pt>
                <c:pt idx="214">
                  <c:v>2194.12</c:v>
                </c:pt>
                <c:pt idx="215">
                  <c:v>2226.02</c:v>
                </c:pt>
                <c:pt idx="216">
                  <c:v>2206.34</c:v>
                </c:pt>
                <c:pt idx="217">
                  <c:v>2223.06</c:v>
                </c:pt>
                <c:pt idx="218">
                  <c:v>2220.16</c:v>
                </c:pt>
                <c:pt idx="219">
                  <c:v>2228.15</c:v>
                </c:pt>
                <c:pt idx="220">
                  <c:v>2228.15</c:v>
                </c:pt>
                <c:pt idx="221">
                  <c:v>2268.92</c:v>
                </c:pt>
                <c:pt idx="222">
                  <c:v>2280.9499999999998</c:v>
                </c:pt>
                <c:pt idx="223">
                  <c:v>2288.15</c:v>
                </c:pt>
                <c:pt idx="224">
                  <c:v>2262.11</c:v>
                </c:pt>
                <c:pt idx="225">
                  <c:v>2243.04</c:v>
                </c:pt>
                <c:pt idx="226">
                  <c:v>2222.84</c:v>
                </c:pt>
                <c:pt idx="227">
                  <c:v>2244.11</c:v>
                </c:pt>
                <c:pt idx="228">
                  <c:v>2217.9499999999998</c:v>
                </c:pt>
                <c:pt idx="229">
                  <c:v>2189.37</c:v>
                </c:pt>
                <c:pt idx="230">
                  <c:v>2166</c:v>
                </c:pt>
                <c:pt idx="231">
                  <c:v>2180.2199999999998</c:v>
                </c:pt>
                <c:pt idx="232">
                  <c:v>2151.88</c:v>
                </c:pt>
                <c:pt idx="233">
                  <c:v>2135.9299999999998</c:v>
                </c:pt>
                <c:pt idx="234">
                  <c:v>2151.89</c:v>
                </c:pt>
                <c:pt idx="235">
                  <c:v>2177.0700000000002</c:v>
                </c:pt>
                <c:pt idx="236">
                  <c:v>2155.38</c:v>
                </c:pt>
                <c:pt idx="237">
                  <c:v>2168.11</c:v>
                </c:pt>
                <c:pt idx="238">
                  <c:v>2180.5</c:v>
                </c:pt>
                <c:pt idx="239">
                  <c:v>2220.11</c:v>
                </c:pt>
                <c:pt idx="240">
                  <c:v>2200.75</c:v>
                </c:pt>
                <c:pt idx="241">
                  <c:v>2204.42</c:v>
                </c:pt>
                <c:pt idx="242">
                  <c:v>2262.2800000000002</c:v>
                </c:pt>
                <c:pt idx="243">
                  <c:v>2259.14</c:v>
                </c:pt>
                <c:pt idx="244">
                  <c:v>2285.85</c:v>
                </c:pt>
                <c:pt idx="245">
                  <c:v>2330.4499999999998</c:v>
                </c:pt>
                <c:pt idx="246">
                  <c:v>2342.64</c:v>
                </c:pt>
                <c:pt idx="247">
                  <c:v>2359.85</c:v>
                </c:pt>
                <c:pt idx="248">
                  <c:v>2317.2800000000002</c:v>
                </c:pt>
                <c:pt idx="249">
                  <c:v>2269.5300000000002</c:v>
                </c:pt>
                <c:pt idx="250">
                  <c:v>2251.0700000000002</c:v>
                </c:pt>
                <c:pt idx="251">
                  <c:v>2269.09</c:v>
                </c:pt>
                <c:pt idx="252">
                  <c:v>2264.9499999999998</c:v>
                </c:pt>
                <c:pt idx="253">
                  <c:v>2283.2800000000002</c:v>
                </c:pt>
                <c:pt idx="254">
                  <c:v>2296.09</c:v>
                </c:pt>
                <c:pt idx="255">
                  <c:v>2303.2800000000002</c:v>
                </c:pt>
                <c:pt idx="256">
                  <c:v>2293.0300000000002</c:v>
                </c:pt>
                <c:pt idx="257">
                  <c:v>2283.08</c:v>
                </c:pt>
                <c:pt idx="258">
                  <c:v>2291.46</c:v>
                </c:pt>
                <c:pt idx="259">
                  <c:v>2290.5100000000002</c:v>
                </c:pt>
                <c:pt idx="260">
                  <c:v>2290.5100000000002</c:v>
                </c:pt>
                <c:pt idx="261">
                  <c:v>2290.5100000000002</c:v>
                </c:pt>
                <c:pt idx="262">
                  <c:v>2290.5100000000002</c:v>
                </c:pt>
                <c:pt idx="263">
                  <c:v>2290.5100000000002</c:v>
                </c:pt>
                <c:pt idx="264">
                  <c:v>2290.5100000000002</c:v>
                </c:pt>
                <c:pt idx="265">
                  <c:v>2290.5100000000002</c:v>
                </c:pt>
                <c:pt idx="266">
                  <c:v>2290.5100000000002</c:v>
                </c:pt>
                <c:pt idx="267">
                  <c:v>2296.56</c:v>
                </c:pt>
                <c:pt idx="268">
                  <c:v>2306.87</c:v>
                </c:pt>
                <c:pt idx="269">
                  <c:v>2313.9</c:v>
                </c:pt>
                <c:pt idx="270">
                  <c:v>2339.79</c:v>
                </c:pt>
                <c:pt idx="271">
                  <c:v>2330.87</c:v>
                </c:pt>
                <c:pt idx="272">
                  <c:v>2225.46</c:v>
                </c:pt>
                <c:pt idx="273">
                  <c:v>2174.7800000000002</c:v>
                </c:pt>
                <c:pt idx="274">
                  <c:v>2159.1</c:v>
                </c:pt>
                <c:pt idx="275">
                  <c:v>1999.83</c:v>
                </c:pt>
                <c:pt idx="276">
                  <c:v>1967.7</c:v>
                </c:pt>
                <c:pt idx="277">
                  <c:v>1890.88</c:v>
                </c:pt>
                <c:pt idx="278">
                  <c:v>1988.23</c:v>
                </c:pt>
                <c:pt idx="279">
                  <c:v>2033.09</c:v>
                </c:pt>
                <c:pt idx="280">
                  <c:v>1978.68</c:v>
                </c:pt>
                <c:pt idx="281">
                  <c:v>2009.71</c:v>
                </c:pt>
                <c:pt idx="282">
                  <c:v>1981.53</c:v>
                </c:pt>
                <c:pt idx="283">
                  <c:v>1906.97</c:v>
                </c:pt>
                <c:pt idx="284">
                  <c:v>1968.97</c:v>
                </c:pt>
                <c:pt idx="285">
                  <c:v>2012.76</c:v>
                </c:pt>
                <c:pt idx="286">
                  <c:v>1966.73</c:v>
                </c:pt>
                <c:pt idx="287">
                  <c:v>1947.19</c:v>
                </c:pt>
                <c:pt idx="288">
                  <c:v>1887.41</c:v>
                </c:pt>
                <c:pt idx="289">
                  <c:v>1870.93</c:v>
                </c:pt>
                <c:pt idx="290">
                  <c:v>1917.61</c:v>
                </c:pt>
                <c:pt idx="291">
                  <c:v>1980.84</c:v>
                </c:pt>
                <c:pt idx="292">
                  <c:v>2004.48</c:v>
                </c:pt>
                <c:pt idx="293">
                  <c:v>2025.14</c:v>
                </c:pt>
                <c:pt idx="294">
                  <c:v>1989.25</c:v>
                </c:pt>
                <c:pt idx="295">
                  <c:v>2026.17</c:v>
                </c:pt>
                <c:pt idx="296">
                  <c:v>2046.8</c:v>
                </c:pt>
                <c:pt idx="297">
                  <c:v>2020.92</c:v>
                </c:pt>
                <c:pt idx="298">
                  <c:v>2065.39</c:v>
                </c:pt>
                <c:pt idx="299">
                  <c:v>2079.7199999999998</c:v>
                </c:pt>
                <c:pt idx="300">
                  <c:v>2079.7199999999998</c:v>
                </c:pt>
                <c:pt idx="301">
                  <c:v>2096.3200000000002</c:v>
                </c:pt>
                <c:pt idx="302">
                  <c:v>2096.44</c:v>
                </c:pt>
                <c:pt idx="303">
                  <c:v>2081.5100000000002</c:v>
                </c:pt>
                <c:pt idx="304">
                  <c:v>2063.94</c:v>
                </c:pt>
                <c:pt idx="305">
                  <c:v>2032.29</c:v>
                </c:pt>
                <c:pt idx="306">
                  <c:v>2018.88</c:v>
                </c:pt>
                <c:pt idx="307">
                  <c:v>2042.38</c:v>
                </c:pt>
                <c:pt idx="308">
                  <c:v>2050.46</c:v>
                </c:pt>
                <c:pt idx="309">
                  <c:v>2012.65</c:v>
                </c:pt>
                <c:pt idx="310">
                  <c:v>2012.65</c:v>
                </c:pt>
                <c:pt idx="311">
                  <c:v>2058.39</c:v>
                </c:pt>
                <c:pt idx="312">
                  <c:v>2079.67</c:v>
                </c:pt>
                <c:pt idx="313">
                  <c:v>2059.35</c:v>
                </c:pt>
                <c:pt idx="314">
                  <c:v>2064.41</c:v>
                </c:pt>
                <c:pt idx="315">
                  <c:v>1990.84</c:v>
                </c:pt>
                <c:pt idx="316">
                  <c:v>2018.76</c:v>
                </c:pt>
                <c:pt idx="317">
                  <c:v>2016.44</c:v>
                </c:pt>
                <c:pt idx="318">
                  <c:v>1946.79</c:v>
                </c:pt>
                <c:pt idx="319">
                  <c:v>1964.65</c:v>
                </c:pt>
                <c:pt idx="320">
                  <c:v>2000.95</c:v>
                </c:pt>
                <c:pt idx="321">
                  <c:v>1993.94</c:v>
                </c:pt>
                <c:pt idx="322">
                  <c:v>1995.19</c:v>
                </c:pt>
                <c:pt idx="323">
                  <c:v>2030.13</c:v>
                </c:pt>
                <c:pt idx="324">
                  <c:v>2049.4</c:v>
                </c:pt>
                <c:pt idx="325">
                  <c:v>2053.9299999999998</c:v>
                </c:pt>
                <c:pt idx="326">
                  <c:v>2063.69</c:v>
                </c:pt>
                <c:pt idx="327">
                  <c:v>2069.64</c:v>
                </c:pt>
                <c:pt idx="328">
                  <c:v>2052.84</c:v>
                </c:pt>
                <c:pt idx="329">
                  <c:v>2059.0500000000002</c:v>
                </c:pt>
                <c:pt idx="330">
                  <c:v>2103.96</c:v>
                </c:pt>
                <c:pt idx="331">
                  <c:v>2089.77</c:v>
                </c:pt>
                <c:pt idx="332">
                  <c:v>2115.3200000000002</c:v>
                </c:pt>
                <c:pt idx="333">
                  <c:v>2132.5</c:v>
                </c:pt>
                <c:pt idx="334">
                  <c:v>2112.1</c:v>
                </c:pt>
                <c:pt idx="335">
                  <c:v>2091.09</c:v>
                </c:pt>
                <c:pt idx="336">
                  <c:v>2113.61</c:v>
                </c:pt>
                <c:pt idx="337">
                  <c:v>2160.7600000000002</c:v>
                </c:pt>
                <c:pt idx="338">
                  <c:v>2150.7399999999998</c:v>
                </c:pt>
                <c:pt idx="339">
                  <c:v>2175.92</c:v>
                </c:pt>
                <c:pt idx="340">
                  <c:v>2172.25</c:v>
                </c:pt>
                <c:pt idx="341">
                  <c:v>2166.23</c:v>
                </c:pt>
                <c:pt idx="342">
                  <c:v>2159.04</c:v>
                </c:pt>
                <c:pt idx="343">
                  <c:v>2102.4499999999998</c:v>
                </c:pt>
                <c:pt idx="344">
                  <c:v>2129.15</c:v>
                </c:pt>
                <c:pt idx="345">
                  <c:v>2150.8200000000002</c:v>
                </c:pt>
                <c:pt idx="346">
                  <c:v>2126.5700000000002</c:v>
                </c:pt>
                <c:pt idx="347">
                  <c:v>2122.5</c:v>
                </c:pt>
                <c:pt idx="348">
                  <c:v>2122.5</c:v>
                </c:pt>
                <c:pt idx="349">
                  <c:v>2122.5</c:v>
                </c:pt>
                <c:pt idx="350">
                  <c:v>2141.35</c:v>
                </c:pt>
                <c:pt idx="351">
                  <c:v>2153.3200000000002</c:v>
                </c:pt>
                <c:pt idx="352">
                  <c:v>2201.4699999999998</c:v>
                </c:pt>
                <c:pt idx="353">
                  <c:v>2283.9899999999998</c:v>
                </c:pt>
                <c:pt idx="354">
                  <c:v>2283.9899999999998</c:v>
                </c:pt>
                <c:pt idx="355">
                  <c:v>2321.14</c:v>
                </c:pt>
                <c:pt idx="356">
                  <c:v>2339.5700000000002</c:v>
                </c:pt>
                <c:pt idx="357">
                  <c:v>2406.0500000000002</c:v>
                </c:pt>
                <c:pt idx="358">
                  <c:v>2411.9499999999998</c:v>
                </c:pt>
                <c:pt idx="359">
                  <c:v>2478.87</c:v>
                </c:pt>
                <c:pt idx="360">
                  <c:v>2487.92</c:v>
                </c:pt>
                <c:pt idx="361">
                  <c:v>2453.12</c:v>
                </c:pt>
                <c:pt idx="362">
                  <c:v>2467.81</c:v>
                </c:pt>
                <c:pt idx="363">
                  <c:v>2433.0700000000002</c:v>
                </c:pt>
                <c:pt idx="364">
                  <c:v>2435.1999999999998</c:v>
                </c:pt>
                <c:pt idx="365">
                  <c:v>2436.56</c:v>
                </c:pt>
                <c:pt idx="366">
                  <c:v>2390.6</c:v>
                </c:pt>
                <c:pt idx="367">
                  <c:v>2396.87</c:v>
                </c:pt>
                <c:pt idx="368">
                  <c:v>2439.0300000000002</c:v>
                </c:pt>
                <c:pt idx="369">
                  <c:v>2459.88</c:v>
                </c:pt>
                <c:pt idx="370">
                  <c:v>2452.7600000000002</c:v>
                </c:pt>
                <c:pt idx="371">
                  <c:v>2429.4699999999998</c:v>
                </c:pt>
                <c:pt idx="372">
                  <c:v>2353.4899999999998</c:v>
                </c:pt>
                <c:pt idx="373">
                  <c:v>2351.7800000000002</c:v>
                </c:pt>
                <c:pt idx="374">
                  <c:v>2377.91</c:v>
                </c:pt>
                <c:pt idx="375">
                  <c:v>2357.79</c:v>
                </c:pt>
                <c:pt idx="376">
                  <c:v>2339.29</c:v>
                </c:pt>
                <c:pt idx="377">
                  <c:v>2356.71</c:v>
                </c:pt>
                <c:pt idx="378">
                  <c:v>2356.71</c:v>
                </c:pt>
                <c:pt idx="379">
                  <c:v>2356.71</c:v>
                </c:pt>
                <c:pt idx="380">
                  <c:v>2366.3200000000002</c:v>
                </c:pt>
                <c:pt idx="381">
                  <c:v>2399.15</c:v>
                </c:pt>
                <c:pt idx="382">
                  <c:v>2402.7399999999998</c:v>
                </c:pt>
                <c:pt idx="383">
                  <c:v>2400.84</c:v>
                </c:pt>
                <c:pt idx="384">
                  <c:v>2384.75</c:v>
                </c:pt>
                <c:pt idx="385">
                  <c:v>2342.39</c:v>
                </c:pt>
                <c:pt idx="386">
                  <c:v>2308.88</c:v>
                </c:pt>
                <c:pt idx="387">
                  <c:v>2310.73</c:v>
                </c:pt>
                <c:pt idx="388">
                  <c:v>2308.7600000000002</c:v>
                </c:pt>
                <c:pt idx="389">
                  <c:v>2318.61</c:v>
                </c:pt>
                <c:pt idx="390">
                  <c:v>2303.34</c:v>
                </c:pt>
                <c:pt idx="391">
                  <c:v>2242.7399999999998</c:v>
                </c:pt>
                <c:pt idx="392">
                  <c:v>2255.46</c:v>
                </c:pt>
                <c:pt idx="393">
                  <c:v>2211.73</c:v>
                </c:pt>
                <c:pt idx="394">
                  <c:v>2187.65</c:v>
                </c:pt>
                <c:pt idx="395">
                  <c:v>2189.0300000000002</c:v>
                </c:pt>
                <c:pt idx="396">
                  <c:v>2175.02</c:v>
                </c:pt>
                <c:pt idx="397">
                  <c:v>2178.9</c:v>
                </c:pt>
                <c:pt idx="398">
                  <c:v>2186.35</c:v>
                </c:pt>
                <c:pt idx="399">
                  <c:v>2167.1799999999998</c:v>
                </c:pt>
                <c:pt idx="400">
                  <c:v>2208.06</c:v>
                </c:pt>
                <c:pt idx="401">
                  <c:v>2174.2199999999998</c:v>
                </c:pt>
                <c:pt idx="402">
                  <c:v>2175.46</c:v>
                </c:pt>
                <c:pt idx="403">
                  <c:v>2223.48</c:v>
                </c:pt>
                <c:pt idx="404">
                  <c:v>2135.38</c:v>
                </c:pt>
                <c:pt idx="405">
                  <c:v>2144.1799999999998</c:v>
                </c:pt>
                <c:pt idx="406">
                  <c:v>2123.66</c:v>
                </c:pt>
                <c:pt idx="407">
                  <c:v>2111.9299999999998</c:v>
                </c:pt>
                <c:pt idx="408">
                  <c:v>2066.6999999999998</c:v>
                </c:pt>
                <c:pt idx="409">
                  <c:v>1951.29</c:v>
                </c:pt>
                <c:pt idx="410">
                  <c:v>1928.74</c:v>
                </c:pt>
                <c:pt idx="411">
                  <c:v>1896.28</c:v>
                </c:pt>
                <c:pt idx="412">
                  <c:v>1949.03</c:v>
                </c:pt>
                <c:pt idx="413">
                  <c:v>1966.68</c:v>
                </c:pt>
                <c:pt idx="414">
                  <c:v>1941.73</c:v>
                </c:pt>
                <c:pt idx="415">
                  <c:v>1895.86</c:v>
                </c:pt>
                <c:pt idx="416">
                  <c:v>1812</c:v>
                </c:pt>
                <c:pt idx="417">
                  <c:v>1814.6</c:v>
                </c:pt>
                <c:pt idx="418">
                  <c:v>1842.58</c:v>
                </c:pt>
                <c:pt idx="419">
                  <c:v>1722.71</c:v>
                </c:pt>
                <c:pt idx="420">
                  <c:v>1742.96</c:v>
                </c:pt>
                <c:pt idx="421">
                  <c:v>1803.82</c:v>
                </c:pt>
                <c:pt idx="422">
                  <c:v>1776.06</c:v>
                </c:pt>
                <c:pt idx="423">
                  <c:v>1795.23</c:v>
                </c:pt>
                <c:pt idx="424">
                  <c:v>1785.36</c:v>
                </c:pt>
                <c:pt idx="425">
                  <c:v>1778.29</c:v>
                </c:pt>
                <c:pt idx="426">
                  <c:v>1685.6</c:v>
                </c:pt>
                <c:pt idx="427">
                  <c:v>1713.5</c:v>
                </c:pt>
                <c:pt idx="428">
                  <c:v>1722.41</c:v>
                </c:pt>
                <c:pt idx="429">
                  <c:v>1701.61</c:v>
                </c:pt>
                <c:pt idx="430">
                  <c:v>1647.67</c:v>
                </c:pt>
                <c:pt idx="431">
                  <c:v>1579.12</c:v>
                </c:pt>
                <c:pt idx="432">
                  <c:v>1589.05</c:v>
                </c:pt>
                <c:pt idx="433">
                  <c:v>1653.99</c:v>
                </c:pt>
                <c:pt idx="434">
                  <c:v>1646.14</c:v>
                </c:pt>
                <c:pt idx="435">
                  <c:v>1666.52</c:v>
                </c:pt>
                <c:pt idx="436">
                  <c:v>1659.65</c:v>
                </c:pt>
                <c:pt idx="437">
                  <c:v>1589.19</c:v>
                </c:pt>
                <c:pt idx="438">
                  <c:v>1526.57</c:v>
                </c:pt>
                <c:pt idx="439">
                  <c:v>1469.15</c:v>
                </c:pt>
                <c:pt idx="440">
                  <c:v>1508.41</c:v>
                </c:pt>
                <c:pt idx="441">
                  <c:v>1395.11</c:v>
                </c:pt>
                <c:pt idx="442">
                  <c:v>1334.33</c:v>
                </c:pt>
                <c:pt idx="443">
                  <c:v>1298.08</c:v>
                </c:pt>
                <c:pt idx="444">
                  <c:v>1341.75</c:v>
                </c:pt>
                <c:pt idx="445">
                  <c:v>1277.5999999999999</c:v>
                </c:pt>
                <c:pt idx="446">
                  <c:v>1131.1199999999999</c:v>
                </c:pt>
                <c:pt idx="447">
                  <c:v>1058.8399999999999</c:v>
                </c:pt>
                <c:pt idx="448">
                  <c:v>1058.8399999999999</c:v>
                </c:pt>
                <c:pt idx="449">
                  <c:v>1295.9100000000001</c:v>
                </c:pt>
                <c:pt idx="450">
                  <c:v>1309.5</c:v>
                </c:pt>
                <c:pt idx="451">
                  <c:v>1272.1300000000001</c:v>
                </c:pt>
                <c:pt idx="452">
                  <c:v>1315.43</c:v>
                </c:pt>
                <c:pt idx="453">
                  <c:v>1304.99</c:v>
                </c:pt>
                <c:pt idx="454">
                  <c:v>1285.47</c:v>
                </c:pt>
                <c:pt idx="455">
                  <c:v>1194.1099999999999</c:v>
                </c:pt>
                <c:pt idx="456">
                  <c:v>1211.8399999999999</c:v>
                </c:pt>
                <c:pt idx="457">
                  <c:v>1189.06</c:v>
                </c:pt>
                <c:pt idx="458">
                  <c:v>1152.7</c:v>
                </c:pt>
                <c:pt idx="459">
                  <c:v>1070.98</c:v>
                </c:pt>
                <c:pt idx="460">
                  <c:v>866.39</c:v>
                </c:pt>
                <c:pt idx="461">
                  <c:v>858.16</c:v>
                </c:pt>
                <c:pt idx="462">
                  <c:v>761.63</c:v>
                </c:pt>
                <c:pt idx="463">
                  <c:v>844.75</c:v>
                </c:pt>
                <c:pt idx="464">
                  <c:v>844.75</c:v>
                </c:pt>
                <c:pt idx="465">
                  <c:v>791.2</c:v>
                </c:pt>
                <c:pt idx="466">
                  <c:v>869.51</c:v>
                </c:pt>
                <c:pt idx="467">
                  <c:v>788.98</c:v>
                </c:pt>
                <c:pt idx="468">
                  <c:v>713.9</c:v>
                </c:pt>
                <c:pt idx="469">
                  <c:v>667.62</c:v>
                </c:pt>
                <c:pt idx="470">
                  <c:v>700.41</c:v>
                </c:pt>
                <c:pt idx="471">
                  <c:v>717.18</c:v>
                </c:pt>
                <c:pt idx="472">
                  <c:v>665.78</c:v>
                </c:pt>
                <c:pt idx="473">
                  <c:v>636.54</c:v>
                </c:pt>
                <c:pt idx="474">
                  <c:v>549.42999999999995</c:v>
                </c:pt>
                <c:pt idx="475">
                  <c:v>549.42999999999995</c:v>
                </c:pt>
                <c:pt idx="476">
                  <c:v>575.64</c:v>
                </c:pt>
                <c:pt idx="477">
                  <c:v>644</c:v>
                </c:pt>
                <c:pt idx="478">
                  <c:v>758.71</c:v>
                </c:pt>
                <c:pt idx="479">
                  <c:v>773.37</c:v>
                </c:pt>
                <c:pt idx="480">
                  <c:v>802.39</c:v>
                </c:pt>
                <c:pt idx="481">
                  <c:v>802.39</c:v>
                </c:pt>
                <c:pt idx="482">
                  <c:v>829.8</c:v>
                </c:pt>
                <c:pt idx="483">
                  <c:v>777.52</c:v>
                </c:pt>
                <c:pt idx="484">
                  <c:v>760.62</c:v>
                </c:pt>
                <c:pt idx="485">
                  <c:v>812.58</c:v>
                </c:pt>
                <c:pt idx="486">
                  <c:v>725.89</c:v>
                </c:pt>
                <c:pt idx="487">
                  <c:v>634.94000000000005</c:v>
                </c:pt>
                <c:pt idx="488">
                  <c:v>619.91</c:v>
                </c:pt>
                <c:pt idx="489">
                  <c:v>644.02</c:v>
                </c:pt>
                <c:pt idx="490">
                  <c:v>605.55999999999995</c:v>
                </c:pt>
                <c:pt idx="491">
                  <c:v>601.76</c:v>
                </c:pt>
                <c:pt idx="492">
                  <c:v>605.84</c:v>
                </c:pt>
                <c:pt idx="493">
                  <c:v>561.14</c:v>
                </c:pt>
                <c:pt idx="494">
                  <c:v>580.12</c:v>
                </c:pt>
                <c:pt idx="495">
                  <c:v>624.91</c:v>
                </c:pt>
                <c:pt idx="496">
                  <c:v>692.51</c:v>
                </c:pt>
                <c:pt idx="497">
                  <c:v>658.63</c:v>
                </c:pt>
                <c:pt idx="498">
                  <c:v>674.14</c:v>
                </c:pt>
                <c:pt idx="499">
                  <c:v>658.14</c:v>
                </c:pt>
                <c:pt idx="500">
                  <c:v>631.84</c:v>
                </c:pt>
                <c:pt idx="501">
                  <c:v>618.26</c:v>
                </c:pt>
                <c:pt idx="502">
                  <c:v>603.33000000000004</c:v>
                </c:pt>
                <c:pt idx="503">
                  <c:v>599.96</c:v>
                </c:pt>
                <c:pt idx="504">
                  <c:v>589.79</c:v>
                </c:pt>
                <c:pt idx="505">
                  <c:v>632.21</c:v>
                </c:pt>
                <c:pt idx="506">
                  <c:v>641.91999999999996</c:v>
                </c:pt>
                <c:pt idx="507">
                  <c:v>656.13</c:v>
                </c:pt>
                <c:pt idx="508">
                  <c:v>670.28</c:v>
                </c:pt>
                <c:pt idx="509">
                  <c:v>652.21</c:v>
                </c:pt>
                <c:pt idx="510">
                  <c:v>689.17</c:v>
                </c:pt>
                <c:pt idx="511">
                  <c:v>687.94</c:v>
                </c:pt>
                <c:pt idx="512">
                  <c:v>699.86</c:v>
                </c:pt>
                <c:pt idx="513">
                  <c:v>668.31</c:v>
                </c:pt>
                <c:pt idx="514">
                  <c:v>634.22</c:v>
                </c:pt>
                <c:pt idx="515">
                  <c:v>657.15</c:v>
                </c:pt>
                <c:pt idx="516">
                  <c:v>682.37</c:v>
                </c:pt>
                <c:pt idx="517">
                  <c:v>667.71</c:v>
                </c:pt>
                <c:pt idx="518">
                  <c:v>655.91</c:v>
                </c:pt>
                <c:pt idx="519">
                  <c:v>644.47</c:v>
                </c:pt>
                <c:pt idx="520">
                  <c:v>642.83000000000004</c:v>
                </c:pt>
                <c:pt idx="521">
                  <c:v>625.41999999999996</c:v>
                </c:pt>
                <c:pt idx="522">
                  <c:v>631.89</c:v>
                </c:pt>
                <c:pt idx="523">
                  <c:v>631.89</c:v>
                </c:pt>
                <c:pt idx="524">
                  <c:v>631.89</c:v>
                </c:pt>
                <c:pt idx="525">
                  <c:v>631.89</c:v>
                </c:pt>
                <c:pt idx="526">
                  <c:v>631.89</c:v>
                </c:pt>
                <c:pt idx="527">
                  <c:v>631.89</c:v>
                </c:pt>
                <c:pt idx="528">
                  <c:v>631.89</c:v>
                </c:pt>
                <c:pt idx="529">
                  <c:v>626.85</c:v>
                </c:pt>
                <c:pt idx="530">
                  <c:v>629.49</c:v>
                </c:pt>
                <c:pt idx="531">
                  <c:v>621</c:v>
                </c:pt>
                <c:pt idx="532">
                  <c:v>591.34</c:v>
                </c:pt>
                <c:pt idx="533">
                  <c:v>569.12</c:v>
                </c:pt>
                <c:pt idx="534">
                  <c:v>566.77</c:v>
                </c:pt>
                <c:pt idx="535">
                  <c:v>531.66</c:v>
                </c:pt>
                <c:pt idx="536">
                  <c:v>514.29</c:v>
                </c:pt>
                <c:pt idx="537">
                  <c:v>530.09</c:v>
                </c:pt>
                <c:pt idx="538">
                  <c:v>515.51</c:v>
                </c:pt>
                <c:pt idx="539">
                  <c:v>498.2</c:v>
                </c:pt>
                <c:pt idx="540">
                  <c:v>539.38</c:v>
                </c:pt>
                <c:pt idx="541">
                  <c:v>547.04</c:v>
                </c:pt>
                <c:pt idx="542">
                  <c:v>546.39</c:v>
                </c:pt>
                <c:pt idx="543">
                  <c:v>530.70000000000005</c:v>
                </c:pt>
                <c:pt idx="544">
                  <c:v>535.04</c:v>
                </c:pt>
                <c:pt idx="545">
                  <c:v>508.25</c:v>
                </c:pt>
                <c:pt idx="546">
                  <c:v>512.34</c:v>
                </c:pt>
                <c:pt idx="547">
                  <c:v>514.89</c:v>
                </c:pt>
                <c:pt idx="548">
                  <c:v>513.12</c:v>
                </c:pt>
                <c:pt idx="549">
                  <c:v>520.91</c:v>
                </c:pt>
                <c:pt idx="550">
                  <c:v>569.14</c:v>
                </c:pt>
                <c:pt idx="551">
                  <c:v>602.86</c:v>
                </c:pt>
                <c:pt idx="552">
                  <c:v>620.58000000000004</c:v>
                </c:pt>
                <c:pt idx="553">
                  <c:v>611.45000000000005</c:v>
                </c:pt>
                <c:pt idx="554">
                  <c:v>624.21</c:v>
                </c:pt>
                <c:pt idx="555">
                  <c:v>609.30999999999995</c:v>
                </c:pt>
                <c:pt idx="556">
                  <c:v>552.03</c:v>
                </c:pt>
                <c:pt idx="557">
                  <c:v>524.26</c:v>
                </c:pt>
                <c:pt idx="558">
                  <c:v>549.21</c:v>
                </c:pt>
                <c:pt idx="559">
                  <c:v>517.22</c:v>
                </c:pt>
                <c:pt idx="560">
                  <c:v>517.22</c:v>
                </c:pt>
                <c:pt idx="561">
                  <c:v>524.69000000000005</c:v>
                </c:pt>
                <c:pt idx="562">
                  <c:v>538.11</c:v>
                </c:pt>
                <c:pt idx="563">
                  <c:v>547.54999999999995</c:v>
                </c:pt>
                <c:pt idx="564">
                  <c:v>544.58000000000004</c:v>
                </c:pt>
                <c:pt idx="565">
                  <c:v>539.37</c:v>
                </c:pt>
                <c:pt idx="566">
                  <c:v>540.74</c:v>
                </c:pt>
                <c:pt idx="567">
                  <c:v>562.87</c:v>
                </c:pt>
                <c:pt idx="568">
                  <c:v>559.09</c:v>
                </c:pt>
                <c:pt idx="569">
                  <c:v>576.39</c:v>
                </c:pt>
                <c:pt idx="570">
                  <c:v>576.39</c:v>
                </c:pt>
                <c:pt idx="571">
                  <c:v>634.91999999999996</c:v>
                </c:pt>
                <c:pt idx="572">
                  <c:v>627.6</c:v>
                </c:pt>
                <c:pt idx="573">
                  <c:v>618.92999999999995</c:v>
                </c:pt>
                <c:pt idx="574">
                  <c:v>652.53</c:v>
                </c:pt>
                <c:pt idx="575">
                  <c:v>647.54999999999995</c:v>
                </c:pt>
                <c:pt idx="576">
                  <c:v>665.58</c:v>
                </c:pt>
                <c:pt idx="577">
                  <c:v>650.62</c:v>
                </c:pt>
                <c:pt idx="578">
                  <c:v>694.69</c:v>
                </c:pt>
                <c:pt idx="579">
                  <c:v>696.93</c:v>
                </c:pt>
                <c:pt idx="580">
                  <c:v>737.19</c:v>
                </c:pt>
                <c:pt idx="581">
                  <c:v>721.64</c:v>
                </c:pt>
                <c:pt idx="582">
                  <c:v>740.94</c:v>
                </c:pt>
                <c:pt idx="583">
                  <c:v>752.63</c:v>
                </c:pt>
                <c:pt idx="584">
                  <c:v>721.16</c:v>
                </c:pt>
                <c:pt idx="585">
                  <c:v>682.91</c:v>
                </c:pt>
                <c:pt idx="586">
                  <c:v>689.63</c:v>
                </c:pt>
                <c:pt idx="587">
                  <c:v>685.51</c:v>
                </c:pt>
                <c:pt idx="588">
                  <c:v>733.93</c:v>
                </c:pt>
                <c:pt idx="589">
                  <c:v>746.03</c:v>
                </c:pt>
                <c:pt idx="590">
                  <c:v>748.62</c:v>
                </c:pt>
                <c:pt idx="591">
                  <c:v>740.47</c:v>
                </c:pt>
                <c:pt idx="592">
                  <c:v>760.58</c:v>
                </c:pt>
                <c:pt idx="593">
                  <c:v>810.9</c:v>
                </c:pt>
                <c:pt idx="594">
                  <c:v>817.41</c:v>
                </c:pt>
                <c:pt idx="595">
                  <c:v>814.67</c:v>
                </c:pt>
                <c:pt idx="596">
                  <c:v>807.61</c:v>
                </c:pt>
                <c:pt idx="597">
                  <c:v>805.85</c:v>
                </c:pt>
                <c:pt idx="598">
                  <c:v>819.57</c:v>
                </c:pt>
                <c:pt idx="599">
                  <c:v>834.59</c:v>
                </c:pt>
                <c:pt idx="600">
                  <c:v>800.22</c:v>
                </c:pt>
                <c:pt idx="601">
                  <c:v>775.24</c:v>
                </c:pt>
                <c:pt idx="602">
                  <c:v>785.13</c:v>
                </c:pt>
                <c:pt idx="603">
                  <c:v>820.7</c:v>
                </c:pt>
                <c:pt idx="604">
                  <c:v>831.41</c:v>
                </c:pt>
                <c:pt idx="605">
                  <c:v>803.17</c:v>
                </c:pt>
                <c:pt idx="606">
                  <c:v>784.01</c:v>
                </c:pt>
                <c:pt idx="607">
                  <c:v>814.78</c:v>
                </c:pt>
                <c:pt idx="608">
                  <c:v>832.87</c:v>
                </c:pt>
                <c:pt idx="609">
                  <c:v>832.87</c:v>
                </c:pt>
                <c:pt idx="610">
                  <c:v>855.67</c:v>
                </c:pt>
                <c:pt idx="611">
                  <c:v>871.58</c:v>
                </c:pt>
                <c:pt idx="612">
                  <c:v>897.1</c:v>
                </c:pt>
                <c:pt idx="613">
                  <c:v>942.31</c:v>
                </c:pt>
                <c:pt idx="614">
                  <c:v>938.27</c:v>
                </c:pt>
                <c:pt idx="615">
                  <c:v>938.27</c:v>
                </c:pt>
                <c:pt idx="616">
                  <c:v>979.82</c:v>
                </c:pt>
                <c:pt idx="617">
                  <c:v>947.53</c:v>
                </c:pt>
                <c:pt idx="618">
                  <c:v>932.11</c:v>
                </c:pt>
                <c:pt idx="619">
                  <c:v>936.27</c:v>
                </c:pt>
                <c:pt idx="620">
                  <c:v>939.65</c:v>
                </c:pt>
                <c:pt idx="621">
                  <c:v>968.88</c:v>
                </c:pt>
                <c:pt idx="622">
                  <c:v>1023.98</c:v>
                </c:pt>
                <c:pt idx="623">
                  <c:v>1001.36</c:v>
                </c:pt>
                <c:pt idx="624">
                  <c:v>1013.37</c:v>
                </c:pt>
                <c:pt idx="625">
                  <c:v>1017.92</c:v>
                </c:pt>
                <c:pt idx="626">
                  <c:v>990.26</c:v>
                </c:pt>
                <c:pt idx="627">
                  <c:v>1030.79</c:v>
                </c:pt>
                <c:pt idx="628">
                  <c:v>1053.73</c:v>
                </c:pt>
                <c:pt idx="629">
                  <c:v>1087.5899999999999</c:v>
                </c:pt>
                <c:pt idx="630">
                  <c:v>1167.42</c:v>
                </c:pt>
                <c:pt idx="631">
                  <c:v>1180.56</c:v>
                </c:pt>
                <c:pt idx="632">
                  <c:v>1127.57</c:v>
                </c:pt>
                <c:pt idx="633">
                  <c:v>1108.73</c:v>
                </c:pt>
                <c:pt idx="634">
                  <c:v>1149.95</c:v>
                </c:pt>
                <c:pt idx="635">
                  <c:v>1096.68</c:v>
                </c:pt>
                <c:pt idx="636">
                  <c:v>1105.3</c:v>
                </c:pt>
                <c:pt idx="637">
                  <c:v>1121.79</c:v>
                </c:pt>
                <c:pt idx="638">
                  <c:v>1127.23</c:v>
                </c:pt>
                <c:pt idx="639">
                  <c:v>1127.23</c:v>
                </c:pt>
                <c:pt idx="640">
                  <c:v>1077.17</c:v>
                </c:pt>
                <c:pt idx="641">
                  <c:v>1082.19</c:v>
                </c:pt>
                <c:pt idx="642">
                  <c:v>1038.4100000000001</c:v>
                </c:pt>
                <c:pt idx="643">
                  <c:v>997.68</c:v>
                </c:pt>
                <c:pt idx="644">
                  <c:v>1011.38</c:v>
                </c:pt>
                <c:pt idx="645">
                  <c:v>961.04</c:v>
                </c:pt>
                <c:pt idx="646">
                  <c:v>932.74</c:v>
                </c:pt>
                <c:pt idx="647">
                  <c:v>959.18</c:v>
                </c:pt>
                <c:pt idx="648">
                  <c:v>947.52</c:v>
                </c:pt>
                <c:pt idx="649">
                  <c:v>955.45</c:v>
                </c:pt>
                <c:pt idx="650">
                  <c:v>951.46</c:v>
                </c:pt>
                <c:pt idx="651">
                  <c:v>987.02</c:v>
                </c:pt>
                <c:pt idx="652">
                  <c:v>977.94</c:v>
                </c:pt>
                <c:pt idx="653">
                  <c:v>960.46</c:v>
                </c:pt>
                <c:pt idx="654">
                  <c:v>950.24</c:v>
                </c:pt>
                <c:pt idx="655">
                  <c:v>921.44</c:v>
                </c:pt>
                <c:pt idx="656">
                  <c:v>924.11</c:v>
                </c:pt>
                <c:pt idx="657">
                  <c:v>889.77</c:v>
                </c:pt>
                <c:pt idx="658">
                  <c:v>884.94</c:v>
                </c:pt>
                <c:pt idx="659">
                  <c:v>835.23</c:v>
                </c:pt>
                <c:pt idx="660">
                  <c:v>835.61</c:v>
                </c:pt>
                <c:pt idx="661">
                  <c:v>866.55</c:v>
                </c:pt>
                <c:pt idx="662">
                  <c:v>887.85</c:v>
                </c:pt>
                <c:pt idx="663">
                  <c:v>903.23</c:v>
                </c:pt>
                <c:pt idx="664">
                  <c:v>925</c:v>
                </c:pt>
                <c:pt idx="665">
                  <c:v>972.31</c:v>
                </c:pt>
                <c:pt idx="666">
                  <c:v>987.69</c:v>
                </c:pt>
                <c:pt idx="667">
                  <c:v>963.06</c:v>
                </c:pt>
                <c:pt idx="668">
                  <c:v>975.96</c:v>
                </c:pt>
                <c:pt idx="669">
                  <c:v>1012.62</c:v>
                </c:pt>
                <c:pt idx="670">
                  <c:v>1037.6099999999999</c:v>
                </c:pt>
                <c:pt idx="671">
                  <c:v>1001.8</c:v>
                </c:pt>
                <c:pt idx="672">
                  <c:v>973.78</c:v>
                </c:pt>
                <c:pt idx="673">
                  <c:v>1001.3</c:v>
                </c:pt>
                <c:pt idx="674">
                  <c:v>1017.47</c:v>
                </c:pt>
                <c:pt idx="675">
                  <c:v>1067.98</c:v>
                </c:pt>
                <c:pt idx="676">
                  <c:v>1074.49</c:v>
                </c:pt>
                <c:pt idx="677">
                  <c:v>1094.26</c:v>
                </c:pt>
                <c:pt idx="678">
                  <c:v>1083.79</c:v>
                </c:pt>
                <c:pt idx="679">
                  <c:v>1080.08</c:v>
                </c:pt>
                <c:pt idx="680">
                  <c:v>1065.1400000000001</c:v>
                </c:pt>
                <c:pt idx="681">
                  <c:v>1033.72</c:v>
                </c:pt>
                <c:pt idx="682">
                  <c:v>1025.1199999999999</c:v>
                </c:pt>
                <c:pt idx="683">
                  <c:v>1054.57</c:v>
                </c:pt>
                <c:pt idx="684">
                  <c:v>1059.92</c:v>
                </c:pt>
                <c:pt idx="685">
                  <c:v>1005.77</c:v>
                </c:pt>
                <c:pt idx="686">
                  <c:v>1001.52</c:v>
                </c:pt>
                <c:pt idx="687">
                  <c:v>993.57</c:v>
                </c:pt>
                <c:pt idx="688">
                  <c:v>1018.5</c:v>
                </c:pt>
                <c:pt idx="689">
                  <c:v>1050.44</c:v>
                </c:pt>
                <c:pt idx="690">
                  <c:v>1094</c:v>
                </c:pt>
                <c:pt idx="691">
                  <c:v>1103.02</c:v>
                </c:pt>
                <c:pt idx="692">
                  <c:v>1072.05</c:v>
                </c:pt>
                <c:pt idx="693">
                  <c:v>1070.49</c:v>
                </c:pt>
                <c:pt idx="694">
                  <c:v>1089.46</c:v>
                </c:pt>
                <c:pt idx="695">
                  <c:v>1066.53</c:v>
                </c:pt>
                <c:pt idx="696">
                  <c:v>1073.6199999999999</c:v>
                </c:pt>
                <c:pt idx="697">
                  <c:v>1053.17</c:v>
                </c:pt>
                <c:pt idx="698">
                  <c:v>1074.05</c:v>
                </c:pt>
                <c:pt idx="699">
                  <c:v>1063.57</c:v>
                </c:pt>
                <c:pt idx="700">
                  <c:v>1093.04</c:v>
                </c:pt>
                <c:pt idx="701">
                  <c:v>1135.94</c:v>
                </c:pt>
                <c:pt idx="702">
                  <c:v>1159.8</c:v>
                </c:pt>
                <c:pt idx="703">
                  <c:v>1163.76</c:v>
                </c:pt>
                <c:pt idx="704">
                  <c:v>1196.55</c:v>
                </c:pt>
                <c:pt idx="705">
                  <c:v>1194.21</c:v>
                </c:pt>
                <c:pt idx="706">
                  <c:v>1224.33</c:v>
                </c:pt>
                <c:pt idx="707">
                  <c:v>1246.81</c:v>
                </c:pt>
                <c:pt idx="708">
                  <c:v>1231.4100000000001</c:v>
                </c:pt>
                <c:pt idx="709">
                  <c:v>1245.56</c:v>
                </c:pt>
                <c:pt idx="710">
                  <c:v>1210.57</c:v>
                </c:pt>
                <c:pt idx="711">
                  <c:v>1249.1400000000001</c:v>
                </c:pt>
                <c:pt idx="712">
                  <c:v>1254.31</c:v>
                </c:pt>
                <c:pt idx="713">
                  <c:v>1242.23</c:v>
                </c:pt>
                <c:pt idx="714">
                  <c:v>1225.29</c:v>
                </c:pt>
                <c:pt idx="715">
                  <c:v>1248.73</c:v>
                </c:pt>
                <c:pt idx="716">
                  <c:v>1260.56</c:v>
                </c:pt>
                <c:pt idx="717">
                  <c:v>1254.52</c:v>
                </c:pt>
              </c:numCache>
            </c:numRef>
          </c:val>
          <c:smooth val="0"/>
          <c:extLst>
            <c:ext xmlns:c16="http://schemas.microsoft.com/office/drawing/2014/chart" uri="{C3380CC4-5D6E-409C-BE32-E72D297353CC}">
              <c16:uniqueId val="{00000006-CB94-4539-85E2-D46CB1DB6FE3}"/>
            </c:ext>
          </c:extLst>
        </c:ser>
        <c:ser>
          <c:idx val="7"/>
          <c:order val="7"/>
          <c:tx>
            <c:strRef>
              <c:f>'1.11-график'!$J$4</c:f>
              <c:strCache>
                <c:ptCount val="1"/>
                <c:pt idx="0">
                  <c:v>NASDAQ (оң ось)</c:v>
                </c:pt>
              </c:strCache>
            </c:strRef>
          </c:tx>
          <c:spPr>
            <a:ln w="12700">
              <a:solidFill>
                <a:srgbClr val="0000FF"/>
              </a:solidFill>
              <a:prstDash val="solid"/>
            </a:ln>
          </c:spPr>
          <c:marker>
            <c:symbol val="none"/>
          </c:marker>
          <c:cat>
            <c:numRef>
              <c:f>'1.11-график'!$B$5:$B$722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'1.11-график'!$J$5:$J$722</c:f>
              <c:numCache>
                <c:formatCode>General</c:formatCode>
                <c:ptCount val="718"/>
                <c:pt idx="0">
                  <c:v>2415.29</c:v>
                </c:pt>
                <c:pt idx="1">
                  <c:v>2415.29</c:v>
                </c:pt>
                <c:pt idx="2">
                  <c:v>2423.16</c:v>
                </c:pt>
                <c:pt idx="3">
                  <c:v>2453.4299999999998</c:v>
                </c:pt>
                <c:pt idx="4">
                  <c:v>2434.25</c:v>
                </c:pt>
                <c:pt idx="5">
                  <c:v>2438.1999999999998</c:v>
                </c:pt>
                <c:pt idx="6">
                  <c:v>2443.83</c:v>
                </c:pt>
                <c:pt idx="7">
                  <c:v>2459.33</c:v>
                </c:pt>
                <c:pt idx="8">
                  <c:v>2484.85</c:v>
                </c:pt>
                <c:pt idx="9">
                  <c:v>2502.8200000000002</c:v>
                </c:pt>
                <c:pt idx="10">
                  <c:v>2502.8200000000002</c:v>
                </c:pt>
                <c:pt idx="11">
                  <c:v>2497.7800000000002</c:v>
                </c:pt>
                <c:pt idx="12">
                  <c:v>2479.42</c:v>
                </c:pt>
                <c:pt idx="13">
                  <c:v>2443.21</c:v>
                </c:pt>
                <c:pt idx="14">
                  <c:v>2451.31</c:v>
                </c:pt>
                <c:pt idx="15">
                  <c:v>2431.0700000000002</c:v>
                </c:pt>
                <c:pt idx="16">
                  <c:v>2431.41</c:v>
                </c:pt>
                <c:pt idx="17">
                  <c:v>2466.2800000000002</c:v>
                </c:pt>
                <c:pt idx="18">
                  <c:v>2434.2399999999998</c:v>
                </c:pt>
                <c:pt idx="19">
                  <c:v>2435.4899999999998</c:v>
                </c:pt>
                <c:pt idx="20">
                  <c:v>2441.09</c:v>
                </c:pt>
                <c:pt idx="21">
                  <c:v>2448.64</c:v>
                </c:pt>
                <c:pt idx="22">
                  <c:v>2463.9299999999998</c:v>
                </c:pt>
                <c:pt idx="23">
                  <c:v>2468.38</c:v>
                </c:pt>
                <c:pt idx="24">
                  <c:v>2475.88</c:v>
                </c:pt>
                <c:pt idx="25">
                  <c:v>2470.6</c:v>
                </c:pt>
                <c:pt idx="26">
                  <c:v>2471.4899999999998</c:v>
                </c:pt>
                <c:pt idx="27">
                  <c:v>2490.5</c:v>
                </c:pt>
                <c:pt idx="28">
                  <c:v>2488.67</c:v>
                </c:pt>
                <c:pt idx="29">
                  <c:v>2459.8200000000002</c:v>
                </c:pt>
                <c:pt idx="30">
                  <c:v>2450.38</c:v>
                </c:pt>
                <c:pt idx="31">
                  <c:v>2459.88</c:v>
                </c:pt>
                <c:pt idx="32">
                  <c:v>2488.38</c:v>
                </c:pt>
                <c:pt idx="33">
                  <c:v>2497.1</c:v>
                </c:pt>
                <c:pt idx="34">
                  <c:v>2496.31</c:v>
                </c:pt>
                <c:pt idx="35">
                  <c:v>2496.31</c:v>
                </c:pt>
                <c:pt idx="36">
                  <c:v>2513.04</c:v>
                </c:pt>
                <c:pt idx="37">
                  <c:v>2518.42</c:v>
                </c:pt>
                <c:pt idx="38">
                  <c:v>2524.94</c:v>
                </c:pt>
                <c:pt idx="39">
                  <c:v>2515.1</c:v>
                </c:pt>
                <c:pt idx="40">
                  <c:v>2504.52</c:v>
                </c:pt>
                <c:pt idx="41">
                  <c:v>2407.86</c:v>
                </c:pt>
                <c:pt idx="42">
                  <c:v>2416.15</c:v>
                </c:pt>
                <c:pt idx="43">
                  <c:v>2404.21</c:v>
                </c:pt>
                <c:pt idx="44">
                  <c:v>2368</c:v>
                </c:pt>
                <c:pt idx="45">
                  <c:v>2340.6799999999998</c:v>
                </c:pt>
                <c:pt idx="46">
                  <c:v>2385.14</c:v>
                </c:pt>
                <c:pt idx="47">
                  <c:v>2374.64</c:v>
                </c:pt>
                <c:pt idx="48">
                  <c:v>2387.73</c:v>
                </c:pt>
                <c:pt idx="49">
                  <c:v>2387.5500000000002</c:v>
                </c:pt>
                <c:pt idx="50">
                  <c:v>2402.29</c:v>
                </c:pt>
                <c:pt idx="51">
                  <c:v>2350.5700000000002</c:v>
                </c:pt>
                <c:pt idx="52">
                  <c:v>2371.7399999999998</c:v>
                </c:pt>
                <c:pt idx="53">
                  <c:v>2378.6999999999998</c:v>
                </c:pt>
                <c:pt idx="54">
                  <c:v>2372.66</c:v>
                </c:pt>
                <c:pt idx="55">
                  <c:v>2394.41</c:v>
                </c:pt>
                <c:pt idx="56">
                  <c:v>2408.21</c:v>
                </c:pt>
                <c:pt idx="57">
                  <c:v>2455.92</c:v>
                </c:pt>
                <c:pt idx="58">
                  <c:v>2451.7399999999998</c:v>
                </c:pt>
                <c:pt idx="59">
                  <c:v>2448.9299999999998</c:v>
                </c:pt>
                <c:pt idx="60">
                  <c:v>2455.63</c:v>
                </c:pt>
                <c:pt idx="61">
                  <c:v>2437.4299999999998</c:v>
                </c:pt>
                <c:pt idx="62">
                  <c:v>2417.1</c:v>
                </c:pt>
                <c:pt idx="63">
                  <c:v>2417.88</c:v>
                </c:pt>
                <c:pt idx="64">
                  <c:v>2421.64</c:v>
                </c:pt>
                <c:pt idx="65">
                  <c:v>2422.2600000000002</c:v>
                </c:pt>
                <c:pt idx="66">
                  <c:v>2450.33</c:v>
                </c:pt>
                <c:pt idx="67">
                  <c:v>2458.69</c:v>
                </c:pt>
                <c:pt idx="68">
                  <c:v>2471.34</c:v>
                </c:pt>
                <c:pt idx="69">
                  <c:v>2471.34</c:v>
                </c:pt>
                <c:pt idx="70">
                  <c:v>2469.1799999999998</c:v>
                </c:pt>
                <c:pt idx="71">
                  <c:v>2477.61</c:v>
                </c:pt>
                <c:pt idx="72">
                  <c:v>2459.31</c:v>
                </c:pt>
                <c:pt idx="73">
                  <c:v>2480.3200000000002</c:v>
                </c:pt>
                <c:pt idx="74">
                  <c:v>2491.94</c:v>
                </c:pt>
                <c:pt idx="75">
                  <c:v>2518.33</c:v>
                </c:pt>
                <c:pt idx="76">
                  <c:v>2516.9499999999998</c:v>
                </c:pt>
                <c:pt idx="77">
                  <c:v>2510.5</c:v>
                </c:pt>
                <c:pt idx="78">
                  <c:v>2505.35</c:v>
                </c:pt>
                <c:pt idx="79">
                  <c:v>2526.39</c:v>
                </c:pt>
                <c:pt idx="80">
                  <c:v>2523.67</c:v>
                </c:pt>
                <c:pt idx="81">
                  <c:v>2524.54</c:v>
                </c:pt>
                <c:pt idx="82">
                  <c:v>2547.89</c:v>
                </c:pt>
                <c:pt idx="83">
                  <c:v>2554.46</c:v>
                </c:pt>
                <c:pt idx="84">
                  <c:v>2557.21</c:v>
                </c:pt>
                <c:pt idx="85">
                  <c:v>2525.09</c:v>
                </c:pt>
                <c:pt idx="86">
                  <c:v>2531.5300000000002</c:v>
                </c:pt>
                <c:pt idx="87">
                  <c:v>2557.84</c:v>
                </c:pt>
                <c:pt idx="88">
                  <c:v>2565.46</c:v>
                </c:pt>
                <c:pt idx="89">
                  <c:v>2572.15</c:v>
                </c:pt>
                <c:pt idx="90">
                  <c:v>2570.9499999999998</c:v>
                </c:pt>
                <c:pt idx="91">
                  <c:v>2571.75</c:v>
                </c:pt>
                <c:pt idx="92">
                  <c:v>2576.34</c:v>
                </c:pt>
                <c:pt idx="93">
                  <c:v>2533.7399999999998</c:v>
                </c:pt>
                <c:pt idx="94">
                  <c:v>2562.2199999999998</c:v>
                </c:pt>
                <c:pt idx="95">
                  <c:v>2546.44</c:v>
                </c:pt>
                <c:pt idx="96">
                  <c:v>2525.29</c:v>
                </c:pt>
                <c:pt idx="97">
                  <c:v>2547.42</c:v>
                </c:pt>
                <c:pt idx="98">
                  <c:v>2539.38</c:v>
                </c:pt>
                <c:pt idx="99">
                  <c:v>2558.4499999999998</c:v>
                </c:pt>
                <c:pt idx="100">
                  <c:v>2578.79</c:v>
                </c:pt>
                <c:pt idx="101">
                  <c:v>2588.02</c:v>
                </c:pt>
                <c:pt idx="102">
                  <c:v>2577.0500000000002</c:v>
                </c:pt>
                <c:pt idx="103">
                  <c:v>2537.92</c:v>
                </c:pt>
                <c:pt idx="104">
                  <c:v>2557.19</c:v>
                </c:pt>
                <c:pt idx="105">
                  <c:v>2557.19</c:v>
                </c:pt>
                <c:pt idx="106">
                  <c:v>2572.06</c:v>
                </c:pt>
                <c:pt idx="107">
                  <c:v>2592.59</c:v>
                </c:pt>
                <c:pt idx="108">
                  <c:v>2604.52</c:v>
                </c:pt>
                <c:pt idx="109">
                  <c:v>2613.92</c:v>
                </c:pt>
                <c:pt idx="110">
                  <c:v>2618.29</c:v>
                </c:pt>
                <c:pt idx="111">
                  <c:v>2611.23</c:v>
                </c:pt>
                <c:pt idx="112">
                  <c:v>2587.1799999999998</c:v>
                </c:pt>
                <c:pt idx="113">
                  <c:v>2541.38</c:v>
                </c:pt>
                <c:pt idx="114">
                  <c:v>2573.54</c:v>
                </c:pt>
                <c:pt idx="115">
                  <c:v>2572.15</c:v>
                </c:pt>
                <c:pt idx="116">
                  <c:v>2549.77</c:v>
                </c:pt>
                <c:pt idx="117">
                  <c:v>2582.31</c:v>
                </c:pt>
                <c:pt idx="118">
                  <c:v>2599.41</c:v>
                </c:pt>
                <c:pt idx="119">
                  <c:v>2626.71</c:v>
                </c:pt>
                <c:pt idx="120">
                  <c:v>2626.6</c:v>
                </c:pt>
                <c:pt idx="121">
                  <c:v>2626.76</c:v>
                </c:pt>
                <c:pt idx="122">
                  <c:v>2599.96</c:v>
                </c:pt>
                <c:pt idx="123">
                  <c:v>2616.96</c:v>
                </c:pt>
                <c:pt idx="124">
                  <c:v>2588.96</c:v>
                </c:pt>
                <c:pt idx="125">
                  <c:v>2577.08</c:v>
                </c:pt>
                <c:pt idx="126">
                  <c:v>2574.16</c:v>
                </c:pt>
                <c:pt idx="127">
                  <c:v>2605.35</c:v>
                </c:pt>
                <c:pt idx="128">
                  <c:v>2608.37</c:v>
                </c:pt>
                <c:pt idx="129">
                  <c:v>2603.23</c:v>
                </c:pt>
                <c:pt idx="130">
                  <c:v>2632.3</c:v>
                </c:pt>
                <c:pt idx="131">
                  <c:v>2644.95</c:v>
                </c:pt>
                <c:pt idx="132">
                  <c:v>2644.95</c:v>
                </c:pt>
                <c:pt idx="133">
                  <c:v>2656.65</c:v>
                </c:pt>
                <c:pt idx="134">
                  <c:v>2666.51</c:v>
                </c:pt>
                <c:pt idx="135">
                  <c:v>2670.02</c:v>
                </c:pt>
                <c:pt idx="136">
                  <c:v>2639.16</c:v>
                </c:pt>
                <c:pt idx="137">
                  <c:v>2651.79</c:v>
                </c:pt>
                <c:pt idx="138">
                  <c:v>2701.73</c:v>
                </c:pt>
                <c:pt idx="139">
                  <c:v>2707</c:v>
                </c:pt>
                <c:pt idx="140">
                  <c:v>2697.33</c:v>
                </c:pt>
                <c:pt idx="141">
                  <c:v>2712.29</c:v>
                </c:pt>
                <c:pt idx="142">
                  <c:v>2699.49</c:v>
                </c:pt>
                <c:pt idx="143">
                  <c:v>2720.04</c:v>
                </c:pt>
                <c:pt idx="144">
                  <c:v>2687.6</c:v>
                </c:pt>
                <c:pt idx="145">
                  <c:v>2690.58</c:v>
                </c:pt>
                <c:pt idx="146">
                  <c:v>2639.86</c:v>
                </c:pt>
                <c:pt idx="147">
                  <c:v>2648.17</c:v>
                </c:pt>
                <c:pt idx="148">
                  <c:v>2599.34</c:v>
                </c:pt>
                <c:pt idx="149">
                  <c:v>2562.2399999999998</c:v>
                </c:pt>
                <c:pt idx="150">
                  <c:v>2583.2800000000002</c:v>
                </c:pt>
                <c:pt idx="151">
                  <c:v>2546.27</c:v>
                </c:pt>
                <c:pt idx="152">
                  <c:v>2553.87</c:v>
                </c:pt>
                <c:pt idx="153">
                  <c:v>2575.98</c:v>
                </c:pt>
                <c:pt idx="154">
                  <c:v>2511.25</c:v>
                </c:pt>
                <c:pt idx="155">
                  <c:v>2547.33</c:v>
                </c:pt>
                <c:pt idx="156">
                  <c:v>2561.6</c:v>
                </c:pt>
                <c:pt idx="157">
                  <c:v>2612.98</c:v>
                </c:pt>
                <c:pt idx="158">
                  <c:v>2556.4899999999998</c:v>
                </c:pt>
                <c:pt idx="159">
                  <c:v>2544.89</c:v>
                </c:pt>
                <c:pt idx="160">
                  <c:v>2542.2399999999998</c:v>
                </c:pt>
                <c:pt idx="161">
                  <c:v>2499.12</c:v>
                </c:pt>
                <c:pt idx="162">
                  <c:v>2458.83</c:v>
                </c:pt>
                <c:pt idx="163">
                  <c:v>2451.0700000000002</c:v>
                </c:pt>
                <c:pt idx="164">
                  <c:v>2505.0300000000002</c:v>
                </c:pt>
                <c:pt idx="165">
                  <c:v>2508.59</c:v>
                </c:pt>
                <c:pt idx="166">
                  <c:v>2521.3000000000002</c:v>
                </c:pt>
                <c:pt idx="167">
                  <c:v>2552.8000000000002</c:v>
                </c:pt>
                <c:pt idx="168">
                  <c:v>2541.6999999999998</c:v>
                </c:pt>
                <c:pt idx="169">
                  <c:v>2576.69</c:v>
                </c:pt>
                <c:pt idx="170">
                  <c:v>2561.25</c:v>
                </c:pt>
                <c:pt idx="171">
                  <c:v>2500.64</c:v>
                </c:pt>
                <c:pt idx="172">
                  <c:v>2563.16</c:v>
                </c:pt>
                <c:pt idx="173">
                  <c:v>2565.3000000000002</c:v>
                </c:pt>
                <c:pt idx="174">
                  <c:v>2596.36</c:v>
                </c:pt>
                <c:pt idx="175">
                  <c:v>2596.36</c:v>
                </c:pt>
                <c:pt idx="176">
                  <c:v>2630.24</c:v>
                </c:pt>
                <c:pt idx="177">
                  <c:v>2605.9499999999998</c:v>
                </c:pt>
                <c:pt idx="178">
                  <c:v>2614.3200000000002</c:v>
                </c:pt>
                <c:pt idx="179">
                  <c:v>2565.6999999999998</c:v>
                </c:pt>
                <c:pt idx="180">
                  <c:v>2559.11</c:v>
                </c:pt>
                <c:pt idx="181">
                  <c:v>2597.4699999999998</c:v>
                </c:pt>
                <c:pt idx="182">
                  <c:v>2592.0700000000002</c:v>
                </c:pt>
                <c:pt idx="183">
                  <c:v>2601.06</c:v>
                </c:pt>
                <c:pt idx="184">
                  <c:v>2602.1799999999998</c:v>
                </c:pt>
                <c:pt idx="185">
                  <c:v>2581.66</c:v>
                </c:pt>
                <c:pt idx="186">
                  <c:v>2651.66</c:v>
                </c:pt>
                <c:pt idx="187">
                  <c:v>2666.48</c:v>
                </c:pt>
                <c:pt idx="188">
                  <c:v>2654.29</c:v>
                </c:pt>
                <c:pt idx="189">
                  <c:v>2671.22</c:v>
                </c:pt>
                <c:pt idx="190">
                  <c:v>2667.95</c:v>
                </c:pt>
                <c:pt idx="191">
                  <c:v>2683.45</c:v>
                </c:pt>
                <c:pt idx="192">
                  <c:v>2699.03</c:v>
                </c:pt>
                <c:pt idx="193">
                  <c:v>2709.59</c:v>
                </c:pt>
                <c:pt idx="194">
                  <c:v>2701.5</c:v>
                </c:pt>
                <c:pt idx="195">
                  <c:v>2740.99</c:v>
                </c:pt>
                <c:pt idx="196">
                  <c:v>2747.11</c:v>
                </c:pt>
                <c:pt idx="197">
                  <c:v>2729.43</c:v>
                </c:pt>
                <c:pt idx="198">
                  <c:v>2733.57</c:v>
                </c:pt>
                <c:pt idx="199">
                  <c:v>2780.32</c:v>
                </c:pt>
                <c:pt idx="200">
                  <c:v>2787.37</c:v>
                </c:pt>
                <c:pt idx="201">
                  <c:v>2803.91</c:v>
                </c:pt>
                <c:pt idx="202">
                  <c:v>2811.61</c:v>
                </c:pt>
                <c:pt idx="203">
                  <c:v>2772.2</c:v>
                </c:pt>
                <c:pt idx="204">
                  <c:v>2805.68</c:v>
                </c:pt>
                <c:pt idx="205">
                  <c:v>2780.05</c:v>
                </c:pt>
                <c:pt idx="206">
                  <c:v>2763.91</c:v>
                </c:pt>
                <c:pt idx="207">
                  <c:v>2792.67</c:v>
                </c:pt>
                <c:pt idx="208">
                  <c:v>2799.31</c:v>
                </c:pt>
                <c:pt idx="209">
                  <c:v>2725.16</c:v>
                </c:pt>
                <c:pt idx="210">
                  <c:v>2753.93</c:v>
                </c:pt>
                <c:pt idx="211">
                  <c:v>2799.26</c:v>
                </c:pt>
                <c:pt idx="212">
                  <c:v>2774.76</c:v>
                </c:pt>
                <c:pt idx="213">
                  <c:v>2750.86</c:v>
                </c:pt>
                <c:pt idx="214">
                  <c:v>2804.19</c:v>
                </c:pt>
                <c:pt idx="215">
                  <c:v>2817.44</c:v>
                </c:pt>
                <c:pt idx="216">
                  <c:v>2816.71</c:v>
                </c:pt>
                <c:pt idx="217">
                  <c:v>2859.12</c:v>
                </c:pt>
                <c:pt idx="218">
                  <c:v>2794.83</c:v>
                </c:pt>
                <c:pt idx="219">
                  <c:v>2810.38</c:v>
                </c:pt>
                <c:pt idx="220">
                  <c:v>2795.18</c:v>
                </c:pt>
                <c:pt idx="221">
                  <c:v>2825.18</c:v>
                </c:pt>
                <c:pt idx="222">
                  <c:v>2748.76</c:v>
                </c:pt>
                <c:pt idx="223">
                  <c:v>2696</c:v>
                </c:pt>
                <c:pt idx="224">
                  <c:v>2627.94</c:v>
                </c:pt>
                <c:pt idx="225">
                  <c:v>2584.13</c:v>
                </c:pt>
                <c:pt idx="226">
                  <c:v>2673.65</c:v>
                </c:pt>
                <c:pt idx="227">
                  <c:v>2644.32</c:v>
                </c:pt>
                <c:pt idx="228">
                  <c:v>2618.5100000000002</c:v>
                </c:pt>
                <c:pt idx="229">
                  <c:v>2637.24</c:v>
                </c:pt>
                <c:pt idx="230">
                  <c:v>2593.38</c:v>
                </c:pt>
                <c:pt idx="231">
                  <c:v>2596.81</c:v>
                </c:pt>
                <c:pt idx="232">
                  <c:v>2562.15</c:v>
                </c:pt>
                <c:pt idx="233">
                  <c:v>2562.15</c:v>
                </c:pt>
                <c:pt idx="234">
                  <c:v>2596.6</c:v>
                </c:pt>
                <c:pt idx="235">
                  <c:v>2540.9899999999998</c:v>
                </c:pt>
                <c:pt idx="236">
                  <c:v>2580.8000000000002</c:v>
                </c:pt>
                <c:pt idx="237">
                  <c:v>2662.91</c:v>
                </c:pt>
                <c:pt idx="238">
                  <c:v>2668.13</c:v>
                </c:pt>
                <c:pt idx="239">
                  <c:v>2660.96</c:v>
                </c:pt>
                <c:pt idx="240">
                  <c:v>2637.13</c:v>
                </c:pt>
                <c:pt idx="241">
                  <c:v>2619.83</c:v>
                </c:pt>
                <c:pt idx="242">
                  <c:v>2666.36</c:v>
                </c:pt>
                <c:pt idx="243">
                  <c:v>2709.03</c:v>
                </c:pt>
                <c:pt idx="244">
                  <c:v>2706.16</c:v>
                </c:pt>
                <c:pt idx="245">
                  <c:v>2718.95</c:v>
                </c:pt>
                <c:pt idx="246">
                  <c:v>2652.35</c:v>
                </c:pt>
                <c:pt idx="247">
                  <c:v>2671.14</c:v>
                </c:pt>
                <c:pt idx="248">
                  <c:v>2668.49</c:v>
                </c:pt>
                <c:pt idx="249">
                  <c:v>2635.74</c:v>
                </c:pt>
                <c:pt idx="250">
                  <c:v>2574.46</c:v>
                </c:pt>
                <c:pt idx="251">
                  <c:v>2596.0300000000002</c:v>
                </c:pt>
                <c:pt idx="252">
                  <c:v>2601.0100000000002</c:v>
                </c:pt>
                <c:pt idx="253">
                  <c:v>2640.86</c:v>
                </c:pt>
                <c:pt idx="254">
                  <c:v>2691.99</c:v>
                </c:pt>
                <c:pt idx="255">
                  <c:v>2713.5</c:v>
                </c:pt>
                <c:pt idx="256">
                  <c:v>2713.5</c:v>
                </c:pt>
                <c:pt idx="257">
                  <c:v>2724.41</c:v>
                </c:pt>
                <c:pt idx="258">
                  <c:v>2676.79</c:v>
                </c:pt>
                <c:pt idx="259">
                  <c:v>2674.46</c:v>
                </c:pt>
                <c:pt idx="260">
                  <c:v>2652.28</c:v>
                </c:pt>
                <c:pt idx="261">
                  <c:v>2652.28</c:v>
                </c:pt>
                <c:pt idx="262">
                  <c:v>2609.63</c:v>
                </c:pt>
                <c:pt idx="263">
                  <c:v>2602.6799999999998</c:v>
                </c:pt>
                <c:pt idx="264">
                  <c:v>2504.65</c:v>
                </c:pt>
                <c:pt idx="265">
                  <c:v>2499.46</c:v>
                </c:pt>
                <c:pt idx="266">
                  <c:v>2440.5100000000002</c:v>
                </c:pt>
                <c:pt idx="267">
                  <c:v>2474.5500000000002</c:v>
                </c:pt>
                <c:pt idx="268">
                  <c:v>2488.52</c:v>
                </c:pt>
                <c:pt idx="269">
                  <c:v>2439.94</c:v>
                </c:pt>
                <c:pt idx="270">
                  <c:v>2478.3000000000002</c:v>
                </c:pt>
                <c:pt idx="271">
                  <c:v>2417.59</c:v>
                </c:pt>
                <c:pt idx="272">
                  <c:v>2394.59</c:v>
                </c:pt>
                <c:pt idx="273">
                  <c:v>2346.9</c:v>
                </c:pt>
                <c:pt idx="274">
                  <c:v>2340.02</c:v>
                </c:pt>
                <c:pt idx="275">
                  <c:v>2340.02</c:v>
                </c:pt>
                <c:pt idx="276">
                  <c:v>2292.27</c:v>
                </c:pt>
                <c:pt idx="277">
                  <c:v>2316.41</c:v>
                </c:pt>
                <c:pt idx="278">
                  <c:v>2360.92</c:v>
                </c:pt>
                <c:pt idx="279">
                  <c:v>2326.1999999999998</c:v>
                </c:pt>
                <c:pt idx="280">
                  <c:v>2349.91</c:v>
                </c:pt>
                <c:pt idx="281">
                  <c:v>2358.06</c:v>
                </c:pt>
                <c:pt idx="282">
                  <c:v>2349</c:v>
                </c:pt>
                <c:pt idx="283">
                  <c:v>2389.86</c:v>
                </c:pt>
                <c:pt idx="284">
                  <c:v>2413.36</c:v>
                </c:pt>
                <c:pt idx="285">
                  <c:v>2382.85</c:v>
                </c:pt>
                <c:pt idx="286">
                  <c:v>2309.5700000000002</c:v>
                </c:pt>
                <c:pt idx="287">
                  <c:v>2278.75</c:v>
                </c:pt>
                <c:pt idx="288">
                  <c:v>2293.0300000000002</c:v>
                </c:pt>
                <c:pt idx="289">
                  <c:v>2304.85</c:v>
                </c:pt>
                <c:pt idx="290">
                  <c:v>2320.06</c:v>
                </c:pt>
                <c:pt idx="291">
                  <c:v>2320.04</c:v>
                </c:pt>
                <c:pt idx="292">
                  <c:v>2373.9299999999998</c:v>
                </c:pt>
                <c:pt idx="293">
                  <c:v>2332.54</c:v>
                </c:pt>
                <c:pt idx="294">
                  <c:v>2321.8000000000002</c:v>
                </c:pt>
                <c:pt idx="295">
                  <c:v>2321.8000000000002</c:v>
                </c:pt>
                <c:pt idx="296">
                  <c:v>2306.1999999999998</c:v>
                </c:pt>
                <c:pt idx="297">
                  <c:v>2327.1</c:v>
                </c:pt>
                <c:pt idx="298">
                  <c:v>2299.7800000000002</c:v>
                </c:pt>
                <c:pt idx="299">
                  <c:v>2303.35</c:v>
                </c:pt>
                <c:pt idx="300">
                  <c:v>2327.48</c:v>
                </c:pt>
                <c:pt idx="301">
                  <c:v>2344.9899999999998</c:v>
                </c:pt>
                <c:pt idx="302">
                  <c:v>2353.7800000000002</c:v>
                </c:pt>
                <c:pt idx="303">
                  <c:v>2331.5700000000002</c:v>
                </c:pt>
                <c:pt idx="304">
                  <c:v>2271.48</c:v>
                </c:pt>
                <c:pt idx="305">
                  <c:v>2258.6</c:v>
                </c:pt>
                <c:pt idx="306">
                  <c:v>2260.2800000000002</c:v>
                </c:pt>
                <c:pt idx="307">
                  <c:v>2272.81</c:v>
                </c:pt>
                <c:pt idx="308">
                  <c:v>2220.5</c:v>
                </c:pt>
                <c:pt idx="309">
                  <c:v>2212.4899999999998</c:v>
                </c:pt>
                <c:pt idx="310">
                  <c:v>2169.34</c:v>
                </c:pt>
                <c:pt idx="311">
                  <c:v>2255.7600000000002</c:v>
                </c:pt>
                <c:pt idx="312">
                  <c:v>2243.87</c:v>
                </c:pt>
                <c:pt idx="313">
                  <c:v>2263.61</c:v>
                </c:pt>
                <c:pt idx="314">
                  <c:v>2212.4899999999998</c:v>
                </c:pt>
                <c:pt idx="315">
                  <c:v>2177.0100000000002</c:v>
                </c:pt>
                <c:pt idx="316">
                  <c:v>2268.2600000000002</c:v>
                </c:pt>
                <c:pt idx="317">
                  <c:v>2209.96</c:v>
                </c:pt>
                <c:pt idx="318">
                  <c:v>2258.11</c:v>
                </c:pt>
                <c:pt idx="319">
                  <c:v>2258.11</c:v>
                </c:pt>
                <c:pt idx="320">
                  <c:v>2326.75</c:v>
                </c:pt>
                <c:pt idx="321">
                  <c:v>2341.0500000000002</c:v>
                </c:pt>
                <c:pt idx="322">
                  <c:v>2324.36</c:v>
                </c:pt>
                <c:pt idx="323">
                  <c:v>2280.83</c:v>
                </c:pt>
                <c:pt idx="324">
                  <c:v>2261.1799999999998</c:v>
                </c:pt>
                <c:pt idx="325">
                  <c:v>2279.1</c:v>
                </c:pt>
                <c:pt idx="326">
                  <c:v>2362.75</c:v>
                </c:pt>
                <c:pt idx="327">
                  <c:v>2361.4</c:v>
                </c:pt>
                <c:pt idx="328">
                  <c:v>2363.3000000000002</c:v>
                </c:pt>
                <c:pt idx="329">
                  <c:v>2370.98</c:v>
                </c:pt>
                <c:pt idx="330">
                  <c:v>2364.83</c:v>
                </c:pt>
                <c:pt idx="331">
                  <c:v>2348.7600000000002</c:v>
                </c:pt>
                <c:pt idx="332">
                  <c:v>2322.12</c:v>
                </c:pt>
                <c:pt idx="333">
                  <c:v>2351.6999999999998</c:v>
                </c:pt>
                <c:pt idx="334">
                  <c:v>2290.2399999999998</c:v>
                </c:pt>
                <c:pt idx="335">
                  <c:v>2275.8200000000002</c:v>
                </c:pt>
                <c:pt idx="336">
                  <c:v>2286.04</c:v>
                </c:pt>
                <c:pt idx="337">
                  <c:v>2350.11</c:v>
                </c:pt>
                <c:pt idx="338">
                  <c:v>2341.83</c:v>
                </c:pt>
                <c:pt idx="339">
                  <c:v>2402.9699999999998</c:v>
                </c:pt>
                <c:pt idx="340">
                  <c:v>2408.04</c:v>
                </c:pt>
                <c:pt idx="341">
                  <c:v>2376.94</c:v>
                </c:pt>
                <c:pt idx="342">
                  <c:v>2405.21</c:v>
                </c:pt>
                <c:pt idx="343">
                  <c:v>2428.92</c:v>
                </c:pt>
                <c:pt idx="344">
                  <c:v>2422.9299999999998</c:v>
                </c:pt>
                <c:pt idx="345">
                  <c:v>2424.4</c:v>
                </c:pt>
                <c:pt idx="346">
                  <c:v>2426.1</c:v>
                </c:pt>
                <c:pt idx="347">
                  <c:v>2412.8000000000002</c:v>
                </c:pt>
                <c:pt idx="348">
                  <c:v>2480.71</c:v>
                </c:pt>
                <c:pt idx="349">
                  <c:v>2476.9899999999998</c:v>
                </c:pt>
                <c:pt idx="350">
                  <c:v>2464.12</c:v>
                </c:pt>
                <c:pt idx="351">
                  <c:v>2483.31</c:v>
                </c:pt>
                <c:pt idx="352">
                  <c:v>2438.4899999999998</c:v>
                </c:pt>
                <c:pt idx="353">
                  <c:v>2451.2399999999998</c:v>
                </c:pt>
                <c:pt idx="354">
                  <c:v>2445.52</c:v>
                </c:pt>
                <c:pt idx="355">
                  <c:v>2488.4899999999998</c:v>
                </c:pt>
                <c:pt idx="356">
                  <c:v>2495.12</c:v>
                </c:pt>
                <c:pt idx="357">
                  <c:v>2496.6999999999998</c:v>
                </c:pt>
                <c:pt idx="358">
                  <c:v>2533.73</c:v>
                </c:pt>
                <c:pt idx="359">
                  <c:v>2528.85</c:v>
                </c:pt>
                <c:pt idx="360">
                  <c:v>2516.09</c:v>
                </c:pt>
                <c:pt idx="361">
                  <c:v>2492.2600000000002</c:v>
                </c:pt>
                <c:pt idx="362">
                  <c:v>2448.27</c:v>
                </c:pt>
                <c:pt idx="363">
                  <c:v>2464.58</c:v>
                </c:pt>
                <c:pt idx="364">
                  <c:v>2444.67</c:v>
                </c:pt>
                <c:pt idx="365">
                  <c:v>2444.67</c:v>
                </c:pt>
                <c:pt idx="366">
                  <c:v>2481.2399999999998</c:v>
                </c:pt>
                <c:pt idx="367">
                  <c:v>2486.6999999999998</c:v>
                </c:pt>
                <c:pt idx="368">
                  <c:v>2508.3200000000002</c:v>
                </c:pt>
                <c:pt idx="369">
                  <c:v>2522.66</c:v>
                </c:pt>
                <c:pt idx="370">
                  <c:v>2491.5300000000002</c:v>
                </c:pt>
                <c:pt idx="371">
                  <c:v>2480.48</c:v>
                </c:pt>
                <c:pt idx="372">
                  <c:v>2503.14</c:v>
                </c:pt>
                <c:pt idx="373">
                  <c:v>2549.94</c:v>
                </c:pt>
                <c:pt idx="374">
                  <c:v>2474.56</c:v>
                </c:pt>
                <c:pt idx="375">
                  <c:v>2459.46</c:v>
                </c:pt>
                <c:pt idx="376">
                  <c:v>2448.94</c:v>
                </c:pt>
                <c:pt idx="377">
                  <c:v>2394.0100000000002</c:v>
                </c:pt>
                <c:pt idx="378">
                  <c:v>2404.35</c:v>
                </c:pt>
                <c:pt idx="379">
                  <c:v>2454.5</c:v>
                </c:pt>
                <c:pt idx="380">
                  <c:v>2474.7800000000002</c:v>
                </c:pt>
                <c:pt idx="381">
                  <c:v>2457.73</c:v>
                </c:pt>
                <c:pt idx="382">
                  <c:v>2429.71</c:v>
                </c:pt>
                <c:pt idx="383">
                  <c:v>2462.06</c:v>
                </c:pt>
                <c:pt idx="384">
                  <c:v>2406.09</c:v>
                </c:pt>
                <c:pt idx="385">
                  <c:v>2385.7399999999998</c:v>
                </c:pt>
                <c:pt idx="386">
                  <c:v>2368.2800000000002</c:v>
                </c:pt>
                <c:pt idx="387">
                  <c:v>2401.2600000000002</c:v>
                </c:pt>
                <c:pt idx="388">
                  <c:v>2321.37</c:v>
                </c:pt>
                <c:pt idx="389">
                  <c:v>2315.63</c:v>
                </c:pt>
                <c:pt idx="390">
                  <c:v>2292.98</c:v>
                </c:pt>
                <c:pt idx="391">
                  <c:v>2304.9699999999998</c:v>
                </c:pt>
                <c:pt idx="392">
                  <c:v>2251.46</c:v>
                </c:pt>
                <c:pt idx="393">
                  <c:v>2245.38</c:v>
                </c:pt>
                <c:pt idx="394">
                  <c:v>2245.38</c:v>
                </c:pt>
                <c:pt idx="395">
                  <c:v>2243.3200000000002</c:v>
                </c:pt>
                <c:pt idx="396">
                  <c:v>2294.44</c:v>
                </c:pt>
                <c:pt idx="397">
                  <c:v>2234.89</c:v>
                </c:pt>
                <c:pt idx="398">
                  <c:v>2257.85</c:v>
                </c:pt>
                <c:pt idx="399">
                  <c:v>2239.08</c:v>
                </c:pt>
                <c:pt idx="400">
                  <c:v>2212.87</c:v>
                </c:pt>
                <c:pt idx="401">
                  <c:v>2215.71</c:v>
                </c:pt>
                <c:pt idx="402">
                  <c:v>2284.85</c:v>
                </c:pt>
                <c:pt idx="403">
                  <c:v>2312.3000000000002</c:v>
                </c:pt>
                <c:pt idx="404">
                  <c:v>2282.7800000000002</c:v>
                </c:pt>
                <c:pt idx="405">
                  <c:v>2279.5300000000002</c:v>
                </c:pt>
                <c:pt idx="406">
                  <c:v>2303.96</c:v>
                </c:pt>
                <c:pt idx="407">
                  <c:v>2325.88</c:v>
                </c:pt>
                <c:pt idx="408">
                  <c:v>2280.11</c:v>
                </c:pt>
                <c:pt idx="409">
                  <c:v>2310.5300000000002</c:v>
                </c:pt>
                <c:pt idx="410">
                  <c:v>2264.2199999999998</c:v>
                </c:pt>
                <c:pt idx="411">
                  <c:v>2319.62</c:v>
                </c:pt>
                <c:pt idx="412">
                  <c:v>2329.7199999999998</c:v>
                </c:pt>
                <c:pt idx="413">
                  <c:v>2325.5500000000002</c:v>
                </c:pt>
                <c:pt idx="414">
                  <c:v>2310.96</c:v>
                </c:pt>
                <c:pt idx="415">
                  <c:v>2285.56</c:v>
                </c:pt>
                <c:pt idx="416">
                  <c:v>2349.83</c:v>
                </c:pt>
                <c:pt idx="417">
                  <c:v>2378.37</c:v>
                </c:pt>
                <c:pt idx="418">
                  <c:v>2355.73</c:v>
                </c:pt>
                <c:pt idx="419">
                  <c:v>2414.1</c:v>
                </c:pt>
                <c:pt idx="420">
                  <c:v>2439.9499999999998</c:v>
                </c:pt>
                <c:pt idx="421">
                  <c:v>2430.61</c:v>
                </c:pt>
                <c:pt idx="422">
                  <c:v>2428.62</c:v>
                </c:pt>
                <c:pt idx="423">
                  <c:v>2453.67</c:v>
                </c:pt>
                <c:pt idx="424">
                  <c:v>2452.52</c:v>
                </c:pt>
                <c:pt idx="425">
                  <c:v>2416.98</c:v>
                </c:pt>
                <c:pt idx="426">
                  <c:v>2384.36</c:v>
                </c:pt>
                <c:pt idx="427">
                  <c:v>2389.08</c:v>
                </c:pt>
                <c:pt idx="428">
                  <c:v>2380.38</c:v>
                </c:pt>
                <c:pt idx="429">
                  <c:v>2414.71</c:v>
                </c:pt>
                <c:pt idx="430">
                  <c:v>2365.59</c:v>
                </c:pt>
                <c:pt idx="431">
                  <c:v>2361.9699999999998</c:v>
                </c:pt>
                <c:pt idx="432">
                  <c:v>2382.46</c:v>
                </c:pt>
                <c:pt idx="433">
                  <c:v>2411.64</c:v>
                </c:pt>
                <c:pt idx="434">
                  <c:v>2367.52</c:v>
                </c:pt>
                <c:pt idx="435">
                  <c:v>2367.52</c:v>
                </c:pt>
                <c:pt idx="436">
                  <c:v>2349.2399999999998</c:v>
                </c:pt>
                <c:pt idx="437">
                  <c:v>2333.73</c:v>
                </c:pt>
                <c:pt idx="438">
                  <c:v>2259.04</c:v>
                </c:pt>
                <c:pt idx="439">
                  <c:v>2255.88</c:v>
                </c:pt>
                <c:pt idx="440">
                  <c:v>2269.7600000000002</c:v>
                </c:pt>
                <c:pt idx="441">
                  <c:v>2209.81</c:v>
                </c:pt>
                <c:pt idx="442">
                  <c:v>2228.6999999999998</c:v>
                </c:pt>
                <c:pt idx="443">
                  <c:v>2258.2199999999998</c:v>
                </c:pt>
                <c:pt idx="444">
                  <c:v>2261.27</c:v>
                </c:pt>
                <c:pt idx="445">
                  <c:v>2179.91</c:v>
                </c:pt>
                <c:pt idx="446">
                  <c:v>2207.9</c:v>
                </c:pt>
                <c:pt idx="447">
                  <c:v>2098.85</c:v>
                </c:pt>
                <c:pt idx="448">
                  <c:v>2199.1</c:v>
                </c:pt>
                <c:pt idx="449">
                  <c:v>2273.9</c:v>
                </c:pt>
                <c:pt idx="450">
                  <c:v>2178.98</c:v>
                </c:pt>
                <c:pt idx="451">
                  <c:v>2153.33</c:v>
                </c:pt>
                <c:pt idx="452">
                  <c:v>2155.6799999999998</c:v>
                </c:pt>
                <c:pt idx="453">
                  <c:v>2186.5700000000002</c:v>
                </c:pt>
                <c:pt idx="454">
                  <c:v>2183.34</c:v>
                </c:pt>
                <c:pt idx="455">
                  <c:v>1983.73</c:v>
                </c:pt>
                <c:pt idx="456">
                  <c:v>2091.88</c:v>
                </c:pt>
                <c:pt idx="457">
                  <c:v>2069.4</c:v>
                </c:pt>
                <c:pt idx="458">
                  <c:v>1976.72</c:v>
                </c:pt>
                <c:pt idx="459">
                  <c:v>1947.39</c:v>
                </c:pt>
                <c:pt idx="460">
                  <c:v>1862.96</c:v>
                </c:pt>
                <c:pt idx="461">
                  <c:v>1754.88</c:v>
                </c:pt>
                <c:pt idx="462">
                  <c:v>1740.33</c:v>
                </c:pt>
                <c:pt idx="463">
                  <c:v>1645.12</c:v>
                </c:pt>
                <c:pt idx="464">
                  <c:v>1649.51</c:v>
                </c:pt>
                <c:pt idx="465">
                  <c:v>1844.25</c:v>
                </c:pt>
                <c:pt idx="466">
                  <c:v>1779.01</c:v>
                </c:pt>
                <c:pt idx="467">
                  <c:v>1628.33</c:v>
                </c:pt>
                <c:pt idx="468">
                  <c:v>1717.71</c:v>
                </c:pt>
                <c:pt idx="469">
                  <c:v>1711.29</c:v>
                </c:pt>
                <c:pt idx="470">
                  <c:v>1770.03</c:v>
                </c:pt>
                <c:pt idx="471">
                  <c:v>1696.68</c:v>
                </c:pt>
                <c:pt idx="472">
                  <c:v>1615.75</c:v>
                </c:pt>
                <c:pt idx="473">
                  <c:v>1603.91</c:v>
                </c:pt>
                <c:pt idx="474">
                  <c:v>1552.03</c:v>
                </c:pt>
                <c:pt idx="475">
                  <c:v>1505.9</c:v>
                </c:pt>
                <c:pt idx="476">
                  <c:v>1649.47</c:v>
                </c:pt>
                <c:pt idx="477">
                  <c:v>1657.21</c:v>
                </c:pt>
                <c:pt idx="478">
                  <c:v>1698.52</c:v>
                </c:pt>
                <c:pt idx="479">
                  <c:v>1720.95</c:v>
                </c:pt>
                <c:pt idx="480">
                  <c:v>1726.33</c:v>
                </c:pt>
                <c:pt idx="481">
                  <c:v>1780.12</c:v>
                </c:pt>
                <c:pt idx="482">
                  <c:v>1681.64</c:v>
                </c:pt>
                <c:pt idx="483">
                  <c:v>1608.7</c:v>
                </c:pt>
                <c:pt idx="484">
                  <c:v>1647.4</c:v>
                </c:pt>
                <c:pt idx="485">
                  <c:v>1616.74</c:v>
                </c:pt>
                <c:pt idx="486">
                  <c:v>1580.9</c:v>
                </c:pt>
                <c:pt idx="487">
                  <c:v>1499.21</c:v>
                </c:pt>
                <c:pt idx="488">
                  <c:v>1596.7</c:v>
                </c:pt>
                <c:pt idx="489">
                  <c:v>1516.85</c:v>
                </c:pt>
                <c:pt idx="490">
                  <c:v>1482.05</c:v>
                </c:pt>
                <c:pt idx="491">
                  <c:v>1483.27</c:v>
                </c:pt>
                <c:pt idx="492">
                  <c:v>1386.42</c:v>
                </c:pt>
                <c:pt idx="493">
                  <c:v>1316.12</c:v>
                </c:pt>
                <c:pt idx="494">
                  <c:v>1384.35</c:v>
                </c:pt>
                <c:pt idx="495">
                  <c:v>1472.02</c:v>
                </c:pt>
                <c:pt idx="496">
                  <c:v>1464.73</c:v>
                </c:pt>
                <c:pt idx="497">
                  <c:v>1532.1</c:v>
                </c:pt>
                <c:pt idx="498">
                  <c:v>1532.1</c:v>
                </c:pt>
                <c:pt idx="499">
                  <c:v>1535.57</c:v>
                </c:pt>
                <c:pt idx="500">
                  <c:v>1398.07</c:v>
                </c:pt>
                <c:pt idx="501">
                  <c:v>1449.8</c:v>
                </c:pt>
                <c:pt idx="502">
                  <c:v>1492.38</c:v>
                </c:pt>
                <c:pt idx="503">
                  <c:v>1445.56</c:v>
                </c:pt>
                <c:pt idx="504">
                  <c:v>1509.31</c:v>
                </c:pt>
                <c:pt idx="505">
                  <c:v>1571.74</c:v>
                </c:pt>
                <c:pt idx="506">
                  <c:v>1547.34</c:v>
                </c:pt>
                <c:pt idx="507">
                  <c:v>1565.48</c:v>
                </c:pt>
                <c:pt idx="508">
                  <c:v>1507.88</c:v>
                </c:pt>
                <c:pt idx="509">
                  <c:v>1540.72</c:v>
                </c:pt>
                <c:pt idx="510">
                  <c:v>1508.34</c:v>
                </c:pt>
                <c:pt idx="511">
                  <c:v>1589.89</c:v>
                </c:pt>
                <c:pt idx="512">
                  <c:v>1579.31</c:v>
                </c:pt>
                <c:pt idx="513">
                  <c:v>1552.37</c:v>
                </c:pt>
                <c:pt idx="514">
                  <c:v>1564.32</c:v>
                </c:pt>
                <c:pt idx="515">
                  <c:v>1532.35</c:v>
                </c:pt>
                <c:pt idx="516">
                  <c:v>1521.54</c:v>
                </c:pt>
                <c:pt idx="517">
                  <c:v>1524.9</c:v>
                </c:pt>
                <c:pt idx="518">
                  <c:v>1524.9</c:v>
                </c:pt>
                <c:pt idx="519">
                  <c:v>1530.24</c:v>
                </c:pt>
                <c:pt idx="520">
                  <c:v>1510.32</c:v>
                </c:pt>
                <c:pt idx="521">
                  <c:v>1550.7</c:v>
                </c:pt>
                <c:pt idx="522">
                  <c:v>1577.03</c:v>
                </c:pt>
                <c:pt idx="523">
                  <c:v>1577.03</c:v>
                </c:pt>
                <c:pt idx="524">
                  <c:v>1632.21</c:v>
                </c:pt>
                <c:pt idx="525">
                  <c:v>1628.03</c:v>
                </c:pt>
                <c:pt idx="526">
                  <c:v>1652.38</c:v>
                </c:pt>
                <c:pt idx="527">
                  <c:v>1599.06</c:v>
                </c:pt>
                <c:pt idx="528">
                  <c:v>1617.01</c:v>
                </c:pt>
                <c:pt idx="529">
                  <c:v>1571.59</c:v>
                </c:pt>
                <c:pt idx="530">
                  <c:v>1538.79</c:v>
                </c:pt>
                <c:pt idx="531">
                  <c:v>1546.46</c:v>
                </c:pt>
                <c:pt idx="532">
                  <c:v>1489.64</c:v>
                </c:pt>
                <c:pt idx="533">
                  <c:v>1511.84</c:v>
                </c:pt>
                <c:pt idx="534">
                  <c:v>1529.33</c:v>
                </c:pt>
                <c:pt idx="535">
                  <c:v>1529.33</c:v>
                </c:pt>
                <c:pt idx="536">
                  <c:v>1440.86</c:v>
                </c:pt>
                <c:pt idx="537">
                  <c:v>1507.07</c:v>
                </c:pt>
                <c:pt idx="538">
                  <c:v>1465.49</c:v>
                </c:pt>
                <c:pt idx="539">
                  <c:v>1477.29</c:v>
                </c:pt>
                <c:pt idx="540">
                  <c:v>1489.46</c:v>
                </c:pt>
                <c:pt idx="541">
                  <c:v>1504.9</c:v>
                </c:pt>
                <c:pt idx="542">
                  <c:v>1558.34</c:v>
                </c:pt>
                <c:pt idx="543">
                  <c:v>1507.84</c:v>
                </c:pt>
                <c:pt idx="544">
                  <c:v>1476.42</c:v>
                </c:pt>
                <c:pt idx="545">
                  <c:v>1494.43</c:v>
                </c:pt>
                <c:pt idx="546">
                  <c:v>1516.3</c:v>
                </c:pt>
                <c:pt idx="547">
                  <c:v>1515.05</c:v>
                </c:pt>
                <c:pt idx="548">
                  <c:v>1546.24</c:v>
                </c:pt>
                <c:pt idx="549">
                  <c:v>1591.71</c:v>
                </c:pt>
                <c:pt idx="550">
                  <c:v>1591.56</c:v>
                </c:pt>
                <c:pt idx="551">
                  <c:v>1524.73</c:v>
                </c:pt>
                <c:pt idx="552">
                  <c:v>1530.5</c:v>
                </c:pt>
                <c:pt idx="553">
                  <c:v>1541.71</c:v>
                </c:pt>
                <c:pt idx="554">
                  <c:v>1534.36</c:v>
                </c:pt>
                <c:pt idx="555">
                  <c:v>1534.36</c:v>
                </c:pt>
                <c:pt idx="556">
                  <c:v>1470.66</c:v>
                </c:pt>
                <c:pt idx="557">
                  <c:v>1467.97</c:v>
                </c:pt>
                <c:pt idx="558">
                  <c:v>1442.82</c:v>
                </c:pt>
                <c:pt idx="559">
                  <c:v>1441.23</c:v>
                </c:pt>
                <c:pt idx="560">
                  <c:v>1387.72</c:v>
                </c:pt>
                <c:pt idx="561">
                  <c:v>1441.83</c:v>
                </c:pt>
                <c:pt idx="562">
                  <c:v>1425.43</c:v>
                </c:pt>
                <c:pt idx="563">
                  <c:v>1391.47</c:v>
                </c:pt>
                <c:pt idx="564">
                  <c:v>1377.84</c:v>
                </c:pt>
                <c:pt idx="565">
                  <c:v>1322.85</c:v>
                </c:pt>
                <c:pt idx="566">
                  <c:v>1321.01</c:v>
                </c:pt>
                <c:pt idx="567">
                  <c:v>1353.74</c:v>
                </c:pt>
                <c:pt idx="568">
                  <c:v>1299.5899999999999</c:v>
                </c:pt>
                <c:pt idx="569">
                  <c:v>1293.8499999999999</c:v>
                </c:pt>
                <c:pt idx="570">
                  <c:v>1268.6400000000001</c:v>
                </c:pt>
                <c:pt idx="571">
                  <c:v>1358.28</c:v>
                </c:pt>
                <c:pt idx="572">
                  <c:v>1371.64</c:v>
                </c:pt>
                <c:pt idx="573">
                  <c:v>1426.1</c:v>
                </c:pt>
                <c:pt idx="574">
                  <c:v>1431.5</c:v>
                </c:pt>
                <c:pt idx="575">
                  <c:v>1404.02</c:v>
                </c:pt>
                <c:pt idx="576">
                  <c:v>1462.11</c:v>
                </c:pt>
                <c:pt idx="577">
                  <c:v>1491.22</c:v>
                </c:pt>
                <c:pt idx="578">
                  <c:v>1483.48</c:v>
                </c:pt>
                <c:pt idx="579">
                  <c:v>1457.27</c:v>
                </c:pt>
                <c:pt idx="580">
                  <c:v>1555.77</c:v>
                </c:pt>
                <c:pt idx="581">
                  <c:v>1516.52</c:v>
                </c:pt>
                <c:pt idx="582">
                  <c:v>1528.95</c:v>
                </c:pt>
                <c:pt idx="583">
                  <c:v>1587</c:v>
                </c:pt>
                <c:pt idx="584">
                  <c:v>1545.2</c:v>
                </c:pt>
                <c:pt idx="585">
                  <c:v>1501.8</c:v>
                </c:pt>
                <c:pt idx="586">
                  <c:v>1528.59</c:v>
                </c:pt>
                <c:pt idx="587">
                  <c:v>1551.6</c:v>
                </c:pt>
                <c:pt idx="588">
                  <c:v>1602.63</c:v>
                </c:pt>
                <c:pt idx="589">
                  <c:v>1621.87</c:v>
                </c:pt>
                <c:pt idx="590">
                  <c:v>1606.71</c:v>
                </c:pt>
                <c:pt idx="591">
                  <c:v>1561.61</c:v>
                </c:pt>
                <c:pt idx="592">
                  <c:v>1590.66</c:v>
                </c:pt>
                <c:pt idx="593">
                  <c:v>1652.54</c:v>
                </c:pt>
                <c:pt idx="594">
                  <c:v>1652.54</c:v>
                </c:pt>
                <c:pt idx="595">
                  <c:v>1653.31</c:v>
                </c:pt>
                <c:pt idx="596">
                  <c:v>1625.72</c:v>
                </c:pt>
                <c:pt idx="597">
                  <c:v>1626.8</c:v>
                </c:pt>
                <c:pt idx="598">
                  <c:v>1670.44</c:v>
                </c:pt>
                <c:pt idx="599">
                  <c:v>1673.07</c:v>
                </c:pt>
                <c:pt idx="600">
                  <c:v>1608.21</c:v>
                </c:pt>
                <c:pt idx="601">
                  <c:v>1643.85</c:v>
                </c:pt>
                <c:pt idx="602">
                  <c:v>1646.12</c:v>
                </c:pt>
                <c:pt idx="603">
                  <c:v>1652.21</c:v>
                </c:pt>
                <c:pt idx="604">
                  <c:v>1694.29</c:v>
                </c:pt>
                <c:pt idx="605">
                  <c:v>1679.41</c:v>
                </c:pt>
                <c:pt idx="606">
                  <c:v>1673.81</c:v>
                </c:pt>
                <c:pt idx="607">
                  <c:v>1711.94</c:v>
                </c:pt>
                <c:pt idx="608">
                  <c:v>1717.3</c:v>
                </c:pt>
                <c:pt idx="609">
                  <c:v>1719.2</c:v>
                </c:pt>
                <c:pt idx="610">
                  <c:v>1763.56</c:v>
                </c:pt>
                <c:pt idx="611">
                  <c:v>1754.12</c:v>
                </c:pt>
                <c:pt idx="612">
                  <c:v>1759.1</c:v>
                </c:pt>
                <c:pt idx="613">
                  <c:v>1716.24</c:v>
                </c:pt>
                <c:pt idx="614">
                  <c:v>1739</c:v>
                </c:pt>
                <c:pt idx="615">
                  <c:v>1731.24</c:v>
                </c:pt>
                <c:pt idx="616">
                  <c:v>1715.92</c:v>
                </c:pt>
                <c:pt idx="617">
                  <c:v>1664.19</c:v>
                </c:pt>
                <c:pt idx="618">
                  <c:v>1689.21</c:v>
                </c:pt>
                <c:pt idx="619">
                  <c:v>1680.14</c:v>
                </c:pt>
                <c:pt idx="620">
                  <c:v>1732.36</c:v>
                </c:pt>
                <c:pt idx="621">
                  <c:v>1734.54</c:v>
                </c:pt>
                <c:pt idx="622">
                  <c:v>1727.84</c:v>
                </c:pt>
                <c:pt idx="623">
                  <c:v>1695.25</c:v>
                </c:pt>
                <c:pt idx="624">
                  <c:v>1692.01</c:v>
                </c:pt>
                <c:pt idx="625">
                  <c:v>1692.01</c:v>
                </c:pt>
                <c:pt idx="626">
                  <c:v>1750.43</c:v>
                </c:pt>
                <c:pt idx="627">
                  <c:v>1731.08</c:v>
                </c:pt>
                <c:pt idx="628">
                  <c:v>1751.79</c:v>
                </c:pt>
                <c:pt idx="629">
                  <c:v>1774.33</c:v>
                </c:pt>
                <c:pt idx="630">
                  <c:v>1828.68</c:v>
                </c:pt>
                <c:pt idx="631">
                  <c:v>1836.8</c:v>
                </c:pt>
                <c:pt idx="632">
                  <c:v>1825.92</c:v>
                </c:pt>
                <c:pt idx="633">
                  <c:v>1850.02</c:v>
                </c:pt>
                <c:pt idx="634">
                  <c:v>1849.42</c:v>
                </c:pt>
                <c:pt idx="635">
                  <c:v>1842.4</c:v>
                </c:pt>
                <c:pt idx="636">
                  <c:v>1860.13</c:v>
                </c:pt>
                <c:pt idx="637">
                  <c:v>1853.08</c:v>
                </c:pt>
                <c:pt idx="638">
                  <c:v>1862.37</c:v>
                </c:pt>
                <c:pt idx="639">
                  <c:v>1858.8</c:v>
                </c:pt>
                <c:pt idx="640">
                  <c:v>1816.38</c:v>
                </c:pt>
                <c:pt idx="641">
                  <c:v>1796.18</c:v>
                </c:pt>
                <c:pt idx="642">
                  <c:v>1808.06</c:v>
                </c:pt>
                <c:pt idx="643">
                  <c:v>1807.72</c:v>
                </c:pt>
                <c:pt idx="644">
                  <c:v>1827.47</c:v>
                </c:pt>
                <c:pt idx="645">
                  <c:v>1766.19</c:v>
                </c:pt>
                <c:pt idx="646">
                  <c:v>1764.92</c:v>
                </c:pt>
                <c:pt idx="647">
                  <c:v>1792.34</c:v>
                </c:pt>
                <c:pt idx="648">
                  <c:v>1829.54</c:v>
                </c:pt>
                <c:pt idx="649">
                  <c:v>1838.22</c:v>
                </c:pt>
                <c:pt idx="650">
                  <c:v>1844.06</c:v>
                </c:pt>
                <c:pt idx="651">
                  <c:v>1835.04</c:v>
                </c:pt>
                <c:pt idx="652">
                  <c:v>1845.72</c:v>
                </c:pt>
                <c:pt idx="653">
                  <c:v>1796.52</c:v>
                </c:pt>
                <c:pt idx="654">
                  <c:v>1796.52</c:v>
                </c:pt>
                <c:pt idx="655">
                  <c:v>1787.4</c:v>
                </c:pt>
                <c:pt idx="656">
                  <c:v>1746.17</c:v>
                </c:pt>
                <c:pt idx="657">
                  <c:v>1747.17</c:v>
                </c:pt>
                <c:pt idx="658">
                  <c:v>1752.55</c:v>
                </c:pt>
                <c:pt idx="659">
                  <c:v>1756.03</c:v>
                </c:pt>
                <c:pt idx="660">
                  <c:v>1793.21</c:v>
                </c:pt>
                <c:pt idx="661">
                  <c:v>1799.73</c:v>
                </c:pt>
                <c:pt idx="662">
                  <c:v>1862.9</c:v>
                </c:pt>
                <c:pt idx="663">
                  <c:v>1885.03</c:v>
                </c:pt>
                <c:pt idx="664">
                  <c:v>1886.61</c:v>
                </c:pt>
                <c:pt idx="665">
                  <c:v>1909.29</c:v>
                </c:pt>
                <c:pt idx="666">
                  <c:v>1916.2</c:v>
                </c:pt>
                <c:pt idx="667">
                  <c:v>1926.38</c:v>
                </c:pt>
                <c:pt idx="668">
                  <c:v>1973.6</c:v>
                </c:pt>
                <c:pt idx="669">
                  <c:v>1965.96</c:v>
                </c:pt>
                <c:pt idx="670">
                  <c:v>1967.89</c:v>
                </c:pt>
                <c:pt idx="671">
                  <c:v>1975.51</c:v>
                </c:pt>
                <c:pt idx="672">
                  <c:v>1967.76</c:v>
                </c:pt>
                <c:pt idx="673">
                  <c:v>1984.3</c:v>
                </c:pt>
                <c:pt idx="674">
                  <c:v>1978.5</c:v>
                </c:pt>
                <c:pt idx="675">
                  <c:v>2008.61</c:v>
                </c:pt>
                <c:pt idx="676">
                  <c:v>2011.31</c:v>
                </c:pt>
                <c:pt idx="677">
                  <c:v>1993.05</c:v>
                </c:pt>
                <c:pt idx="678">
                  <c:v>1973.16</c:v>
                </c:pt>
                <c:pt idx="679">
                  <c:v>2000.25</c:v>
                </c:pt>
                <c:pt idx="680">
                  <c:v>1992.24</c:v>
                </c:pt>
                <c:pt idx="681">
                  <c:v>1969.73</c:v>
                </c:pt>
                <c:pt idx="682">
                  <c:v>1998.72</c:v>
                </c:pt>
                <c:pt idx="683">
                  <c:v>2009.35</c:v>
                </c:pt>
                <c:pt idx="684">
                  <c:v>1985.52</c:v>
                </c:pt>
                <c:pt idx="685">
                  <c:v>1930.84</c:v>
                </c:pt>
                <c:pt idx="686">
                  <c:v>1955.92</c:v>
                </c:pt>
                <c:pt idx="687">
                  <c:v>1969.24</c:v>
                </c:pt>
                <c:pt idx="688">
                  <c:v>1989.22</c:v>
                </c:pt>
                <c:pt idx="689">
                  <c:v>2020.9</c:v>
                </c:pt>
                <c:pt idx="690">
                  <c:v>2017.98</c:v>
                </c:pt>
                <c:pt idx="691">
                  <c:v>2024.23</c:v>
                </c:pt>
                <c:pt idx="692">
                  <c:v>2024.43</c:v>
                </c:pt>
                <c:pt idx="693">
                  <c:v>2027.73</c:v>
                </c:pt>
                <c:pt idx="694">
                  <c:v>2028.77</c:v>
                </c:pt>
                <c:pt idx="695">
                  <c:v>2009.06</c:v>
                </c:pt>
                <c:pt idx="696">
                  <c:v>1968.89</c:v>
                </c:pt>
                <c:pt idx="697">
                  <c:v>1967.07</c:v>
                </c:pt>
                <c:pt idx="698">
                  <c:v>1983.2</c:v>
                </c:pt>
                <c:pt idx="699">
                  <c:v>2018.78</c:v>
                </c:pt>
                <c:pt idx="700">
                  <c:v>2018.78</c:v>
                </c:pt>
                <c:pt idx="701">
                  <c:v>2037.77</c:v>
                </c:pt>
                <c:pt idx="702">
                  <c:v>2060.39</c:v>
                </c:pt>
                <c:pt idx="703">
                  <c:v>2084.02</c:v>
                </c:pt>
                <c:pt idx="704">
                  <c:v>2080.9</c:v>
                </c:pt>
                <c:pt idx="705">
                  <c:v>2091.7800000000002</c:v>
                </c:pt>
                <c:pt idx="706">
                  <c:v>2102.64</c:v>
                </c:pt>
                <c:pt idx="707">
                  <c:v>2133.15</c:v>
                </c:pt>
                <c:pt idx="708">
                  <c:v>2126.75</c:v>
                </c:pt>
                <c:pt idx="709">
                  <c:v>2132.86</c:v>
                </c:pt>
                <c:pt idx="710">
                  <c:v>2138.04</c:v>
                </c:pt>
                <c:pt idx="711">
                  <c:v>2146.3000000000002</c:v>
                </c:pt>
                <c:pt idx="712">
                  <c:v>2131.42</c:v>
                </c:pt>
                <c:pt idx="713">
                  <c:v>2107.61</c:v>
                </c:pt>
                <c:pt idx="714">
                  <c:v>2090.92</c:v>
                </c:pt>
                <c:pt idx="715">
                  <c:v>2130.7399999999998</c:v>
                </c:pt>
                <c:pt idx="716">
                  <c:v>2124.04</c:v>
                </c:pt>
                <c:pt idx="717">
                  <c:v>2122.42</c:v>
                </c:pt>
              </c:numCache>
            </c:numRef>
          </c:val>
          <c:smooth val="0"/>
          <c:extLst>
            <c:ext xmlns:c16="http://schemas.microsoft.com/office/drawing/2014/chart" uri="{C3380CC4-5D6E-409C-BE32-E72D297353CC}">
              <c16:uniqueId val="{00000007-CB94-4539-85E2-D46CB1DB6FE3}"/>
            </c:ext>
          </c:extLst>
        </c:ser>
        <c:dLbls>
          <c:showLegendKey val="0"/>
          <c:showVal val="0"/>
          <c:showCatName val="0"/>
          <c:showSerName val="0"/>
          <c:showPercent val="0"/>
          <c:showBubbleSize val="0"/>
        </c:dLbls>
        <c:marker val="1"/>
        <c:smooth val="0"/>
        <c:axId val="3"/>
        <c:axId val="4"/>
      </c:lineChart>
      <c:dateAx>
        <c:axId val="4001119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0111968"/>
        <c:crosses val="autoZero"/>
        <c:crossBetween val="between"/>
        <c:majorUnit val="5000"/>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2755102040816327E-2"/>
          <c:y val="0.81208186753137379"/>
          <c:w val="0.97959183673469385"/>
          <c:h val="0.1677855098205317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23051444123585"/>
          <c:y val="0.10038628963993432"/>
          <c:w val="0.81271614032320583"/>
          <c:h val="0.71428706089953264"/>
        </c:manualLayout>
      </c:layout>
      <c:barChart>
        <c:barDir val="col"/>
        <c:grouping val="clustered"/>
        <c:varyColors val="0"/>
        <c:ser>
          <c:idx val="1"/>
          <c:order val="0"/>
          <c:tx>
            <c:strRef>
              <c:f>'6.2.1-график'!$B$5</c:f>
              <c:strCache>
                <c:ptCount val="1"/>
                <c:pt idx="0">
                  <c:v>Зейнетақы активтері</c:v>
                </c:pt>
              </c:strCache>
            </c:strRef>
          </c:tx>
          <c:spPr>
            <a:solidFill>
              <a:srgbClr val="000080"/>
            </a:solidFill>
            <a:ln w="12700">
              <a:solidFill>
                <a:srgbClr val="000000"/>
              </a:solidFill>
              <a:prstDash val="solid"/>
            </a:ln>
          </c:spPr>
          <c:invertIfNegative val="0"/>
          <c:cat>
            <c:strRef>
              <c:f>'6.2.1-график'!$C$4:$G$4</c:f>
              <c:strCache>
                <c:ptCount val="5"/>
                <c:pt idx="0">
                  <c:v>01.01.2008</c:v>
                </c:pt>
                <c:pt idx="1">
                  <c:v> 01.01.2009</c:v>
                </c:pt>
                <c:pt idx="2">
                  <c:v> 01.04.2009</c:v>
                </c:pt>
                <c:pt idx="3">
                  <c:v>01.07.2009</c:v>
                </c:pt>
                <c:pt idx="4">
                  <c:v>01.10.2009</c:v>
                </c:pt>
              </c:strCache>
            </c:strRef>
          </c:cat>
          <c:val>
            <c:numRef>
              <c:f>'6.2.1-график'!$C$5:$G$5</c:f>
              <c:numCache>
                <c:formatCode>#,##0.00</c:formatCode>
                <c:ptCount val="5"/>
                <c:pt idx="0">
                  <c:v>1195.0999999999999</c:v>
                </c:pt>
                <c:pt idx="1">
                  <c:v>1378.4</c:v>
                </c:pt>
                <c:pt idx="2">
                  <c:v>1504.9</c:v>
                </c:pt>
                <c:pt idx="3" formatCode="0.0">
                  <c:v>1592</c:v>
                </c:pt>
                <c:pt idx="4">
                  <c:v>1725.2</c:v>
                </c:pt>
              </c:numCache>
            </c:numRef>
          </c:val>
          <c:extLst>
            <c:ext xmlns:c16="http://schemas.microsoft.com/office/drawing/2014/chart" uri="{C3380CC4-5D6E-409C-BE32-E72D297353CC}">
              <c16:uniqueId val="{00000000-51A5-4E27-80F6-523B830C1010}"/>
            </c:ext>
          </c:extLst>
        </c:ser>
        <c:dLbls>
          <c:showLegendKey val="0"/>
          <c:showVal val="0"/>
          <c:showCatName val="0"/>
          <c:showSerName val="0"/>
          <c:showPercent val="0"/>
          <c:showBubbleSize val="0"/>
        </c:dLbls>
        <c:gapWidth val="150"/>
        <c:axId val="452233904"/>
        <c:axId val="1"/>
      </c:barChart>
      <c:lineChart>
        <c:grouping val="standard"/>
        <c:varyColors val="0"/>
        <c:ser>
          <c:idx val="0"/>
          <c:order val="1"/>
          <c:tx>
            <c:strRef>
              <c:f>'6.2.1-график'!$B$6</c:f>
              <c:strCache>
                <c:ptCount val="1"/>
                <c:pt idx="0">
                  <c:v>"Таза" инвестициялық кіріс</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cat>
            <c:strRef>
              <c:f>'6.2.1-график'!$C$4:$G$4</c:f>
              <c:strCache>
                <c:ptCount val="5"/>
                <c:pt idx="0">
                  <c:v>01.01.2008</c:v>
                </c:pt>
                <c:pt idx="1">
                  <c:v> 01.01.2009</c:v>
                </c:pt>
                <c:pt idx="2">
                  <c:v> 01.04.2009</c:v>
                </c:pt>
                <c:pt idx="3">
                  <c:v>01.07.2009</c:v>
                </c:pt>
                <c:pt idx="4">
                  <c:v>01.10.2009</c:v>
                </c:pt>
              </c:strCache>
            </c:strRef>
          </c:cat>
          <c:val>
            <c:numRef>
              <c:f>'6.2.1-график'!$C$6:$G$6</c:f>
              <c:numCache>
                <c:formatCode>#\ ##0.0</c:formatCode>
                <c:ptCount val="5"/>
                <c:pt idx="0">
                  <c:v>339.3</c:v>
                </c:pt>
                <c:pt idx="1">
                  <c:v>307</c:v>
                </c:pt>
                <c:pt idx="2">
                  <c:v>367.2</c:v>
                </c:pt>
                <c:pt idx="3">
                  <c:v>410.8</c:v>
                </c:pt>
                <c:pt idx="4">
                  <c:v>452.4</c:v>
                </c:pt>
              </c:numCache>
            </c:numRef>
          </c:val>
          <c:smooth val="0"/>
          <c:extLst>
            <c:ext xmlns:c16="http://schemas.microsoft.com/office/drawing/2014/chart" uri="{C3380CC4-5D6E-409C-BE32-E72D297353CC}">
              <c16:uniqueId val="{00000001-51A5-4E27-80F6-523B830C1010}"/>
            </c:ext>
          </c:extLst>
        </c:ser>
        <c:dLbls>
          <c:showLegendKey val="0"/>
          <c:showVal val="0"/>
          <c:showCatName val="0"/>
          <c:showSerName val="0"/>
          <c:showPercent val="0"/>
          <c:showBubbleSize val="0"/>
        </c:dLbls>
        <c:marker val="1"/>
        <c:smooth val="0"/>
        <c:axId val="3"/>
        <c:axId val="4"/>
      </c:lineChart>
      <c:catAx>
        <c:axId val="452233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At val="0"/>
        <c:auto val="0"/>
        <c:lblAlgn val="ctr"/>
        <c:lblOffset val="100"/>
        <c:tickLblSkip val="1"/>
        <c:tickMarkSkip val="1"/>
        <c:noMultiLvlLbl val="0"/>
      </c:catAx>
      <c:valAx>
        <c:axId val="1"/>
        <c:scaling>
          <c:orientation val="minMax"/>
          <c:max val="1800"/>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млрд.теңге
</a:t>
                </a:r>
              </a:p>
            </c:rich>
          </c:tx>
          <c:layout>
            <c:manualLayout>
              <c:xMode val="edge"/>
              <c:yMode val="edge"/>
              <c:x val="2.7491455063787088E-2"/>
              <c:y val="0.3320469580397827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52233904"/>
        <c:crosses val="autoZero"/>
        <c:crossBetween val="between"/>
        <c:majorUnit val="400"/>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 ##0.0" sourceLinked="1"/>
        <c:majorTickMark val="out"/>
        <c:minorTickMark val="none"/>
        <c:tickLblPos val="nextTo"/>
        <c:crossAx val="3"/>
        <c:crosses val="autoZero"/>
        <c:crossBetween val="between"/>
      </c:valAx>
      <c:spPr>
        <a:noFill/>
        <a:ln w="25400">
          <a:noFill/>
        </a:ln>
      </c:spPr>
    </c:plotArea>
    <c:legend>
      <c:legendPos val="b"/>
      <c:layout>
        <c:manualLayout>
          <c:xMode val="edge"/>
          <c:yMode val="edge"/>
          <c:x val="0.30927886946760474"/>
          <c:y val="0.8996155956194114"/>
          <c:w val="0.52061943027046798"/>
          <c:h val="7.7220222799949473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1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000000"/>
                </a:solidFill>
                <a:latin typeface="Times New Roman"/>
                <a:ea typeface="Times New Roman"/>
                <a:cs typeface="Times New Roman"/>
              </a:defRPr>
            </a:pPr>
            <a:r>
              <a:rPr lang="ru-RU"/>
              <a:t>Пенсионные накопления НПФ и инвестиционный доход с нарастанием
</a:t>
            </a:r>
          </a:p>
        </c:rich>
      </c:tx>
      <c:layout>
        <c:manualLayout>
          <c:xMode val="edge"/>
          <c:yMode val="edge"/>
          <c:x val="0.22234285093909456"/>
          <c:y val="3.5830675880935532E-2"/>
        </c:manualLayout>
      </c:layout>
      <c:overlay val="0"/>
      <c:spPr>
        <a:noFill/>
        <a:ln w="25400">
          <a:noFill/>
        </a:ln>
      </c:spPr>
    </c:title>
    <c:autoTitleDeleted val="0"/>
    <c:plotArea>
      <c:layout>
        <c:manualLayout>
          <c:layoutTarget val="inner"/>
          <c:xMode val="edge"/>
          <c:yMode val="edge"/>
          <c:x val="7.7006548374027872E-2"/>
          <c:y val="0.20195471860163661"/>
          <c:w val="0.90672499212235635"/>
          <c:h val="0.46905612062315599"/>
        </c:manualLayout>
      </c:layout>
      <c:lineChart>
        <c:grouping val="standard"/>
        <c:varyColors val="0"/>
        <c:ser>
          <c:idx val="0"/>
          <c:order val="0"/>
          <c:tx>
            <c:strRef>
              <c:f>'6.2.2-график'!$B$5</c:f>
              <c:strCache>
                <c:ptCount val="1"/>
                <c:pt idx="0">
                  <c:v>Инвестициялық кіріс (үдеумен)</c:v>
                </c:pt>
              </c:strCache>
            </c:strRef>
          </c:tx>
          <c:spPr>
            <a:ln w="25400">
              <a:solidFill>
                <a:srgbClr val="000080"/>
              </a:solidFill>
              <a:prstDash val="solid"/>
            </a:ln>
          </c:spPr>
          <c:marker>
            <c:symbol val="diamond"/>
            <c:size val="2"/>
            <c:spPr>
              <a:solidFill>
                <a:srgbClr val="000080"/>
              </a:solidFill>
              <a:ln>
                <a:solidFill>
                  <a:srgbClr val="000080"/>
                </a:solidFill>
                <a:prstDash val="solid"/>
              </a:ln>
            </c:spPr>
          </c:marker>
          <c:cat>
            <c:strRef>
              <c:f>'6.2.2-график'!$D$4:$M$4</c:f>
              <c:strCache>
                <c:ptCount val="10"/>
                <c:pt idx="0">
                  <c:v>01.01.2009</c:v>
                </c:pt>
                <c:pt idx="1">
                  <c:v>01.02.2009</c:v>
                </c:pt>
                <c:pt idx="2">
                  <c:v>01.03.2009</c:v>
                </c:pt>
                <c:pt idx="3">
                  <c:v>01.04.2009</c:v>
                </c:pt>
                <c:pt idx="4">
                  <c:v> 01.05.2009</c:v>
                </c:pt>
                <c:pt idx="5">
                  <c:v>01.06.2009</c:v>
                </c:pt>
                <c:pt idx="6">
                  <c:v>01.07.2009</c:v>
                </c:pt>
                <c:pt idx="7">
                  <c:v>01.08.2009</c:v>
                </c:pt>
                <c:pt idx="8">
                  <c:v>01.09.2009</c:v>
                </c:pt>
                <c:pt idx="9">
                  <c:v>01.10.2009</c:v>
                </c:pt>
              </c:strCache>
            </c:strRef>
          </c:cat>
          <c:val>
            <c:numRef>
              <c:f>'6.2.2-график'!$D$5:$M$5</c:f>
              <c:numCache>
                <c:formatCode>0.0</c:formatCode>
                <c:ptCount val="10"/>
                <c:pt idx="0">
                  <c:v>382.00173599999999</c:v>
                </c:pt>
                <c:pt idx="1">
                  <c:v>383.84778800300001</c:v>
                </c:pt>
                <c:pt idx="2">
                  <c:v>435.29412300000001</c:v>
                </c:pt>
                <c:pt idx="3">
                  <c:v>454.21341999999999</c:v>
                </c:pt>
                <c:pt idx="4">
                  <c:v>471.088122</c:v>
                </c:pt>
                <c:pt idx="5">
                  <c:v>504.844877</c:v>
                </c:pt>
                <c:pt idx="6">
                  <c:v>507.84326481702954</c:v>
                </c:pt>
                <c:pt idx="7">
                  <c:v>521.26109599999995</c:v>
                </c:pt>
                <c:pt idx="8">
                  <c:v>546.40549899999996</c:v>
                </c:pt>
                <c:pt idx="9">
                  <c:v>559.36160099999995</c:v>
                </c:pt>
              </c:numCache>
            </c:numRef>
          </c:val>
          <c:smooth val="0"/>
          <c:extLst>
            <c:ext xmlns:c16="http://schemas.microsoft.com/office/drawing/2014/chart" uri="{C3380CC4-5D6E-409C-BE32-E72D297353CC}">
              <c16:uniqueId val="{00000000-81AB-4BB9-919D-CCCB8E6DD210}"/>
            </c:ext>
          </c:extLst>
        </c:ser>
        <c:ser>
          <c:idx val="1"/>
          <c:order val="1"/>
          <c:tx>
            <c:strRef>
              <c:f>'6.2.2-график'!$B$6</c:f>
              <c:strCache>
                <c:ptCount val="1"/>
                <c:pt idx="0">
                  <c:v>Жинақталған зейнетақы қаражаты (оң жақ шкала)</c:v>
                </c:pt>
              </c:strCache>
            </c:strRef>
          </c:tx>
          <c:spPr>
            <a:ln w="38100">
              <a:pattFill prst="pct75">
                <a:fgClr>
                  <a:srgbClr val="C0C0C0"/>
                </a:fgClr>
                <a:bgClr>
                  <a:srgbClr val="FFFFFF"/>
                </a:bgClr>
              </a:pattFill>
              <a:prstDash val="solid"/>
            </a:ln>
          </c:spPr>
          <c:marker>
            <c:symbol val="triangle"/>
            <c:size val="5"/>
            <c:spPr>
              <a:solidFill>
                <a:srgbClr val="969696"/>
              </a:solidFill>
              <a:ln>
                <a:solidFill>
                  <a:srgbClr val="969696"/>
                </a:solidFill>
                <a:prstDash val="solid"/>
              </a:ln>
            </c:spPr>
          </c:marker>
          <c:cat>
            <c:strRef>
              <c:f>'6.2.2-график'!$D$4:$M$4</c:f>
              <c:strCache>
                <c:ptCount val="10"/>
                <c:pt idx="0">
                  <c:v>01.01.2009</c:v>
                </c:pt>
                <c:pt idx="1">
                  <c:v>01.02.2009</c:v>
                </c:pt>
                <c:pt idx="2">
                  <c:v>01.03.2009</c:v>
                </c:pt>
                <c:pt idx="3">
                  <c:v>01.04.2009</c:v>
                </c:pt>
                <c:pt idx="4">
                  <c:v> 01.05.2009</c:v>
                </c:pt>
                <c:pt idx="5">
                  <c:v>01.06.2009</c:v>
                </c:pt>
                <c:pt idx="6">
                  <c:v>01.07.2009</c:v>
                </c:pt>
                <c:pt idx="7">
                  <c:v>01.08.2009</c:v>
                </c:pt>
                <c:pt idx="8">
                  <c:v>01.09.2009</c:v>
                </c:pt>
                <c:pt idx="9">
                  <c:v>01.10.2009</c:v>
                </c:pt>
              </c:strCache>
            </c:strRef>
          </c:cat>
          <c:val>
            <c:numRef>
              <c:f>'6.2.2-график'!$D$6:$M$6</c:f>
              <c:numCache>
                <c:formatCode>0.0</c:formatCode>
                <c:ptCount val="10"/>
                <c:pt idx="0">
                  <c:v>1420.5</c:v>
                </c:pt>
                <c:pt idx="1">
                  <c:v>1439.1</c:v>
                </c:pt>
                <c:pt idx="2">
                  <c:v>1499.8</c:v>
                </c:pt>
                <c:pt idx="3">
                  <c:v>1536.4</c:v>
                </c:pt>
                <c:pt idx="4">
                  <c:v>1570.6</c:v>
                </c:pt>
                <c:pt idx="5">
                  <c:v>1621.2</c:v>
                </c:pt>
                <c:pt idx="6">
                  <c:v>1645.1</c:v>
                </c:pt>
                <c:pt idx="7">
                  <c:v>1679.8</c:v>
                </c:pt>
                <c:pt idx="8">
                  <c:v>1721.5</c:v>
                </c:pt>
                <c:pt idx="9">
                  <c:v>1754.7</c:v>
                </c:pt>
              </c:numCache>
            </c:numRef>
          </c:val>
          <c:smooth val="0"/>
          <c:extLst>
            <c:ext xmlns:c16="http://schemas.microsoft.com/office/drawing/2014/chart" uri="{C3380CC4-5D6E-409C-BE32-E72D297353CC}">
              <c16:uniqueId val="{00000001-81AB-4BB9-919D-CCCB8E6DD210}"/>
            </c:ext>
          </c:extLst>
        </c:ser>
        <c:dLbls>
          <c:showLegendKey val="0"/>
          <c:showVal val="0"/>
          <c:showCatName val="0"/>
          <c:showSerName val="0"/>
          <c:showPercent val="0"/>
          <c:showBubbleSize val="0"/>
        </c:dLbls>
        <c:marker val="1"/>
        <c:smooth val="0"/>
        <c:axId val="452246368"/>
        <c:axId val="1"/>
      </c:lineChart>
      <c:dateAx>
        <c:axId val="452246368"/>
        <c:scaling>
          <c:orientation val="minMax"/>
        </c:scaling>
        <c:delete val="0"/>
        <c:axPos val="b"/>
        <c:numFmt formatCode="dd/mm/yyyy" sourceLinked="0"/>
        <c:majorTickMark val="none"/>
        <c:minorTickMark val="none"/>
        <c:tickLblPos val="low"/>
        <c:spPr>
          <a:ln w="3175">
            <a:solidFill>
              <a:srgbClr val="000000"/>
            </a:solidFill>
            <a:prstDash val="solid"/>
          </a:ln>
        </c:spPr>
        <c:txPr>
          <a:bodyPr rot="-5400000" vert="horz"/>
          <a:lstStyle/>
          <a:p>
            <a:pPr>
              <a:defRPr sz="925" b="0" i="0" u="none" strike="noStrike" baseline="0">
                <a:solidFill>
                  <a:srgbClr val="000000"/>
                </a:solidFill>
                <a:latin typeface="Times New Roman"/>
                <a:ea typeface="Times New Roman"/>
                <a:cs typeface="Times New Roman"/>
              </a:defRPr>
            </a:pPr>
            <a:endParaRPr lang="ru-RU"/>
          </a:p>
        </c:txPr>
        <c:crossAx val="1"/>
        <c:crosses val="autoZero"/>
        <c:auto val="0"/>
        <c:lblOffset val="100"/>
        <c:baseTimeUnit val="days"/>
        <c:majorUnit val="1"/>
        <c:majorTimeUnit val="days"/>
        <c:minorUnit val="1"/>
        <c:minorTimeUnit val="days"/>
      </c:dateAx>
      <c:valAx>
        <c:axId val="1"/>
        <c:scaling>
          <c:orientation val="minMax"/>
        </c:scaling>
        <c:delete val="0"/>
        <c:axPos val="l"/>
        <c:title>
          <c:tx>
            <c:rich>
              <a:bodyPr/>
              <a:lstStyle/>
              <a:p>
                <a:pPr>
                  <a:defRPr sz="925"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5.42299636436816E-3"/>
              <c:y val="0.32573341709941389"/>
            </c:manualLayout>
          </c:layout>
          <c:overlay val="0"/>
          <c:spPr>
            <a:noFill/>
            <a:ln w="25400">
              <a:noFill/>
            </a:ln>
          </c:spPr>
        </c:title>
        <c:numFmt formatCode="0.0"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Times New Roman"/>
                <a:ea typeface="Times New Roman"/>
                <a:cs typeface="Times New Roman"/>
              </a:defRPr>
            </a:pPr>
            <a:endParaRPr lang="ru-RU"/>
          </a:p>
        </c:txPr>
        <c:crossAx val="452246368"/>
        <c:crosses val="autoZero"/>
        <c:crossBetween val="between"/>
      </c:valAx>
      <c:spPr>
        <a:noFill/>
        <a:ln w="25400">
          <a:noFill/>
        </a:ln>
      </c:spPr>
    </c:plotArea>
    <c:legend>
      <c:legendPos val="b"/>
      <c:layout>
        <c:manualLayout>
          <c:xMode val="edge"/>
          <c:yMode val="edge"/>
          <c:x val="0.15184389820230848"/>
          <c:y val="0.90228156536537651"/>
          <c:w val="0.55748402625704685"/>
          <c:h val="7.4918685932865201E-2"/>
        </c:manualLayout>
      </c:layout>
      <c:overlay val="0"/>
      <c:spPr>
        <a:solidFill>
          <a:srgbClr val="FFFFFF"/>
        </a:solidFill>
        <a:ln w="3175">
          <a:solidFill>
            <a:srgbClr val="000000"/>
          </a:solidFill>
          <a:prstDash val="solid"/>
        </a:ln>
      </c:spPr>
      <c:txPr>
        <a:bodyPr/>
        <a:lstStyle/>
        <a:p>
          <a:pPr>
            <a:defRPr sz="85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6350">
      <a:noFill/>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76470060796494"/>
          <c:y val="5.364004744390357E-2"/>
          <c:w val="0.74251641739259255"/>
          <c:h val="0.42912037955122856"/>
        </c:manualLayout>
      </c:layout>
      <c:lineChart>
        <c:grouping val="standard"/>
        <c:varyColors val="0"/>
        <c:ser>
          <c:idx val="1"/>
          <c:order val="0"/>
          <c:tx>
            <c:strRef>
              <c:f>'6.2.2-график'!$B$5</c:f>
              <c:strCache>
                <c:ptCount val="1"/>
                <c:pt idx="0">
                  <c:v>Инвестициялық кіріс (үдеумен)</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'6.2.2-график'!$C$4:$M$4</c:f>
              <c:strCache>
                <c:ptCount val="11"/>
                <c:pt idx="0">
                  <c:v>01.01.2008</c:v>
                </c:pt>
                <c:pt idx="1">
                  <c:v>01.01.2009</c:v>
                </c:pt>
                <c:pt idx="2">
                  <c:v>01.02.2009</c:v>
                </c:pt>
                <c:pt idx="3">
                  <c:v>01.03.2009</c:v>
                </c:pt>
                <c:pt idx="4">
                  <c:v>01.04.2009</c:v>
                </c:pt>
                <c:pt idx="5">
                  <c:v> 01.05.2009</c:v>
                </c:pt>
                <c:pt idx="6">
                  <c:v>01.06.2009</c:v>
                </c:pt>
                <c:pt idx="7">
                  <c:v>01.07.2009</c:v>
                </c:pt>
                <c:pt idx="8">
                  <c:v>01.08.2009</c:v>
                </c:pt>
                <c:pt idx="9">
                  <c:v>01.09.2009</c:v>
                </c:pt>
                <c:pt idx="10">
                  <c:v>01.10.2009</c:v>
                </c:pt>
              </c:strCache>
            </c:strRef>
          </c:cat>
          <c:val>
            <c:numRef>
              <c:f>'6.2.2-график'!$C$5:$M$5</c:f>
              <c:numCache>
                <c:formatCode>0.0</c:formatCode>
                <c:ptCount val="11"/>
                <c:pt idx="0">
                  <c:v>411.3</c:v>
                </c:pt>
                <c:pt idx="1">
                  <c:v>382.00173599999999</c:v>
                </c:pt>
                <c:pt idx="2">
                  <c:v>383.84778800300001</c:v>
                </c:pt>
                <c:pt idx="3">
                  <c:v>435.29412300000001</c:v>
                </c:pt>
                <c:pt idx="4">
                  <c:v>454.21341999999999</c:v>
                </c:pt>
                <c:pt idx="5">
                  <c:v>471.088122</c:v>
                </c:pt>
                <c:pt idx="6">
                  <c:v>504.844877</c:v>
                </c:pt>
                <c:pt idx="7">
                  <c:v>507.84326481702954</c:v>
                </c:pt>
                <c:pt idx="8">
                  <c:v>521.26109599999995</c:v>
                </c:pt>
                <c:pt idx="9">
                  <c:v>546.40549899999996</c:v>
                </c:pt>
                <c:pt idx="10">
                  <c:v>559.36160099999995</c:v>
                </c:pt>
              </c:numCache>
            </c:numRef>
          </c:val>
          <c:smooth val="0"/>
          <c:extLst>
            <c:ext xmlns:c16="http://schemas.microsoft.com/office/drawing/2014/chart" uri="{C3380CC4-5D6E-409C-BE32-E72D297353CC}">
              <c16:uniqueId val="{00000000-CB30-4837-9640-BEAA39A8104F}"/>
            </c:ext>
          </c:extLst>
        </c:ser>
        <c:dLbls>
          <c:showLegendKey val="0"/>
          <c:showVal val="0"/>
          <c:showCatName val="0"/>
          <c:showSerName val="0"/>
          <c:showPercent val="0"/>
          <c:showBubbleSize val="0"/>
        </c:dLbls>
        <c:marker val="1"/>
        <c:smooth val="0"/>
        <c:axId val="452241120"/>
        <c:axId val="1"/>
      </c:lineChart>
      <c:lineChart>
        <c:grouping val="standard"/>
        <c:varyColors val="0"/>
        <c:ser>
          <c:idx val="2"/>
          <c:order val="1"/>
          <c:tx>
            <c:strRef>
              <c:f>'6.2.2-график'!$B$6</c:f>
              <c:strCache>
                <c:ptCount val="1"/>
                <c:pt idx="0">
                  <c:v>Жинақталған зейнетақы қаражаты (оң жақ шкала)</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'6.2.2-график'!$C$4:$M$4</c:f>
              <c:strCache>
                <c:ptCount val="11"/>
                <c:pt idx="0">
                  <c:v>01.01.2008</c:v>
                </c:pt>
                <c:pt idx="1">
                  <c:v>01.01.2009</c:v>
                </c:pt>
                <c:pt idx="2">
                  <c:v>01.02.2009</c:v>
                </c:pt>
                <c:pt idx="3">
                  <c:v>01.03.2009</c:v>
                </c:pt>
                <c:pt idx="4">
                  <c:v>01.04.2009</c:v>
                </c:pt>
                <c:pt idx="5">
                  <c:v> 01.05.2009</c:v>
                </c:pt>
                <c:pt idx="6">
                  <c:v>01.06.2009</c:v>
                </c:pt>
                <c:pt idx="7">
                  <c:v>01.07.2009</c:v>
                </c:pt>
                <c:pt idx="8">
                  <c:v>01.08.2009</c:v>
                </c:pt>
                <c:pt idx="9">
                  <c:v>01.09.2009</c:v>
                </c:pt>
                <c:pt idx="10">
                  <c:v>01.10.2009</c:v>
                </c:pt>
              </c:strCache>
            </c:strRef>
          </c:cat>
          <c:val>
            <c:numRef>
              <c:f>'6.2.2-график'!$C$6:$M$6</c:f>
              <c:numCache>
                <c:formatCode>0.0</c:formatCode>
                <c:ptCount val="11"/>
                <c:pt idx="0">
                  <c:v>1208.0999999999999</c:v>
                </c:pt>
                <c:pt idx="1">
                  <c:v>1420.5</c:v>
                </c:pt>
                <c:pt idx="2">
                  <c:v>1439.1</c:v>
                </c:pt>
                <c:pt idx="3">
                  <c:v>1499.8</c:v>
                </c:pt>
                <c:pt idx="4">
                  <c:v>1536.4</c:v>
                </c:pt>
                <c:pt idx="5">
                  <c:v>1570.6</c:v>
                </c:pt>
                <c:pt idx="6">
                  <c:v>1621.2</c:v>
                </c:pt>
                <c:pt idx="7">
                  <c:v>1645.1</c:v>
                </c:pt>
                <c:pt idx="8">
                  <c:v>1679.8</c:v>
                </c:pt>
                <c:pt idx="9">
                  <c:v>1721.5</c:v>
                </c:pt>
                <c:pt idx="10">
                  <c:v>1754.7</c:v>
                </c:pt>
              </c:numCache>
            </c:numRef>
          </c:val>
          <c:smooth val="0"/>
          <c:extLst>
            <c:ext xmlns:c16="http://schemas.microsoft.com/office/drawing/2014/chart" uri="{C3380CC4-5D6E-409C-BE32-E72D297353CC}">
              <c16:uniqueId val="{00000001-CB30-4837-9640-BEAA39A8104F}"/>
            </c:ext>
          </c:extLst>
        </c:ser>
        <c:dLbls>
          <c:showLegendKey val="0"/>
          <c:showVal val="0"/>
          <c:showCatName val="0"/>
          <c:showSerName val="0"/>
          <c:showPercent val="0"/>
          <c:showBubbleSize val="0"/>
        </c:dLbls>
        <c:marker val="1"/>
        <c:smooth val="0"/>
        <c:axId val="3"/>
        <c:axId val="4"/>
      </c:lineChart>
      <c:catAx>
        <c:axId val="45224112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in val="35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2.5948154371246514E-2"/>
              <c:y val="0.14559441449059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411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10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3413355736487447"/>
              <c:y val="0.14559441449059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4.5908273118359218E-2"/>
          <c:y val="0.77394925597632291"/>
          <c:w val="0.73453236989374748"/>
          <c:h val="0.13026868664948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676737160120846E-2"/>
          <c:y val="8.8571428571428565E-2"/>
          <c:w val="0.86858006042296076"/>
          <c:h val="0.41142857142857142"/>
        </c:manualLayout>
      </c:layout>
      <c:barChart>
        <c:barDir val="col"/>
        <c:grouping val="clustered"/>
        <c:varyColors val="0"/>
        <c:ser>
          <c:idx val="2"/>
          <c:order val="3"/>
          <c:tx>
            <c:strRef>
              <c:f>'6.2.3-график'!$B$8</c:f>
              <c:strCache>
                <c:ptCount val="1"/>
                <c:pt idx="0">
                  <c:v>Инфляцияның 1 жыл ішіндегі жинақталған деңгейі</c:v>
                </c:pt>
              </c:strCache>
            </c:strRef>
          </c:tx>
          <c:spPr>
            <a:solidFill>
              <a:srgbClr val="3366FF"/>
            </a:solidFill>
            <a:ln w="12700">
              <a:solidFill>
                <a:srgbClr val="000000"/>
              </a:solidFill>
              <a:prstDash val="solid"/>
            </a:ln>
          </c:spPr>
          <c:invertIfNegative val="0"/>
          <c:val>
            <c:numRef>
              <c:f>'6.2.3-график'!$C$8:$N$8</c:f>
              <c:numCache>
                <c:formatCode>0.0</c:formatCode>
                <c:ptCount val="12"/>
                <c:pt idx="0">
                  <c:v>8.4</c:v>
                </c:pt>
                <c:pt idx="1">
                  <c:v>18.8</c:v>
                </c:pt>
                <c:pt idx="2">
                  <c:v>9.5</c:v>
                </c:pt>
                <c:pt idx="3">
                  <c:v>8.6999999999999993</c:v>
                </c:pt>
                <c:pt idx="4">
                  <c:v>8.6999999999999993</c:v>
                </c:pt>
                <c:pt idx="5">
                  <c:v>8.9</c:v>
                </c:pt>
                <c:pt idx="6">
                  <c:v>8.8000000000000007</c:v>
                </c:pt>
                <c:pt idx="7">
                  <c:v>8.4</c:v>
                </c:pt>
                <c:pt idx="8">
                  <c:v>7.6</c:v>
                </c:pt>
                <c:pt idx="9">
                  <c:v>6.9</c:v>
                </c:pt>
                <c:pt idx="10">
                  <c:v>6.2</c:v>
                </c:pt>
                <c:pt idx="11">
                  <c:v>6</c:v>
                </c:pt>
              </c:numCache>
            </c:numRef>
          </c:val>
          <c:extLst>
            <c:ext xmlns:c16="http://schemas.microsoft.com/office/drawing/2014/chart" uri="{C3380CC4-5D6E-409C-BE32-E72D297353CC}">
              <c16:uniqueId val="{00000000-8752-4059-8A63-B9F9FD94E036}"/>
            </c:ext>
          </c:extLst>
        </c:ser>
        <c:ser>
          <c:idx val="3"/>
          <c:order val="4"/>
          <c:tx>
            <c:strRef>
              <c:f>'6.2.3-график'!$B$9</c:f>
              <c:strCache>
                <c:ptCount val="1"/>
                <c:pt idx="0">
                  <c:v>Инфляцияның 3 жыл ішіндегі жинақталған деңгейі</c:v>
                </c:pt>
              </c:strCache>
            </c:strRef>
          </c:tx>
          <c:spPr>
            <a:solidFill>
              <a:srgbClr val="A0E0E0"/>
            </a:solidFill>
            <a:ln w="12700">
              <a:solidFill>
                <a:srgbClr val="000000"/>
              </a:solidFill>
              <a:prstDash val="solid"/>
            </a:ln>
          </c:spPr>
          <c:invertIfNegative val="0"/>
          <c:val>
            <c:numRef>
              <c:f>'6.2.3-график'!$C$9:$N$9</c:f>
              <c:numCache>
                <c:formatCode>0.0</c:formatCode>
                <c:ptCount val="12"/>
                <c:pt idx="0">
                  <c:v>24.45</c:v>
                </c:pt>
                <c:pt idx="1">
                  <c:v>38.57</c:v>
                </c:pt>
                <c:pt idx="2">
                  <c:v>41.01</c:v>
                </c:pt>
                <c:pt idx="3">
                  <c:v>39.99</c:v>
                </c:pt>
                <c:pt idx="4">
                  <c:v>39.340000000000003</c:v>
                </c:pt>
                <c:pt idx="5">
                  <c:v>39.35</c:v>
                </c:pt>
                <c:pt idx="6">
                  <c:v>39.56</c:v>
                </c:pt>
                <c:pt idx="7">
                  <c:v>39.380000000000003</c:v>
                </c:pt>
                <c:pt idx="8">
                  <c:v>39.58</c:v>
                </c:pt>
                <c:pt idx="9">
                  <c:v>39.57</c:v>
                </c:pt>
                <c:pt idx="10">
                  <c:v>39.54</c:v>
                </c:pt>
                <c:pt idx="11">
                  <c:v>39.32</c:v>
                </c:pt>
              </c:numCache>
            </c:numRef>
          </c:val>
          <c:extLst>
            <c:ext xmlns:c16="http://schemas.microsoft.com/office/drawing/2014/chart" uri="{C3380CC4-5D6E-409C-BE32-E72D297353CC}">
              <c16:uniqueId val="{00000001-8752-4059-8A63-B9F9FD94E036}"/>
            </c:ext>
          </c:extLst>
        </c:ser>
        <c:ser>
          <c:idx val="4"/>
          <c:order val="5"/>
          <c:tx>
            <c:strRef>
              <c:f>'6.2.3-график'!$B$10</c:f>
              <c:strCache>
                <c:ptCount val="1"/>
                <c:pt idx="0">
                  <c:v>Инфляцияның 5 жыл ішіндегі жинақталған деңгейі</c:v>
                </c:pt>
              </c:strCache>
            </c:strRef>
          </c:tx>
          <c:spPr>
            <a:solidFill>
              <a:srgbClr val="FF99CC"/>
            </a:solidFill>
            <a:ln w="12700">
              <a:solidFill>
                <a:srgbClr val="000000"/>
              </a:solidFill>
              <a:prstDash val="solid"/>
            </a:ln>
          </c:spPr>
          <c:invertIfNegative val="0"/>
          <c:val>
            <c:numRef>
              <c:f>'6.2.3-график'!$C$10:$N$10</c:f>
              <c:numCache>
                <c:formatCode>0.0</c:formatCode>
                <c:ptCount val="12"/>
                <c:pt idx="0">
                  <c:v>41.69</c:v>
                </c:pt>
                <c:pt idx="1">
                  <c:v>57.9</c:v>
                </c:pt>
                <c:pt idx="2">
                  <c:v>61.9</c:v>
                </c:pt>
                <c:pt idx="3">
                  <c:v>61.03</c:v>
                </c:pt>
                <c:pt idx="4">
                  <c:v>61.91</c:v>
                </c:pt>
                <c:pt idx="5">
                  <c:v>62.52</c:v>
                </c:pt>
                <c:pt idx="6">
                  <c:v>63.07</c:v>
                </c:pt>
                <c:pt idx="7">
                  <c:v>62.87</c:v>
                </c:pt>
                <c:pt idx="8">
                  <c:v>64.010000000000005</c:v>
                </c:pt>
                <c:pt idx="9">
                  <c:v>64.150000000000006</c:v>
                </c:pt>
                <c:pt idx="10">
                  <c:v>63.66</c:v>
                </c:pt>
                <c:pt idx="11">
                  <c:v>63.11</c:v>
                </c:pt>
              </c:numCache>
            </c:numRef>
          </c:val>
          <c:extLst>
            <c:ext xmlns:c16="http://schemas.microsoft.com/office/drawing/2014/chart" uri="{C3380CC4-5D6E-409C-BE32-E72D297353CC}">
              <c16:uniqueId val="{00000002-8752-4059-8A63-B9F9FD94E036}"/>
            </c:ext>
          </c:extLst>
        </c:ser>
        <c:dLbls>
          <c:showLegendKey val="0"/>
          <c:showVal val="0"/>
          <c:showCatName val="0"/>
          <c:showSerName val="0"/>
          <c:showPercent val="0"/>
          <c:showBubbleSize val="0"/>
        </c:dLbls>
        <c:gapWidth val="150"/>
        <c:axId val="452241776"/>
        <c:axId val="1"/>
      </c:barChart>
      <c:lineChart>
        <c:grouping val="standard"/>
        <c:varyColors val="0"/>
        <c:ser>
          <c:idx val="1"/>
          <c:order val="0"/>
          <c:tx>
            <c:strRef>
              <c:f>'6.2.3-график'!$B$5</c:f>
              <c:strCache>
                <c:ptCount val="1"/>
                <c:pt idx="0">
                  <c:v>1 жыл ішіндегі номиналдық кірістің орташа алынған коэффициенті</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'6.2.3-график'!$C$4:$N$4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'6.2.3-график'!$C$5:$N$5</c:f>
              <c:numCache>
                <c:formatCode>0.0</c:formatCode>
                <c:ptCount val="12"/>
                <c:pt idx="0">
                  <c:v>12.69</c:v>
                </c:pt>
                <c:pt idx="1">
                  <c:v>9.4700000000000006</c:v>
                </c:pt>
                <c:pt idx="2">
                  <c:v>-0.84</c:v>
                </c:pt>
                <c:pt idx="3">
                  <c:v>-1.41</c:v>
                </c:pt>
                <c:pt idx="4">
                  <c:v>1.71</c:v>
                </c:pt>
                <c:pt idx="5">
                  <c:v>1.19</c:v>
                </c:pt>
                <c:pt idx="6">
                  <c:v>1.1599999999999999</c:v>
                </c:pt>
                <c:pt idx="7">
                  <c:v>1.1299999999999999</c:v>
                </c:pt>
                <c:pt idx="8">
                  <c:v>1.72</c:v>
                </c:pt>
                <c:pt idx="9">
                  <c:v>1.62</c:v>
                </c:pt>
                <c:pt idx="10">
                  <c:v>4.4400000000000004</c:v>
                </c:pt>
                <c:pt idx="11">
                  <c:v>6.58</c:v>
                </c:pt>
              </c:numCache>
            </c:numRef>
          </c:val>
          <c:smooth val="1"/>
          <c:extLst>
            <c:ext xmlns:c16="http://schemas.microsoft.com/office/drawing/2014/chart" uri="{C3380CC4-5D6E-409C-BE32-E72D297353CC}">
              <c16:uniqueId val="{00000003-8752-4059-8A63-B9F9FD94E036}"/>
            </c:ext>
          </c:extLst>
        </c:ser>
        <c:ser>
          <c:idx val="0"/>
          <c:order val="1"/>
          <c:tx>
            <c:strRef>
              <c:f>'6.2.3-график'!$B$6</c:f>
              <c:strCache>
                <c:ptCount val="1"/>
                <c:pt idx="0">
                  <c:v>3 жыл ішіндегі номиналдық кірістің орташа алынған коэффициенті</c:v>
                </c:pt>
              </c:strCache>
            </c:strRef>
          </c:tx>
          <c:spPr>
            <a:ln w="12700">
              <a:solidFill>
                <a:srgbClr val="FF00FF"/>
              </a:solidFill>
              <a:prstDash val="solid"/>
            </a:ln>
          </c:spPr>
          <c:marker>
            <c:symbol val="diamond"/>
            <c:size val="5"/>
            <c:spPr>
              <a:solidFill>
                <a:srgbClr val="FF00FF"/>
              </a:solidFill>
              <a:ln>
                <a:solidFill>
                  <a:srgbClr val="FF00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'6.2.3-график'!$C$4:$N$4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'6.2.3-график'!$C$6:$N$6</c:f>
              <c:numCache>
                <c:formatCode>0.0</c:formatCode>
                <c:ptCount val="12"/>
                <c:pt idx="0">
                  <c:v>25.38</c:v>
                </c:pt>
                <c:pt idx="1">
                  <c:v>32.9</c:v>
                </c:pt>
                <c:pt idx="2">
                  <c:v>22.79</c:v>
                </c:pt>
                <c:pt idx="3">
                  <c:v>21.63</c:v>
                </c:pt>
                <c:pt idx="4">
                  <c:v>23.15</c:v>
                </c:pt>
                <c:pt idx="5">
                  <c:v>21.49</c:v>
                </c:pt>
                <c:pt idx="6">
                  <c:v>21</c:v>
                </c:pt>
                <c:pt idx="7">
                  <c:v>20.75</c:v>
                </c:pt>
                <c:pt idx="8">
                  <c:v>22.65</c:v>
                </c:pt>
                <c:pt idx="9">
                  <c:v>21.51</c:v>
                </c:pt>
                <c:pt idx="10">
                  <c:v>22.19</c:v>
                </c:pt>
                <c:pt idx="11">
                  <c:v>21.58</c:v>
                </c:pt>
              </c:numCache>
            </c:numRef>
          </c:val>
          <c:smooth val="1"/>
          <c:extLst>
            <c:ext xmlns:c16="http://schemas.microsoft.com/office/drawing/2014/chart" uri="{C3380CC4-5D6E-409C-BE32-E72D297353CC}">
              <c16:uniqueId val="{00000004-8752-4059-8A63-B9F9FD94E036}"/>
            </c:ext>
          </c:extLst>
        </c:ser>
        <c:ser>
          <c:idx val="5"/>
          <c:order val="2"/>
          <c:tx>
            <c:strRef>
              <c:f>'6.2.3-график'!$B$7</c:f>
              <c:strCache>
                <c:ptCount val="1"/>
                <c:pt idx="0">
                  <c:v>5 жыл ішіндегі номиналдық кірістің орташа алынған коэффициенті</c:v>
                </c:pt>
              </c:strCache>
            </c:strRef>
          </c:tx>
          <c:spPr>
            <a:ln w="12700">
              <a:solidFill>
                <a:srgbClr val="000080"/>
              </a:solidFill>
              <a:prstDash val="solid"/>
            </a:ln>
          </c:spPr>
          <c:marker>
            <c:symbol val="square"/>
            <c:size val="5"/>
            <c:spPr>
              <a:solidFill>
                <a:srgbClr val="000080"/>
              </a:solidFill>
              <a:ln>
                <a:solidFill>
                  <a:srgbClr val="00008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'6.2.3-график'!$C$4:$N$4</c:f>
              <c:strCache>
                <c:ptCount val="12"/>
                <c:pt idx="0">
                  <c:v>01.01.2007</c:v>
                </c:pt>
                <c:pt idx="1">
                  <c:v>01.01.2008</c:v>
                </c:pt>
                <c:pt idx="2">
                  <c:v>01.01.2009</c:v>
                </c:pt>
                <c:pt idx="3">
                  <c:v>01.02.2009</c:v>
                </c:pt>
                <c:pt idx="4">
                  <c:v>01.03.2009</c:v>
                </c:pt>
                <c:pt idx="5">
                  <c:v>01.04.2009</c:v>
                </c:pt>
                <c:pt idx="6">
                  <c:v>01.05.2009</c:v>
                </c:pt>
                <c:pt idx="7">
                  <c:v>01.06.2009</c:v>
                </c:pt>
                <c:pt idx="8">
                  <c:v>01.07.2009</c:v>
                </c:pt>
                <c:pt idx="9">
                  <c:v>01.08.2009</c:v>
                </c:pt>
                <c:pt idx="10">
                  <c:v>01.09.2009</c:v>
                </c:pt>
                <c:pt idx="11">
                  <c:v>01.10.2009</c:v>
                </c:pt>
              </c:strCache>
            </c:strRef>
          </c:cat>
          <c:val>
            <c:numRef>
              <c:f>'6.2.3-график'!$C$7:$N$7</c:f>
              <c:numCache>
                <c:formatCode>0.0</c:formatCode>
                <c:ptCount val="12"/>
                <c:pt idx="0">
                  <c:v>50.64</c:v>
                </c:pt>
                <c:pt idx="1">
                  <c:v>46.15</c:v>
                </c:pt>
                <c:pt idx="2">
                  <c:v>36.61</c:v>
                </c:pt>
                <c:pt idx="3">
                  <c:v>37.270000000000003</c:v>
                </c:pt>
                <c:pt idx="4">
                  <c:v>41.07</c:v>
                </c:pt>
                <c:pt idx="5">
                  <c:v>40.92</c:v>
                </c:pt>
                <c:pt idx="6">
                  <c:v>42.09</c:v>
                </c:pt>
                <c:pt idx="7">
                  <c:v>44.26</c:v>
                </c:pt>
                <c:pt idx="8">
                  <c:v>45.84</c:v>
                </c:pt>
                <c:pt idx="9">
                  <c:v>44.93</c:v>
                </c:pt>
                <c:pt idx="10">
                  <c:v>46.34</c:v>
                </c:pt>
                <c:pt idx="11">
                  <c:v>46.52</c:v>
                </c:pt>
              </c:numCache>
            </c:numRef>
          </c:val>
          <c:smooth val="1"/>
          <c:extLst>
            <c:ext xmlns:c16="http://schemas.microsoft.com/office/drawing/2014/chart" uri="{C3380CC4-5D6E-409C-BE32-E72D297353CC}">
              <c16:uniqueId val="{00000005-8752-4059-8A63-B9F9FD94E036}"/>
            </c:ext>
          </c:extLst>
        </c:ser>
        <c:dLbls>
          <c:showLegendKey val="0"/>
          <c:showVal val="0"/>
          <c:showCatName val="0"/>
          <c:showSerName val="0"/>
          <c:showPercent val="0"/>
          <c:showBubbleSize val="0"/>
        </c:dLbls>
        <c:marker val="1"/>
        <c:smooth val="0"/>
        <c:axId val="452241776"/>
        <c:axId val="1"/>
      </c:lineChart>
      <c:catAx>
        <c:axId val="452241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in val="-10"/>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0211480362537766E-2"/>
              <c:y val="0.274285714285714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52241776"/>
        <c:crosses val="autoZero"/>
        <c:crossBetween val="between"/>
      </c:valAx>
      <c:spPr>
        <a:noFill/>
        <a:ln w="25400">
          <a:noFill/>
        </a:ln>
      </c:spPr>
    </c:plotArea>
    <c:legend>
      <c:legendPos val="b"/>
      <c:layout>
        <c:manualLayout>
          <c:xMode val="edge"/>
          <c:yMode val="edge"/>
          <c:x val="7.5528700906344415E-3"/>
          <c:y val="0.63142857142857145"/>
          <c:w val="0.86253776435045315"/>
          <c:h val="0.2457142857142857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4028268551237"/>
          <c:y val="0.13333391203954878"/>
          <c:w val="0.86219081272084808"/>
          <c:h val="0.45777976466911746"/>
        </c:manualLayout>
      </c:layout>
      <c:lineChart>
        <c:grouping val="standard"/>
        <c:varyColors val="0"/>
        <c:ser>
          <c:idx val="0"/>
          <c:order val="0"/>
          <c:tx>
            <c:v>ROE</c:v>
          </c:tx>
          <c:spPr>
            <a:ln w="12700">
              <a:solidFill>
                <a:srgbClr val="000080"/>
              </a:solidFill>
              <a:prstDash val="solid"/>
            </a:ln>
          </c:spPr>
          <c:marker>
            <c:symbol val="diamond"/>
            <c:size val="5"/>
            <c:spPr>
              <a:solidFill>
                <a:srgbClr val="000080"/>
              </a:solidFill>
              <a:ln>
                <a:solidFill>
                  <a:srgbClr val="000080"/>
                </a:solidFill>
                <a:prstDash val="solid"/>
              </a:ln>
            </c:spPr>
          </c:marker>
          <c:cat>
            <c:strRef>
              <c:f>'6.2.4-график'!$C$4:$I$4</c:f>
              <c:strCache>
                <c:ptCount val="7"/>
                <c:pt idx="0">
                  <c:v>01.01.2006</c:v>
                </c:pt>
                <c:pt idx="1">
                  <c:v>01.01.2007</c:v>
                </c:pt>
                <c:pt idx="2">
                  <c:v>01.01.2008</c:v>
                </c:pt>
                <c:pt idx="3">
                  <c:v>01.01.2009</c:v>
                </c:pt>
                <c:pt idx="4">
                  <c:v>01.04.2009</c:v>
                </c:pt>
                <c:pt idx="5">
                  <c:v>01.07.2009</c:v>
                </c:pt>
                <c:pt idx="6">
                  <c:v>01.10.2009</c:v>
                </c:pt>
              </c:strCache>
            </c:strRef>
          </c:cat>
          <c:val>
            <c:numRef>
              <c:f>'6.2.4-график'!$C$5:$I$5</c:f>
              <c:numCache>
                <c:formatCode>0.0</c:formatCode>
                <c:ptCount val="7"/>
                <c:pt idx="0">
                  <c:v>48</c:v>
                </c:pt>
                <c:pt idx="1">
                  <c:v>72.8</c:v>
                </c:pt>
                <c:pt idx="2">
                  <c:v>40.4</c:v>
                </c:pt>
                <c:pt idx="3">
                  <c:v>-15.7</c:v>
                </c:pt>
                <c:pt idx="4">
                  <c:v>7.4</c:v>
                </c:pt>
                <c:pt idx="5">
                  <c:v>8.4</c:v>
                </c:pt>
                <c:pt idx="6">
                  <c:v>37</c:v>
                </c:pt>
              </c:numCache>
            </c:numRef>
          </c:val>
          <c:smooth val="0"/>
          <c:extLst>
            <c:ext xmlns:c16="http://schemas.microsoft.com/office/drawing/2014/chart" uri="{C3380CC4-5D6E-409C-BE32-E72D297353CC}">
              <c16:uniqueId val="{00000000-D9D1-4C7D-A0DF-BB6BCF9EDB2E}"/>
            </c:ext>
          </c:extLst>
        </c:ser>
        <c:ser>
          <c:idx val="1"/>
          <c:order val="1"/>
          <c:tx>
            <c:v>ROA</c:v>
          </c:tx>
          <c:spPr>
            <a:ln w="25400">
              <a:solidFill>
                <a:srgbClr val="FF00FF"/>
              </a:solidFill>
              <a:prstDash val="solid"/>
            </a:ln>
          </c:spPr>
          <c:marker>
            <c:symbol val="triangle"/>
            <c:size val="5"/>
            <c:spPr>
              <a:solidFill>
                <a:srgbClr val="FF00FF"/>
              </a:solidFill>
              <a:ln>
                <a:solidFill>
                  <a:srgbClr val="FF00FF"/>
                </a:solidFill>
                <a:prstDash val="solid"/>
              </a:ln>
            </c:spPr>
          </c:marker>
          <c:cat>
            <c:strRef>
              <c:f>'6.2.4-график'!$C$4:$I$4</c:f>
              <c:strCache>
                <c:ptCount val="7"/>
                <c:pt idx="0">
                  <c:v>01.01.2006</c:v>
                </c:pt>
                <c:pt idx="1">
                  <c:v>01.01.2007</c:v>
                </c:pt>
                <c:pt idx="2">
                  <c:v>01.01.2008</c:v>
                </c:pt>
                <c:pt idx="3">
                  <c:v>01.01.2009</c:v>
                </c:pt>
                <c:pt idx="4">
                  <c:v>01.04.2009</c:v>
                </c:pt>
                <c:pt idx="5">
                  <c:v>01.07.2009</c:v>
                </c:pt>
                <c:pt idx="6">
                  <c:v>01.10.2009</c:v>
                </c:pt>
              </c:strCache>
            </c:strRef>
          </c:cat>
          <c:val>
            <c:numRef>
              <c:f>'6.2.4-график'!$C$6:$I$6</c:f>
              <c:numCache>
                <c:formatCode>0.0</c:formatCode>
                <c:ptCount val="7"/>
                <c:pt idx="0">
                  <c:v>45.8</c:v>
                </c:pt>
                <c:pt idx="1">
                  <c:v>69.099999999999994</c:v>
                </c:pt>
                <c:pt idx="2">
                  <c:v>38.299999999999997</c:v>
                </c:pt>
                <c:pt idx="3">
                  <c:v>-12.7</c:v>
                </c:pt>
                <c:pt idx="4">
                  <c:v>6.5</c:v>
                </c:pt>
                <c:pt idx="5">
                  <c:v>7.7</c:v>
                </c:pt>
                <c:pt idx="6">
                  <c:v>30.9</c:v>
                </c:pt>
              </c:numCache>
            </c:numRef>
          </c:val>
          <c:smooth val="0"/>
          <c:extLst>
            <c:ext xmlns:c16="http://schemas.microsoft.com/office/drawing/2014/chart" uri="{C3380CC4-5D6E-409C-BE32-E72D297353CC}">
              <c16:uniqueId val="{00000001-D9D1-4C7D-A0DF-BB6BCF9EDB2E}"/>
            </c:ext>
          </c:extLst>
        </c:ser>
        <c:dLbls>
          <c:showLegendKey val="0"/>
          <c:showVal val="0"/>
          <c:showCatName val="0"/>
          <c:showSerName val="0"/>
          <c:showPercent val="0"/>
          <c:showBubbleSize val="0"/>
        </c:dLbls>
        <c:marker val="1"/>
        <c:smooth val="0"/>
        <c:axId val="452252272"/>
        <c:axId val="1"/>
      </c:lineChart>
      <c:catAx>
        <c:axId val="452252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
        <c:auto val="1"/>
        <c:lblAlgn val="ctr"/>
        <c:lblOffset val="0"/>
        <c:tickLblSkip val="1"/>
        <c:tickMarkSkip val="1"/>
        <c:noMultiLvlLbl val="0"/>
      </c:catAx>
      <c:valAx>
        <c:axId val="1"/>
        <c:scaling>
          <c:orientation val="minMax"/>
          <c:max val="80"/>
          <c:min val="-2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6501766784452298E-2"/>
              <c:y val="0.3288903163642203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52272"/>
        <c:crosses val="autoZero"/>
        <c:crossBetween val="between"/>
        <c:majorUnit val="20"/>
        <c:minorUnit val="20"/>
      </c:valAx>
      <c:spPr>
        <a:noFill/>
        <a:ln w="25400">
          <a:noFill/>
        </a:ln>
      </c:spPr>
    </c:plotArea>
    <c:legend>
      <c:legendPos val="b"/>
      <c:layout>
        <c:manualLayout>
          <c:xMode val="edge"/>
          <c:yMode val="edge"/>
          <c:x val="0.2667844522968198"/>
          <c:y val="0.76000329862542804"/>
          <c:w val="0.46113074204946997"/>
          <c:h val="7.5555883489077644E-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11878750974774E-2"/>
          <c:y val="6.7307850313275408E-2"/>
          <c:w val="0.82647177514903369"/>
          <c:h val="0.59615524563186795"/>
        </c:manualLayout>
      </c:layout>
      <c:barChart>
        <c:barDir val="col"/>
        <c:grouping val="clustered"/>
        <c:varyColors val="0"/>
        <c:ser>
          <c:idx val="0"/>
          <c:order val="0"/>
          <c:tx>
            <c:strRef>
              <c:f>'6.2.5-график'!$B$5</c:f>
              <c:strCache>
                <c:ptCount val="1"/>
                <c:pt idx="0">
                  <c:v>Жалпы пайыздық тәуекел бойынша зейнетақы активтері</c:v>
                </c:pt>
              </c:strCache>
            </c:strRef>
          </c:tx>
          <c:spPr>
            <a:solidFill>
              <a:srgbClr val="99CCFF"/>
            </a:solidFill>
            <a:ln w="12700">
              <a:solidFill>
                <a:srgbClr val="000000"/>
              </a:solidFill>
              <a:prstDash val="solid"/>
            </a:ln>
          </c:spPr>
          <c:invertIfNegative val="0"/>
          <c:cat>
            <c:numRef>
              <c:f>'6.2.5-график'!$C$4:$M$4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'6.2.5-график'!$C$5:$M$5</c:f>
              <c:numCache>
                <c:formatCode>#\ ##0.0</c:formatCode>
                <c:ptCount val="11"/>
                <c:pt idx="0">
                  <c:v>6.1880369999999996</c:v>
                </c:pt>
                <c:pt idx="1">
                  <c:v>5.6</c:v>
                </c:pt>
                <c:pt idx="2">
                  <c:v>7.3</c:v>
                </c:pt>
                <c:pt idx="3">
                  <c:v>7.3</c:v>
                </c:pt>
                <c:pt idx="4">
                  <c:v>7.1</c:v>
                </c:pt>
                <c:pt idx="5">
                  <c:v>6.2</c:v>
                </c:pt>
                <c:pt idx="6">
                  <c:v>6.3</c:v>
                </c:pt>
                <c:pt idx="7">
                  <c:v>4.9000000000000004</c:v>
                </c:pt>
                <c:pt idx="8">
                  <c:v>5.0999999999999996</c:v>
                </c:pt>
                <c:pt idx="9">
                  <c:v>5.6</c:v>
                </c:pt>
                <c:pt idx="10">
                  <c:v>5.5</c:v>
                </c:pt>
              </c:numCache>
            </c:numRef>
          </c:val>
          <c:extLst>
            <c:ext xmlns:c16="http://schemas.microsoft.com/office/drawing/2014/chart" uri="{C3380CC4-5D6E-409C-BE32-E72D297353CC}">
              <c16:uniqueId val="{00000000-294B-4687-9F4D-512CF7397CEB}"/>
            </c:ext>
          </c:extLst>
        </c:ser>
        <c:ser>
          <c:idx val="1"/>
          <c:order val="1"/>
          <c:tx>
            <c:strRef>
              <c:f>'6.2.5-график'!$B$6</c:f>
              <c:strCache>
                <c:ptCount val="1"/>
                <c:pt idx="0">
                  <c:v>Қор тәуекелі бойынша зейнетақы активтері</c:v>
                </c:pt>
              </c:strCache>
            </c:strRef>
          </c:tx>
          <c:spPr>
            <a:solidFill>
              <a:srgbClr val="000000"/>
            </a:solidFill>
            <a:ln w="12700">
              <a:solidFill>
                <a:srgbClr val="000000"/>
              </a:solidFill>
              <a:prstDash val="solid"/>
            </a:ln>
          </c:spPr>
          <c:invertIfNegative val="0"/>
          <c:cat>
            <c:numRef>
              <c:f>'6.2.5-график'!$C$4:$M$4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'6.2.5-график'!$C$6:$M$6</c:f>
              <c:numCache>
                <c:formatCode>#\ ##0.0</c:formatCode>
                <c:ptCount val="11"/>
                <c:pt idx="0">
                  <c:v>16.819783000000001</c:v>
                </c:pt>
                <c:pt idx="1">
                  <c:v>16.3</c:v>
                </c:pt>
                <c:pt idx="2">
                  <c:v>16.8</c:v>
                </c:pt>
                <c:pt idx="3">
                  <c:v>17.100000000000001</c:v>
                </c:pt>
                <c:pt idx="4">
                  <c:v>19.8</c:v>
                </c:pt>
                <c:pt idx="5">
                  <c:v>20.7</c:v>
                </c:pt>
                <c:pt idx="6">
                  <c:v>22.9</c:v>
                </c:pt>
                <c:pt idx="7">
                  <c:v>21.8</c:v>
                </c:pt>
                <c:pt idx="8">
                  <c:v>21.7</c:v>
                </c:pt>
                <c:pt idx="9">
                  <c:v>24.3</c:v>
                </c:pt>
                <c:pt idx="10">
                  <c:v>17.399999999999999</c:v>
                </c:pt>
              </c:numCache>
            </c:numRef>
          </c:val>
          <c:extLst>
            <c:ext xmlns:c16="http://schemas.microsoft.com/office/drawing/2014/chart" uri="{C3380CC4-5D6E-409C-BE32-E72D297353CC}">
              <c16:uniqueId val="{00000001-294B-4687-9F4D-512CF7397CEB}"/>
            </c:ext>
          </c:extLst>
        </c:ser>
        <c:dLbls>
          <c:showLegendKey val="0"/>
          <c:showVal val="0"/>
          <c:showCatName val="0"/>
          <c:showSerName val="0"/>
          <c:showPercent val="0"/>
          <c:showBubbleSize val="0"/>
        </c:dLbls>
        <c:gapWidth val="100"/>
        <c:overlap val="10"/>
        <c:axId val="452260472"/>
        <c:axId val="1"/>
      </c:barChart>
      <c:barChart>
        <c:barDir val="col"/>
        <c:grouping val="clustered"/>
        <c:varyColors val="0"/>
        <c:ser>
          <c:idx val="2"/>
          <c:order val="2"/>
          <c:tx>
            <c:strRef>
              <c:f>'6.2.5-график'!$B$7</c:f>
              <c:strCache>
                <c:ptCount val="1"/>
                <c:pt idx="0">
                  <c:v>Кредит тәуекелі бойынша зейнетақы активтері (оң жақ шкала)</c:v>
                </c:pt>
              </c:strCache>
            </c:strRef>
          </c:tx>
          <c:spPr>
            <a:solidFill>
              <a:srgbClr val="3366FF"/>
            </a:solidFill>
            <a:ln w="12700">
              <a:solidFill>
                <a:srgbClr val="000000"/>
              </a:solidFill>
              <a:prstDash val="solid"/>
            </a:ln>
          </c:spPr>
          <c:invertIfNegative val="0"/>
          <c:cat>
            <c:numRef>
              <c:f>'6.2.5-график'!$C$4:$M$4</c:f>
              <c:numCache>
                <c:formatCode>m/d/yyyy</c:formatCode>
                <c:ptCount val="11"/>
                <c:pt idx="0">
                  <c:v>39448</c:v>
                </c:pt>
                <c:pt idx="1">
                  <c:v>39814</c:v>
                </c:pt>
                <c:pt idx="2">
                  <c:v>39845</c:v>
                </c:pt>
                <c:pt idx="3">
                  <c:v>39873</c:v>
                </c:pt>
                <c:pt idx="4">
                  <c:v>39904</c:v>
                </c:pt>
                <c:pt idx="5">
                  <c:v>39934</c:v>
                </c:pt>
                <c:pt idx="6">
                  <c:v>39965</c:v>
                </c:pt>
                <c:pt idx="7">
                  <c:v>39995</c:v>
                </c:pt>
                <c:pt idx="8">
                  <c:v>40026</c:v>
                </c:pt>
                <c:pt idx="9">
                  <c:v>40057</c:v>
                </c:pt>
                <c:pt idx="10">
                  <c:v>40087</c:v>
                </c:pt>
              </c:numCache>
            </c:numRef>
          </c:cat>
          <c:val>
            <c:numRef>
              <c:f>'6.2.5-график'!$C$7:$M$7</c:f>
              <c:numCache>
                <c:formatCode>#\ ##0.0</c:formatCode>
                <c:ptCount val="11"/>
                <c:pt idx="0">
                  <c:v>259.23241100000001</c:v>
                </c:pt>
                <c:pt idx="1">
                  <c:v>634.1</c:v>
                </c:pt>
                <c:pt idx="2">
                  <c:v>616.79999999999995</c:v>
                </c:pt>
                <c:pt idx="3">
                  <c:v>645.79999999999995</c:v>
                </c:pt>
                <c:pt idx="4">
                  <c:v>662.4</c:v>
                </c:pt>
                <c:pt idx="5">
                  <c:v>642.6</c:v>
                </c:pt>
                <c:pt idx="6">
                  <c:v>651.5</c:v>
                </c:pt>
                <c:pt idx="7">
                  <c:v>791.1</c:v>
                </c:pt>
                <c:pt idx="8">
                  <c:v>784.1</c:v>
                </c:pt>
                <c:pt idx="9">
                  <c:v>780.1</c:v>
                </c:pt>
                <c:pt idx="10">
                  <c:v>958.3</c:v>
                </c:pt>
              </c:numCache>
            </c:numRef>
          </c:val>
          <c:extLst>
            <c:ext xmlns:c16="http://schemas.microsoft.com/office/drawing/2014/chart" uri="{C3380CC4-5D6E-409C-BE32-E72D297353CC}">
              <c16:uniqueId val="{00000002-294B-4687-9F4D-512CF7397CEB}"/>
            </c:ext>
          </c:extLst>
        </c:ser>
        <c:dLbls>
          <c:showLegendKey val="0"/>
          <c:showVal val="0"/>
          <c:showCatName val="0"/>
          <c:showSerName val="0"/>
          <c:showPercent val="0"/>
          <c:showBubbleSize val="0"/>
        </c:dLbls>
        <c:gapWidth val="300"/>
        <c:axId val="3"/>
        <c:axId val="4"/>
      </c:barChart>
      <c:catAx>
        <c:axId val="452260472"/>
        <c:scaling>
          <c:orientation val="minMax"/>
        </c:scaling>
        <c:delete val="0"/>
        <c:axPos val="b"/>
        <c:numFmt formatCode="m/d/yyyy" sourceLinked="1"/>
        <c:majorTickMark val="out"/>
        <c:minorTickMark val="none"/>
        <c:tickLblPos val="nextTo"/>
        <c:spPr>
          <a:ln w="3175">
            <a:solidFill>
              <a:srgbClr val="000000"/>
            </a:solidFill>
            <a:prstDash val="solid"/>
          </a:ln>
        </c:spPr>
        <c:txPr>
          <a:bodyPr rot="0" vert="horz"/>
          <a:lstStyle/>
          <a:p>
            <a:pPr>
              <a:defRPr sz="6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60472"/>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80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0652-482D-9C42-25A192F4986D}"/>
              </c:ext>
            </c:extLst>
          </c:dPt>
          <c:dLbls>
            <c:dLbl>
              <c:idx val="0"/>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652-482D-9C42-25A192F4986D}"/>
                </c:ext>
              </c:extLst>
            </c:dLbl>
            <c:dLbl>
              <c:idx val="1"/>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652-482D-9C42-25A192F4986D}"/>
                </c:ext>
              </c:extLst>
            </c:dLbl>
            <c:dLbl>
              <c:idx val="2"/>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652-482D-9C42-25A192F4986D}"/>
                </c:ext>
              </c:extLst>
            </c:dLbl>
            <c:dLbl>
              <c:idx val="3"/>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652-482D-9C42-25A192F4986D}"/>
                </c:ext>
              </c:extLst>
            </c:dLbl>
            <c:dLbl>
              <c:idx val="4"/>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652-482D-9C42-25A192F4986D}"/>
                </c:ext>
              </c:extLst>
            </c:dLbl>
            <c:dLbl>
              <c:idx val="5"/>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652-482D-9C42-25A192F4986D}"/>
                </c:ext>
              </c:extLst>
            </c:dLbl>
            <c:dLbl>
              <c:idx val="6"/>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652-482D-9C42-25A192F4986D}"/>
                </c:ext>
              </c:extLst>
            </c:dLbl>
            <c:numFmt formatCode="0%" sourceLinked="0"/>
            <c:spPr>
              <a:noFill/>
              <a:ln w="25400">
                <a:noFill/>
              </a:ln>
            </c:spPr>
            <c:txPr>
              <a:bodyPr wrap="square" lIns="38100" tIns="19050" rIns="38100" bIns="19050" anchor="ctr">
                <a:spAutoFit/>
              </a:bodyPr>
              <a:lstStyle/>
              <a:p>
                <a:pPr>
                  <a:defRPr sz="125" b="1" i="0" u="none" strike="noStrike" baseline="0">
                    <a:solidFill>
                      <a:srgbClr val="000000"/>
                    </a:solidFill>
                    <a:latin typeface="Arial Cyr"/>
                    <a:ea typeface="Arial Cyr"/>
                    <a:cs typeface="Arial Cyr"/>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7-0652-482D-9C42-25A192F4986D}"/>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rotY val="0"/>
      <c:rAngAx val="0"/>
      <c:perspective val="0"/>
    </c:view3D>
    <c:floor>
      <c:thickness val="0"/>
    </c:floor>
    <c:sideWall>
      <c:thickness val="0"/>
    </c:sideWall>
    <c:backWall>
      <c:thickness val="0"/>
    </c:backWall>
    <c:plotArea>
      <c:layout/>
      <c:pie3DChart>
        <c:varyColors val="1"/>
        <c:ser>
          <c:idx val="0"/>
          <c:order val="0"/>
          <c:spPr>
            <a:solidFill>
              <a:srgbClr val="9999FF"/>
            </a:solidFill>
            <a:ln w="12700">
              <a:solidFill>
                <a:srgbClr val="000000"/>
              </a:solidFill>
              <a:prstDash val="solid"/>
            </a:ln>
          </c:spPr>
          <c:explosion val="25"/>
          <c:dPt>
            <c:idx val="0"/>
            <c:bubble3D val="0"/>
            <c:extLst>
              <c:ext xmlns:c16="http://schemas.microsoft.com/office/drawing/2014/chart" uri="{C3380CC4-5D6E-409C-BE32-E72D297353CC}">
                <c16:uniqueId val="{00000000-3F81-41DE-9F18-ED5A4C3FA928}"/>
              </c:ext>
            </c:extLst>
          </c:dPt>
          <c:dLbls>
            <c:dLbl>
              <c:idx val="0"/>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F81-41DE-9F18-ED5A4C3FA928}"/>
                </c:ext>
              </c:extLst>
            </c:dLbl>
            <c:dLbl>
              <c:idx val="1"/>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F81-41DE-9F18-ED5A4C3FA928}"/>
                </c:ext>
              </c:extLst>
            </c:dLbl>
            <c:dLbl>
              <c:idx val="2"/>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F81-41DE-9F18-ED5A4C3FA928}"/>
                </c:ext>
              </c:extLst>
            </c:dLbl>
            <c:dLbl>
              <c:idx val="3"/>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F81-41DE-9F18-ED5A4C3FA928}"/>
                </c:ext>
              </c:extLst>
            </c:dLbl>
            <c:dLbl>
              <c:idx val="4"/>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F81-41DE-9F18-ED5A4C3FA928}"/>
                </c:ext>
              </c:extLst>
            </c:dLbl>
            <c:dLbl>
              <c:idx val="5"/>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F81-41DE-9F18-ED5A4C3FA928}"/>
                </c:ext>
              </c:extLst>
            </c:dLbl>
            <c:dLbl>
              <c:idx val="6"/>
              <c:numFmt formatCode="0%" sourceLinked="0"/>
              <c:spPr>
                <a:noFill/>
                <a:ln w="25400">
                  <a:noFill/>
                </a:ln>
              </c:spPr>
              <c:txPr>
                <a:bodyPr/>
                <a:lstStyle/>
                <a:p>
                  <a:pPr>
                    <a:defRPr sz="125" b="1" i="0" u="none" strike="noStrike" baseline="0">
                      <a:solidFill>
                        <a:srgbClr val="000000"/>
                      </a:solidFill>
                      <a:latin typeface="Arial Cyr"/>
                      <a:ea typeface="Arial Cyr"/>
                      <a:cs typeface="Arial Cyr"/>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F81-41DE-9F18-ED5A4C3FA928}"/>
                </c:ext>
              </c:extLst>
            </c:dLbl>
            <c:numFmt formatCode="0%" sourceLinked="0"/>
            <c:spPr>
              <a:noFill/>
              <a:ln w="25400">
                <a:noFill/>
              </a:ln>
            </c:spPr>
            <c:txPr>
              <a:bodyPr wrap="square" lIns="38100" tIns="19050" rIns="38100" bIns="19050" anchor="ctr">
                <a:spAutoFit/>
              </a:bodyPr>
              <a:lstStyle/>
              <a:p>
                <a:pPr>
                  <a:defRPr sz="125" b="1" i="0" u="none" strike="noStrike" baseline="0">
                    <a:solidFill>
                      <a:srgbClr val="000000"/>
                    </a:solidFill>
                    <a:latin typeface="Arial Cyr"/>
                    <a:ea typeface="Arial Cyr"/>
                    <a:cs typeface="Arial Cyr"/>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numLit>
              <c:formatCode>General</c:formatCode>
              <c:ptCount val="1"/>
              <c:pt idx="0">
                <c:v>0</c:v>
              </c:pt>
            </c:numLit>
          </c:cat>
          <c:val>
            <c:numLit>
              <c:formatCode>General</c:formatCode>
              <c:ptCount val="1"/>
              <c:pt idx="0">
                <c:v>0</c:v>
              </c:pt>
            </c:numLit>
          </c:val>
          <c:extLst>
            <c:ext xmlns:c16="http://schemas.microsoft.com/office/drawing/2014/chart" uri="{C3380CC4-5D6E-409C-BE32-E72D297353CC}">
              <c16:uniqueId val="{00000007-3F81-41DE-9F18-ED5A4C3FA928}"/>
            </c:ext>
          </c:extLst>
        </c:ser>
        <c:dLbls>
          <c:showLegendKey val="0"/>
          <c:showVal val="0"/>
          <c:showCatName val="0"/>
          <c:showSerName val="0"/>
          <c:showPercent val="0"/>
          <c:showBubbleSize val="0"/>
          <c:showLeaderLines val="1"/>
        </c:dLbls>
      </c:pie3DChart>
      <c:spPr>
        <a:noFill/>
        <a:ln w="25400">
          <a:noFill/>
        </a:ln>
      </c:spPr>
    </c:plotArea>
    <c:legend>
      <c:legendPos val="b"/>
      <c:overlay val="0"/>
      <c:spPr>
        <a:solidFill>
          <a:srgbClr val="FFFFFF"/>
        </a:solidFill>
        <a:ln w="3175">
          <a:solidFill>
            <a:srgbClr val="000000"/>
          </a:solidFill>
          <a:prstDash val="solid"/>
        </a:ln>
      </c:spPr>
      <c:txPr>
        <a:bodyPr/>
        <a:lstStyle/>
        <a:p>
          <a:pPr>
            <a:defRPr sz="1010" b="0" i="0" u="none" strike="noStrike" baseline="0">
              <a:solidFill>
                <a:srgbClr val="000000"/>
              </a:solidFill>
              <a:latin typeface="Arial Cyr"/>
              <a:ea typeface="Arial Cyr"/>
              <a:cs typeface="Arial Cyr"/>
            </a:defRPr>
          </a:pPr>
          <a:endParaRPr lang="ru-RU"/>
        </a:p>
      </c:txPr>
    </c:legend>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ru-RU"/>
              <a:t>01.10.2008ж.</a:t>
            </a:r>
          </a:p>
        </c:rich>
      </c:tx>
      <c:layout>
        <c:manualLayout>
          <c:xMode val="edge"/>
          <c:yMode val="edge"/>
          <c:x val="0.22524271844660193"/>
          <c:y val="2.4793388429752067E-2"/>
        </c:manualLayout>
      </c:layout>
      <c:overlay val="0"/>
      <c:spPr>
        <a:noFill/>
        <a:ln w="25400">
          <a:noFill/>
        </a:ln>
      </c:spPr>
    </c:title>
    <c:autoTitleDeleted val="0"/>
    <c:view3D>
      <c:rotX val="15"/>
      <c:rotY val="40"/>
      <c:rAngAx val="0"/>
      <c:perspective val="0"/>
    </c:view3D>
    <c:floor>
      <c:thickness val="0"/>
    </c:floor>
    <c:sideWall>
      <c:thickness val="0"/>
    </c:sideWall>
    <c:backWall>
      <c:thickness val="0"/>
    </c:backWall>
    <c:plotArea>
      <c:layout>
        <c:manualLayout>
          <c:layoutTarget val="inner"/>
          <c:xMode val="edge"/>
          <c:yMode val="edge"/>
          <c:x val="0.17475728155339806"/>
          <c:y val="0.28925619834710742"/>
          <c:w val="0.35728155339805823"/>
          <c:h val="0.30165289256198347"/>
        </c:manualLayout>
      </c:layout>
      <c:pie3DChart>
        <c:varyColors val="1"/>
        <c:ser>
          <c:idx val="0"/>
          <c:order val="0"/>
          <c:tx>
            <c:strRef>
              <c:f>'6.2.6-график'!$C$4</c:f>
              <c:strCache>
                <c:ptCount val="1"/>
                <c:pt idx="0">
                  <c:v>01.10.2008</c:v>
                </c:pt>
              </c:strCache>
            </c:strRef>
          </c:tx>
          <c:spPr>
            <a:solidFill>
              <a:srgbClr val="9999FF"/>
            </a:solidFill>
            <a:ln w="12700">
              <a:solidFill>
                <a:srgbClr val="000000"/>
              </a:solidFill>
              <a:prstDash val="solid"/>
            </a:ln>
          </c:spPr>
          <c:explosion val="23"/>
          <c:dPt>
            <c:idx val="0"/>
            <c:bubble3D val="0"/>
            <c:extLst>
              <c:ext xmlns:c16="http://schemas.microsoft.com/office/drawing/2014/chart" uri="{C3380CC4-5D6E-409C-BE32-E72D297353CC}">
                <c16:uniqueId val="{00000000-1C4D-4833-83EF-6A310DA2BE06}"/>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1C4D-4833-83EF-6A310DA2BE06}"/>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1C4D-4833-83EF-6A310DA2BE06}"/>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1C4D-4833-83EF-6A310DA2BE06}"/>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1C4D-4833-83EF-6A310DA2BE06}"/>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1C4D-4833-83EF-6A310DA2BE06}"/>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1C4D-4833-83EF-6A310DA2BE06}"/>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1C4D-4833-83EF-6A310DA2BE06}"/>
              </c:ext>
            </c:extLst>
          </c:dPt>
          <c:dLbls>
            <c:dLbl>
              <c:idx val="0"/>
              <c:layout>
                <c:manualLayout>
                  <c:xMode val="edge"/>
                  <c:yMode val="edge"/>
                  <c:x val="0.54174757281553398"/>
                  <c:y val="0.3305785123966942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C4D-4833-83EF-6A310DA2BE06}"/>
                </c:ext>
              </c:extLst>
            </c:dLbl>
            <c:dLbl>
              <c:idx val="1"/>
              <c:layout>
                <c:manualLayout>
                  <c:xMode val="edge"/>
                  <c:yMode val="edge"/>
                  <c:x val="0.4407766990291262"/>
                  <c:y val="0.58677685950413228"/>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C4D-4833-83EF-6A310DA2BE06}"/>
                </c:ext>
              </c:extLst>
            </c:dLbl>
            <c:dLbl>
              <c:idx val="2"/>
              <c:layout>
                <c:manualLayout>
                  <c:xMode val="edge"/>
                  <c:yMode val="edge"/>
                  <c:x val="0.34757281553398056"/>
                  <c:y val="0.5826446280991735"/>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C4D-4833-83EF-6A310DA2BE06}"/>
                </c:ext>
              </c:extLst>
            </c:dLbl>
            <c:dLbl>
              <c:idx val="3"/>
              <c:layout>
                <c:manualLayout>
                  <c:xMode val="edge"/>
                  <c:yMode val="edge"/>
                  <c:x val="0.30291262135922331"/>
                  <c:y val="0.61570247933884292"/>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C4D-4833-83EF-6A310DA2BE06}"/>
                </c:ext>
              </c:extLst>
            </c:dLbl>
            <c:dLbl>
              <c:idx val="4"/>
              <c:layout>
                <c:manualLayout>
                  <c:xMode val="edge"/>
                  <c:yMode val="edge"/>
                  <c:x val="0.24466019417475729"/>
                  <c:y val="0.57851239669421484"/>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C4D-4833-83EF-6A310DA2BE06}"/>
                </c:ext>
              </c:extLst>
            </c:dLbl>
            <c:dLbl>
              <c:idx val="5"/>
              <c:layout>
                <c:manualLayout>
                  <c:xMode val="edge"/>
                  <c:yMode val="edge"/>
                  <c:x val="0.10097087378640776"/>
                  <c:y val="0.20661157024793389"/>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C4D-4833-83EF-6A310DA2BE06}"/>
                </c:ext>
              </c:extLst>
            </c:dLbl>
            <c:dLbl>
              <c:idx val="6"/>
              <c:layout>
                <c:manualLayout>
                  <c:xMode val="edge"/>
                  <c:yMode val="edge"/>
                  <c:x val="0.33980582524271846"/>
                  <c:y val="0.18595041322314049"/>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C4D-4833-83EF-6A310DA2BE06}"/>
                </c:ext>
              </c:extLst>
            </c:dLbl>
            <c:dLbl>
              <c:idx val="7"/>
              <c:layout>
                <c:manualLayout>
                  <c:xMode val="edge"/>
                  <c:yMode val="edge"/>
                  <c:x val="0.47378640776699027"/>
                  <c:y val="0.19834710743801653"/>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C4D-4833-83EF-6A310DA2BE06}"/>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'6.2.6-график'!$B$5:$B$12</c:f>
              <c:strCache>
                <c:ptCount val="8"/>
                <c:pt idx="0">
                  <c:v>ҚР мемлекеттік бағалы қағаздары</c:v>
                </c:pt>
                <c:pt idx="1">
                  <c:v>Шетелдік эмитенттердің мемлекеттік емес бағалы қағаздары</c:v>
                </c:pt>
                <c:pt idx="2">
                  <c:v>Халықаралық қаржы ұйымдарының бағалы қағзадары</c:v>
                </c:pt>
                <c:pt idx="3">
                  <c:v>Шетелдік эмитенттердің мемлекеттік бағалы қағаздары</c:v>
                </c:pt>
                <c:pt idx="4">
                  <c:v>Тазартылған алтын</c:v>
                </c:pt>
                <c:pt idx="5">
                  <c:v>ҚР эмитенттерінің мемлекеттік емес бағалы қағаздары</c:v>
                </c:pt>
                <c:pt idx="6">
                  <c:v>Екінші деңгейдегі банктердегі салымдар</c:v>
                </c:pt>
                <c:pt idx="7">
                  <c:v>Туынды бағалы қағаздар</c:v>
                </c:pt>
              </c:strCache>
            </c:strRef>
          </c:cat>
          <c:val>
            <c:numRef>
              <c:f>'6.2.6-график'!$C$5:$C$12</c:f>
              <c:numCache>
                <c:formatCode>0.00</c:formatCode>
                <c:ptCount val="8"/>
                <c:pt idx="0">
                  <c:v>26.697670285401149</c:v>
                </c:pt>
                <c:pt idx="1">
                  <c:v>12.416653090241265</c:v>
                </c:pt>
                <c:pt idx="2">
                  <c:v>0</c:v>
                </c:pt>
                <c:pt idx="3">
                  <c:v>2.3952517069269392</c:v>
                </c:pt>
                <c:pt idx="4">
                  <c:v>1.3165183133636458</c:v>
                </c:pt>
                <c:pt idx="5">
                  <c:v>43.956960263037068</c:v>
                </c:pt>
                <c:pt idx="6">
                  <c:v>12.689613294035754</c:v>
                </c:pt>
                <c:pt idx="7">
                  <c:v>0.52733304699417949</c:v>
                </c:pt>
              </c:numCache>
            </c:numRef>
          </c:val>
          <c:extLst>
            <c:ext xmlns:c16="http://schemas.microsoft.com/office/drawing/2014/chart" uri="{C3380CC4-5D6E-409C-BE32-E72D297353CC}">
              <c16:uniqueId val="{00000008-1C4D-4833-83EF-6A310DA2BE06}"/>
            </c:ext>
          </c:extLst>
        </c:ser>
        <c:dLbls>
          <c:showLegendKey val="0"/>
          <c:showVal val="0"/>
          <c:showCatName val="0"/>
          <c:showSerName val="0"/>
          <c:showPercent val="1"/>
          <c:showBubbleSize val="0"/>
          <c:showLeaderLines val="1"/>
        </c:dLbls>
      </c:pie3DChart>
      <c:spPr>
        <a:noFill/>
        <a:ln w="25400">
          <a:noFill/>
        </a:ln>
      </c:spPr>
    </c:plotArea>
    <c:legend>
      <c:legendPos val="r"/>
      <c:layout>
        <c:manualLayout>
          <c:xMode val="edge"/>
          <c:yMode val="edge"/>
          <c:x val="0.57281553398058249"/>
          <c:y val="2.0661157024793389E-2"/>
          <c:w val="0.41941747572815535"/>
          <c:h val="0.9917355371900826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c:printSettings>
</c:chartSpace>
</file>

<file path=xl/charts/chart1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Times New Roman"/>
                <a:ea typeface="Times New Roman"/>
                <a:cs typeface="Times New Roman"/>
              </a:defRPr>
            </a:pPr>
            <a:r>
              <a:rPr lang="ru-RU"/>
              <a:t>01.10.2009ж.</a:t>
            </a:r>
          </a:p>
        </c:rich>
      </c:tx>
      <c:layout>
        <c:manualLayout>
          <c:xMode val="edge"/>
          <c:yMode val="edge"/>
          <c:x val="0.3950629191470123"/>
          <c:y val="4.2553279906249804E-2"/>
        </c:manualLayout>
      </c:layout>
      <c:overlay val="0"/>
      <c:spPr>
        <a:noFill/>
        <a:ln w="25400">
          <a:noFill/>
        </a:ln>
      </c:sp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8209931429432596"/>
          <c:y val="0.26808566340937379"/>
          <c:w val="0.64506367266973097"/>
          <c:h val="0.35319222322187338"/>
        </c:manualLayout>
      </c:layout>
      <c:pie3DChart>
        <c:varyColors val="1"/>
        <c:ser>
          <c:idx val="0"/>
          <c:order val="0"/>
          <c:tx>
            <c:strRef>
              <c:f>'6.2.6-график'!$D$4</c:f>
              <c:strCache>
                <c:ptCount val="1"/>
                <c:pt idx="0">
                  <c:v>01.10.2009</c:v>
                </c:pt>
              </c:strCache>
            </c:strRef>
          </c:tx>
          <c:spPr>
            <a:solidFill>
              <a:srgbClr val="9999FF"/>
            </a:solidFill>
            <a:ln w="12700">
              <a:solidFill>
                <a:srgbClr val="000000"/>
              </a:solidFill>
              <a:prstDash val="solid"/>
            </a:ln>
          </c:spPr>
          <c:explosion val="23"/>
          <c:dPt>
            <c:idx val="0"/>
            <c:bubble3D val="0"/>
            <c:extLst>
              <c:ext xmlns:c16="http://schemas.microsoft.com/office/drawing/2014/chart" uri="{C3380CC4-5D6E-409C-BE32-E72D297353CC}">
                <c16:uniqueId val="{00000000-323E-44C3-950B-7477ACAD61C0}"/>
              </c:ext>
            </c:extLst>
          </c:dPt>
          <c:dPt>
            <c:idx val="1"/>
            <c:bubble3D val="0"/>
            <c:spPr>
              <a:solidFill>
                <a:srgbClr val="993366"/>
              </a:solidFill>
              <a:ln w="12700">
                <a:solidFill>
                  <a:srgbClr val="000000"/>
                </a:solidFill>
                <a:prstDash val="solid"/>
              </a:ln>
            </c:spPr>
            <c:extLst>
              <c:ext xmlns:c16="http://schemas.microsoft.com/office/drawing/2014/chart" uri="{C3380CC4-5D6E-409C-BE32-E72D297353CC}">
                <c16:uniqueId val="{00000001-323E-44C3-950B-7477ACAD61C0}"/>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2-323E-44C3-950B-7477ACAD61C0}"/>
              </c:ext>
            </c:extLst>
          </c:dPt>
          <c:dPt>
            <c:idx val="3"/>
            <c:bubble3D val="0"/>
            <c:spPr>
              <a:solidFill>
                <a:srgbClr val="A0E0E0"/>
              </a:solidFill>
              <a:ln w="12700">
                <a:solidFill>
                  <a:srgbClr val="000000"/>
                </a:solidFill>
                <a:prstDash val="solid"/>
              </a:ln>
            </c:spPr>
            <c:extLst>
              <c:ext xmlns:c16="http://schemas.microsoft.com/office/drawing/2014/chart" uri="{C3380CC4-5D6E-409C-BE32-E72D297353CC}">
                <c16:uniqueId val="{00000003-323E-44C3-950B-7477ACAD61C0}"/>
              </c:ext>
            </c:extLst>
          </c:dPt>
          <c:dPt>
            <c:idx val="4"/>
            <c:bubble3D val="0"/>
            <c:spPr>
              <a:solidFill>
                <a:srgbClr val="660066"/>
              </a:solidFill>
              <a:ln w="12700">
                <a:solidFill>
                  <a:srgbClr val="000000"/>
                </a:solidFill>
                <a:prstDash val="solid"/>
              </a:ln>
            </c:spPr>
            <c:extLst>
              <c:ext xmlns:c16="http://schemas.microsoft.com/office/drawing/2014/chart" uri="{C3380CC4-5D6E-409C-BE32-E72D297353CC}">
                <c16:uniqueId val="{00000004-323E-44C3-950B-7477ACAD61C0}"/>
              </c:ext>
            </c:extLst>
          </c:dPt>
          <c:dPt>
            <c:idx val="5"/>
            <c:bubble3D val="0"/>
            <c:spPr>
              <a:solidFill>
                <a:srgbClr val="FF8080"/>
              </a:solidFill>
              <a:ln w="12700">
                <a:solidFill>
                  <a:srgbClr val="000000"/>
                </a:solidFill>
                <a:prstDash val="solid"/>
              </a:ln>
            </c:spPr>
            <c:extLst>
              <c:ext xmlns:c16="http://schemas.microsoft.com/office/drawing/2014/chart" uri="{C3380CC4-5D6E-409C-BE32-E72D297353CC}">
                <c16:uniqueId val="{00000005-323E-44C3-950B-7477ACAD61C0}"/>
              </c:ext>
            </c:extLst>
          </c:dPt>
          <c:dPt>
            <c:idx val="6"/>
            <c:bubble3D val="0"/>
            <c:spPr>
              <a:solidFill>
                <a:srgbClr val="0066CC"/>
              </a:solidFill>
              <a:ln w="12700">
                <a:solidFill>
                  <a:srgbClr val="000000"/>
                </a:solidFill>
                <a:prstDash val="solid"/>
              </a:ln>
            </c:spPr>
            <c:extLst>
              <c:ext xmlns:c16="http://schemas.microsoft.com/office/drawing/2014/chart" uri="{C3380CC4-5D6E-409C-BE32-E72D297353CC}">
                <c16:uniqueId val="{00000006-323E-44C3-950B-7477ACAD61C0}"/>
              </c:ext>
            </c:extLst>
          </c:dPt>
          <c:dPt>
            <c:idx val="7"/>
            <c:bubble3D val="0"/>
            <c:spPr>
              <a:solidFill>
                <a:srgbClr val="CCCCFF"/>
              </a:solidFill>
              <a:ln w="12700">
                <a:solidFill>
                  <a:srgbClr val="000000"/>
                </a:solidFill>
                <a:prstDash val="solid"/>
              </a:ln>
            </c:spPr>
            <c:extLst>
              <c:ext xmlns:c16="http://schemas.microsoft.com/office/drawing/2014/chart" uri="{C3380CC4-5D6E-409C-BE32-E72D297353CC}">
                <c16:uniqueId val="{00000007-323E-44C3-950B-7477ACAD61C0}"/>
              </c:ext>
            </c:extLst>
          </c:dPt>
          <c:dLbls>
            <c:dLbl>
              <c:idx val="0"/>
              <c:layout>
                <c:manualLayout>
                  <c:xMode val="edge"/>
                  <c:yMode val="edge"/>
                  <c:x val="0.81790369979654887"/>
                  <c:y val="0.22127705551249899"/>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323E-44C3-950B-7477ACAD61C0}"/>
                </c:ext>
              </c:extLst>
            </c:dLbl>
            <c:dLbl>
              <c:idx val="1"/>
              <c:layout>
                <c:manualLayout>
                  <c:xMode val="edge"/>
                  <c:yMode val="edge"/>
                  <c:x val="0.7438294024564841"/>
                  <c:y val="0.59149059069687226"/>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323E-44C3-950B-7477ACAD61C0}"/>
                </c:ext>
              </c:extLst>
            </c:dLbl>
            <c:dLbl>
              <c:idx val="2"/>
              <c:layout>
                <c:manualLayout>
                  <c:xMode val="edge"/>
                  <c:yMode val="edge"/>
                  <c:x val="0.5246929394921257"/>
                  <c:y val="0.68510780649062186"/>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323E-44C3-950B-7477ACAD61C0}"/>
                </c:ext>
              </c:extLst>
            </c:dLbl>
            <c:dLbl>
              <c:idx val="3"/>
              <c:layout>
                <c:manualLayout>
                  <c:xMode val="edge"/>
                  <c:yMode val="edge"/>
                  <c:x val="0.36419862858865193"/>
                  <c:y val="0.69787379046249676"/>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3-323E-44C3-950B-7477ACAD61C0}"/>
                </c:ext>
              </c:extLst>
            </c:dLbl>
            <c:dLbl>
              <c:idx val="4"/>
              <c:layout>
                <c:manualLayout>
                  <c:xMode val="edge"/>
                  <c:yMode val="edge"/>
                  <c:x val="0.27160575691357092"/>
                  <c:y val="0.65957583854687196"/>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4-323E-44C3-950B-7477ACAD61C0}"/>
                </c:ext>
              </c:extLst>
            </c:dLbl>
            <c:dLbl>
              <c:idx val="5"/>
              <c:layout>
                <c:manualLayout>
                  <c:xMode val="edge"/>
                  <c:yMode val="edge"/>
                  <c:x val="6.7901439228392729E-2"/>
                  <c:y val="0.26808566340937379"/>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23E-44C3-950B-7477ACAD61C0}"/>
                </c:ext>
              </c:extLst>
            </c:dLbl>
            <c:dLbl>
              <c:idx val="6"/>
              <c:layout>
                <c:manualLayout>
                  <c:xMode val="edge"/>
                  <c:yMode val="edge"/>
                  <c:x val="0.41358149348202849"/>
                  <c:y val="0.14042582369062437"/>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6-323E-44C3-950B-7477ACAD61C0}"/>
                </c:ext>
              </c:extLst>
            </c:dLbl>
            <c:dLbl>
              <c:idx val="7"/>
              <c:layout>
                <c:manualLayout>
                  <c:xMode val="edge"/>
                  <c:yMode val="edge"/>
                  <c:x val="0.54321151382714183"/>
                  <c:y val="0.16595779163437424"/>
                </c:manualLayout>
              </c:layout>
              <c:numFmt formatCode="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7-323E-44C3-950B-7477ACAD61C0}"/>
                </c:ext>
              </c:extLst>
            </c:dLbl>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'6.2.6-график'!$B$5:$B$12</c:f>
              <c:strCache>
                <c:ptCount val="8"/>
                <c:pt idx="0">
                  <c:v>ҚР мемлекеттік бағалы қағаздары</c:v>
                </c:pt>
                <c:pt idx="1">
                  <c:v>Шетелдік эмитенттердің мемлекеттік емес бағалы қағаздары</c:v>
                </c:pt>
                <c:pt idx="2">
                  <c:v>Халықаралық қаржы ұйымдарының бағалы қағзадары</c:v>
                </c:pt>
                <c:pt idx="3">
                  <c:v>Шетелдік эмитенттердің мемлекеттік бағалы қағаздары</c:v>
                </c:pt>
                <c:pt idx="4">
                  <c:v>Тазартылған алтын</c:v>
                </c:pt>
                <c:pt idx="5">
                  <c:v>ҚР эмитенттерінің мемлекеттік емес бағалы қағаздары</c:v>
                </c:pt>
                <c:pt idx="6">
                  <c:v>Екінші деңгейдегі банктердегі салымдар</c:v>
                </c:pt>
                <c:pt idx="7">
                  <c:v>Туынды бағалы қағаздар</c:v>
                </c:pt>
              </c:strCache>
            </c:strRef>
          </c:cat>
          <c:val>
            <c:numRef>
              <c:f>'6.2.6-график'!$D$5:$D$12</c:f>
              <c:numCache>
                <c:formatCode>0.00</c:formatCode>
                <c:ptCount val="8"/>
                <c:pt idx="0">
                  <c:v>35.310402070306679</c:v>
                </c:pt>
                <c:pt idx="1">
                  <c:v>11.979140601322575</c:v>
                </c:pt>
                <c:pt idx="2">
                  <c:v>5.3008768241677</c:v>
                </c:pt>
                <c:pt idx="3">
                  <c:v>3.9943114642442614</c:v>
                </c:pt>
                <c:pt idx="4">
                  <c:v>0</c:v>
                </c:pt>
                <c:pt idx="5">
                  <c:v>38.566170945444178</c:v>
                </c:pt>
                <c:pt idx="6">
                  <c:v>4.6653919585731707</c:v>
                </c:pt>
                <c:pt idx="7">
                  <c:v>0.18370613594143806</c:v>
                </c:pt>
              </c:numCache>
            </c:numRef>
          </c:val>
          <c:extLst>
            <c:ext xmlns:c16="http://schemas.microsoft.com/office/drawing/2014/chart" uri="{C3380CC4-5D6E-409C-BE32-E72D297353CC}">
              <c16:uniqueId val="{00000008-323E-44C3-950B-7477ACAD61C0}"/>
            </c:ext>
          </c:extLst>
        </c:ser>
        <c:dLbls>
          <c:showLegendKey val="0"/>
          <c:showVal val="0"/>
          <c:showCatName val="0"/>
          <c:showSerName val="0"/>
          <c:showPercent val="1"/>
          <c:showBubbleSize val="0"/>
          <c:showLeaderLines val="1"/>
        </c:dLbls>
      </c:pie3DChart>
      <c:spPr>
        <a:noFill/>
        <a:ln w="25400">
          <a:noFill/>
        </a:ln>
      </c:spPr>
    </c:plotArea>
    <c:plotVisOnly val="1"/>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857358764320039E-2"/>
          <c:y val="4.8442988421463461E-2"/>
          <c:w val="0.85238293429811729"/>
          <c:h val="0.57439543414020966"/>
        </c:manualLayout>
      </c:layout>
      <c:lineChart>
        <c:grouping val="standard"/>
        <c:varyColors val="0"/>
        <c:ser>
          <c:idx val="0"/>
          <c:order val="0"/>
          <c:tx>
            <c:strRef>
              <c:f>'1.12-график'!$C$4</c:f>
              <c:strCache>
                <c:ptCount val="1"/>
                <c:pt idx="0">
                  <c:v>EMBI+ спрэд Ресей</c:v>
                </c:pt>
              </c:strCache>
            </c:strRef>
          </c:tx>
          <c:spPr>
            <a:ln w="12700">
              <a:solidFill>
                <a:srgbClr val="000080"/>
              </a:solidFill>
              <a:prstDash val="solid"/>
            </a:ln>
          </c:spPr>
          <c:marker>
            <c:symbol val="none"/>
          </c:marker>
          <c:cat>
            <c:numRef>
              <c:f>'1.12-график'!$B$5:$B$693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'1.12-график'!$C$5:$C$693</c:f>
              <c:numCache>
                <c:formatCode>General</c:formatCode>
                <c:ptCount val="689"/>
                <c:pt idx="0">
                  <c:v>96</c:v>
                </c:pt>
                <c:pt idx="1">
                  <c:v>96</c:v>
                </c:pt>
                <c:pt idx="2">
                  <c:v>99</c:v>
                </c:pt>
                <c:pt idx="3">
                  <c:v>103</c:v>
                </c:pt>
                <c:pt idx="4">
                  <c:v>106</c:v>
                </c:pt>
                <c:pt idx="5">
                  <c:v>104</c:v>
                </c:pt>
                <c:pt idx="6">
                  <c:v>105</c:v>
                </c:pt>
                <c:pt idx="7">
                  <c:v>102</c:v>
                </c:pt>
                <c:pt idx="8">
                  <c:v>99</c:v>
                </c:pt>
                <c:pt idx="9">
                  <c:v>101</c:v>
                </c:pt>
                <c:pt idx="10">
                  <c:v>98</c:v>
                </c:pt>
                <c:pt idx="11">
                  <c:v>104</c:v>
                </c:pt>
                <c:pt idx="12">
                  <c:v>100</c:v>
                </c:pt>
                <c:pt idx="13">
                  <c:v>101</c:v>
                </c:pt>
                <c:pt idx="14">
                  <c:v>97</c:v>
                </c:pt>
                <c:pt idx="15">
                  <c:v>98</c:v>
                </c:pt>
                <c:pt idx="16">
                  <c:v>94</c:v>
                </c:pt>
                <c:pt idx="17">
                  <c:v>99</c:v>
                </c:pt>
                <c:pt idx="18">
                  <c:v>98</c:v>
                </c:pt>
                <c:pt idx="19">
                  <c:v>99</c:v>
                </c:pt>
                <c:pt idx="20">
                  <c:v>103</c:v>
                </c:pt>
                <c:pt idx="21">
                  <c:v>99</c:v>
                </c:pt>
                <c:pt idx="22">
                  <c:v>99</c:v>
                </c:pt>
                <c:pt idx="23">
                  <c:v>99</c:v>
                </c:pt>
                <c:pt idx="24">
                  <c:v>99</c:v>
                </c:pt>
                <c:pt idx="25">
                  <c:v>100</c:v>
                </c:pt>
                <c:pt idx="26">
                  <c:v>102</c:v>
                </c:pt>
                <c:pt idx="27">
                  <c:v>98</c:v>
                </c:pt>
                <c:pt idx="28">
                  <c:v>98</c:v>
                </c:pt>
                <c:pt idx="29">
                  <c:v>97</c:v>
                </c:pt>
                <c:pt idx="30">
                  <c:v>100</c:v>
                </c:pt>
                <c:pt idx="31">
                  <c:v>99</c:v>
                </c:pt>
                <c:pt idx="32">
                  <c:v>100</c:v>
                </c:pt>
                <c:pt idx="33">
                  <c:v>101</c:v>
                </c:pt>
                <c:pt idx="34">
                  <c:v>99</c:v>
                </c:pt>
                <c:pt idx="35">
                  <c:v>97</c:v>
                </c:pt>
                <c:pt idx="36">
                  <c:v>98</c:v>
                </c:pt>
                <c:pt idx="37">
                  <c:v>103</c:v>
                </c:pt>
                <c:pt idx="38">
                  <c:v>119</c:v>
                </c:pt>
                <c:pt idx="39">
                  <c:v>111</c:v>
                </c:pt>
                <c:pt idx="40">
                  <c:v>111</c:v>
                </c:pt>
                <c:pt idx="41">
                  <c:v>114</c:v>
                </c:pt>
                <c:pt idx="42">
                  <c:v>116</c:v>
                </c:pt>
                <c:pt idx="43">
                  <c:v>114</c:v>
                </c:pt>
                <c:pt idx="44">
                  <c:v>115</c:v>
                </c:pt>
                <c:pt idx="45">
                  <c:v>111</c:v>
                </c:pt>
                <c:pt idx="46">
                  <c:v>106</c:v>
                </c:pt>
                <c:pt idx="47">
                  <c:v>109</c:v>
                </c:pt>
                <c:pt idx="48">
                  <c:v>114</c:v>
                </c:pt>
                <c:pt idx="49">
                  <c:v>112</c:v>
                </c:pt>
                <c:pt idx="50">
                  <c:v>111</c:v>
                </c:pt>
                <c:pt idx="51">
                  <c:v>109</c:v>
                </c:pt>
                <c:pt idx="52">
                  <c:v>107</c:v>
                </c:pt>
                <c:pt idx="53">
                  <c:v>108</c:v>
                </c:pt>
                <c:pt idx="54">
                  <c:v>110</c:v>
                </c:pt>
                <c:pt idx="55">
                  <c:v>102</c:v>
                </c:pt>
                <c:pt idx="56">
                  <c:v>100</c:v>
                </c:pt>
                <c:pt idx="57">
                  <c:v>102</c:v>
                </c:pt>
                <c:pt idx="58">
                  <c:v>101</c:v>
                </c:pt>
                <c:pt idx="59">
                  <c:v>100</c:v>
                </c:pt>
                <c:pt idx="60">
                  <c:v>101</c:v>
                </c:pt>
                <c:pt idx="61">
                  <c:v>99</c:v>
                </c:pt>
                <c:pt idx="62">
                  <c:v>99</c:v>
                </c:pt>
                <c:pt idx="63">
                  <c:v>99</c:v>
                </c:pt>
                <c:pt idx="64">
                  <c:v>100</c:v>
                </c:pt>
                <c:pt idx="65">
                  <c:v>99</c:v>
                </c:pt>
                <c:pt idx="66">
                  <c:v>94</c:v>
                </c:pt>
                <c:pt idx="67">
                  <c:v>98</c:v>
                </c:pt>
                <c:pt idx="68">
                  <c:v>96</c:v>
                </c:pt>
                <c:pt idx="69">
                  <c:v>96</c:v>
                </c:pt>
                <c:pt idx="70">
                  <c:v>96</c:v>
                </c:pt>
                <c:pt idx="71">
                  <c:v>97</c:v>
                </c:pt>
                <c:pt idx="72">
                  <c:v>96</c:v>
                </c:pt>
                <c:pt idx="73">
                  <c:v>97</c:v>
                </c:pt>
                <c:pt idx="74">
                  <c:v>95</c:v>
                </c:pt>
                <c:pt idx="75">
                  <c:v>96</c:v>
                </c:pt>
                <c:pt idx="76">
                  <c:v>95</c:v>
                </c:pt>
                <c:pt idx="77">
                  <c:v>96</c:v>
                </c:pt>
                <c:pt idx="78">
                  <c:v>94</c:v>
                </c:pt>
                <c:pt idx="79">
                  <c:v>93</c:v>
                </c:pt>
                <c:pt idx="80">
                  <c:v>94</c:v>
                </c:pt>
                <c:pt idx="81">
                  <c:v>99</c:v>
                </c:pt>
                <c:pt idx="82">
                  <c:v>99</c:v>
                </c:pt>
                <c:pt idx="83">
                  <c:v>97</c:v>
                </c:pt>
                <c:pt idx="84">
                  <c:v>96</c:v>
                </c:pt>
                <c:pt idx="85">
                  <c:v>100</c:v>
                </c:pt>
                <c:pt idx="86">
                  <c:v>97</c:v>
                </c:pt>
                <c:pt idx="87">
                  <c:v>97</c:v>
                </c:pt>
                <c:pt idx="88">
                  <c:v>94</c:v>
                </c:pt>
                <c:pt idx="89">
                  <c:v>95</c:v>
                </c:pt>
                <c:pt idx="90">
                  <c:v>93</c:v>
                </c:pt>
                <c:pt idx="91">
                  <c:v>93</c:v>
                </c:pt>
                <c:pt idx="92">
                  <c:v>94</c:v>
                </c:pt>
                <c:pt idx="93">
                  <c:v>96</c:v>
                </c:pt>
                <c:pt idx="94">
                  <c:v>92</c:v>
                </c:pt>
                <c:pt idx="95">
                  <c:v>86</c:v>
                </c:pt>
                <c:pt idx="96">
                  <c:v>93</c:v>
                </c:pt>
                <c:pt idx="97">
                  <c:v>86</c:v>
                </c:pt>
                <c:pt idx="98">
                  <c:v>86</c:v>
                </c:pt>
                <c:pt idx="99">
                  <c:v>89</c:v>
                </c:pt>
                <c:pt idx="100">
                  <c:v>88</c:v>
                </c:pt>
                <c:pt idx="101">
                  <c:v>88</c:v>
                </c:pt>
                <c:pt idx="102">
                  <c:v>87</c:v>
                </c:pt>
                <c:pt idx="103">
                  <c:v>87</c:v>
                </c:pt>
                <c:pt idx="104">
                  <c:v>84</c:v>
                </c:pt>
                <c:pt idx="105">
                  <c:v>89</c:v>
                </c:pt>
                <c:pt idx="106">
                  <c:v>86</c:v>
                </c:pt>
                <c:pt idx="107">
                  <c:v>90</c:v>
                </c:pt>
                <c:pt idx="108">
                  <c:v>89</c:v>
                </c:pt>
                <c:pt idx="109">
                  <c:v>99</c:v>
                </c:pt>
                <c:pt idx="110">
                  <c:v>93</c:v>
                </c:pt>
                <c:pt idx="111">
                  <c:v>87</c:v>
                </c:pt>
                <c:pt idx="112">
                  <c:v>100</c:v>
                </c:pt>
                <c:pt idx="113">
                  <c:v>98</c:v>
                </c:pt>
                <c:pt idx="114">
                  <c:v>95</c:v>
                </c:pt>
                <c:pt idx="115">
                  <c:v>95</c:v>
                </c:pt>
                <c:pt idx="116">
                  <c:v>97</c:v>
                </c:pt>
                <c:pt idx="117">
                  <c:v>94</c:v>
                </c:pt>
                <c:pt idx="118">
                  <c:v>90</c:v>
                </c:pt>
                <c:pt idx="119">
                  <c:v>98</c:v>
                </c:pt>
                <c:pt idx="120">
                  <c:v>101</c:v>
                </c:pt>
                <c:pt idx="121">
                  <c:v>98</c:v>
                </c:pt>
                <c:pt idx="122">
                  <c:v>98</c:v>
                </c:pt>
                <c:pt idx="123">
                  <c:v>94</c:v>
                </c:pt>
                <c:pt idx="124">
                  <c:v>101</c:v>
                </c:pt>
                <c:pt idx="125">
                  <c:v>102</c:v>
                </c:pt>
                <c:pt idx="126">
                  <c:v>103</c:v>
                </c:pt>
                <c:pt idx="127">
                  <c:v>98</c:v>
                </c:pt>
                <c:pt idx="128">
                  <c:v>92</c:v>
                </c:pt>
                <c:pt idx="129">
                  <c:v>92</c:v>
                </c:pt>
                <c:pt idx="130">
                  <c:v>102</c:v>
                </c:pt>
                <c:pt idx="131">
                  <c:v>95</c:v>
                </c:pt>
                <c:pt idx="132">
                  <c:v>92</c:v>
                </c:pt>
                <c:pt idx="133">
                  <c:v>97</c:v>
                </c:pt>
                <c:pt idx="134">
                  <c:v>101</c:v>
                </c:pt>
                <c:pt idx="135">
                  <c:v>96</c:v>
                </c:pt>
                <c:pt idx="136">
                  <c:v>103</c:v>
                </c:pt>
                <c:pt idx="137">
                  <c:v>101</c:v>
                </c:pt>
                <c:pt idx="138">
                  <c:v>104</c:v>
                </c:pt>
                <c:pt idx="139">
                  <c:v>105</c:v>
                </c:pt>
                <c:pt idx="140">
                  <c:v>109</c:v>
                </c:pt>
                <c:pt idx="141">
                  <c:v>113</c:v>
                </c:pt>
                <c:pt idx="142">
                  <c:v>127</c:v>
                </c:pt>
                <c:pt idx="143">
                  <c:v>131</c:v>
                </c:pt>
                <c:pt idx="144">
                  <c:v>133</c:v>
                </c:pt>
                <c:pt idx="145">
                  <c:v>134</c:v>
                </c:pt>
                <c:pt idx="146">
                  <c:v>135</c:v>
                </c:pt>
                <c:pt idx="147">
                  <c:v>130</c:v>
                </c:pt>
                <c:pt idx="148">
                  <c:v>129</c:v>
                </c:pt>
                <c:pt idx="149">
                  <c:v>124</c:v>
                </c:pt>
                <c:pt idx="150">
                  <c:v>122</c:v>
                </c:pt>
                <c:pt idx="151">
                  <c:v>113</c:v>
                </c:pt>
                <c:pt idx="152">
                  <c:v>119</c:v>
                </c:pt>
                <c:pt idx="153">
                  <c:v>122</c:v>
                </c:pt>
                <c:pt idx="154">
                  <c:v>123</c:v>
                </c:pt>
                <c:pt idx="155">
                  <c:v>130</c:v>
                </c:pt>
                <c:pt idx="156">
                  <c:v>133</c:v>
                </c:pt>
                <c:pt idx="157">
                  <c:v>152</c:v>
                </c:pt>
                <c:pt idx="158">
                  <c:v>143</c:v>
                </c:pt>
                <c:pt idx="159">
                  <c:v>145</c:v>
                </c:pt>
                <c:pt idx="160">
                  <c:v>149</c:v>
                </c:pt>
                <c:pt idx="161">
                  <c:v>139</c:v>
                </c:pt>
                <c:pt idx="162">
                  <c:v>140</c:v>
                </c:pt>
                <c:pt idx="163">
                  <c:v>139</c:v>
                </c:pt>
                <c:pt idx="164">
                  <c:v>140</c:v>
                </c:pt>
                <c:pt idx="165">
                  <c:v>144</c:v>
                </c:pt>
                <c:pt idx="166">
                  <c:v>140</c:v>
                </c:pt>
                <c:pt idx="167">
                  <c:v>143</c:v>
                </c:pt>
                <c:pt idx="168">
                  <c:v>134</c:v>
                </c:pt>
                <c:pt idx="169">
                  <c:v>136</c:v>
                </c:pt>
                <c:pt idx="170">
                  <c:v>143</c:v>
                </c:pt>
                <c:pt idx="171">
                  <c:v>140</c:v>
                </c:pt>
                <c:pt idx="172">
                  <c:v>145</c:v>
                </c:pt>
                <c:pt idx="173">
                  <c:v>152</c:v>
                </c:pt>
                <c:pt idx="174">
                  <c:v>148</c:v>
                </c:pt>
                <c:pt idx="175">
                  <c:v>141</c:v>
                </c:pt>
                <c:pt idx="176">
                  <c:v>132</c:v>
                </c:pt>
                <c:pt idx="177">
                  <c:v>136</c:v>
                </c:pt>
                <c:pt idx="178">
                  <c:v>135</c:v>
                </c:pt>
                <c:pt idx="179">
                  <c:v>128</c:v>
                </c:pt>
                <c:pt idx="180">
                  <c:v>122</c:v>
                </c:pt>
                <c:pt idx="181">
                  <c:v>114</c:v>
                </c:pt>
                <c:pt idx="182">
                  <c:v>122</c:v>
                </c:pt>
                <c:pt idx="183">
                  <c:v>119</c:v>
                </c:pt>
                <c:pt idx="184">
                  <c:v>119</c:v>
                </c:pt>
                <c:pt idx="185">
                  <c:v>122</c:v>
                </c:pt>
                <c:pt idx="186">
                  <c:v>125</c:v>
                </c:pt>
                <c:pt idx="187">
                  <c:v>124</c:v>
                </c:pt>
                <c:pt idx="188">
                  <c:v>125</c:v>
                </c:pt>
                <c:pt idx="189">
                  <c:v>124</c:v>
                </c:pt>
                <c:pt idx="190">
                  <c:v>124</c:v>
                </c:pt>
                <c:pt idx="191">
                  <c:v>126</c:v>
                </c:pt>
                <c:pt idx="192">
                  <c:v>119</c:v>
                </c:pt>
                <c:pt idx="193">
                  <c:v>114</c:v>
                </c:pt>
                <c:pt idx="194">
                  <c:v>115</c:v>
                </c:pt>
                <c:pt idx="195">
                  <c:v>111</c:v>
                </c:pt>
                <c:pt idx="196">
                  <c:v>109</c:v>
                </c:pt>
                <c:pt idx="197">
                  <c:v>110</c:v>
                </c:pt>
                <c:pt idx="198">
                  <c:v>111</c:v>
                </c:pt>
                <c:pt idx="199">
                  <c:v>119</c:v>
                </c:pt>
                <c:pt idx="200">
                  <c:v>122</c:v>
                </c:pt>
                <c:pt idx="201">
                  <c:v>127</c:v>
                </c:pt>
                <c:pt idx="202">
                  <c:v>130</c:v>
                </c:pt>
                <c:pt idx="203">
                  <c:v>128</c:v>
                </c:pt>
                <c:pt idx="204">
                  <c:v>134</c:v>
                </c:pt>
                <c:pt idx="205">
                  <c:v>131</c:v>
                </c:pt>
                <c:pt idx="206">
                  <c:v>129</c:v>
                </c:pt>
                <c:pt idx="207">
                  <c:v>129</c:v>
                </c:pt>
                <c:pt idx="208">
                  <c:v>130</c:v>
                </c:pt>
                <c:pt idx="209">
                  <c:v>122</c:v>
                </c:pt>
                <c:pt idx="210">
                  <c:v>134</c:v>
                </c:pt>
                <c:pt idx="211">
                  <c:v>139</c:v>
                </c:pt>
                <c:pt idx="212">
                  <c:v>139</c:v>
                </c:pt>
                <c:pt idx="213">
                  <c:v>135</c:v>
                </c:pt>
                <c:pt idx="214">
                  <c:v>138</c:v>
                </c:pt>
                <c:pt idx="215">
                  <c:v>142</c:v>
                </c:pt>
                <c:pt idx="216">
                  <c:v>146</c:v>
                </c:pt>
                <c:pt idx="217">
                  <c:v>142</c:v>
                </c:pt>
                <c:pt idx="218">
                  <c:v>145</c:v>
                </c:pt>
                <c:pt idx="219">
                  <c:v>148</c:v>
                </c:pt>
                <c:pt idx="220">
                  <c:v>156</c:v>
                </c:pt>
                <c:pt idx="221">
                  <c:v>163</c:v>
                </c:pt>
                <c:pt idx="222">
                  <c:v>167</c:v>
                </c:pt>
                <c:pt idx="223">
                  <c:v>177</c:v>
                </c:pt>
                <c:pt idx="224">
                  <c:v>173</c:v>
                </c:pt>
                <c:pt idx="225">
                  <c:v>189</c:v>
                </c:pt>
                <c:pt idx="226">
                  <c:v>174</c:v>
                </c:pt>
                <c:pt idx="227">
                  <c:v>162</c:v>
                </c:pt>
                <c:pt idx="228">
                  <c:v>167</c:v>
                </c:pt>
                <c:pt idx="229">
                  <c:v>159</c:v>
                </c:pt>
                <c:pt idx="230">
                  <c:v>169</c:v>
                </c:pt>
                <c:pt idx="231">
                  <c:v>168</c:v>
                </c:pt>
                <c:pt idx="232">
                  <c:v>163</c:v>
                </c:pt>
                <c:pt idx="233">
                  <c:v>153</c:v>
                </c:pt>
                <c:pt idx="234">
                  <c:v>150</c:v>
                </c:pt>
                <c:pt idx="235">
                  <c:v>144</c:v>
                </c:pt>
                <c:pt idx="236">
                  <c:v>155</c:v>
                </c:pt>
                <c:pt idx="237">
                  <c:v>153</c:v>
                </c:pt>
                <c:pt idx="238">
                  <c:v>140</c:v>
                </c:pt>
                <c:pt idx="239">
                  <c:v>135</c:v>
                </c:pt>
                <c:pt idx="240">
                  <c:v>137</c:v>
                </c:pt>
                <c:pt idx="241">
                  <c:v>148</c:v>
                </c:pt>
                <c:pt idx="242">
                  <c:v>153</c:v>
                </c:pt>
                <c:pt idx="243">
                  <c:v>154</c:v>
                </c:pt>
                <c:pt idx="244">
                  <c:v>143</c:v>
                </c:pt>
                <c:pt idx="245">
                  <c:v>137</c:v>
                </c:pt>
                <c:pt idx="246">
                  <c:v>134</c:v>
                </c:pt>
                <c:pt idx="247">
                  <c:v>136</c:v>
                </c:pt>
                <c:pt idx="248">
                  <c:v>142</c:v>
                </c:pt>
                <c:pt idx="249">
                  <c:v>147</c:v>
                </c:pt>
                <c:pt idx="250">
                  <c:v>160</c:v>
                </c:pt>
                <c:pt idx="251">
                  <c:v>158</c:v>
                </c:pt>
                <c:pt idx="252">
                  <c:v>163</c:v>
                </c:pt>
                <c:pt idx="253">
                  <c:v>161</c:v>
                </c:pt>
                <c:pt idx="254">
                  <c:v>157</c:v>
                </c:pt>
                <c:pt idx="255">
                  <c:v>164</c:v>
                </c:pt>
                <c:pt idx="256">
                  <c:v>156</c:v>
                </c:pt>
                <c:pt idx="257">
                  <c:v>160</c:v>
                </c:pt>
                <c:pt idx="258">
                  <c:v>162</c:v>
                </c:pt>
                <c:pt idx="259">
                  <c:v>166</c:v>
                </c:pt>
                <c:pt idx="260">
                  <c:v>163</c:v>
                </c:pt>
                <c:pt idx="261">
                  <c:v>172</c:v>
                </c:pt>
                <c:pt idx="262">
                  <c:v>170</c:v>
                </c:pt>
                <c:pt idx="263">
                  <c:v>189</c:v>
                </c:pt>
                <c:pt idx="264">
                  <c:v>191</c:v>
                </c:pt>
                <c:pt idx="265">
                  <c:v>170</c:v>
                </c:pt>
                <c:pt idx="266">
                  <c:v>176</c:v>
                </c:pt>
                <c:pt idx="267">
                  <c:v>174</c:v>
                </c:pt>
                <c:pt idx="268">
                  <c:v>169</c:v>
                </c:pt>
                <c:pt idx="269">
                  <c:v>165</c:v>
                </c:pt>
                <c:pt idx="270">
                  <c:v>171</c:v>
                </c:pt>
                <c:pt idx="271">
                  <c:v>175</c:v>
                </c:pt>
                <c:pt idx="272">
                  <c:v>169</c:v>
                </c:pt>
                <c:pt idx="273">
                  <c:v>176</c:v>
                </c:pt>
                <c:pt idx="274">
                  <c:v>175</c:v>
                </c:pt>
                <c:pt idx="275">
                  <c:v>165</c:v>
                </c:pt>
                <c:pt idx="276">
                  <c:v>178</c:v>
                </c:pt>
                <c:pt idx="277">
                  <c:v>178</c:v>
                </c:pt>
                <c:pt idx="278">
                  <c:v>178</c:v>
                </c:pt>
                <c:pt idx="279">
                  <c:v>179</c:v>
                </c:pt>
                <c:pt idx="280">
                  <c:v>176</c:v>
                </c:pt>
                <c:pt idx="281">
                  <c:v>180</c:v>
                </c:pt>
                <c:pt idx="282">
                  <c:v>177</c:v>
                </c:pt>
                <c:pt idx="283">
                  <c:v>174</c:v>
                </c:pt>
                <c:pt idx="284">
                  <c:v>184</c:v>
                </c:pt>
                <c:pt idx="285">
                  <c:v>179</c:v>
                </c:pt>
                <c:pt idx="286">
                  <c:v>170</c:v>
                </c:pt>
                <c:pt idx="287">
                  <c:v>172</c:v>
                </c:pt>
                <c:pt idx="288">
                  <c:v>172</c:v>
                </c:pt>
                <c:pt idx="289">
                  <c:v>184</c:v>
                </c:pt>
                <c:pt idx="290">
                  <c:v>194</c:v>
                </c:pt>
                <c:pt idx="291">
                  <c:v>190</c:v>
                </c:pt>
                <c:pt idx="292">
                  <c:v>181</c:v>
                </c:pt>
                <c:pt idx="293">
                  <c:v>176</c:v>
                </c:pt>
                <c:pt idx="294">
                  <c:v>180</c:v>
                </c:pt>
                <c:pt idx="295">
                  <c:v>189</c:v>
                </c:pt>
                <c:pt idx="296">
                  <c:v>199</c:v>
                </c:pt>
                <c:pt idx="297">
                  <c:v>181</c:v>
                </c:pt>
                <c:pt idx="298">
                  <c:v>191</c:v>
                </c:pt>
                <c:pt idx="299">
                  <c:v>188</c:v>
                </c:pt>
                <c:pt idx="300">
                  <c:v>198</c:v>
                </c:pt>
                <c:pt idx="301">
                  <c:v>211</c:v>
                </c:pt>
                <c:pt idx="302">
                  <c:v>194</c:v>
                </c:pt>
                <c:pt idx="303">
                  <c:v>205</c:v>
                </c:pt>
                <c:pt idx="304">
                  <c:v>203</c:v>
                </c:pt>
                <c:pt idx="305">
                  <c:v>186</c:v>
                </c:pt>
                <c:pt idx="306">
                  <c:v>188</c:v>
                </c:pt>
                <c:pt idx="307">
                  <c:v>192</c:v>
                </c:pt>
                <c:pt idx="308">
                  <c:v>185</c:v>
                </c:pt>
                <c:pt idx="309">
                  <c:v>191</c:v>
                </c:pt>
                <c:pt idx="310">
                  <c:v>194</c:v>
                </c:pt>
                <c:pt idx="311">
                  <c:v>183</c:v>
                </c:pt>
                <c:pt idx="312">
                  <c:v>181</c:v>
                </c:pt>
                <c:pt idx="313">
                  <c:v>182</c:v>
                </c:pt>
                <c:pt idx="314">
                  <c:v>185</c:v>
                </c:pt>
                <c:pt idx="315">
                  <c:v>175</c:v>
                </c:pt>
                <c:pt idx="316">
                  <c:v>174</c:v>
                </c:pt>
                <c:pt idx="317">
                  <c:v>188</c:v>
                </c:pt>
                <c:pt idx="318">
                  <c:v>182</c:v>
                </c:pt>
                <c:pt idx="319">
                  <c:v>184</c:v>
                </c:pt>
                <c:pt idx="320">
                  <c:v>184</c:v>
                </c:pt>
                <c:pt idx="321">
                  <c:v>177</c:v>
                </c:pt>
                <c:pt idx="322">
                  <c:v>163</c:v>
                </c:pt>
                <c:pt idx="323">
                  <c:v>164</c:v>
                </c:pt>
                <c:pt idx="324">
                  <c:v>168</c:v>
                </c:pt>
                <c:pt idx="325">
                  <c:v>168</c:v>
                </c:pt>
                <c:pt idx="326">
                  <c:v>168</c:v>
                </c:pt>
                <c:pt idx="327">
                  <c:v>167</c:v>
                </c:pt>
                <c:pt idx="328">
                  <c:v>157</c:v>
                </c:pt>
                <c:pt idx="329">
                  <c:v>152</c:v>
                </c:pt>
                <c:pt idx="330">
                  <c:v>155</c:v>
                </c:pt>
                <c:pt idx="331">
                  <c:v>154</c:v>
                </c:pt>
                <c:pt idx="332">
                  <c:v>157</c:v>
                </c:pt>
                <c:pt idx="333">
                  <c:v>158</c:v>
                </c:pt>
                <c:pt idx="334">
                  <c:v>147</c:v>
                </c:pt>
                <c:pt idx="335">
                  <c:v>146</c:v>
                </c:pt>
                <c:pt idx="336">
                  <c:v>145</c:v>
                </c:pt>
                <c:pt idx="337">
                  <c:v>148</c:v>
                </c:pt>
                <c:pt idx="338">
                  <c:v>153</c:v>
                </c:pt>
                <c:pt idx="339">
                  <c:v>155</c:v>
                </c:pt>
                <c:pt idx="340">
                  <c:v>153</c:v>
                </c:pt>
                <c:pt idx="341">
                  <c:v>140</c:v>
                </c:pt>
                <c:pt idx="342">
                  <c:v>141</c:v>
                </c:pt>
                <c:pt idx="343">
                  <c:v>147</c:v>
                </c:pt>
                <c:pt idx="344">
                  <c:v>144</c:v>
                </c:pt>
                <c:pt idx="345">
                  <c:v>146</c:v>
                </c:pt>
                <c:pt idx="346">
                  <c:v>151</c:v>
                </c:pt>
                <c:pt idx="347">
                  <c:v>148</c:v>
                </c:pt>
                <c:pt idx="348">
                  <c:v>140</c:v>
                </c:pt>
                <c:pt idx="349">
                  <c:v>150</c:v>
                </c:pt>
                <c:pt idx="350">
                  <c:v>144</c:v>
                </c:pt>
                <c:pt idx="351">
                  <c:v>143</c:v>
                </c:pt>
                <c:pt idx="352">
                  <c:v>144</c:v>
                </c:pt>
                <c:pt idx="353">
                  <c:v>145</c:v>
                </c:pt>
                <c:pt idx="354">
                  <c:v>154</c:v>
                </c:pt>
                <c:pt idx="355">
                  <c:v>160</c:v>
                </c:pt>
                <c:pt idx="356">
                  <c:v>150</c:v>
                </c:pt>
                <c:pt idx="357">
                  <c:v>148</c:v>
                </c:pt>
                <c:pt idx="358">
                  <c:v>159</c:v>
                </c:pt>
                <c:pt idx="359">
                  <c:v>160</c:v>
                </c:pt>
                <c:pt idx="360">
                  <c:v>146</c:v>
                </c:pt>
                <c:pt idx="361">
                  <c:v>146</c:v>
                </c:pt>
                <c:pt idx="362">
                  <c:v>136</c:v>
                </c:pt>
                <c:pt idx="363">
                  <c:v>135</c:v>
                </c:pt>
                <c:pt idx="364">
                  <c:v>133</c:v>
                </c:pt>
                <c:pt idx="365">
                  <c:v>133</c:v>
                </c:pt>
                <c:pt idx="366">
                  <c:v>137</c:v>
                </c:pt>
                <c:pt idx="367">
                  <c:v>132</c:v>
                </c:pt>
                <c:pt idx="368">
                  <c:v>138</c:v>
                </c:pt>
                <c:pt idx="369">
                  <c:v>137</c:v>
                </c:pt>
                <c:pt idx="370">
                  <c:v>147</c:v>
                </c:pt>
                <c:pt idx="371">
                  <c:v>150</c:v>
                </c:pt>
                <c:pt idx="372">
                  <c:v>166</c:v>
                </c:pt>
                <c:pt idx="373">
                  <c:v>174</c:v>
                </c:pt>
                <c:pt idx="374">
                  <c:v>173</c:v>
                </c:pt>
                <c:pt idx="375">
                  <c:v>174</c:v>
                </c:pt>
                <c:pt idx="376">
                  <c:v>174</c:v>
                </c:pt>
                <c:pt idx="377">
                  <c:v>179</c:v>
                </c:pt>
                <c:pt idx="378">
                  <c:v>181</c:v>
                </c:pt>
                <c:pt idx="379">
                  <c:v>183</c:v>
                </c:pt>
                <c:pt idx="380">
                  <c:v>177</c:v>
                </c:pt>
                <c:pt idx="381">
                  <c:v>180</c:v>
                </c:pt>
                <c:pt idx="382">
                  <c:v>169</c:v>
                </c:pt>
                <c:pt idx="383">
                  <c:v>180</c:v>
                </c:pt>
                <c:pt idx="384">
                  <c:v>180</c:v>
                </c:pt>
                <c:pt idx="385">
                  <c:v>172</c:v>
                </c:pt>
                <c:pt idx="386">
                  <c:v>161</c:v>
                </c:pt>
                <c:pt idx="387">
                  <c:v>161</c:v>
                </c:pt>
                <c:pt idx="388">
                  <c:v>163</c:v>
                </c:pt>
                <c:pt idx="389">
                  <c:v>161</c:v>
                </c:pt>
                <c:pt idx="390">
                  <c:v>157</c:v>
                </c:pt>
                <c:pt idx="391">
                  <c:v>170</c:v>
                </c:pt>
                <c:pt idx="392">
                  <c:v>160</c:v>
                </c:pt>
                <c:pt idx="393">
                  <c:v>171</c:v>
                </c:pt>
                <c:pt idx="394">
                  <c:v>167</c:v>
                </c:pt>
                <c:pt idx="395">
                  <c:v>165</c:v>
                </c:pt>
                <c:pt idx="396">
                  <c:v>169</c:v>
                </c:pt>
                <c:pt idx="397">
                  <c:v>171</c:v>
                </c:pt>
                <c:pt idx="398">
                  <c:v>168</c:v>
                </c:pt>
                <c:pt idx="399">
                  <c:v>167</c:v>
                </c:pt>
                <c:pt idx="400">
                  <c:v>164</c:v>
                </c:pt>
                <c:pt idx="401">
                  <c:v>173</c:v>
                </c:pt>
                <c:pt idx="402">
                  <c:v>179</c:v>
                </c:pt>
                <c:pt idx="403">
                  <c:v>174</c:v>
                </c:pt>
                <c:pt idx="404">
                  <c:v>177</c:v>
                </c:pt>
                <c:pt idx="405">
                  <c:v>176</c:v>
                </c:pt>
                <c:pt idx="406">
                  <c:v>183</c:v>
                </c:pt>
                <c:pt idx="407">
                  <c:v>190</c:v>
                </c:pt>
                <c:pt idx="408">
                  <c:v>192</c:v>
                </c:pt>
                <c:pt idx="409">
                  <c:v>192</c:v>
                </c:pt>
                <c:pt idx="410">
                  <c:v>194</c:v>
                </c:pt>
                <c:pt idx="411">
                  <c:v>192</c:v>
                </c:pt>
                <c:pt idx="412">
                  <c:v>189</c:v>
                </c:pt>
                <c:pt idx="413">
                  <c:v>196</c:v>
                </c:pt>
                <c:pt idx="414">
                  <c:v>200</c:v>
                </c:pt>
                <c:pt idx="415">
                  <c:v>204</c:v>
                </c:pt>
                <c:pt idx="416">
                  <c:v>202</c:v>
                </c:pt>
                <c:pt idx="417">
                  <c:v>196</c:v>
                </c:pt>
                <c:pt idx="418">
                  <c:v>205</c:v>
                </c:pt>
                <c:pt idx="419">
                  <c:v>210</c:v>
                </c:pt>
                <c:pt idx="420">
                  <c:v>221</c:v>
                </c:pt>
                <c:pt idx="421">
                  <c:v>225</c:v>
                </c:pt>
                <c:pt idx="422">
                  <c:v>213</c:v>
                </c:pt>
                <c:pt idx="423">
                  <c:v>227</c:v>
                </c:pt>
                <c:pt idx="424">
                  <c:v>230</c:v>
                </c:pt>
                <c:pt idx="425">
                  <c:v>237</c:v>
                </c:pt>
                <c:pt idx="426">
                  <c:v>236</c:v>
                </c:pt>
                <c:pt idx="427">
                  <c:v>279</c:v>
                </c:pt>
                <c:pt idx="428">
                  <c:v>317</c:v>
                </c:pt>
                <c:pt idx="429">
                  <c:v>367</c:v>
                </c:pt>
                <c:pt idx="430">
                  <c:v>355</c:v>
                </c:pt>
                <c:pt idx="431">
                  <c:v>275</c:v>
                </c:pt>
                <c:pt idx="432">
                  <c:v>280</c:v>
                </c:pt>
                <c:pt idx="433">
                  <c:v>300</c:v>
                </c:pt>
                <c:pt idx="434">
                  <c:v>301</c:v>
                </c:pt>
                <c:pt idx="435">
                  <c:v>293</c:v>
                </c:pt>
                <c:pt idx="436">
                  <c:v>302</c:v>
                </c:pt>
                <c:pt idx="437">
                  <c:v>334</c:v>
                </c:pt>
                <c:pt idx="438">
                  <c:v>336</c:v>
                </c:pt>
                <c:pt idx="439">
                  <c:v>316</c:v>
                </c:pt>
                <c:pt idx="440">
                  <c:v>319</c:v>
                </c:pt>
                <c:pt idx="441">
                  <c:v>327</c:v>
                </c:pt>
                <c:pt idx="442">
                  <c:v>379</c:v>
                </c:pt>
                <c:pt idx="443">
                  <c:v>370</c:v>
                </c:pt>
                <c:pt idx="444">
                  <c:v>383</c:v>
                </c:pt>
                <c:pt idx="445">
                  <c:v>374</c:v>
                </c:pt>
                <c:pt idx="446">
                  <c:v>551</c:v>
                </c:pt>
                <c:pt idx="447">
                  <c:v>402</c:v>
                </c:pt>
                <c:pt idx="448">
                  <c:v>468</c:v>
                </c:pt>
                <c:pt idx="449">
                  <c:v>528</c:v>
                </c:pt>
                <c:pt idx="450">
                  <c:v>560</c:v>
                </c:pt>
                <c:pt idx="451">
                  <c:v>571</c:v>
                </c:pt>
                <c:pt idx="452">
                  <c:v>570</c:v>
                </c:pt>
                <c:pt idx="453">
                  <c:v>634</c:v>
                </c:pt>
                <c:pt idx="454">
                  <c:v>711</c:v>
                </c:pt>
                <c:pt idx="455">
                  <c:v>772</c:v>
                </c:pt>
                <c:pt idx="456">
                  <c:v>786</c:v>
                </c:pt>
                <c:pt idx="457">
                  <c:v>746</c:v>
                </c:pt>
                <c:pt idx="458">
                  <c:v>712</c:v>
                </c:pt>
                <c:pt idx="459">
                  <c:v>597</c:v>
                </c:pt>
                <c:pt idx="460">
                  <c:v>560</c:v>
                </c:pt>
                <c:pt idx="461">
                  <c:v>554</c:v>
                </c:pt>
                <c:pt idx="462">
                  <c:v>460</c:v>
                </c:pt>
                <c:pt idx="463">
                  <c:v>492</c:v>
                </c:pt>
                <c:pt idx="464">
                  <c:v>496</c:v>
                </c:pt>
                <c:pt idx="465">
                  <c:v>512</c:v>
                </c:pt>
                <c:pt idx="466">
                  <c:v>489</c:v>
                </c:pt>
                <c:pt idx="467">
                  <c:v>625</c:v>
                </c:pt>
                <c:pt idx="468">
                  <c:v>644</c:v>
                </c:pt>
                <c:pt idx="469">
                  <c:v>647</c:v>
                </c:pt>
                <c:pt idx="470">
                  <c:v>685</c:v>
                </c:pt>
                <c:pt idx="471">
                  <c:v>714</c:v>
                </c:pt>
                <c:pt idx="472">
                  <c:v>745</c:v>
                </c:pt>
                <c:pt idx="473">
                  <c:v>778</c:v>
                </c:pt>
                <c:pt idx="474">
                  <c:v>783</c:v>
                </c:pt>
                <c:pt idx="475">
                  <c:v>747</c:v>
                </c:pt>
                <c:pt idx="476">
                  <c:v>734</c:v>
                </c:pt>
                <c:pt idx="477">
                  <c:v>757</c:v>
                </c:pt>
                <c:pt idx="478">
                  <c:v>731</c:v>
                </c:pt>
                <c:pt idx="479">
                  <c:v>774</c:v>
                </c:pt>
                <c:pt idx="480">
                  <c:v>787</c:v>
                </c:pt>
                <c:pt idx="481">
                  <c:v>793</c:v>
                </c:pt>
                <c:pt idx="482">
                  <c:v>822</c:v>
                </c:pt>
                <c:pt idx="483">
                  <c:v>853</c:v>
                </c:pt>
                <c:pt idx="484">
                  <c:v>824</c:v>
                </c:pt>
                <c:pt idx="485">
                  <c:v>831</c:v>
                </c:pt>
                <c:pt idx="486">
                  <c:v>808</c:v>
                </c:pt>
                <c:pt idx="487">
                  <c:v>804</c:v>
                </c:pt>
                <c:pt idx="488">
                  <c:v>809</c:v>
                </c:pt>
                <c:pt idx="489">
                  <c:v>831</c:v>
                </c:pt>
                <c:pt idx="490">
                  <c:v>860</c:v>
                </c:pt>
                <c:pt idx="491">
                  <c:v>836</c:v>
                </c:pt>
                <c:pt idx="492">
                  <c:v>801</c:v>
                </c:pt>
                <c:pt idx="493">
                  <c:v>793</c:v>
                </c:pt>
                <c:pt idx="494">
                  <c:v>782</c:v>
                </c:pt>
                <c:pt idx="495">
                  <c:v>746</c:v>
                </c:pt>
                <c:pt idx="496">
                  <c:v>745</c:v>
                </c:pt>
                <c:pt idx="497">
                  <c:v>744</c:v>
                </c:pt>
                <c:pt idx="498">
                  <c:v>748</c:v>
                </c:pt>
                <c:pt idx="499">
                  <c:v>745</c:v>
                </c:pt>
                <c:pt idx="500">
                  <c:v>743</c:v>
                </c:pt>
                <c:pt idx="501">
                  <c:v>719</c:v>
                </c:pt>
                <c:pt idx="502">
                  <c:v>712</c:v>
                </c:pt>
                <c:pt idx="503">
                  <c:v>664</c:v>
                </c:pt>
                <c:pt idx="504">
                  <c:v>638</c:v>
                </c:pt>
                <c:pt idx="505">
                  <c:v>664</c:v>
                </c:pt>
                <c:pt idx="506">
                  <c:v>665</c:v>
                </c:pt>
                <c:pt idx="507">
                  <c:v>672</c:v>
                </c:pt>
                <c:pt idx="508">
                  <c:v>684</c:v>
                </c:pt>
                <c:pt idx="509">
                  <c:v>727</c:v>
                </c:pt>
                <c:pt idx="510">
                  <c:v>745</c:v>
                </c:pt>
                <c:pt idx="511">
                  <c:v>692</c:v>
                </c:pt>
                <c:pt idx="512">
                  <c:v>699</c:v>
                </c:pt>
                <c:pt idx="513">
                  <c:v>689</c:v>
                </c:pt>
                <c:pt idx="514">
                  <c:v>681</c:v>
                </c:pt>
                <c:pt idx="515">
                  <c:v>676</c:v>
                </c:pt>
                <c:pt idx="516">
                  <c:v>643</c:v>
                </c:pt>
                <c:pt idx="517">
                  <c:v>617</c:v>
                </c:pt>
                <c:pt idx="518">
                  <c:v>565</c:v>
                </c:pt>
                <c:pt idx="519">
                  <c:v>565</c:v>
                </c:pt>
                <c:pt idx="520">
                  <c:v>585</c:v>
                </c:pt>
                <c:pt idx="521">
                  <c:v>609</c:v>
                </c:pt>
                <c:pt idx="522">
                  <c:v>589</c:v>
                </c:pt>
                <c:pt idx="523">
                  <c:v>585</c:v>
                </c:pt>
                <c:pt idx="524">
                  <c:v>601</c:v>
                </c:pt>
                <c:pt idx="525">
                  <c:v>595</c:v>
                </c:pt>
                <c:pt idx="526">
                  <c:v>577</c:v>
                </c:pt>
                <c:pt idx="527">
                  <c:v>611</c:v>
                </c:pt>
                <c:pt idx="528">
                  <c:v>614</c:v>
                </c:pt>
                <c:pt idx="529">
                  <c:v>639</c:v>
                </c:pt>
                <c:pt idx="530">
                  <c:v>609</c:v>
                </c:pt>
                <c:pt idx="531">
                  <c:v>659</c:v>
                </c:pt>
                <c:pt idx="532">
                  <c:v>651</c:v>
                </c:pt>
                <c:pt idx="533">
                  <c:v>628</c:v>
                </c:pt>
                <c:pt idx="534">
                  <c:v>635</c:v>
                </c:pt>
                <c:pt idx="535">
                  <c:v>644</c:v>
                </c:pt>
                <c:pt idx="536">
                  <c:v>653</c:v>
                </c:pt>
                <c:pt idx="537">
                  <c:v>645</c:v>
                </c:pt>
                <c:pt idx="538">
                  <c:v>634</c:v>
                </c:pt>
                <c:pt idx="539">
                  <c:v>643</c:v>
                </c:pt>
                <c:pt idx="540">
                  <c:v>665</c:v>
                </c:pt>
                <c:pt idx="541">
                  <c:v>682</c:v>
                </c:pt>
                <c:pt idx="542">
                  <c:v>663</c:v>
                </c:pt>
                <c:pt idx="543">
                  <c:v>681</c:v>
                </c:pt>
                <c:pt idx="544">
                  <c:v>676</c:v>
                </c:pt>
                <c:pt idx="545">
                  <c:v>671</c:v>
                </c:pt>
                <c:pt idx="546">
                  <c:v>636</c:v>
                </c:pt>
                <c:pt idx="547">
                  <c:v>614</c:v>
                </c:pt>
                <c:pt idx="548">
                  <c:v>606</c:v>
                </c:pt>
                <c:pt idx="549">
                  <c:v>583</c:v>
                </c:pt>
                <c:pt idx="550">
                  <c:v>569</c:v>
                </c:pt>
                <c:pt idx="551">
                  <c:v>576</c:v>
                </c:pt>
                <c:pt idx="552">
                  <c:v>617</c:v>
                </c:pt>
                <c:pt idx="553">
                  <c:v>585</c:v>
                </c:pt>
                <c:pt idx="554">
                  <c:v>589</c:v>
                </c:pt>
                <c:pt idx="555">
                  <c:v>577</c:v>
                </c:pt>
                <c:pt idx="556">
                  <c:v>572</c:v>
                </c:pt>
                <c:pt idx="557">
                  <c:v>556</c:v>
                </c:pt>
                <c:pt idx="558">
                  <c:v>541</c:v>
                </c:pt>
                <c:pt idx="559">
                  <c:v>554</c:v>
                </c:pt>
                <c:pt idx="560">
                  <c:v>574</c:v>
                </c:pt>
                <c:pt idx="561">
                  <c:v>577</c:v>
                </c:pt>
                <c:pt idx="562">
                  <c:v>580</c:v>
                </c:pt>
                <c:pt idx="563">
                  <c:v>543</c:v>
                </c:pt>
                <c:pt idx="564">
                  <c:v>514</c:v>
                </c:pt>
                <c:pt idx="565">
                  <c:v>490</c:v>
                </c:pt>
                <c:pt idx="566">
                  <c:v>498</c:v>
                </c:pt>
                <c:pt idx="567">
                  <c:v>497</c:v>
                </c:pt>
                <c:pt idx="568">
                  <c:v>477</c:v>
                </c:pt>
                <c:pt idx="569">
                  <c:v>477</c:v>
                </c:pt>
                <c:pt idx="570">
                  <c:v>487</c:v>
                </c:pt>
                <c:pt idx="571">
                  <c:v>486</c:v>
                </c:pt>
                <c:pt idx="572">
                  <c:v>472</c:v>
                </c:pt>
                <c:pt idx="573">
                  <c:v>458</c:v>
                </c:pt>
                <c:pt idx="574">
                  <c:v>486</c:v>
                </c:pt>
                <c:pt idx="575">
                  <c:v>483</c:v>
                </c:pt>
                <c:pt idx="576">
                  <c:v>485</c:v>
                </c:pt>
                <c:pt idx="577">
                  <c:v>496</c:v>
                </c:pt>
                <c:pt idx="578">
                  <c:v>492</c:v>
                </c:pt>
                <c:pt idx="579">
                  <c:v>503</c:v>
                </c:pt>
                <c:pt idx="580">
                  <c:v>496</c:v>
                </c:pt>
                <c:pt idx="581">
                  <c:v>485</c:v>
                </c:pt>
                <c:pt idx="582">
                  <c:v>461</c:v>
                </c:pt>
                <c:pt idx="583">
                  <c:v>456</c:v>
                </c:pt>
                <c:pt idx="584">
                  <c:v>458</c:v>
                </c:pt>
                <c:pt idx="585">
                  <c:v>438</c:v>
                </c:pt>
                <c:pt idx="586">
                  <c:v>421</c:v>
                </c:pt>
                <c:pt idx="587">
                  <c:v>394</c:v>
                </c:pt>
                <c:pt idx="588">
                  <c:v>387</c:v>
                </c:pt>
                <c:pt idx="589">
                  <c:v>402</c:v>
                </c:pt>
                <c:pt idx="590">
                  <c:v>403</c:v>
                </c:pt>
                <c:pt idx="591">
                  <c:v>410</c:v>
                </c:pt>
                <c:pt idx="592">
                  <c:v>413</c:v>
                </c:pt>
                <c:pt idx="593">
                  <c:v>407</c:v>
                </c:pt>
                <c:pt idx="594">
                  <c:v>391</c:v>
                </c:pt>
                <c:pt idx="595">
                  <c:v>385</c:v>
                </c:pt>
                <c:pt idx="596">
                  <c:v>386</c:v>
                </c:pt>
                <c:pt idx="597">
                  <c:v>384</c:v>
                </c:pt>
                <c:pt idx="598">
                  <c:v>381</c:v>
                </c:pt>
                <c:pt idx="599">
                  <c:v>378</c:v>
                </c:pt>
                <c:pt idx="600">
                  <c:v>358</c:v>
                </c:pt>
                <c:pt idx="601">
                  <c:v>370</c:v>
                </c:pt>
                <c:pt idx="602">
                  <c:v>382</c:v>
                </c:pt>
                <c:pt idx="603">
                  <c:v>351</c:v>
                </c:pt>
                <c:pt idx="604">
                  <c:v>358</c:v>
                </c:pt>
                <c:pt idx="605">
                  <c:v>375</c:v>
                </c:pt>
                <c:pt idx="606">
                  <c:v>362</c:v>
                </c:pt>
                <c:pt idx="607">
                  <c:v>346</c:v>
                </c:pt>
                <c:pt idx="608">
                  <c:v>357</c:v>
                </c:pt>
                <c:pt idx="609">
                  <c:v>356</c:v>
                </c:pt>
                <c:pt idx="610">
                  <c:v>340</c:v>
                </c:pt>
                <c:pt idx="611">
                  <c:v>346</c:v>
                </c:pt>
                <c:pt idx="612">
                  <c:v>345</c:v>
                </c:pt>
                <c:pt idx="613">
                  <c:v>365</c:v>
                </c:pt>
                <c:pt idx="614">
                  <c:v>362</c:v>
                </c:pt>
                <c:pt idx="615">
                  <c:v>381</c:v>
                </c:pt>
                <c:pt idx="616">
                  <c:v>363</c:v>
                </c:pt>
                <c:pt idx="617">
                  <c:v>371</c:v>
                </c:pt>
                <c:pt idx="618">
                  <c:v>393</c:v>
                </c:pt>
                <c:pt idx="619">
                  <c:v>407</c:v>
                </c:pt>
                <c:pt idx="620">
                  <c:v>395</c:v>
                </c:pt>
                <c:pt idx="621">
                  <c:v>403</c:v>
                </c:pt>
                <c:pt idx="622">
                  <c:v>405</c:v>
                </c:pt>
                <c:pt idx="623">
                  <c:v>398</c:v>
                </c:pt>
                <c:pt idx="624">
                  <c:v>392</c:v>
                </c:pt>
                <c:pt idx="625">
                  <c:v>383</c:v>
                </c:pt>
                <c:pt idx="626">
                  <c:v>395</c:v>
                </c:pt>
                <c:pt idx="627">
                  <c:v>397</c:v>
                </c:pt>
                <c:pt idx="628">
                  <c:v>402</c:v>
                </c:pt>
                <c:pt idx="629">
                  <c:v>425</c:v>
                </c:pt>
                <c:pt idx="630">
                  <c:v>413</c:v>
                </c:pt>
                <c:pt idx="631">
                  <c:v>427</c:v>
                </c:pt>
                <c:pt idx="632">
                  <c:v>420</c:v>
                </c:pt>
                <c:pt idx="633">
                  <c:v>403</c:v>
                </c:pt>
                <c:pt idx="634">
                  <c:v>388</c:v>
                </c:pt>
                <c:pt idx="635">
                  <c:v>397</c:v>
                </c:pt>
                <c:pt idx="636">
                  <c:v>384</c:v>
                </c:pt>
                <c:pt idx="637">
                  <c:v>390</c:v>
                </c:pt>
                <c:pt idx="638">
                  <c:v>394</c:v>
                </c:pt>
                <c:pt idx="639">
                  <c:v>381</c:v>
                </c:pt>
                <c:pt idx="640">
                  <c:v>359</c:v>
                </c:pt>
                <c:pt idx="641">
                  <c:v>360</c:v>
                </c:pt>
                <c:pt idx="642">
                  <c:v>358</c:v>
                </c:pt>
                <c:pt idx="643">
                  <c:v>363</c:v>
                </c:pt>
                <c:pt idx="644">
                  <c:v>369</c:v>
                </c:pt>
                <c:pt idx="645">
                  <c:v>369</c:v>
                </c:pt>
                <c:pt idx="646">
                  <c:v>381</c:v>
                </c:pt>
                <c:pt idx="647">
                  <c:v>359</c:v>
                </c:pt>
                <c:pt idx="648">
                  <c:v>347</c:v>
                </c:pt>
                <c:pt idx="649">
                  <c:v>339</c:v>
                </c:pt>
                <c:pt idx="650">
                  <c:v>345</c:v>
                </c:pt>
                <c:pt idx="651">
                  <c:v>340</c:v>
                </c:pt>
                <c:pt idx="652">
                  <c:v>356</c:v>
                </c:pt>
                <c:pt idx="653">
                  <c:v>374</c:v>
                </c:pt>
                <c:pt idx="654">
                  <c:v>375</c:v>
                </c:pt>
                <c:pt idx="655">
                  <c:v>383</c:v>
                </c:pt>
                <c:pt idx="656">
                  <c:v>382</c:v>
                </c:pt>
                <c:pt idx="657">
                  <c:v>398</c:v>
                </c:pt>
                <c:pt idx="658">
                  <c:v>388</c:v>
                </c:pt>
                <c:pt idx="659">
                  <c:v>389</c:v>
                </c:pt>
                <c:pt idx="660">
                  <c:v>384</c:v>
                </c:pt>
                <c:pt idx="661">
                  <c:v>364</c:v>
                </c:pt>
                <c:pt idx="662">
                  <c:v>367</c:v>
                </c:pt>
                <c:pt idx="663">
                  <c:v>368</c:v>
                </c:pt>
                <c:pt idx="664">
                  <c:v>369</c:v>
                </c:pt>
                <c:pt idx="665">
                  <c:v>368</c:v>
                </c:pt>
                <c:pt idx="666">
                  <c:v>367</c:v>
                </c:pt>
                <c:pt idx="667">
                  <c:v>375</c:v>
                </c:pt>
                <c:pt idx="668">
                  <c:v>370</c:v>
                </c:pt>
                <c:pt idx="669">
                  <c:v>380</c:v>
                </c:pt>
                <c:pt idx="670">
                  <c:v>375</c:v>
                </c:pt>
                <c:pt idx="671">
                  <c:v>364</c:v>
                </c:pt>
                <c:pt idx="672">
                  <c:v>341</c:v>
                </c:pt>
                <c:pt idx="673">
                  <c:v>339</c:v>
                </c:pt>
                <c:pt idx="674">
                  <c:v>347</c:v>
                </c:pt>
                <c:pt idx="675">
                  <c:v>339</c:v>
                </c:pt>
                <c:pt idx="676">
                  <c:v>331</c:v>
                </c:pt>
                <c:pt idx="677">
                  <c:v>316</c:v>
                </c:pt>
                <c:pt idx="678">
                  <c:v>285</c:v>
                </c:pt>
                <c:pt idx="679">
                  <c:v>289</c:v>
                </c:pt>
                <c:pt idx="680">
                  <c:v>283</c:v>
                </c:pt>
                <c:pt idx="681">
                  <c:v>286</c:v>
                </c:pt>
                <c:pt idx="682">
                  <c:v>280</c:v>
                </c:pt>
                <c:pt idx="683">
                  <c:v>277</c:v>
                </c:pt>
                <c:pt idx="684">
                  <c:v>291</c:v>
                </c:pt>
                <c:pt idx="685">
                  <c:v>303</c:v>
                </c:pt>
                <c:pt idx="686">
                  <c:v>304</c:v>
                </c:pt>
                <c:pt idx="687">
                  <c:v>296</c:v>
                </c:pt>
                <c:pt idx="688">
                  <c:v>281</c:v>
                </c:pt>
              </c:numCache>
            </c:numRef>
          </c:val>
          <c:smooth val="0"/>
          <c:extLst>
            <c:ext xmlns:c16="http://schemas.microsoft.com/office/drawing/2014/chart" uri="{C3380CC4-5D6E-409C-BE32-E72D297353CC}">
              <c16:uniqueId val="{00000000-CEDE-46DD-96D8-20A431EDB10D}"/>
            </c:ext>
          </c:extLst>
        </c:ser>
        <c:ser>
          <c:idx val="1"/>
          <c:order val="1"/>
          <c:tx>
            <c:strRef>
              <c:f>'1.12-график'!$D$4</c:f>
              <c:strCache>
                <c:ptCount val="1"/>
                <c:pt idx="0">
                  <c:v>EMBI+ спрэд Азия</c:v>
                </c:pt>
              </c:strCache>
            </c:strRef>
          </c:tx>
          <c:spPr>
            <a:ln w="12700">
              <a:solidFill>
                <a:srgbClr val="00FF00"/>
              </a:solidFill>
              <a:prstDash val="solid"/>
            </a:ln>
          </c:spPr>
          <c:marker>
            <c:symbol val="none"/>
          </c:marker>
          <c:cat>
            <c:numRef>
              <c:f>'1.12-график'!$B$5:$B$693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'1.12-график'!$D$5:$D$693</c:f>
              <c:numCache>
                <c:formatCode>General</c:formatCode>
                <c:ptCount val="689"/>
                <c:pt idx="0">
                  <c:v>159</c:v>
                </c:pt>
                <c:pt idx="1">
                  <c:v>158</c:v>
                </c:pt>
                <c:pt idx="2">
                  <c:v>162</c:v>
                </c:pt>
                <c:pt idx="3">
                  <c:v>162</c:v>
                </c:pt>
                <c:pt idx="4">
                  <c:v>163</c:v>
                </c:pt>
                <c:pt idx="5">
                  <c:v>163</c:v>
                </c:pt>
                <c:pt idx="6">
                  <c:v>162</c:v>
                </c:pt>
                <c:pt idx="7">
                  <c:v>160</c:v>
                </c:pt>
                <c:pt idx="8">
                  <c:v>159</c:v>
                </c:pt>
                <c:pt idx="9">
                  <c:v>157</c:v>
                </c:pt>
                <c:pt idx="10">
                  <c:v>152</c:v>
                </c:pt>
                <c:pt idx="11">
                  <c:v>156</c:v>
                </c:pt>
                <c:pt idx="12">
                  <c:v>154</c:v>
                </c:pt>
                <c:pt idx="13">
                  <c:v>155</c:v>
                </c:pt>
                <c:pt idx="14">
                  <c:v>152</c:v>
                </c:pt>
                <c:pt idx="15">
                  <c:v>153</c:v>
                </c:pt>
                <c:pt idx="16">
                  <c:v>153</c:v>
                </c:pt>
                <c:pt idx="17">
                  <c:v>156</c:v>
                </c:pt>
                <c:pt idx="18">
                  <c:v>154</c:v>
                </c:pt>
                <c:pt idx="19">
                  <c:v>158</c:v>
                </c:pt>
                <c:pt idx="20">
                  <c:v>159</c:v>
                </c:pt>
                <c:pt idx="21">
                  <c:v>157</c:v>
                </c:pt>
                <c:pt idx="22">
                  <c:v>149</c:v>
                </c:pt>
                <c:pt idx="23">
                  <c:v>150</c:v>
                </c:pt>
                <c:pt idx="24">
                  <c:v>153</c:v>
                </c:pt>
                <c:pt idx="25">
                  <c:v>158</c:v>
                </c:pt>
                <c:pt idx="26">
                  <c:v>162</c:v>
                </c:pt>
                <c:pt idx="27">
                  <c:v>160</c:v>
                </c:pt>
                <c:pt idx="28">
                  <c:v>159</c:v>
                </c:pt>
                <c:pt idx="29">
                  <c:v>159</c:v>
                </c:pt>
                <c:pt idx="30">
                  <c:v>163</c:v>
                </c:pt>
                <c:pt idx="31">
                  <c:v>164</c:v>
                </c:pt>
                <c:pt idx="32">
                  <c:v>166</c:v>
                </c:pt>
                <c:pt idx="33">
                  <c:v>166</c:v>
                </c:pt>
                <c:pt idx="34">
                  <c:v>165</c:v>
                </c:pt>
                <c:pt idx="35">
                  <c:v>162</c:v>
                </c:pt>
                <c:pt idx="36">
                  <c:v>168</c:v>
                </c:pt>
                <c:pt idx="37">
                  <c:v>171</c:v>
                </c:pt>
                <c:pt idx="38">
                  <c:v>194</c:v>
                </c:pt>
                <c:pt idx="39">
                  <c:v>182</c:v>
                </c:pt>
                <c:pt idx="40">
                  <c:v>184</c:v>
                </c:pt>
                <c:pt idx="41">
                  <c:v>190</c:v>
                </c:pt>
                <c:pt idx="42">
                  <c:v>195</c:v>
                </c:pt>
                <c:pt idx="43">
                  <c:v>191</c:v>
                </c:pt>
                <c:pt idx="44">
                  <c:v>192</c:v>
                </c:pt>
                <c:pt idx="45">
                  <c:v>188</c:v>
                </c:pt>
                <c:pt idx="46">
                  <c:v>178</c:v>
                </c:pt>
                <c:pt idx="47">
                  <c:v>180</c:v>
                </c:pt>
                <c:pt idx="48">
                  <c:v>189</c:v>
                </c:pt>
                <c:pt idx="49">
                  <c:v>186</c:v>
                </c:pt>
                <c:pt idx="50">
                  <c:v>184</c:v>
                </c:pt>
                <c:pt idx="51">
                  <c:v>183</c:v>
                </c:pt>
                <c:pt idx="52">
                  <c:v>181</c:v>
                </c:pt>
                <c:pt idx="53">
                  <c:v>181</c:v>
                </c:pt>
                <c:pt idx="54">
                  <c:v>183</c:v>
                </c:pt>
                <c:pt idx="55">
                  <c:v>173</c:v>
                </c:pt>
                <c:pt idx="56">
                  <c:v>170</c:v>
                </c:pt>
                <c:pt idx="57">
                  <c:v>171</c:v>
                </c:pt>
                <c:pt idx="58">
                  <c:v>168</c:v>
                </c:pt>
                <c:pt idx="59">
                  <c:v>169</c:v>
                </c:pt>
                <c:pt idx="60">
                  <c:v>168</c:v>
                </c:pt>
                <c:pt idx="61">
                  <c:v>167</c:v>
                </c:pt>
                <c:pt idx="62">
                  <c:v>167</c:v>
                </c:pt>
                <c:pt idx="63">
                  <c:v>164</c:v>
                </c:pt>
                <c:pt idx="64">
                  <c:v>164</c:v>
                </c:pt>
                <c:pt idx="65">
                  <c:v>163</c:v>
                </c:pt>
                <c:pt idx="66">
                  <c:v>155</c:v>
                </c:pt>
                <c:pt idx="67">
                  <c:v>158</c:v>
                </c:pt>
                <c:pt idx="68">
                  <c:v>156</c:v>
                </c:pt>
                <c:pt idx="69">
                  <c:v>160</c:v>
                </c:pt>
                <c:pt idx="70">
                  <c:v>158</c:v>
                </c:pt>
                <c:pt idx="71">
                  <c:v>160</c:v>
                </c:pt>
                <c:pt idx="72">
                  <c:v>162</c:v>
                </c:pt>
                <c:pt idx="73">
                  <c:v>165</c:v>
                </c:pt>
                <c:pt idx="74">
                  <c:v>165</c:v>
                </c:pt>
                <c:pt idx="75">
                  <c:v>162</c:v>
                </c:pt>
                <c:pt idx="76">
                  <c:v>164</c:v>
                </c:pt>
                <c:pt idx="77">
                  <c:v>168</c:v>
                </c:pt>
                <c:pt idx="78">
                  <c:v>164</c:v>
                </c:pt>
                <c:pt idx="79">
                  <c:v>161</c:v>
                </c:pt>
                <c:pt idx="80">
                  <c:v>160</c:v>
                </c:pt>
                <c:pt idx="81">
                  <c:v>166</c:v>
                </c:pt>
                <c:pt idx="82">
                  <c:v>165</c:v>
                </c:pt>
                <c:pt idx="83">
                  <c:v>164</c:v>
                </c:pt>
                <c:pt idx="84">
                  <c:v>160</c:v>
                </c:pt>
                <c:pt idx="85">
                  <c:v>162</c:v>
                </c:pt>
                <c:pt idx="86">
                  <c:v>162</c:v>
                </c:pt>
                <c:pt idx="87">
                  <c:v>160</c:v>
                </c:pt>
                <c:pt idx="88">
                  <c:v>156</c:v>
                </c:pt>
                <c:pt idx="89">
                  <c:v>159</c:v>
                </c:pt>
                <c:pt idx="90">
                  <c:v>155</c:v>
                </c:pt>
                <c:pt idx="91">
                  <c:v>153</c:v>
                </c:pt>
                <c:pt idx="92">
                  <c:v>151</c:v>
                </c:pt>
                <c:pt idx="93">
                  <c:v>151</c:v>
                </c:pt>
                <c:pt idx="94">
                  <c:v>144</c:v>
                </c:pt>
                <c:pt idx="95">
                  <c:v>141</c:v>
                </c:pt>
                <c:pt idx="96">
                  <c:v>142</c:v>
                </c:pt>
                <c:pt idx="97">
                  <c:v>139</c:v>
                </c:pt>
                <c:pt idx="98">
                  <c:v>137</c:v>
                </c:pt>
                <c:pt idx="99">
                  <c:v>139</c:v>
                </c:pt>
                <c:pt idx="100">
                  <c:v>137</c:v>
                </c:pt>
                <c:pt idx="101">
                  <c:v>138</c:v>
                </c:pt>
                <c:pt idx="102">
                  <c:v>141</c:v>
                </c:pt>
                <c:pt idx="103">
                  <c:v>140</c:v>
                </c:pt>
                <c:pt idx="104">
                  <c:v>136</c:v>
                </c:pt>
                <c:pt idx="105">
                  <c:v>138</c:v>
                </c:pt>
                <c:pt idx="106">
                  <c:v>134</c:v>
                </c:pt>
                <c:pt idx="107">
                  <c:v>135</c:v>
                </c:pt>
                <c:pt idx="108">
                  <c:v>135</c:v>
                </c:pt>
                <c:pt idx="109">
                  <c:v>137</c:v>
                </c:pt>
                <c:pt idx="110">
                  <c:v>137</c:v>
                </c:pt>
                <c:pt idx="111">
                  <c:v>136</c:v>
                </c:pt>
                <c:pt idx="112">
                  <c:v>142</c:v>
                </c:pt>
                <c:pt idx="113">
                  <c:v>142</c:v>
                </c:pt>
                <c:pt idx="114">
                  <c:v>139</c:v>
                </c:pt>
                <c:pt idx="115">
                  <c:v>134</c:v>
                </c:pt>
                <c:pt idx="116">
                  <c:v>135</c:v>
                </c:pt>
                <c:pt idx="117">
                  <c:v>133</c:v>
                </c:pt>
                <c:pt idx="118">
                  <c:v>133</c:v>
                </c:pt>
                <c:pt idx="119">
                  <c:v>138</c:v>
                </c:pt>
                <c:pt idx="120">
                  <c:v>146</c:v>
                </c:pt>
                <c:pt idx="121">
                  <c:v>145</c:v>
                </c:pt>
                <c:pt idx="122">
                  <c:v>153</c:v>
                </c:pt>
                <c:pt idx="123">
                  <c:v>148</c:v>
                </c:pt>
                <c:pt idx="124">
                  <c:v>156</c:v>
                </c:pt>
                <c:pt idx="125">
                  <c:v>161</c:v>
                </c:pt>
                <c:pt idx="126">
                  <c:v>160</c:v>
                </c:pt>
                <c:pt idx="127">
                  <c:v>151</c:v>
                </c:pt>
                <c:pt idx="128">
                  <c:v>145</c:v>
                </c:pt>
                <c:pt idx="129">
                  <c:v>146</c:v>
                </c:pt>
                <c:pt idx="130">
                  <c:v>159</c:v>
                </c:pt>
                <c:pt idx="131">
                  <c:v>160</c:v>
                </c:pt>
                <c:pt idx="132">
                  <c:v>154</c:v>
                </c:pt>
                <c:pt idx="133">
                  <c:v>156</c:v>
                </c:pt>
                <c:pt idx="134">
                  <c:v>157</c:v>
                </c:pt>
                <c:pt idx="135">
                  <c:v>155</c:v>
                </c:pt>
                <c:pt idx="136">
                  <c:v>165</c:v>
                </c:pt>
                <c:pt idx="137">
                  <c:v>162</c:v>
                </c:pt>
                <c:pt idx="138">
                  <c:v>170</c:v>
                </c:pt>
                <c:pt idx="139">
                  <c:v>169</c:v>
                </c:pt>
                <c:pt idx="140">
                  <c:v>180</c:v>
                </c:pt>
                <c:pt idx="141">
                  <c:v>184</c:v>
                </c:pt>
                <c:pt idx="142">
                  <c:v>206</c:v>
                </c:pt>
                <c:pt idx="143">
                  <c:v>217</c:v>
                </c:pt>
                <c:pt idx="144">
                  <c:v>219</c:v>
                </c:pt>
                <c:pt idx="145">
                  <c:v>218</c:v>
                </c:pt>
                <c:pt idx="146">
                  <c:v>226</c:v>
                </c:pt>
                <c:pt idx="147">
                  <c:v>221</c:v>
                </c:pt>
                <c:pt idx="148">
                  <c:v>219</c:v>
                </c:pt>
                <c:pt idx="149">
                  <c:v>213</c:v>
                </c:pt>
                <c:pt idx="150">
                  <c:v>210</c:v>
                </c:pt>
                <c:pt idx="151">
                  <c:v>189</c:v>
                </c:pt>
                <c:pt idx="152">
                  <c:v>196</c:v>
                </c:pt>
                <c:pt idx="153">
                  <c:v>199</c:v>
                </c:pt>
                <c:pt idx="154">
                  <c:v>196</c:v>
                </c:pt>
                <c:pt idx="155">
                  <c:v>206</c:v>
                </c:pt>
                <c:pt idx="156">
                  <c:v>208</c:v>
                </c:pt>
                <c:pt idx="157">
                  <c:v>237</c:v>
                </c:pt>
                <c:pt idx="158">
                  <c:v>227</c:v>
                </c:pt>
                <c:pt idx="159">
                  <c:v>229</c:v>
                </c:pt>
                <c:pt idx="160">
                  <c:v>236</c:v>
                </c:pt>
                <c:pt idx="161">
                  <c:v>230</c:v>
                </c:pt>
                <c:pt idx="162">
                  <c:v>230</c:v>
                </c:pt>
                <c:pt idx="163">
                  <c:v>230</c:v>
                </c:pt>
                <c:pt idx="164">
                  <c:v>233</c:v>
                </c:pt>
                <c:pt idx="165">
                  <c:v>232</c:v>
                </c:pt>
                <c:pt idx="166">
                  <c:v>229</c:v>
                </c:pt>
                <c:pt idx="167">
                  <c:v>233</c:v>
                </c:pt>
                <c:pt idx="168">
                  <c:v>225</c:v>
                </c:pt>
                <c:pt idx="169">
                  <c:v>226</c:v>
                </c:pt>
                <c:pt idx="170">
                  <c:v>230</c:v>
                </c:pt>
                <c:pt idx="171">
                  <c:v>224</c:v>
                </c:pt>
                <c:pt idx="172">
                  <c:v>234</c:v>
                </c:pt>
                <c:pt idx="173">
                  <c:v>244</c:v>
                </c:pt>
                <c:pt idx="174">
                  <c:v>240</c:v>
                </c:pt>
                <c:pt idx="175">
                  <c:v>233</c:v>
                </c:pt>
                <c:pt idx="176">
                  <c:v>220</c:v>
                </c:pt>
                <c:pt idx="177">
                  <c:v>216</c:v>
                </c:pt>
                <c:pt idx="178">
                  <c:v>209</c:v>
                </c:pt>
                <c:pt idx="179">
                  <c:v>198</c:v>
                </c:pt>
                <c:pt idx="180">
                  <c:v>184</c:v>
                </c:pt>
                <c:pt idx="181">
                  <c:v>174</c:v>
                </c:pt>
                <c:pt idx="182">
                  <c:v>176</c:v>
                </c:pt>
                <c:pt idx="183">
                  <c:v>177</c:v>
                </c:pt>
                <c:pt idx="184">
                  <c:v>179</c:v>
                </c:pt>
                <c:pt idx="185">
                  <c:v>179</c:v>
                </c:pt>
                <c:pt idx="186">
                  <c:v>186</c:v>
                </c:pt>
                <c:pt idx="187">
                  <c:v>188</c:v>
                </c:pt>
                <c:pt idx="188">
                  <c:v>187</c:v>
                </c:pt>
                <c:pt idx="189">
                  <c:v>185</c:v>
                </c:pt>
                <c:pt idx="190">
                  <c:v>184</c:v>
                </c:pt>
                <c:pt idx="191">
                  <c:v>185</c:v>
                </c:pt>
                <c:pt idx="192">
                  <c:v>177</c:v>
                </c:pt>
                <c:pt idx="193">
                  <c:v>168</c:v>
                </c:pt>
                <c:pt idx="194">
                  <c:v>167</c:v>
                </c:pt>
                <c:pt idx="195">
                  <c:v>165</c:v>
                </c:pt>
                <c:pt idx="196">
                  <c:v>159</c:v>
                </c:pt>
                <c:pt idx="197">
                  <c:v>161</c:v>
                </c:pt>
                <c:pt idx="198">
                  <c:v>164</c:v>
                </c:pt>
                <c:pt idx="199">
                  <c:v>174</c:v>
                </c:pt>
                <c:pt idx="200">
                  <c:v>176</c:v>
                </c:pt>
                <c:pt idx="201">
                  <c:v>190</c:v>
                </c:pt>
                <c:pt idx="202">
                  <c:v>191</c:v>
                </c:pt>
                <c:pt idx="203">
                  <c:v>186</c:v>
                </c:pt>
                <c:pt idx="204">
                  <c:v>194</c:v>
                </c:pt>
                <c:pt idx="205">
                  <c:v>191</c:v>
                </c:pt>
                <c:pt idx="206">
                  <c:v>184</c:v>
                </c:pt>
                <c:pt idx="207">
                  <c:v>185</c:v>
                </c:pt>
                <c:pt idx="208">
                  <c:v>184</c:v>
                </c:pt>
                <c:pt idx="209">
                  <c:v>175</c:v>
                </c:pt>
                <c:pt idx="210">
                  <c:v>188</c:v>
                </c:pt>
                <c:pt idx="211">
                  <c:v>196</c:v>
                </c:pt>
                <c:pt idx="212">
                  <c:v>203</c:v>
                </c:pt>
                <c:pt idx="213">
                  <c:v>198</c:v>
                </c:pt>
                <c:pt idx="214">
                  <c:v>203</c:v>
                </c:pt>
                <c:pt idx="215">
                  <c:v>212</c:v>
                </c:pt>
                <c:pt idx="216">
                  <c:v>215</c:v>
                </c:pt>
                <c:pt idx="217">
                  <c:v>216</c:v>
                </c:pt>
                <c:pt idx="218">
                  <c:v>211</c:v>
                </c:pt>
                <c:pt idx="219">
                  <c:v>217</c:v>
                </c:pt>
                <c:pt idx="220">
                  <c:v>225</c:v>
                </c:pt>
                <c:pt idx="221">
                  <c:v>232</c:v>
                </c:pt>
                <c:pt idx="222">
                  <c:v>235</c:v>
                </c:pt>
                <c:pt idx="223">
                  <c:v>249</c:v>
                </c:pt>
                <c:pt idx="224">
                  <c:v>247</c:v>
                </c:pt>
                <c:pt idx="225">
                  <c:v>264</c:v>
                </c:pt>
                <c:pt idx="226">
                  <c:v>253</c:v>
                </c:pt>
                <c:pt idx="227">
                  <c:v>237</c:v>
                </c:pt>
                <c:pt idx="228">
                  <c:v>246</c:v>
                </c:pt>
                <c:pt idx="229">
                  <c:v>234</c:v>
                </c:pt>
                <c:pt idx="230">
                  <c:v>241</c:v>
                </c:pt>
                <c:pt idx="231">
                  <c:v>242</c:v>
                </c:pt>
                <c:pt idx="232">
                  <c:v>231</c:v>
                </c:pt>
                <c:pt idx="233">
                  <c:v>220</c:v>
                </c:pt>
                <c:pt idx="234">
                  <c:v>216</c:v>
                </c:pt>
                <c:pt idx="235">
                  <c:v>210</c:v>
                </c:pt>
                <c:pt idx="236">
                  <c:v>223</c:v>
                </c:pt>
                <c:pt idx="237">
                  <c:v>219</c:v>
                </c:pt>
                <c:pt idx="238">
                  <c:v>206</c:v>
                </c:pt>
                <c:pt idx="239">
                  <c:v>199</c:v>
                </c:pt>
                <c:pt idx="240">
                  <c:v>204</c:v>
                </c:pt>
                <c:pt idx="241">
                  <c:v>209</c:v>
                </c:pt>
                <c:pt idx="242">
                  <c:v>215</c:v>
                </c:pt>
                <c:pt idx="243">
                  <c:v>219</c:v>
                </c:pt>
                <c:pt idx="244">
                  <c:v>209</c:v>
                </c:pt>
                <c:pt idx="245">
                  <c:v>202</c:v>
                </c:pt>
                <c:pt idx="246">
                  <c:v>199</c:v>
                </c:pt>
                <c:pt idx="247">
                  <c:v>200</c:v>
                </c:pt>
                <c:pt idx="248">
                  <c:v>208</c:v>
                </c:pt>
                <c:pt idx="249">
                  <c:v>215</c:v>
                </c:pt>
                <c:pt idx="250">
                  <c:v>229</c:v>
                </c:pt>
                <c:pt idx="251">
                  <c:v>236</c:v>
                </c:pt>
                <c:pt idx="252">
                  <c:v>245</c:v>
                </c:pt>
                <c:pt idx="253">
                  <c:v>247</c:v>
                </c:pt>
                <c:pt idx="254">
                  <c:v>245</c:v>
                </c:pt>
                <c:pt idx="255">
                  <c:v>257</c:v>
                </c:pt>
                <c:pt idx="256">
                  <c:v>263</c:v>
                </c:pt>
                <c:pt idx="257">
                  <c:v>269</c:v>
                </c:pt>
                <c:pt idx="258">
                  <c:v>272</c:v>
                </c:pt>
                <c:pt idx="259">
                  <c:v>275</c:v>
                </c:pt>
                <c:pt idx="260">
                  <c:v>275</c:v>
                </c:pt>
                <c:pt idx="261">
                  <c:v>278</c:v>
                </c:pt>
                <c:pt idx="262">
                  <c:v>272</c:v>
                </c:pt>
                <c:pt idx="263">
                  <c:v>289</c:v>
                </c:pt>
                <c:pt idx="264">
                  <c:v>293</c:v>
                </c:pt>
                <c:pt idx="265">
                  <c:v>264</c:v>
                </c:pt>
                <c:pt idx="266">
                  <c:v>263</c:v>
                </c:pt>
                <c:pt idx="267">
                  <c:v>264</c:v>
                </c:pt>
                <c:pt idx="268">
                  <c:v>257</c:v>
                </c:pt>
                <c:pt idx="269">
                  <c:v>249</c:v>
                </c:pt>
                <c:pt idx="270">
                  <c:v>260</c:v>
                </c:pt>
                <c:pt idx="271">
                  <c:v>265</c:v>
                </c:pt>
                <c:pt idx="272">
                  <c:v>258</c:v>
                </c:pt>
                <c:pt idx="273">
                  <c:v>265</c:v>
                </c:pt>
                <c:pt idx="274">
                  <c:v>268</c:v>
                </c:pt>
                <c:pt idx="275">
                  <c:v>256</c:v>
                </c:pt>
                <c:pt idx="276">
                  <c:v>264</c:v>
                </c:pt>
                <c:pt idx="277">
                  <c:v>266</c:v>
                </c:pt>
                <c:pt idx="278">
                  <c:v>263</c:v>
                </c:pt>
                <c:pt idx="279">
                  <c:v>261</c:v>
                </c:pt>
                <c:pt idx="280">
                  <c:v>254</c:v>
                </c:pt>
                <c:pt idx="281">
                  <c:v>259</c:v>
                </c:pt>
                <c:pt idx="282">
                  <c:v>255</c:v>
                </c:pt>
                <c:pt idx="283">
                  <c:v>248</c:v>
                </c:pt>
                <c:pt idx="284">
                  <c:v>258</c:v>
                </c:pt>
                <c:pt idx="285">
                  <c:v>258</c:v>
                </c:pt>
                <c:pt idx="286">
                  <c:v>246</c:v>
                </c:pt>
                <c:pt idx="287">
                  <c:v>251</c:v>
                </c:pt>
                <c:pt idx="288">
                  <c:v>251</c:v>
                </c:pt>
                <c:pt idx="289">
                  <c:v>267</c:v>
                </c:pt>
                <c:pt idx="290">
                  <c:v>279</c:v>
                </c:pt>
                <c:pt idx="291">
                  <c:v>278</c:v>
                </c:pt>
                <c:pt idx="292">
                  <c:v>267</c:v>
                </c:pt>
                <c:pt idx="293">
                  <c:v>262</c:v>
                </c:pt>
                <c:pt idx="294">
                  <c:v>264</c:v>
                </c:pt>
                <c:pt idx="295">
                  <c:v>276</c:v>
                </c:pt>
                <c:pt idx="296">
                  <c:v>284</c:v>
                </c:pt>
                <c:pt idx="297">
                  <c:v>271</c:v>
                </c:pt>
                <c:pt idx="298">
                  <c:v>281</c:v>
                </c:pt>
                <c:pt idx="299">
                  <c:v>277</c:v>
                </c:pt>
                <c:pt idx="300">
                  <c:v>290</c:v>
                </c:pt>
                <c:pt idx="301">
                  <c:v>300</c:v>
                </c:pt>
                <c:pt idx="302">
                  <c:v>281</c:v>
                </c:pt>
                <c:pt idx="303">
                  <c:v>288</c:v>
                </c:pt>
                <c:pt idx="304">
                  <c:v>289</c:v>
                </c:pt>
                <c:pt idx="305">
                  <c:v>273</c:v>
                </c:pt>
                <c:pt idx="306">
                  <c:v>270</c:v>
                </c:pt>
                <c:pt idx="307">
                  <c:v>273</c:v>
                </c:pt>
                <c:pt idx="308">
                  <c:v>268</c:v>
                </c:pt>
                <c:pt idx="309">
                  <c:v>273</c:v>
                </c:pt>
                <c:pt idx="310">
                  <c:v>282</c:v>
                </c:pt>
                <c:pt idx="311">
                  <c:v>270</c:v>
                </c:pt>
                <c:pt idx="312">
                  <c:v>264</c:v>
                </c:pt>
                <c:pt idx="313">
                  <c:v>265</c:v>
                </c:pt>
                <c:pt idx="314">
                  <c:v>274</c:v>
                </c:pt>
                <c:pt idx="315">
                  <c:v>265</c:v>
                </c:pt>
                <c:pt idx="316">
                  <c:v>265</c:v>
                </c:pt>
                <c:pt idx="317">
                  <c:v>273</c:v>
                </c:pt>
                <c:pt idx="318">
                  <c:v>269</c:v>
                </c:pt>
                <c:pt idx="319">
                  <c:v>269</c:v>
                </c:pt>
                <c:pt idx="320">
                  <c:v>268</c:v>
                </c:pt>
                <c:pt idx="321">
                  <c:v>260</c:v>
                </c:pt>
                <c:pt idx="322">
                  <c:v>246</c:v>
                </c:pt>
                <c:pt idx="323">
                  <c:v>243</c:v>
                </c:pt>
                <c:pt idx="324">
                  <c:v>241</c:v>
                </c:pt>
                <c:pt idx="325">
                  <c:v>248</c:v>
                </c:pt>
                <c:pt idx="326">
                  <c:v>253</c:v>
                </c:pt>
                <c:pt idx="327">
                  <c:v>256</c:v>
                </c:pt>
                <c:pt idx="328">
                  <c:v>248</c:v>
                </c:pt>
                <c:pt idx="329">
                  <c:v>243</c:v>
                </c:pt>
                <c:pt idx="330">
                  <c:v>244</c:v>
                </c:pt>
                <c:pt idx="331">
                  <c:v>245</c:v>
                </c:pt>
                <c:pt idx="332">
                  <c:v>248</c:v>
                </c:pt>
                <c:pt idx="333">
                  <c:v>248</c:v>
                </c:pt>
                <c:pt idx="334">
                  <c:v>241</c:v>
                </c:pt>
                <c:pt idx="335">
                  <c:v>241</c:v>
                </c:pt>
                <c:pt idx="336">
                  <c:v>240</c:v>
                </c:pt>
                <c:pt idx="337">
                  <c:v>243</c:v>
                </c:pt>
                <c:pt idx="338">
                  <c:v>252</c:v>
                </c:pt>
                <c:pt idx="339">
                  <c:v>256</c:v>
                </c:pt>
                <c:pt idx="340">
                  <c:v>256</c:v>
                </c:pt>
                <c:pt idx="341">
                  <c:v>244</c:v>
                </c:pt>
                <c:pt idx="342">
                  <c:v>243</c:v>
                </c:pt>
                <c:pt idx="343">
                  <c:v>251</c:v>
                </c:pt>
                <c:pt idx="344">
                  <c:v>249</c:v>
                </c:pt>
                <c:pt idx="345">
                  <c:v>247</c:v>
                </c:pt>
                <c:pt idx="346">
                  <c:v>252</c:v>
                </c:pt>
                <c:pt idx="347">
                  <c:v>251</c:v>
                </c:pt>
                <c:pt idx="348">
                  <c:v>241</c:v>
                </c:pt>
                <c:pt idx="349">
                  <c:v>249</c:v>
                </c:pt>
                <c:pt idx="350">
                  <c:v>244</c:v>
                </c:pt>
                <c:pt idx="351">
                  <c:v>239</c:v>
                </c:pt>
                <c:pt idx="352">
                  <c:v>237</c:v>
                </c:pt>
                <c:pt idx="353">
                  <c:v>242</c:v>
                </c:pt>
                <c:pt idx="354">
                  <c:v>249</c:v>
                </c:pt>
                <c:pt idx="355">
                  <c:v>255</c:v>
                </c:pt>
                <c:pt idx="356">
                  <c:v>250</c:v>
                </c:pt>
                <c:pt idx="357">
                  <c:v>243</c:v>
                </c:pt>
                <c:pt idx="358">
                  <c:v>252</c:v>
                </c:pt>
                <c:pt idx="359">
                  <c:v>252</c:v>
                </c:pt>
                <c:pt idx="360">
                  <c:v>241</c:v>
                </c:pt>
                <c:pt idx="361">
                  <c:v>244</c:v>
                </c:pt>
                <c:pt idx="362">
                  <c:v>239</c:v>
                </c:pt>
                <c:pt idx="363">
                  <c:v>240</c:v>
                </c:pt>
                <c:pt idx="364">
                  <c:v>243</c:v>
                </c:pt>
                <c:pt idx="365">
                  <c:v>249</c:v>
                </c:pt>
                <c:pt idx="366">
                  <c:v>261</c:v>
                </c:pt>
                <c:pt idx="367">
                  <c:v>264</c:v>
                </c:pt>
                <c:pt idx="368">
                  <c:v>273</c:v>
                </c:pt>
                <c:pt idx="369">
                  <c:v>274</c:v>
                </c:pt>
                <c:pt idx="370">
                  <c:v>282</c:v>
                </c:pt>
                <c:pt idx="371">
                  <c:v>286</c:v>
                </c:pt>
                <c:pt idx="372">
                  <c:v>300</c:v>
                </c:pt>
                <c:pt idx="373">
                  <c:v>314</c:v>
                </c:pt>
                <c:pt idx="374">
                  <c:v>318</c:v>
                </c:pt>
                <c:pt idx="375">
                  <c:v>320</c:v>
                </c:pt>
                <c:pt idx="376">
                  <c:v>319</c:v>
                </c:pt>
                <c:pt idx="377">
                  <c:v>327</c:v>
                </c:pt>
                <c:pt idx="378">
                  <c:v>332</c:v>
                </c:pt>
                <c:pt idx="379">
                  <c:v>337</c:v>
                </c:pt>
                <c:pt idx="380">
                  <c:v>333</c:v>
                </c:pt>
                <c:pt idx="381">
                  <c:v>331</c:v>
                </c:pt>
                <c:pt idx="382">
                  <c:v>317</c:v>
                </c:pt>
                <c:pt idx="383">
                  <c:v>309</c:v>
                </c:pt>
                <c:pt idx="384">
                  <c:v>323</c:v>
                </c:pt>
                <c:pt idx="385">
                  <c:v>313</c:v>
                </c:pt>
                <c:pt idx="386">
                  <c:v>300</c:v>
                </c:pt>
                <c:pt idx="387">
                  <c:v>292</c:v>
                </c:pt>
                <c:pt idx="388">
                  <c:v>281</c:v>
                </c:pt>
                <c:pt idx="389">
                  <c:v>273</c:v>
                </c:pt>
                <c:pt idx="390">
                  <c:v>257</c:v>
                </c:pt>
                <c:pt idx="391">
                  <c:v>272</c:v>
                </c:pt>
                <c:pt idx="392">
                  <c:v>266</c:v>
                </c:pt>
                <c:pt idx="393">
                  <c:v>275</c:v>
                </c:pt>
                <c:pt idx="394">
                  <c:v>271</c:v>
                </c:pt>
                <c:pt idx="395">
                  <c:v>266</c:v>
                </c:pt>
                <c:pt idx="396">
                  <c:v>267</c:v>
                </c:pt>
                <c:pt idx="397">
                  <c:v>270</c:v>
                </c:pt>
                <c:pt idx="398">
                  <c:v>268</c:v>
                </c:pt>
                <c:pt idx="399">
                  <c:v>263</c:v>
                </c:pt>
                <c:pt idx="400">
                  <c:v>256</c:v>
                </c:pt>
                <c:pt idx="401">
                  <c:v>274</c:v>
                </c:pt>
                <c:pt idx="402">
                  <c:v>274</c:v>
                </c:pt>
                <c:pt idx="403">
                  <c:v>266</c:v>
                </c:pt>
                <c:pt idx="404">
                  <c:v>271</c:v>
                </c:pt>
                <c:pt idx="405">
                  <c:v>269</c:v>
                </c:pt>
                <c:pt idx="406">
                  <c:v>273</c:v>
                </c:pt>
                <c:pt idx="407">
                  <c:v>279</c:v>
                </c:pt>
                <c:pt idx="408">
                  <c:v>283</c:v>
                </c:pt>
                <c:pt idx="409">
                  <c:v>281</c:v>
                </c:pt>
                <c:pt idx="410">
                  <c:v>287</c:v>
                </c:pt>
                <c:pt idx="411">
                  <c:v>286</c:v>
                </c:pt>
                <c:pt idx="412">
                  <c:v>284</c:v>
                </c:pt>
                <c:pt idx="413">
                  <c:v>291</c:v>
                </c:pt>
                <c:pt idx="414">
                  <c:v>293</c:v>
                </c:pt>
                <c:pt idx="415">
                  <c:v>292</c:v>
                </c:pt>
                <c:pt idx="416">
                  <c:v>289</c:v>
                </c:pt>
                <c:pt idx="417">
                  <c:v>285</c:v>
                </c:pt>
                <c:pt idx="418">
                  <c:v>289</c:v>
                </c:pt>
                <c:pt idx="419">
                  <c:v>293</c:v>
                </c:pt>
                <c:pt idx="420">
                  <c:v>294</c:v>
                </c:pt>
                <c:pt idx="421">
                  <c:v>300</c:v>
                </c:pt>
                <c:pt idx="422">
                  <c:v>286</c:v>
                </c:pt>
                <c:pt idx="423">
                  <c:v>294</c:v>
                </c:pt>
                <c:pt idx="424">
                  <c:v>292</c:v>
                </c:pt>
                <c:pt idx="425">
                  <c:v>291</c:v>
                </c:pt>
                <c:pt idx="426">
                  <c:v>285</c:v>
                </c:pt>
                <c:pt idx="427">
                  <c:v>322</c:v>
                </c:pt>
                <c:pt idx="428">
                  <c:v>336</c:v>
                </c:pt>
                <c:pt idx="429">
                  <c:v>341</c:v>
                </c:pt>
                <c:pt idx="430">
                  <c:v>342</c:v>
                </c:pt>
                <c:pt idx="431">
                  <c:v>297</c:v>
                </c:pt>
                <c:pt idx="432">
                  <c:v>290</c:v>
                </c:pt>
                <c:pt idx="433">
                  <c:v>312</c:v>
                </c:pt>
                <c:pt idx="434">
                  <c:v>321</c:v>
                </c:pt>
                <c:pt idx="435">
                  <c:v>322</c:v>
                </c:pt>
                <c:pt idx="436">
                  <c:v>329</c:v>
                </c:pt>
                <c:pt idx="437">
                  <c:v>349</c:v>
                </c:pt>
                <c:pt idx="438">
                  <c:v>353</c:v>
                </c:pt>
                <c:pt idx="439">
                  <c:v>359</c:v>
                </c:pt>
                <c:pt idx="440">
                  <c:v>370</c:v>
                </c:pt>
                <c:pt idx="441">
                  <c:v>385</c:v>
                </c:pt>
                <c:pt idx="442">
                  <c:v>441</c:v>
                </c:pt>
                <c:pt idx="443">
                  <c:v>444</c:v>
                </c:pt>
                <c:pt idx="444">
                  <c:v>471</c:v>
                </c:pt>
                <c:pt idx="445">
                  <c:v>523</c:v>
                </c:pt>
                <c:pt idx="446">
                  <c:v>669</c:v>
                </c:pt>
                <c:pt idx="447">
                  <c:v>483</c:v>
                </c:pt>
                <c:pt idx="448">
                  <c:v>498</c:v>
                </c:pt>
                <c:pt idx="449">
                  <c:v>532</c:v>
                </c:pt>
                <c:pt idx="450">
                  <c:v>529</c:v>
                </c:pt>
                <c:pt idx="451">
                  <c:v>573</c:v>
                </c:pt>
                <c:pt idx="452">
                  <c:v>600</c:v>
                </c:pt>
                <c:pt idx="453">
                  <c:v>754</c:v>
                </c:pt>
                <c:pt idx="454">
                  <c:v>814</c:v>
                </c:pt>
                <c:pt idx="455">
                  <c:v>850</c:v>
                </c:pt>
                <c:pt idx="456">
                  <c:v>800</c:v>
                </c:pt>
                <c:pt idx="457">
                  <c:v>693</c:v>
                </c:pt>
                <c:pt idx="458">
                  <c:v>652</c:v>
                </c:pt>
                <c:pt idx="459">
                  <c:v>536</c:v>
                </c:pt>
                <c:pt idx="460">
                  <c:v>489</c:v>
                </c:pt>
                <c:pt idx="461">
                  <c:v>454</c:v>
                </c:pt>
                <c:pt idx="462">
                  <c:v>415</c:v>
                </c:pt>
                <c:pt idx="463">
                  <c:v>483</c:v>
                </c:pt>
                <c:pt idx="464">
                  <c:v>507</c:v>
                </c:pt>
                <c:pt idx="465">
                  <c:v>494</c:v>
                </c:pt>
                <c:pt idx="466">
                  <c:v>466</c:v>
                </c:pt>
                <c:pt idx="467">
                  <c:v>527</c:v>
                </c:pt>
                <c:pt idx="468">
                  <c:v>555</c:v>
                </c:pt>
                <c:pt idx="469">
                  <c:v>558</c:v>
                </c:pt>
                <c:pt idx="470">
                  <c:v>572</c:v>
                </c:pt>
                <c:pt idx="471">
                  <c:v>652</c:v>
                </c:pt>
                <c:pt idx="472">
                  <c:v>664</c:v>
                </c:pt>
                <c:pt idx="473">
                  <c:v>717</c:v>
                </c:pt>
                <c:pt idx="474">
                  <c:v>692</c:v>
                </c:pt>
                <c:pt idx="475">
                  <c:v>643</c:v>
                </c:pt>
                <c:pt idx="476">
                  <c:v>607</c:v>
                </c:pt>
                <c:pt idx="477">
                  <c:v>612</c:v>
                </c:pt>
                <c:pt idx="478">
                  <c:v>605</c:v>
                </c:pt>
                <c:pt idx="479">
                  <c:v>632</c:v>
                </c:pt>
                <c:pt idx="480">
                  <c:v>663</c:v>
                </c:pt>
                <c:pt idx="481">
                  <c:v>668</c:v>
                </c:pt>
                <c:pt idx="482">
                  <c:v>668</c:v>
                </c:pt>
                <c:pt idx="483">
                  <c:v>657</c:v>
                </c:pt>
                <c:pt idx="484">
                  <c:v>652</c:v>
                </c:pt>
                <c:pt idx="485">
                  <c:v>629</c:v>
                </c:pt>
                <c:pt idx="486">
                  <c:v>605</c:v>
                </c:pt>
                <c:pt idx="487">
                  <c:v>579</c:v>
                </c:pt>
                <c:pt idx="488">
                  <c:v>589</c:v>
                </c:pt>
                <c:pt idx="489">
                  <c:v>593</c:v>
                </c:pt>
                <c:pt idx="490">
                  <c:v>607</c:v>
                </c:pt>
                <c:pt idx="491">
                  <c:v>587</c:v>
                </c:pt>
                <c:pt idx="492">
                  <c:v>582</c:v>
                </c:pt>
                <c:pt idx="493">
                  <c:v>572</c:v>
                </c:pt>
                <c:pt idx="494">
                  <c:v>571</c:v>
                </c:pt>
                <c:pt idx="495">
                  <c:v>563</c:v>
                </c:pt>
                <c:pt idx="496">
                  <c:v>562</c:v>
                </c:pt>
                <c:pt idx="497">
                  <c:v>562</c:v>
                </c:pt>
                <c:pt idx="498">
                  <c:v>571</c:v>
                </c:pt>
                <c:pt idx="499">
                  <c:v>573</c:v>
                </c:pt>
                <c:pt idx="500">
                  <c:v>574</c:v>
                </c:pt>
                <c:pt idx="501">
                  <c:v>551</c:v>
                </c:pt>
                <c:pt idx="502">
                  <c:v>540</c:v>
                </c:pt>
                <c:pt idx="503">
                  <c:v>546</c:v>
                </c:pt>
                <c:pt idx="504">
                  <c:v>547</c:v>
                </c:pt>
                <c:pt idx="505">
                  <c:v>572</c:v>
                </c:pt>
                <c:pt idx="506">
                  <c:v>562</c:v>
                </c:pt>
                <c:pt idx="507">
                  <c:v>570</c:v>
                </c:pt>
                <c:pt idx="508">
                  <c:v>573</c:v>
                </c:pt>
                <c:pt idx="509">
                  <c:v>592</c:v>
                </c:pt>
                <c:pt idx="510">
                  <c:v>604</c:v>
                </c:pt>
                <c:pt idx="511">
                  <c:v>591</c:v>
                </c:pt>
                <c:pt idx="512">
                  <c:v>587</c:v>
                </c:pt>
                <c:pt idx="513">
                  <c:v>572</c:v>
                </c:pt>
                <c:pt idx="514">
                  <c:v>566</c:v>
                </c:pt>
                <c:pt idx="515">
                  <c:v>570</c:v>
                </c:pt>
                <c:pt idx="516">
                  <c:v>556</c:v>
                </c:pt>
                <c:pt idx="517">
                  <c:v>562</c:v>
                </c:pt>
                <c:pt idx="518">
                  <c:v>530</c:v>
                </c:pt>
                <c:pt idx="519">
                  <c:v>523</c:v>
                </c:pt>
                <c:pt idx="520">
                  <c:v>519</c:v>
                </c:pt>
                <c:pt idx="521">
                  <c:v>538</c:v>
                </c:pt>
                <c:pt idx="522">
                  <c:v>525</c:v>
                </c:pt>
                <c:pt idx="523">
                  <c:v>502</c:v>
                </c:pt>
                <c:pt idx="524">
                  <c:v>500</c:v>
                </c:pt>
                <c:pt idx="525">
                  <c:v>481</c:v>
                </c:pt>
                <c:pt idx="526">
                  <c:v>479</c:v>
                </c:pt>
                <c:pt idx="527">
                  <c:v>498</c:v>
                </c:pt>
                <c:pt idx="528">
                  <c:v>510</c:v>
                </c:pt>
                <c:pt idx="529">
                  <c:v>513</c:v>
                </c:pt>
                <c:pt idx="530">
                  <c:v>496</c:v>
                </c:pt>
                <c:pt idx="531">
                  <c:v>532</c:v>
                </c:pt>
                <c:pt idx="532">
                  <c:v>532</c:v>
                </c:pt>
                <c:pt idx="533">
                  <c:v>511</c:v>
                </c:pt>
                <c:pt idx="534">
                  <c:v>514</c:v>
                </c:pt>
                <c:pt idx="535">
                  <c:v>522</c:v>
                </c:pt>
                <c:pt idx="536">
                  <c:v>523</c:v>
                </c:pt>
                <c:pt idx="537">
                  <c:v>509</c:v>
                </c:pt>
                <c:pt idx="538">
                  <c:v>503</c:v>
                </c:pt>
                <c:pt idx="539">
                  <c:v>506</c:v>
                </c:pt>
                <c:pt idx="540">
                  <c:v>523</c:v>
                </c:pt>
                <c:pt idx="541">
                  <c:v>531</c:v>
                </c:pt>
                <c:pt idx="542">
                  <c:v>524</c:v>
                </c:pt>
                <c:pt idx="543">
                  <c:v>543</c:v>
                </c:pt>
                <c:pt idx="544">
                  <c:v>546</c:v>
                </c:pt>
                <c:pt idx="545">
                  <c:v>543</c:v>
                </c:pt>
                <c:pt idx="546">
                  <c:v>525</c:v>
                </c:pt>
                <c:pt idx="547">
                  <c:v>523</c:v>
                </c:pt>
                <c:pt idx="548">
                  <c:v>524</c:v>
                </c:pt>
                <c:pt idx="549">
                  <c:v>506</c:v>
                </c:pt>
                <c:pt idx="550">
                  <c:v>494</c:v>
                </c:pt>
                <c:pt idx="551">
                  <c:v>482</c:v>
                </c:pt>
                <c:pt idx="552">
                  <c:v>523</c:v>
                </c:pt>
                <c:pt idx="553">
                  <c:v>504</c:v>
                </c:pt>
                <c:pt idx="554">
                  <c:v>503</c:v>
                </c:pt>
                <c:pt idx="555">
                  <c:v>491</c:v>
                </c:pt>
                <c:pt idx="556">
                  <c:v>478</c:v>
                </c:pt>
                <c:pt idx="557">
                  <c:v>472</c:v>
                </c:pt>
                <c:pt idx="558">
                  <c:v>475</c:v>
                </c:pt>
                <c:pt idx="559">
                  <c:v>463</c:v>
                </c:pt>
                <c:pt idx="560">
                  <c:v>479</c:v>
                </c:pt>
                <c:pt idx="561">
                  <c:v>482</c:v>
                </c:pt>
                <c:pt idx="562">
                  <c:v>481</c:v>
                </c:pt>
                <c:pt idx="563">
                  <c:v>453</c:v>
                </c:pt>
                <c:pt idx="564">
                  <c:v>432</c:v>
                </c:pt>
                <c:pt idx="565">
                  <c:v>428</c:v>
                </c:pt>
                <c:pt idx="566">
                  <c:v>442</c:v>
                </c:pt>
                <c:pt idx="567">
                  <c:v>455</c:v>
                </c:pt>
                <c:pt idx="568">
                  <c:v>445</c:v>
                </c:pt>
                <c:pt idx="569">
                  <c:v>445</c:v>
                </c:pt>
                <c:pt idx="570">
                  <c:v>451</c:v>
                </c:pt>
                <c:pt idx="571">
                  <c:v>447</c:v>
                </c:pt>
                <c:pt idx="572">
                  <c:v>437</c:v>
                </c:pt>
                <c:pt idx="573">
                  <c:v>425</c:v>
                </c:pt>
                <c:pt idx="574">
                  <c:v>444</c:v>
                </c:pt>
                <c:pt idx="575">
                  <c:v>446</c:v>
                </c:pt>
                <c:pt idx="576">
                  <c:v>439</c:v>
                </c:pt>
                <c:pt idx="577">
                  <c:v>440</c:v>
                </c:pt>
                <c:pt idx="578">
                  <c:v>434</c:v>
                </c:pt>
                <c:pt idx="579">
                  <c:v>442</c:v>
                </c:pt>
                <c:pt idx="580">
                  <c:v>434</c:v>
                </c:pt>
                <c:pt idx="581">
                  <c:v>415</c:v>
                </c:pt>
                <c:pt idx="582">
                  <c:v>408</c:v>
                </c:pt>
                <c:pt idx="583">
                  <c:v>404</c:v>
                </c:pt>
                <c:pt idx="584">
                  <c:v>383</c:v>
                </c:pt>
                <c:pt idx="585">
                  <c:v>385</c:v>
                </c:pt>
                <c:pt idx="586">
                  <c:v>373</c:v>
                </c:pt>
                <c:pt idx="587">
                  <c:v>335</c:v>
                </c:pt>
                <c:pt idx="588">
                  <c:v>342</c:v>
                </c:pt>
                <c:pt idx="589">
                  <c:v>359</c:v>
                </c:pt>
                <c:pt idx="590">
                  <c:v>360</c:v>
                </c:pt>
                <c:pt idx="591">
                  <c:v>369</c:v>
                </c:pt>
                <c:pt idx="592">
                  <c:v>379</c:v>
                </c:pt>
                <c:pt idx="593">
                  <c:v>376</c:v>
                </c:pt>
                <c:pt idx="594">
                  <c:v>372</c:v>
                </c:pt>
                <c:pt idx="595">
                  <c:v>361</c:v>
                </c:pt>
                <c:pt idx="596">
                  <c:v>359</c:v>
                </c:pt>
                <c:pt idx="597">
                  <c:v>345</c:v>
                </c:pt>
                <c:pt idx="598">
                  <c:v>339</c:v>
                </c:pt>
                <c:pt idx="599">
                  <c:v>327</c:v>
                </c:pt>
                <c:pt idx="600">
                  <c:v>301</c:v>
                </c:pt>
                <c:pt idx="601">
                  <c:v>310</c:v>
                </c:pt>
                <c:pt idx="602">
                  <c:v>329</c:v>
                </c:pt>
                <c:pt idx="603">
                  <c:v>294</c:v>
                </c:pt>
                <c:pt idx="604">
                  <c:v>298</c:v>
                </c:pt>
                <c:pt idx="605">
                  <c:v>302</c:v>
                </c:pt>
                <c:pt idx="606">
                  <c:v>289</c:v>
                </c:pt>
                <c:pt idx="607">
                  <c:v>273</c:v>
                </c:pt>
                <c:pt idx="608">
                  <c:v>279</c:v>
                </c:pt>
                <c:pt idx="609">
                  <c:v>286</c:v>
                </c:pt>
                <c:pt idx="610">
                  <c:v>285</c:v>
                </c:pt>
                <c:pt idx="611">
                  <c:v>304</c:v>
                </c:pt>
                <c:pt idx="612">
                  <c:v>307</c:v>
                </c:pt>
                <c:pt idx="613">
                  <c:v>313</c:v>
                </c:pt>
                <c:pt idx="614">
                  <c:v>325</c:v>
                </c:pt>
                <c:pt idx="615">
                  <c:v>351</c:v>
                </c:pt>
                <c:pt idx="616">
                  <c:v>340</c:v>
                </c:pt>
                <c:pt idx="617">
                  <c:v>336</c:v>
                </c:pt>
                <c:pt idx="618">
                  <c:v>348</c:v>
                </c:pt>
                <c:pt idx="619">
                  <c:v>360</c:v>
                </c:pt>
                <c:pt idx="620">
                  <c:v>348</c:v>
                </c:pt>
                <c:pt idx="621">
                  <c:v>351</c:v>
                </c:pt>
                <c:pt idx="622">
                  <c:v>344</c:v>
                </c:pt>
                <c:pt idx="623">
                  <c:v>348</c:v>
                </c:pt>
                <c:pt idx="624">
                  <c:v>343</c:v>
                </c:pt>
                <c:pt idx="625">
                  <c:v>342</c:v>
                </c:pt>
                <c:pt idx="626">
                  <c:v>349</c:v>
                </c:pt>
                <c:pt idx="627">
                  <c:v>350</c:v>
                </c:pt>
                <c:pt idx="628">
                  <c:v>357</c:v>
                </c:pt>
                <c:pt idx="629">
                  <c:v>378</c:v>
                </c:pt>
                <c:pt idx="630">
                  <c:v>353</c:v>
                </c:pt>
                <c:pt idx="631">
                  <c:v>364</c:v>
                </c:pt>
                <c:pt idx="632">
                  <c:v>362</c:v>
                </c:pt>
                <c:pt idx="633">
                  <c:v>348</c:v>
                </c:pt>
                <c:pt idx="634">
                  <c:v>332</c:v>
                </c:pt>
                <c:pt idx="635">
                  <c:v>332</c:v>
                </c:pt>
                <c:pt idx="636">
                  <c:v>324</c:v>
                </c:pt>
                <c:pt idx="637">
                  <c:v>331</c:v>
                </c:pt>
                <c:pt idx="638">
                  <c:v>338</c:v>
                </c:pt>
                <c:pt idx="639">
                  <c:v>327</c:v>
                </c:pt>
                <c:pt idx="640">
                  <c:v>308</c:v>
                </c:pt>
                <c:pt idx="641">
                  <c:v>312</c:v>
                </c:pt>
                <c:pt idx="642">
                  <c:v>305</c:v>
                </c:pt>
                <c:pt idx="643">
                  <c:v>309</c:v>
                </c:pt>
                <c:pt idx="644">
                  <c:v>311</c:v>
                </c:pt>
                <c:pt idx="645">
                  <c:v>310</c:v>
                </c:pt>
                <c:pt idx="646">
                  <c:v>308</c:v>
                </c:pt>
                <c:pt idx="647">
                  <c:v>290</c:v>
                </c:pt>
                <c:pt idx="648">
                  <c:v>278</c:v>
                </c:pt>
                <c:pt idx="649">
                  <c:v>271</c:v>
                </c:pt>
                <c:pt idx="650">
                  <c:v>277</c:v>
                </c:pt>
                <c:pt idx="651">
                  <c:v>265</c:v>
                </c:pt>
                <c:pt idx="652">
                  <c:v>270</c:v>
                </c:pt>
                <c:pt idx="653">
                  <c:v>281</c:v>
                </c:pt>
                <c:pt idx="654">
                  <c:v>281</c:v>
                </c:pt>
                <c:pt idx="655">
                  <c:v>290</c:v>
                </c:pt>
                <c:pt idx="656">
                  <c:v>293</c:v>
                </c:pt>
                <c:pt idx="657">
                  <c:v>305</c:v>
                </c:pt>
                <c:pt idx="658">
                  <c:v>300</c:v>
                </c:pt>
                <c:pt idx="659">
                  <c:v>305</c:v>
                </c:pt>
                <c:pt idx="660">
                  <c:v>305</c:v>
                </c:pt>
                <c:pt idx="661">
                  <c:v>292</c:v>
                </c:pt>
                <c:pt idx="662">
                  <c:v>294</c:v>
                </c:pt>
                <c:pt idx="663">
                  <c:v>300</c:v>
                </c:pt>
                <c:pt idx="664">
                  <c:v>299</c:v>
                </c:pt>
                <c:pt idx="665">
                  <c:v>296</c:v>
                </c:pt>
                <c:pt idx="666">
                  <c:v>298</c:v>
                </c:pt>
                <c:pt idx="667">
                  <c:v>309</c:v>
                </c:pt>
                <c:pt idx="668">
                  <c:v>310</c:v>
                </c:pt>
                <c:pt idx="669">
                  <c:v>321</c:v>
                </c:pt>
                <c:pt idx="670">
                  <c:v>307</c:v>
                </c:pt>
                <c:pt idx="671">
                  <c:v>305</c:v>
                </c:pt>
                <c:pt idx="672">
                  <c:v>284</c:v>
                </c:pt>
                <c:pt idx="673">
                  <c:v>276</c:v>
                </c:pt>
                <c:pt idx="674">
                  <c:v>285</c:v>
                </c:pt>
                <c:pt idx="675">
                  <c:v>284</c:v>
                </c:pt>
                <c:pt idx="676">
                  <c:v>278</c:v>
                </c:pt>
                <c:pt idx="677">
                  <c:v>270</c:v>
                </c:pt>
                <c:pt idx="678">
                  <c:v>251</c:v>
                </c:pt>
                <c:pt idx="679">
                  <c:v>254</c:v>
                </c:pt>
                <c:pt idx="680">
                  <c:v>250</c:v>
                </c:pt>
                <c:pt idx="681">
                  <c:v>250</c:v>
                </c:pt>
                <c:pt idx="682">
                  <c:v>259</c:v>
                </c:pt>
                <c:pt idx="683">
                  <c:v>256</c:v>
                </c:pt>
                <c:pt idx="684">
                  <c:v>263</c:v>
                </c:pt>
                <c:pt idx="685">
                  <c:v>270</c:v>
                </c:pt>
                <c:pt idx="686">
                  <c:v>276</c:v>
                </c:pt>
                <c:pt idx="687">
                  <c:v>275</c:v>
                </c:pt>
                <c:pt idx="688">
                  <c:v>270</c:v>
                </c:pt>
              </c:numCache>
            </c:numRef>
          </c:val>
          <c:smooth val="0"/>
          <c:extLst>
            <c:ext xmlns:c16="http://schemas.microsoft.com/office/drawing/2014/chart" uri="{C3380CC4-5D6E-409C-BE32-E72D297353CC}">
              <c16:uniqueId val="{00000001-CEDE-46DD-96D8-20A431EDB10D}"/>
            </c:ext>
          </c:extLst>
        </c:ser>
        <c:ser>
          <c:idx val="2"/>
          <c:order val="2"/>
          <c:tx>
            <c:strRef>
              <c:f>'1.12-график'!$E$4</c:f>
              <c:strCache>
                <c:ptCount val="1"/>
                <c:pt idx="0">
                  <c:v>EMBI+ спрэд Еуропа</c:v>
                </c:pt>
              </c:strCache>
            </c:strRef>
          </c:tx>
          <c:spPr>
            <a:ln w="12700">
              <a:solidFill>
                <a:srgbClr val="FF6600"/>
              </a:solidFill>
              <a:prstDash val="solid"/>
            </a:ln>
          </c:spPr>
          <c:marker>
            <c:symbol val="none"/>
          </c:marker>
          <c:cat>
            <c:numRef>
              <c:f>'1.12-график'!$B$5:$B$693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'1.12-график'!$E$5:$E$693</c:f>
              <c:numCache>
                <c:formatCode>General</c:formatCode>
                <c:ptCount val="689"/>
                <c:pt idx="0">
                  <c:v>140</c:v>
                </c:pt>
                <c:pt idx="1">
                  <c:v>138</c:v>
                </c:pt>
                <c:pt idx="2">
                  <c:v>142</c:v>
                </c:pt>
                <c:pt idx="3">
                  <c:v>146</c:v>
                </c:pt>
                <c:pt idx="4">
                  <c:v>147</c:v>
                </c:pt>
                <c:pt idx="5">
                  <c:v>147</c:v>
                </c:pt>
                <c:pt idx="6">
                  <c:v>148</c:v>
                </c:pt>
                <c:pt idx="7">
                  <c:v>143</c:v>
                </c:pt>
                <c:pt idx="8">
                  <c:v>140</c:v>
                </c:pt>
                <c:pt idx="9">
                  <c:v>142</c:v>
                </c:pt>
                <c:pt idx="10">
                  <c:v>138</c:v>
                </c:pt>
                <c:pt idx="11">
                  <c:v>142</c:v>
                </c:pt>
                <c:pt idx="12">
                  <c:v>139</c:v>
                </c:pt>
                <c:pt idx="13">
                  <c:v>140</c:v>
                </c:pt>
                <c:pt idx="14">
                  <c:v>136</c:v>
                </c:pt>
                <c:pt idx="15">
                  <c:v>137</c:v>
                </c:pt>
                <c:pt idx="16">
                  <c:v>134</c:v>
                </c:pt>
                <c:pt idx="17">
                  <c:v>138</c:v>
                </c:pt>
                <c:pt idx="18">
                  <c:v>137</c:v>
                </c:pt>
                <c:pt idx="19">
                  <c:v>139</c:v>
                </c:pt>
                <c:pt idx="20">
                  <c:v>144</c:v>
                </c:pt>
                <c:pt idx="21">
                  <c:v>139</c:v>
                </c:pt>
                <c:pt idx="22">
                  <c:v>140</c:v>
                </c:pt>
                <c:pt idx="23">
                  <c:v>141</c:v>
                </c:pt>
                <c:pt idx="24">
                  <c:v>142</c:v>
                </c:pt>
                <c:pt idx="25">
                  <c:v>142</c:v>
                </c:pt>
                <c:pt idx="26">
                  <c:v>145</c:v>
                </c:pt>
                <c:pt idx="27">
                  <c:v>142</c:v>
                </c:pt>
                <c:pt idx="28">
                  <c:v>142</c:v>
                </c:pt>
                <c:pt idx="29">
                  <c:v>141</c:v>
                </c:pt>
                <c:pt idx="30">
                  <c:v>145</c:v>
                </c:pt>
                <c:pt idx="31">
                  <c:v>144</c:v>
                </c:pt>
                <c:pt idx="32">
                  <c:v>145</c:v>
                </c:pt>
                <c:pt idx="33">
                  <c:v>146</c:v>
                </c:pt>
                <c:pt idx="34">
                  <c:v>145</c:v>
                </c:pt>
                <c:pt idx="35">
                  <c:v>141</c:v>
                </c:pt>
                <c:pt idx="36">
                  <c:v>144</c:v>
                </c:pt>
                <c:pt idx="37">
                  <c:v>149</c:v>
                </c:pt>
                <c:pt idx="38">
                  <c:v>168</c:v>
                </c:pt>
                <c:pt idx="39">
                  <c:v>161</c:v>
                </c:pt>
                <c:pt idx="40">
                  <c:v>162</c:v>
                </c:pt>
                <c:pt idx="41">
                  <c:v>166</c:v>
                </c:pt>
                <c:pt idx="42">
                  <c:v>168</c:v>
                </c:pt>
                <c:pt idx="43">
                  <c:v>165</c:v>
                </c:pt>
                <c:pt idx="44">
                  <c:v>166</c:v>
                </c:pt>
                <c:pt idx="45">
                  <c:v>162</c:v>
                </c:pt>
                <c:pt idx="46">
                  <c:v>156</c:v>
                </c:pt>
                <c:pt idx="47">
                  <c:v>159</c:v>
                </c:pt>
                <c:pt idx="48">
                  <c:v>165</c:v>
                </c:pt>
                <c:pt idx="49">
                  <c:v>163</c:v>
                </c:pt>
                <c:pt idx="50">
                  <c:v>161</c:v>
                </c:pt>
                <c:pt idx="51">
                  <c:v>159</c:v>
                </c:pt>
                <c:pt idx="52">
                  <c:v>155</c:v>
                </c:pt>
                <c:pt idx="53">
                  <c:v>156</c:v>
                </c:pt>
                <c:pt idx="54">
                  <c:v>158</c:v>
                </c:pt>
                <c:pt idx="55">
                  <c:v>149</c:v>
                </c:pt>
                <c:pt idx="56">
                  <c:v>147</c:v>
                </c:pt>
                <c:pt idx="57">
                  <c:v>150</c:v>
                </c:pt>
                <c:pt idx="58">
                  <c:v>149</c:v>
                </c:pt>
                <c:pt idx="59">
                  <c:v>149</c:v>
                </c:pt>
                <c:pt idx="60">
                  <c:v>149</c:v>
                </c:pt>
                <c:pt idx="61">
                  <c:v>147</c:v>
                </c:pt>
                <c:pt idx="62">
                  <c:v>147</c:v>
                </c:pt>
                <c:pt idx="63">
                  <c:v>146</c:v>
                </c:pt>
                <c:pt idx="64">
                  <c:v>146</c:v>
                </c:pt>
                <c:pt idx="65">
                  <c:v>145</c:v>
                </c:pt>
                <c:pt idx="66">
                  <c:v>138</c:v>
                </c:pt>
                <c:pt idx="67">
                  <c:v>142</c:v>
                </c:pt>
                <c:pt idx="68">
                  <c:v>140</c:v>
                </c:pt>
                <c:pt idx="69">
                  <c:v>141</c:v>
                </c:pt>
                <c:pt idx="70">
                  <c:v>140</c:v>
                </c:pt>
                <c:pt idx="71">
                  <c:v>139</c:v>
                </c:pt>
                <c:pt idx="72">
                  <c:v>140</c:v>
                </c:pt>
                <c:pt idx="73">
                  <c:v>142</c:v>
                </c:pt>
                <c:pt idx="74">
                  <c:v>140</c:v>
                </c:pt>
                <c:pt idx="75">
                  <c:v>139</c:v>
                </c:pt>
                <c:pt idx="76">
                  <c:v>139</c:v>
                </c:pt>
                <c:pt idx="77">
                  <c:v>138</c:v>
                </c:pt>
                <c:pt idx="78">
                  <c:v>136</c:v>
                </c:pt>
                <c:pt idx="79">
                  <c:v>135</c:v>
                </c:pt>
                <c:pt idx="80">
                  <c:v>135</c:v>
                </c:pt>
                <c:pt idx="81">
                  <c:v>147</c:v>
                </c:pt>
                <c:pt idx="82">
                  <c:v>145</c:v>
                </c:pt>
                <c:pt idx="83">
                  <c:v>144</c:v>
                </c:pt>
                <c:pt idx="84">
                  <c:v>142</c:v>
                </c:pt>
                <c:pt idx="85">
                  <c:v>144</c:v>
                </c:pt>
                <c:pt idx="86">
                  <c:v>143</c:v>
                </c:pt>
                <c:pt idx="87">
                  <c:v>143</c:v>
                </c:pt>
                <c:pt idx="88">
                  <c:v>139</c:v>
                </c:pt>
                <c:pt idx="89">
                  <c:v>142</c:v>
                </c:pt>
                <c:pt idx="90">
                  <c:v>138</c:v>
                </c:pt>
                <c:pt idx="91">
                  <c:v>138</c:v>
                </c:pt>
                <c:pt idx="92">
                  <c:v>137</c:v>
                </c:pt>
                <c:pt idx="93">
                  <c:v>138</c:v>
                </c:pt>
                <c:pt idx="94">
                  <c:v>134</c:v>
                </c:pt>
                <c:pt idx="95">
                  <c:v>129</c:v>
                </c:pt>
                <c:pt idx="96">
                  <c:v>134</c:v>
                </c:pt>
                <c:pt idx="97">
                  <c:v>128</c:v>
                </c:pt>
                <c:pt idx="98">
                  <c:v>128</c:v>
                </c:pt>
                <c:pt idx="99">
                  <c:v>131</c:v>
                </c:pt>
                <c:pt idx="100">
                  <c:v>130</c:v>
                </c:pt>
                <c:pt idx="101">
                  <c:v>128</c:v>
                </c:pt>
                <c:pt idx="102">
                  <c:v>129</c:v>
                </c:pt>
                <c:pt idx="103">
                  <c:v>128</c:v>
                </c:pt>
                <c:pt idx="104">
                  <c:v>124</c:v>
                </c:pt>
                <c:pt idx="105">
                  <c:v>128</c:v>
                </c:pt>
                <c:pt idx="106">
                  <c:v>124</c:v>
                </c:pt>
                <c:pt idx="107">
                  <c:v>129</c:v>
                </c:pt>
                <c:pt idx="108">
                  <c:v>128</c:v>
                </c:pt>
                <c:pt idx="109">
                  <c:v>135</c:v>
                </c:pt>
                <c:pt idx="110">
                  <c:v>130</c:v>
                </c:pt>
                <c:pt idx="111">
                  <c:v>126</c:v>
                </c:pt>
                <c:pt idx="112">
                  <c:v>137</c:v>
                </c:pt>
                <c:pt idx="113">
                  <c:v>134</c:v>
                </c:pt>
                <c:pt idx="114">
                  <c:v>132</c:v>
                </c:pt>
                <c:pt idx="115">
                  <c:v>130</c:v>
                </c:pt>
                <c:pt idx="116">
                  <c:v>132</c:v>
                </c:pt>
                <c:pt idx="117">
                  <c:v>130</c:v>
                </c:pt>
                <c:pt idx="118">
                  <c:v>127</c:v>
                </c:pt>
                <c:pt idx="119">
                  <c:v>134</c:v>
                </c:pt>
                <c:pt idx="120">
                  <c:v>140</c:v>
                </c:pt>
                <c:pt idx="121">
                  <c:v>137</c:v>
                </c:pt>
                <c:pt idx="122">
                  <c:v>139</c:v>
                </c:pt>
                <c:pt idx="123">
                  <c:v>133</c:v>
                </c:pt>
                <c:pt idx="124">
                  <c:v>140</c:v>
                </c:pt>
                <c:pt idx="125">
                  <c:v>140</c:v>
                </c:pt>
                <c:pt idx="126">
                  <c:v>141</c:v>
                </c:pt>
                <c:pt idx="127">
                  <c:v>135</c:v>
                </c:pt>
                <c:pt idx="128">
                  <c:v>129</c:v>
                </c:pt>
                <c:pt idx="129">
                  <c:v>129</c:v>
                </c:pt>
                <c:pt idx="130">
                  <c:v>141</c:v>
                </c:pt>
                <c:pt idx="131">
                  <c:v>135</c:v>
                </c:pt>
                <c:pt idx="132">
                  <c:v>132</c:v>
                </c:pt>
                <c:pt idx="133">
                  <c:v>136</c:v>
                </c:pt>
                <c:pt idx="134">
                  <c:v>140</c:v>
                </c:pt>
                <c:pt idx="135">
                  <c:v>136</c:v>
                </c:pt>
                <c:pt idx="136">
                  <c:v>143</c:v>
                </c:pt>
                <c:pt idx="137">
                  <c:v>140</c:v>
                </c:pt>
                <c:pt idx="138">
                  <c:v>145</c:v>
                </c:pt>
                <c:pt idx="139">
                  <c:v>144</c:v>
                </c:pt>
                <c:pt idx="140">
                  <c:v>148</c:v>
                </c:pt>
                <c:pt idx="141">
                  <c:v>153</c:v>
                </c:pt>
                <c:pt idx="142">
                  <c:v>169</c:v>
                </c:pt>
                <c:pt idx="143">
                  <c:v>174</c:v>
                </c:pt>
                <c:pt idx="144">
                  <c:v>175</c:v>
                </c:pt>
                <c:pt idx="145">
                  <c:v>174</c:v>
                </c:pt>
                <c:pt idx="146">
                  <c:v>176</c:v>
                </c:pt>
                <c:pt idx="147">
                  <c:v>171</c:v>
                </c:pt>
                <c:pt idx="148">
                  <c:v>173</c:v>
                </c:pt>
                <c:pt idx="149">
                  <c:v>167</c:v>
                </c:pt>
                <c:pt idx="150">
                  <c:v>165</c:v>
                </c:pt>
                <c:pt idx="151">
                  <c:v>152</c:v>
                </c:pt>
                <c:pt idx="152">
                  <c:v>159</c:v>
                </c:pt>
                <c:pt idx="153">
                  <c:v>163</c:v>
                </c:pt>
                <c:pt idx="154">
                  <c:v>162</c:v>
                </c:pt>
                <c:pt idx="155">
                  <c:v>170</c:v>
                </c:pt>
                <c:pt idx="156">
                  <c:v>175</c:v>
                </c:pt>
                <c:pt idx="157">
                  <c:v>197</c:v>
                </c:pt>
                <c:pt idx="158">
                  <c:v>186</c:v>
                </c:pt>
                <c:pt idx="159">
                  <c:v>188</c:v>
                </c:pt>
                <c:pt idx="160">
                  <c:v>194</c:v>
                </c:pt>
                <c:pt idx="161">
                  <c:v>183</c:v>
                </c:pt>
                <c:pt idx="162">
                  <c:v>183</c:v>
                </c:pt>
                <c:pt idx="163">
                  <c:v>182</c:v>
                </c:pt>
                <c:pt idx="164">
                  <c:v>184</c:v>
                </c:pt>
                <c:pt idx="165">
                  <c:v>189</c:v>
                </c:pt>
                <c:pt idx="166">
                  <c:v>184</c:v>
                </c:pt>
                <c:pt idx="167">
                  <c:v>187</c:v>
                </c:pt>
                <c:pt idx="168">
                  <c:v>177</c:v>
                </c:pt>
                <c:pt idx="169">
                  <c:v>178</c:v>
                </c:pt>
                <c:pt idx="170">
                  <c:v>187</c:v>
                </c:pt>
                <c:pt idx="171">
                  <c:v>184</c:v>
                </c:pt>
                <c:pt idx="172">
                  <c:v>190</c:v>
                </c:pt>
                <c:pt idx="173">
                  <c:v>199</c:v>
                </c:pt>
                <c:pt idx="174">
                  <c:v>194</c:v>
                </c:pt>
                <c:pt idx="175">
                  <c:v>187</c:v>
                </c:pt>
                <c:pt idx="176">
                  <c:v>177</c:v>
                </c:pt>
                <c:pt idx="177">
                  <c:v>180</c:v>
                </c:pt>
                <c:pt idx="178">
                  <c:v>180</c:v>
                </c:pt>
                <c:pt idx="179">
                  <c:v>174</c:v>
                </c:pt>
                <c:pt idx="180">
                  <c:v>165</c:v>
                </c:pt>
                <c:pt idx="181">
                  <c:v>156</c:v>
                </c:pt>
                <c:pt idx="182">
                  <c:v>162</c:v>
                </c:pt>
                <c:pt idx="183">
                  <c:v>161</c:v>
                </c:pt>
                <c:pt idx="184">
                  <c:v>162</c:v>
                </c:pt>
                <c:pt idx="185">
                  <c:v>163</c:v>
                </c:pt>
                <c:pt idx="186">
                  <c:v>167</c:v>
                </c:pt>
                <c:pt idx="187">
                  <c:v>167</c:v>
                </c:pt>
                <c:pt idx="188">
                  <c:v>168</c:v>
                </c:pt>
                <c:pt idx="189">
                  <c:v>167</c:v>
                </c:pt>
                <c:pt idx="190">
                  <c:v>166</c:v>
                </c:pt>
                <c:pt idx="191">
                  <c:v>166</c:v>
                </c:pt>
                <c:pt idx="192">
                  <c:v>158</c:v>
                </c:pt>
                <c:pt idx="193">
                  <c:v>152</c:v>
                </c:pt>
                <c:pt idx="194">
                  <c:v>153</c:v>
                </c:pt>
                <c:pt idx="195">
                  <c:v>149</c:v>
                </c:pt>
                <c:pt idx="196">
                  <c:v>147</c:v>
                </c:pt>
                <c:pt idx="197">
                  <c:v>149</c:v>
                </c:pt>
                <c:pt idx="198">
                  <c:v>151</c:v>
                </c:pt>
                <c:pt idx="199">
                  <c:v>160</c:v>
                </c:pt>
                <c:pt idx="200">
                  <c:v>165</c:v>
                </c:pt>
                <c:pt idx="201">
                  <c:v>172</c:v>
                </c:pt>
                <c:pt idx="202">
                  <c:v>174</c:v>
                </c:pt>
                <c:pt idx="203">
                  <c:v>171</c:v>
                </c:pt>
                <c:pt idx="204">
                  <c:v>176</c:v>
                </c:pt>
                <c:pt idx="205">
                  <c:v>173</c:v>
                </c:pt>
                <c:pt idx="206">
                  <c:v>168</c:v>
                </c:pt>
                <c:pt idx="207">
                  <c:v>167</c:v>
                </c:pt>
                <c:pt idx="208">
                  <c:v>168</c:v>
                </c:pt>
                <c:pt idx="209">
                  <c:v>157</c:v>
                </c:pt>
                <c:pt idx="210">
                  <c:v>169</c:v>
                </c:pt>
                <c:pt idx="211">
                  <c:v>176</c:v>
                </c:pt>
                <c:pt idx="212">
                  <c:v>174</c:v>
                </c:pt>
                <c:pt idx="213">
                  <c:v>170</c:v>
                </c:pt>
                <c:pt idx="214">
                  <c:v>173</c:v>
                </c:pt>
                <c:pt idx="215">
                  <c:v>178</c:v>
                </c:pt>
                <c:pt idx="216">
                  <c:v>182</c:v>
                </c:pt>
                <c:pt idx="217">
                  <c:v>179</c:v>
                </c:pt>
                <c:pt idx="218">
                  <c:v>181</c:v>
                </c:pt>
                <c:pt idx="219">
                  <c:v>185</c:v>
                </c:pt>
                <c:pt idx="220">
                  <c:v>194</c:v>
                </c:pt>
                <c:pt idx="221">
                  <c:v>202</c:v>
                </c:pt>
                <c:pt idx="222">
                  <c:v>205</c:v>
                </c:pt>
                <c:pt idx="223">
                  <c:v>216</c:v>
                </c:pt>
                <c:pt idx="224">
                  <c:v>214</c:v>
                </c:pt>
                <c:pt idx="225">
                  <c:v>230</c:v>
                </c:pt>
                <c:pt idx="226">
                  <c:v>218</c:v>
                </c:pt>
                <c:pt idx="227">
                  <c:v>205</c:v>
                </c:pt>
                <c:pt idx="228">
                  <c:v>209</c:v>
                </c:pt>
                <c:pt idx="229">
                  <c:v>200</c:v>
                </c:pt>
                <c:pt idx="230">
                  <c:v>210</c:v>
                </c:pt>
                <c:pt idx="231">
                  <c:v>210</c:v>
                </c:pt>
                <c:pt idx="232">
                  <c:v>205</c:v>
                </c:pt>
                <c:pt idx="233">
                  <c:v>194</c:v>
                </c:pt>
                <c:pt idx="234">
                  <c:v>190</c:v>
                </c:pt>
                <c:pt idx="235">
                  <c:v>183</c:v>
                </c:pt>
                <c:pt idx="236">
                  <c:v>196</c:v>
                </c:pt>
                <c:pt idx="237">
                  <c:v>192</c:v>
                </c:pt>
                <c:pt idx="238">
                  <c:v>181</c:v>
                </c:pt>
                <c:pt idx="239">
                  <c:v>176</c:v>
                </c:pt>
                <c:pt idx="240">
                  <c:v>180</c:v>
                </c:pt>
                <c:pt idx="241">
                  <c:v>188</c:v>
                </c:pt>
                <c:pt idx="242">
                  <c:v>193</c:v>
                </c:pt>
                <c:pt idx="243">
                  <c:v>197</c:v>
                </c:pt>
                <c:pt idx="244">
                  <c:v>186</c:v>
                </c:pt>
                <c:pt idx="245">
                  <c:v>179</c:v>
                </c:pt>
                <c:pt idx="246">
                  <c:v>176</c:v>
                </c:pt>
                <c:pt idx="247">
                  <c:v>178</c:v>
                </c:pt>
                <c:pt idx="248">
                  <c:v>185</c:v>
                </c:pt>
                <c:pt idx="249">
                  <c:v>191</c:v>
                </c:pt>
                <c:pt idx="250">
                  <c:v>204</c:v>
                </c:pt>
                <c:pt idx="251">
                  <c:v>204</c:v>
                </c:pt>
                <c:pt idx="252">
                  <c:v>210</c:v>
                </c:pt>
                <c:pt idx="253">
                  <c:v>209</c:v>
                </c:pt>
                <c:pt idx="254">
                  <c:v>206</c:v>
                </c:pt>
                <c:pt idx="255">
                  <c:v>213</c:v>
                </c:pt>
                <c:pt idx="256">
                  <c:v>204</c:v>
                </c:pt>
                <c:pt idx="257">
                  <c:v>208</c:v>
                </c:pt>
                <c:pt idx="258">
                  <c:v>209</c:v>
                </c:pt>
                <c:pt idx="259">
                  <c:v>215</c:v>
                </c:pt>
                <c:pt idx="260">
                  <c:v>213</c:v>
                </c:pt>
                <c:pt idx="261">
                  <c:v>222</c:v>
                </c:pt>
                <c:pt idx="262">
                  <c:v>220</c:v>
                </c:pt>
                <c:pt idx="263">
                  <c:v>239</c:v>
                </c:pt>
                <c:pt idx="264">
                  <c:v>242</c:v>
                </c:pt>
                <c:pt idx="265">
                  <c:v>218</c:v>
                </c:pt>
                <c:pt idx="266">
                  <c:v>223</c:v>
                </c:pt>
                <c:pt idx="267">
                  <c:v>221</c:v>
                </c:pt>
                <c:pt idx="268">
                  <c:v>216</c:v>
                </c:pt>
                <c:pt idx="269">
                  <c:v>210</c:v>
                </c:pt>
                <c:pt idx="270">
                  <c:v>218</c:v>
                </c:pt>
                <c:pt idx="271">
                  <c:v>222</c:v>
                </c:pt>
                <c:pt idx="272">
                  <c:v>216</c:v>
                </c:pt>
                <c:pt idx="273">
                  <c:v>225</c:v>
                </c:pt>
                <c:pt idx="274">
                  <c:v>224</c:v>
                </c:pt>
                <c:pt idx="275">
                  <c:v>214</c:v>
                </c:pt>
                <c:pt idx="276">
                  <c:v>226</c:v>
                </c:pt>
                <c:pt idx="277">
                  <c:v>227</c:v>
                </c:pt>
                <c:pt idx="278">
                  <c:v>226</c:v>
                </c:pt>
                <c:pt idx="279">
                  <c:v>226</c:v>
                </c:pt>
                <c:pt idx="280">
                  <c:v>221</c:v>
                </c:pt>
                <c:pt idx="281">
                  <c:v>225</c:v>
                </c:pt>
                <c:pt idx="282">
                  <c:v>222</c:v>
                </c:pt>
                <c:pt idx="283">
                  <c:v>217</c:v>
                </c:pt>
                <c:pt idx="284">
                  <c:v>229</c:v>
                </c:pt>
                <c:pt idx="285">
                  <c:v>226</c:v>
                </c:pt>
                <c:pt idx="286">
                  <c:v>216</c:v>
                </c:pt>
                <c:pt idx="287">
                  <c:v>219</c:v>
                </c:pt>
                <c:pt idx="288">
                  <c:v>221</c:v>
                </c:pt>
                <c:pt idx="289">
                  <c:v>237</c:v>
                </c:pt>
                <c:pt idx="290">
                  <c:v>252</c:v>
                </c:pt>
                <c:pt idx="291">
                  <c:v>251</c:v>
                </c:pt>
                <c:pt idx="292">
                  <c:v>242</c:v>
                </c:pt>
                <c:pt idx="293">
                  <c:v>235</c:v>
                </c:pt>
                <c:pt idx="294">
                  <c:v>241</c:v>
                </c:pt>
                <c:pt idx="295">
                  <c:v>254</c:v>
                </c:pt>
                <c:pt idx="296">
                  <c:v>265</c:v>
                </c:pt>
                <c:pt idx="297">
                  <c:v>247</c:v>
                </c:pt>
                <c:pt idx="298">
                  <c:v>257</c:v>
                </c:pt>
                <c:pt idx="299">
                  <c:v>255</c:v>
                </c:pt>
                <c:pt idx="300">
                  <c:v>266</c:v>
                </c:pt>
                <c:pt idx="301">
                  <c:v>283</c:v>
                </c:pt>
                <c:pt idx="302">
                  <c:v>262</c:v>
                </c:pt>
                <c:pt idx="303">
                  <c:v>271</c:v>
                </c:pt>
                <c:pt idx="304">
                  <c:v>269</c:v>
                </c:pt>
                <c:pt idx="305">
                  <c:v>253</c:v>
                </c:pt>
                <c:pt idx="306">
                  <c:v>254</c:v>
                </c:pt>
                <c:pt idx="307">
                  <c:v>257</c:v>
                </c:pt>
                <c:pt idx="308">
                  <c:v>253</c:v>
                </c:pt>
                <c:pt idx="309">
                  <c:v>262</c:v>
                </c:pt>
                <c:pt idx="310">
                  <c:v>267</c:v>
                </c:pt>
                <c:pt idx="311">
                  <c:v>253</c:v>
                </c:pt>
                <c:pt idx="312">
                  <c:v>248</c:v>
                </c:pt>
                <c:pt idx="313">
                  <c:v>249</c:v>
                </c:pt>
                <c:pt idx="314">
                  <c:v>254</c:v>
                </c:pt>
                <c:pt idx="315">
                  <c:v>243</c:v>
                </c:pt>
                <c:pt idx="316">
                  <c:v>243</c:v>
                </c:pt>
                <c:pt idx="317">
                  <c:v>255</c:v>
                </c:pt>
                <c:pt idx="318">
                  <c:v>250</c:v>
                </c:pt>
                <c:pt idx="319">
                  <c:v>252</c:v>
                </c:pt>
                <c:pt idx="320">
                  <c:v>252</c:v>
                </c:pt>
                <c:pt idx="321">
                  <c:v>244</c:v>
                </c:pt>
                <c:pt idx="322">
                  <c:v>230</c:v>
                </c:pt>
                <c:pt idx="323">
                  <c:v>228</c:v>
                </c:pt>
                <c:pt idx="324">
                  <c:v>229</c:v>
                </c:pt>
                <c:pt idx="325">
                  <c:v>231</c:v>
                </c:pt>
                <c:pt idx="326">
                  <c:v>231</c:v>
                </c:pt>
                <c:pt idx="327">
                  <c:v>229</c:v>
                </c:pt>
                <c:pt idx="328">
                  <c:v>220</c:v>
                </c:pt>
                <c:pt idx="329">
                  <c:v>215</c:v>
                </c:pt>
                <c:pt idx="330">
                  <c:v>218</c:v>
                </c:pt>
                <c:pt idx="331">
                  <c:v>219</c:v>
                </c:pt>
                <c:pt idx="332">
                  <c:v>224</c:v>
                </c:pt>
                <c:pt idx="333">
                  <c:v>226</c:v>
                </c:pt>
                <c:pt idx="334">
                  <c:v>215</c:v>
                </c:pt>
                <c:pt idx="335">
                  <c:v>214</c:v>
                </c:pt>
                <c:pt idx="336">
                  <c:v>213</c:v>
                </c:pt>
                <c:pt idx="337">
                  <c:v>216</c:v>
                </c:pt>
                <c:pt idx="338">
                  <c:v>223</c:v>
                </c:pt>
                <c:pt idx="339">
                  <c:v>227</c:v>
                </c:pt>
                <c:pt idx="340">
                  <c:v>225</c:v>
                </c:pt>
                <c:pt idx="341">
                  <c:v>213</c:v>
                </c:pt>
                <c:pt idx="342">
                  <c:v>213</c:v>
                </c:pt>
                <c:pt idx="343">
                  <c:v>221</c:v>
                </c:pt>
                <c:pt idx="344">
                  <c:v>216</c:v>
                </c:pt>
                <c:pt idx="345">
                  <c:v>218</c:v>
                </c:pt>
                <c:pt idx="346">
                  <c:v>223</c:v>
                </c:pt>
                <c:pt idx="347">
                  <c:v>220</c:v>
                </c:pt>
                <c:pt idx="348">
                  <c:v>211</c:v>
                </c:pt>
                <c:pt idx="349">
                  <c:v>220</c:v>
                </c:pt>
                <c:pt idx="350">
                  <c:v>218</c:v>
                </c:pt>
                <c:pt idx="351">
                  <c:v>211</c:v>
                </c:pt>
                <c:pt idx="352">
                  <c:v>209</c:v>
                </c:pt>
                <c:pt idx="353">
                  <c:v>212</c:v>
                </c:pt>
                <c:pt idx="354">
                  <c:v>220</c:v>
                </c:pt>
                <c:pt idx="355">
                  <c:v>228</c:v>
                </c:pt>
                <c:pt idx="356">
                  <c:v>222</c:v>
                </c:pt>
                <c:pt idx="357">
                  <c:v>219</c:v>
                </c:pt>
                <c:pt idx="358">
                  <c:v>232</c:v>
                </c:pt>
                <c:pt idx="359">
                  <c:v>235</c:v>
                </c:pt>
                <c:pt idx="360">
                  <c:v>224</c:v>
                </c:pt>
                <c:pt idx="361">
                  <c:v>228</c:v>
                </c:pt>
                <c:pt idx="362">
                  <c:v>219</c:v>
                </c:pt>
                <c:pt idx="363">
                  <c:v>221</c:v>
                </c:pt>
                <c:pt idx="364">
                  <c:v>221</c:v>
                </c:pt>
                <c:pt idx="365">
                  <c:v>220</c:v>
                </c:pt>
                <c:pt idx="366">
                  <c:v>227</c:v>
                </c:pt>
                <c:pt idx="367">
                  <c:v>224</c:v>
                </c:pt>
                <c:pt idx="368">
                  <c:v>237</c:v>
                </c:pt>
                <c:pt idx="369">
                  <c:v>235</c:v>
                </c:pt>
                <c:pt idx="370">
                  <c:v>245</c:v>
                </c:pt>
                <c:pt idx="371">
                  <c:v>249</c:v>
                </c:pt>
                <c:pt idx="372">
                  <c:v>265</c:v>
                </c:pt>
                <c:pt idx="373">
                  <c:v>273</c:v>
                </c:pt>
                <c:pt idx="374">
                  <c:v>274</c:v>
                </c:pt>
                <c:pt idx="375">
                  <c:v>277</c:v>
                </c:pt>
                <c:pt idx="376">
                  <c:v>279</c:v>
                </c:pt>
                <c:pt idx="377">
                  <c:v>282</c:v>
                </c:pt>
                <c:pt idx="378">
                  <c:v>280</c:v>
                </c:pt>
                <c:pt idx="379">
                  <c:v>283</c:v>
                </c:pt>
                <c:pt idx="380">
                  <c:v>276</c:v>
                </c:pt>
                <c:pt idx="381">
                  <c:v>276</c:v>
                </c:pt>
                <c:pt idx="382">
                  <c:v>263</c:v>
                </c:pt>
                <c:pt idx="383">
                  <c:v>271</c:v>
                </c:pt>
                <c:pt idx="384">
                  <c:v>275</c:v>
                </c:pt>
                <c:pt idx="385">
                  <c:v>263</c:v>
                </c:pt>
                <c:pt idx="386">
                  <c:v>247</c:v>
                </c:pt>
                <c:pt idx="387">
                  <c:v>244</c:v>
                </c:pt>
                <c:pt idx="388">
                  <c:v>243</c:v>
                </c:pt>
                <c:pt idx="389">
                  <c:v>241</c:v>
                </c:pt>
                <c:pt idx="390">
                  <c:v>234</c:v>
                </c:pt>
                <c:pt idx="391">
                  <c:v>249</c:v>
                </c:pt>
                <c:pt idx="392">
                  <c:v>238</c:v>
                </c:pt>
                <c:pt idx="393">
                  <c:v>249</c:v>
                </c:pt>
                <c:pt idx="394">
                  <c:v>244</c:v>
                </c:pt>
                <c:pt idx="395">
                  <c:v>238</c:v>
                </c:pt>
                <c:pt idx="396">
                  <c:v>238</c:v>
                </c:pt>
                <c:pt idx="397">
                  <c:v>241</c:v>
                </c:pt>
                <c:pt idx="398">
                  <c:v>239</c:v>
                </c:pt>
                <c:pt idx="399">
                  <c:v>235</c:v>
                </c:pt>
                <c:pt idx="400">
                  <c:v>231</c:v>
                </c:pt>
                <c:pt idx="401">
                  <c:v>242</c:v>
                </c:pt>
                <c:pt idx="402">
                  <c:v>248</c:v>
                </c:pt>
                <c:pt idx="403">
                  <c:v>240</c:v>
                </c:pt>
                <c:pt idx="404">
                  <c:v>243</c:v>
                </c:pt>
                <c:pt idx="405">
                  <c:v>242</c:v>
                </c:pt>
                <c:pt idx="406">
                  <c:v>248</c:v>
                </c:pt>
                <c:pt idx="407">
                  <c:v>254</c:v>
                </c:pt>
                <c:pt idx="408">
                  <c:v>256</c:v>
                </c:pt>
                <c:pt idx="409">
                  <c:v>257</c:v>
                </c:pt>
                <c:pt idx="410">
                  <c:v>260</c:v>
                </c:pt>
                <c:pt idx="411">
                  <c:v>258</c:v>
                </c:pt>
                <c:pt idx="412">
                  <c:v>253</c:v>
                </c:pt>
                <c:pt idx="413">
                  <c:v>260</c:v>
                </c:pt>
                <c:pt idx="414">
                  <c:v>263</c:v>
                </c:pt>
                <c:pt idx="415">
                  <c:v>265</c:v>
                </c:pt>
                <c:pt idx="416">
                  <c:v>260</c:v>
                </c:pt>
                <c:pt idx="417">
                  <c:v>253</c:v>
                </c:pt>
                <c:pt idx="418">
                  <c:v>261</c:v>
                </c:pt>
                <c:pt idx="419">
                  <c:v>269</c:v>
                </c:pt>
                <c:pt idx="420">
                  <c:v>281</c:v>
                </c:pt>
                <c:pt idx="421">
                  <c:v>287</c:v>
                </c:pt>
                <c:pt idx="422">
                  <c:v>270</c:v>
                </c:pt>
                <c:pt idx="423">
                  <c:v>284</c:v>
                </c:pt>
                <c:pt idx="424">
                  <c:v>286</c:v>
                </c:pt>
                <c:pt idx="425">
                  <c:v>292</c:v>
                </c:pt>
                <c:pt idx="426">
                  <c:v>289</c:v>
                </c:pt>
                <c:pt idx="427">
                  <c:v>330</c:v>
                </c:pt>
                <c:pt idx="428">
                  <c:v>364</c:v>
                </c:pt>
                <c:pt idx="429">
                  <c:v>394</c:v>
                </c:pt>
                <c:pt idx="430">
                  <c:v>385</c:v>
                </c:pt>
                <c:pt idx="431">
                  <c:v>313</c:v>
                </c:pt>
                <c:pt idx="432">
                  <c:v>310</c:v>
                </c:pt>
                <c:pt idx="433">
                  <c:v>329</c:v>
                </c:pt>
                <c:pt idx="434">
                  <c:v>333</c:v>
                </c:pt>
                <c:pt idx="435">
                  <c:v>325</c:v>
                </c:pt>
                <c:pt idx="436">
                  <c:v>336</c:v>
                </c:pt>
                <c:pt idx="437">
                  <c:v>370</c:v>
                </c:pt>
                <c:pt idx="438">
                  <c:v>375</c:v>
                </c:pt>
                <c:pt idx="439">
                  <c:v>368</c:v>
                </c:pt>
                <c:pt idx="440">
                  <c:v>374</c:v>
                </c:pt>
                <c:pt idx="441">
                  <c:v>382</c:v>
                </c:pt>
                <c:pt idx="442">
                  <c:v>432</c:v>
                </c:pt>
                <c:pt idx="443">
                  <c:v>432</c:v>
                </c:pt>
                <c:pt idx="444">
                  <c:v>438</c:v>
                </c:pt>
                <c:pt idx="445">
                  <c:v>435</c:v>
                </c:pt>
                <c:pt idx="446">
                  <c:v>593</c:v>
                </c:pt>
                <c:pt idx="447">
                  <c:v>474</c:v>
                </c:pt>
                <c:pt idx="448">
                  <c:v>518</c:v>
                </c:pt>
                <c:pt idx="449">
                  <c:v>577</c:v>
                </c:pt>
                <c:pt idx="450">
                  <c:v>608</c:v>
                </c:pt>
                <c:pt idx="451">
                  <c:v>620</c:v>
                </c:pt>
                <c:pt idx="452">
                  <c:v>637</c:v>
                </c:pt>
                <c:pt idx="453">
                  <c:v>704</c:v>
                </c:pt>
                <c:pt idx="454">
                  <c:v>806</c:v>
                </c:pt>
                <c:pt idx="455">
                  <c:v>852</c:v>
                </c:pt>
                <c:pt idx="456">
                  <c:v>876</c:v>
                </c:pt>
                <c:pt idx="457">
                  <c:v>822</c:v>
                </c:pt>
                <c:pt idx="458">
                  <c:v>763</c:v>
                </c:pt>
                <c:pt idx="459">
                  <c:v>670</c:v>
                </c:pt>
                <c:pt idx="460">
                  <c:v>628</c:v>
                </c:pt>
                <c:pt idx="461">
                  <c:v>617</c:v>
                </c:pt>
                <c:pt idx="462">
                  <c:v>514</c:v>
                </c:pt>
                <c:pt idx="463">
                  <c:v>546</c:v>
                </c:pt>
                <c:pt idx="464">
                  <c:v>547</c:v>
                </c:pt>
                <c:pt idx="465">
                  <c:v>560</c:v>
                </c:pt>
                <c:pt idx="466">
                  <c:v>535</c:v>
                </c:pt>
                <c:pt idx="467">
                  <c:v>649</c:v>
                </c:pt>
                <c:pt idx="468">
                  <c:v>659</c:v>
                </c:pt>
                <c:pt idx="469">
                  <c:v>662</c:v>
                </c:pt>
                <c:pt idx="470">
                  <c:v>686</c:v>
                </c:pt>
                <c:pt idx="471">
                  <c:v>713</c:v>
                </c:pt>
                <c:pt idx="472">
                  <c:v>737</c:v>
                </c:pt>
                <c:pt idx="473">
                  <c:v>766</c:v>
                </c:pt>
                <c:pt idx="474">
                  <c:v>760</c:v>
                </c:pt>
                <c:pt idx="475">
                  <c:v>726</c:v>
                </c:pt>
                <c:pt idx="476">
                  <c:v>709</c:v>
                </c:pt>
                <c:pt idx="477">
                  <c:v>729</c:v>
                </c:pt>
                <c:pt idx="478">
                  <c:v>712</c:v>
                </c:pt>
                <c:pt idx="479">
                  <c:v>751</c:v>
                </c:pt>
                <c:pt idx="480">
                  <c:v>763</c:v>
                </c:pt>
                <c:pt idx="481">
                  <c:v>768</c:v>
                </c:pt>
                <c:pt idx="482">
                  <c:v>777</c:v>
                </c:pt>
                <c:pt idx="483">
                  <c:v>788</c:v>
                </c:pt>
                <c:pt idx="484">
                  <c:v>771</c:v>
                </c:pt>
                <c:pt idx="485">
                  <c:v>772</c:v>
                </c:pt>
                <c:pt idx="486">
                  <c:v>757</c:v>
                </c:pt>
                <c:pt idx="487">
                  <c:v>757</c:v>
                </c:pt>
                <c:pt idx="488">
                  <c:v>762</c:v>
                </c:pt>
                <c:pt idx="489">
                  <c:v>765</c:v>
                </c:pt>
                <c:pt idx="490">
                  <c:v>784</c:v>
                </c:pt>
                <c:pt idx="491">
                  <c:v>749</c:v>
                </c:pt>
                <c:pt idx="492">
                  <c:v>719</c:v>
                </c:pt>
                <c:pt idx="493">
                  <c:v>714</c:v>
                </c:pt>
                <c:pt idx="494">
                  <c:v>710</c:v>
                </c:pt>
                <c:pt idx="495">
                  <c:v>689</c:v>
                </c:pt>
                <c:pt idx="496">
                  <c:v>688</c:v>
                </c:pt>
                <c:pt idx="497">
                  <c:v>688</c:v>
                </c:pt>
                <c:pt idx="498">
                  <c:v>695</c:v>
                </c:pt>
                <c:pt idx="499">
                  <c:v>686</c:v>
                </c:pt>
                <c:pt idx="500">
                  <c:v>683</c:v>
                </c:pt>
                <c:pt idx="501">
                  <c:v>654</c:v>
                </c:pt>
                <c:pt idx="502">
                  <c:v>643</c:v>
                </c:pt>
                <c:pt idx="503">
                  <c:v>612</c:v>
                </c:pt>
                <c:pt idx="504">
                  <c:v>609</c:v>
                </c:pt>
                <c:pt idx="505">
                  <c:v>629</c:v>
                </c:pt>
                <c:pt idx="506">
                  <c:v>631</c:v>
                </c:pt>
                <c:pt idx="507">
                  <c:v>641</c:v>
                </c:pt>
                <c:pt idx="508">
                  <c:v>647</c:v>
                </c:pt>
                <c:pt idx="509">
                  <c:v>675</c:v>
                </c:pt>
                <c:pt idx="510">
                  <c:v>692</c:v>
                </c:pt>
                <c:pt idx="511">
                  <c:v>652</c:v>
                </c:pt>
                <c:pt idx="512">
                  <c:v>658</c:v>
                </c:pt>
                <c:pt idx="513">
                  <c:v>648</c:v>
                </c:pt>
                <c:pt idx="514">
                  <c:v>644</c:v>
                </c:pt>
                <c:pt idx="515">
                  <c:v>641</c:v>
                </c:pt>
                <c:pt idx="516">
                  <c:v>615</c:v>
                </c:pt>
                <c:pt idx="517">
                  <c:v>610</c:v>
                </c:pt>
                <c:pt idx="518">
                  <c:v>575</c:v>
                </c:pt>
                <c:pt idx="519">
                  <c:v>568</c:v>
                </c:pt>
                <c:pt idx="520">
                  <c:v>583</c:v>
                </c:pt>
                <c:pt idx="521">
                  <c:v>603</c:v>
                </c:pt>
                <c:pt idx="522">
                  <c:v>588</c:v>
                </c:pt>
                <c:pt idx="523">
                  <c:v>580</c:v>
                </c:pt>
                <c:pt idx="524">
                  <c:v>592</c:v>
                </c:pt>
                <c:pt idx="525">
                  <c:v>585</c:v>
                </c:pt>
                <c:pt idx="526">
                  <c:v>575</c:v>
                </c:pt>
                <c:pt idx="527">
                  <c:v>607</c:v>
                </c:pt>
                <c:pt idx="528">
                  <c:v>618</c:v>
                </c:pt>
                <c:pt idx="529">
                  <c:v>648</c:v>
                </c:pt>
                <c:pt idx="530">
                  <c:v>628</c:v>
                </c:pt>
                <c:pt idx="531">
                  <c:v>683</c:v>
                </c:pt>
                <c:pt idx="532">
                  <c:v>677</c:v>
                </c:pt>
                <c:pt idx="533">
                  <c:v>652</c:v>
                </c:pt>
                <c:pt idx="534">
                  <c:v>665</c:v>
                </c:pt>
                <c:pt idx="535">
                  <c:v>669</c:v>
                </c:pt>
                <c:pt idx="536">
                  <c:v>675</c:v>
                </c:pt>
                <c:pt idx="537">
                  <c:v>664</c:v>
                </c:pt>
                <c:pt idx="538">
                  <c:v>648</c:v>
                </c:pt>
                <c:pt idx="539">
                  <c:v>656</c:v>
                </c:pt>
                <c:pt idx="540">
                  <c:v>683</c:v>
                </c:pt>
                <c:pt idx="541">
                  <c:v>698</c:v>
                </c:pt>
                <c:pt idx="542">
                  <c:v>686</c:v>
                </c:pt>
                <c:pt idx="543">
                  <c:v>714</c:v>
                </c:pt>
                <c:pt idx="544">
                  <c:v>714</c:v>
                </c:pt>
                <c:pt idx="545">
                  <c:v>711</c:v>
                </c:pt>
                <c:pt idx="546">
                  <c:v>681</c:v>
                </c:pt>
                <c:pt idx="547">
                  <c:v>661</c:v>
                </c:pt>
                <c:pt idx="548">
                  <c:v>650</c:v>
                </c:pt>
                <c:pt idx="549">
                  <c:v>631</c:v>
                </c:pt>
                <c:pt idx="550">
                  <c:v>613</c:v>
                </c:pt>
                <c:pt idx="551">
                  <c:v>610</c:v>
                </c:pt>
                <c:pt idx="552">
                  <c:v>650</c:v>
                </c:pt>
                <c:pt idx="553">
                  <c:v>612</c:v>
                </c:pt>
                <c:pt idx="554">
                  <c:v>610</c:v>
                </c:pt>
                <c:pt idx="555">
                  <c:v>593</c:v>
                </c:pt>
                <c:pt idx="556">
                  <c:v>589</c:v>
                </c:pt>
                <c:pt idx="557">
                  <c:v>578</c:v>
                </c:pt>
                <c:pt idx="558">
                  <c:v>574</c:v>
                </c:pt>
                <c:pt idx="559">
                  <c:v>586</c:v>
                </c:pt>
                <c:pt idx="560">
                  <c:v>603</c:v>
                </c:pt>
                <c:pt idx="561">
                  <c:v>602</c:v>
                </c:pt>
                <c:pt idx="562">
                  <c:v>592</c:v>
                </c:pt>
                <c:pt idx="563">
                  <c:v>566</c:v>
                </c:pt>
                <c:pt idx="564">
                  <c:v>535</c:v>
                </c:pt>
                <c:pt idx="565">
                  <c:v>517</c:v>
                </c:pt>
                <c:pt idx="566">
                  <c:v>525</c:v>
                </c:pt>
                <c:pt idx="567">
                  <c:v>524</c:v>
                </c:pt>
                <c:pt idx="568">
                  <c:v>499</c:v>
                </c:pt>
                <c:pt idx="569">
                  <c:v>499</c:v>
                </c:pt>
                <c:pt idx="570">
                  <c:v>507</c:v>
                </c:pt>
                <c:pt idx="571">
                  <c:v>504</c:v>
                </c:pt>
                <c:pt idx="572">
                  <c:v>490</c:v>
                </c:pt>
                <c:pt idx="573">
                  <c:v>476</c:v>
                </c:pt>
                <c:pt idx="574">
                  <c:v>502</c:v>
                </c:pt>
                <c:pt idx="575">
                  <c:v>502</c:v>
                </c:pt>
                <c:pt idx="576">
                  <c:v>494</c:v>
                </c:pt>
                <c:pt idx="577">
                  <c:v>501</c:v>
                </c:pt>
                <c:pt idx="578">
                  <c:v>491</c:v>
                </c:pt>
                <c:pt idx="579">
                  <c:v>502</c:v>
                </c:pt>
                <c:pt idx="580">
                  <c:v>496</c:v>
                </c:pt>
                <c:pt idx="581">
                  <c:v>485</c:v>
                </c:pt>
                <c:pt idx="582">
                  <c:v>473</c:v>
                </c:pt>
                <c:pt idx="583">
                  <c:v>467</c:v>
                </c:pt>
                <c:pt idx="584">
                  <c:v>468</c:v>
                </c:pt>
                <c:pt idx="585">
                  <c:v>449</c:v>
                </c:pt>
                <c:pt idx="586">
                  <c:v>430</c:v>
                </c:pt>
                <c:pt idx="587">
                  <c:v>407</c:v>
                </c:pt>
                <c:pt idx="588">
                  <c:v>402</c:v>
                </c:pt>
                <c:pt idx="589">
                  <c:v>415</c:v>
                </c:pt>
                <c:pt idx="590">
                  <c:v>418</c:v>
                </c:pt>
                <c:pt idx="591">
                  <c:v>427</c:v>
                </c:pt>
                <c:pt idx="592">
                  <c:v>429</c:v>
                </c:pt>
                <c:pt idx="593">
                  <c:v>423</c:v>
                </c:pt>
                <c:pt idx="594">
                  <c:v>406</c:v>
                </c:pt>
                <c:pt idx="595">
                  <c:v>399</c:v>
                </c:pt>
                <c:pt idx="596">
                  <c:v>398</c:v>
                </c:pt>
                <c:pt idx="597">
                  <c:v>394</c:v>
                </c:pt>
                <c:pt idx="598">
                  <c:v>387</c:v>
                </c:pt>
                <c:pt idx="599">
                  <c:v>386</c:v>
                </c:pt>
                <c:pt idx="600">
                  <c:v>369</c:v>
                </c:pt>
                <c:pt idx="601">
                  <c:v>379</c:v>
                </c:pt>
                <c:pt idx="602">
                  <c:v>394</c:v>
                </c:pt>
                <c:pt idx="603">
                  <c:v>363</c:v>
                </c:pt>
                <c:pt idx="604">
                  <c:v>369</c:v>
                </c:pt>
                <c:pt idx="605">
                  <c:v>382</c:v>
                </c:pt>
                <c:pt idx="606">
                  <c:v>367</c:v>
                </c:pt>
                <c:pt idx="607">
                  <c:v>352</c:v>
                </c:pt>
                <c:pt idx="608">
                  <c:v>358</c:v>
                </c:pt>
                <c:pt idx="609">
                  <c:v>358</c:v>
                </c:pt>
                <c:pt idx="610">
                  <c:v>344</c:v>
                </c:pt>
                <c:pt idx="611">
                  <c:v>350</c:v>
                </c:pt>
                <c:pt idx="612">
                  <c:v>349</c:v>
                </c:pt>
                <c:pt idx="613">
                  <c:v>361</c:v>
                </c:pt>
                <c:pt idx="614">
                  <c:v>364</c:v>
                </c:pt>
                <c:pt idx="615">
                  <c:v>380</c:v>
                </c:pt>
                <c:pt idx="616">
                  <c:v>360</c:v>
                </c:pt>
                <c:pt idx="617">
                  <c:v>366</c:v>
                </c:pt>
                <c:pt idx="618">
                  <c:v>384</c:v>
                </c:pt>
                <c:pt idx="619">
                  <c:v>397</c:v>
                </c:pt>
                <c:pt idx="620">
                  <c:v>387</c:v>
                </c:pt>
                <c:pt idx="621">
                  <c:v>396</c:v>
                </c:pt>
                <c:pt idx="622">
                  <c:v>397</c:v>
                </c:pt>
                <c:pt idx="623">
                  <c:v>394</c:v>
                </c:pt>
                <c:pt idx="624">
                  <c:v>390</c:v>
                </c:pt>
                <c:pt idx="625">
                  <c:v>384</c:v>
                </c:pt>
                <c:pt idx="626">
                  <c:v>394</c:v>
                </c:pt>
                <c:pt idx="627">
                  <c:v>394</c:v>
                </c:pt>
                <c:pt idx="628">
                  <c:v>397</c:v>
                </c:pt>
                <c:pt idx="629">
                  <c:v>417</c:v>
                </c:pt>
                <c:pt idx="630">
                  <c:v>404</c:v>
                </c:pt>
                <c:pt idx="631">
                  <c:v>414</c:v>
                </c:pt>
                <c:pt idx="632">
                  <c:v>406</c:v>
                </c:pt>
                <c:pt idx="633">
                  <c:v>391</c:v>
                </c:pt>
                <c:pt idx="634">
                  <c:v>373</c:v>
                </c:pt>
                <c:pt idx="635">
                  <c:v>378</c:v>
                </c:pt>
                <c:pt idx="636">
                  <c:v>367</c:v>
                </c:pt>
                <c:pt idx="637">
                  <c:v>372</c:v>
                </c:pt>
                <c:pt idx="638">
                  <c:v>378</c:v>
                </c:pt>
                <c:pt idx="639">
                  <c:v>368</c:v>
                </c:pt>
                <c:pt idx="640">
                  <c:v>349</c:v>
                </c:pt>
                <c:pt idx="641">
                  <c:v>350</c:v>
                </c:pt>
                <c:pt idx="642">
                  <c:v>346</c:v>
                </c:pt>
                <c:pt idx="643">
                  <c:v>348</c:v>
                </c:pt>
                <c:pt idx="644">
                  <c:v>353</c:v>
                </c:pt>
                <c:pt idx="645">
                  <c:v>353</c:v>
                </c:pt>
                <c:pt idx="646">
                  <c:v>364</c:v>
                </c:pt>
                <c:pt idx="647">
                  <c:v>343</c:v>
                </c:pt>
                <c:pt idx="648">
                  <c:v>329</c:v>
                </c:pt>
                <c:pt idx="649">
                  <c:v>316</c:v>
                </c:pt>
                <c:pt idx="650">
                  <c:v>320</c:v>
                </c:pt>
                <c:pt idx="651">
                  <c:v>318</c:v>
                </c:pt>
                <c:pt idx="652">
                  <c:v>330</c:v>
                </c:pt>
                <c:pt idx="653">
                  <c:v>344</c:v>
                </c:pt>
                <c:pt idx="654">
                  <c:v>346</c:v>
                </c:pt>
                <c:pt idx="655">
                  <c:v>354</c:v>
                </c:pt>
                <c:pt idx="656">
                  <c:v>357</c:v>
                </c:pt>
                <c:pt idx="657">
                  <c:v>374</c:v>
                </c:pt>
                <c:pt idx="658">
                  <c:v>363</c:v>
                </c:pt>
                <c:pt idx="659">
                  <c:v>367</c:v>
                </c:pt>
                <c:pt idx="660">
                  <c:v>365</c:v>
                </c:pt>
                <c:pt idx="661">
                  <c:v>342</c:v>
                </c:pt>
                <c:pt idx="662">
                  <c:v>345</c:v>
                </c:pt>
                <c:pt idx="663">
                  <c:v>349</c:v>
                </c:pt>
                <c:pt idx="664">
                  <c:v>348</c:v>
                </c:pt>
                <c:pt idx="665">
                  <c:v>345</c:v>
                </c:pt>
                <c:pt idx="666">
                  <c:v>345</c:v>
                </c:pt>
                <c:pt idx="667">
                  <c:v>352</c:v>
                </c:pt>
                <c:pt idx="668">
                  <c:v>354</c:v>
                </c:pt>
                <c:pt idx="669">
                  <c:v>366</c:v>
                </c:pt>
                <c:pt idx="670">
                  <c:v>362</c:v>
                </c:pt>
                <c:pt idx="671">
                  <c:v>352</c:v>
                </c:pt>
                <c:pt idx="672">
                  <c:v>333</c:v>
                </c:pt>
                <c:pt idx="673">
                  <c:v>333</c:v>
                </c:pt>
                <c:pt idx="674">
                  <c:v>347</c:v>
                </c:pt>
                <c:pt idx="675">
                  <c:v>339</c:v>
                </c:pt>
                <c:pt idx="676">
                  <c:v>331</c:v>
                </c:pt>
                <c:pt idx="677">
                  <c:v>316</c:v>
                </c:pt>
                <c:pt idx="678">
                  <c:v>292</c:v>
                </c:pt>
                <c:pt idx="679">
                  <c:v>297</c:v>
                </c:pt>
                <c:pt idx="680">
                  <c:v>290</c:v>
                </c:pt>
                <c:pt idx="681">
                  <c:v>293</c:v>
                </c:pt>
                <c:pt idx="682">
                  <c:v>289</c:v>
                </c:pt>
                <c:pt idx="683">
                  <c:v>290</c:v>
                </c:pt>
                <c:pt idx="684">
                  <c:v>302</c:v>
                </c:pt>
                <c:pt idx="685">
                  <c:v>314</c:v>
                </c:pt>
                <c:pt idx="686">
                  <c:v>317</c:v>
                </c:pt>
                <c:pt idx="687">
                  <c:v>312</c:v>
                </c:pt>
                <c:pt idx="688">
                  <c:v>300</c:v>
                </c:pt>
              </c:numCache>
            </c:numRef>
          </c:val>
          <c:smooth val="0"/>
          <c:extLst>
            <c:ext xmlns:c16="http://schemas.microsoft.com/office/drawing/2014/chart" uri="{C3380CC4-5D6E-409C-BE32-E72D297353CC}">
              <c16:uniqueId val="{00000002-CEDE-46DD-96D8-20A431EDB10D}"/>
            </c:ext>
          </c:extLst>
        </c:ser>
        <c:ser>
          <c:idx val="3"/>
          <c:order val="3"/>
          <c:tx>
            <c:strRef>
              <c:f>'1.12-график'!$F$4</c:f>
              <c:strCache>
                <c:ptCount val="1"/>
                <c:pt idx="0">
                  <c:v>EMBI+ спрэд  Украина</c:v>
                </c:pt>
              </c:strCache>
            </c:strRef>
          </c:tx>
          <c:spPr>
            <a:ln w="12700">
              <a:solidFill>
                <a:srgbClr val="3366FF"/>
              </a:solidFill>
              <a:prstDash val="solid"/>
            </a:ln>
          </c:spPr>
          <c:marker>
            <c:symbol val="none"/>
          </c:marker>
          <c:cat>
            <c:numRef>
              <c:f>'1.12-график'!$B$5:$B$693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'1.12-график'!$F$5:$F$693</c:f>
              <c:numCache>
                <c:formatCode>General</c:formatCode>
                <c:ptCount val="689"/>
                <c:pt idx="0">
                  <c:v>134</c:v>
                </c:pt>
                <c:pt idx="1">
                  <c:v>133</c:v>
                </c:pt>
                <c:pt idx="2">
                  <c:v>138</c:v>
                </c:pt>
                <c:pt idx="3">
                  <c:v>135</c:v>
                </c:pt>
                <c:pt idx="4">
                  <c:v>133</c:v>
                </c:pt>
                <c:pt idx="5">
                  <c:v>138</c:v>
                </c:pt>
                <c:pt idx="6">
                  <c:v>140</c:v>
                </c:pt>
                <c:pt idx="7">
                  <c:v>132</c:v>
                </c:pt>
                <c:pt idx="8">
                  <c:v>129</c:v>
                </c:pt>
                <c:pt idx="9">
                  <c:v>130</c:v>
                </c:pt>
                <c:pt idx="10">
                  <c:v>124</c:v>
                </c:pt>
                <c:pt idx="11">
                  <c:v>125</c:v>
                </c:pt>
                <c:pt idx="12">
                  <c:v>119</c:v>
                </c:pt>
                <c:pt idx="13">
                  <c:v>120</c:v>
                </c:pt>
                <c:pt idx="14">
                  <c:v>118</c:v>
                </c:pt>
                <c:pt idx="15">
                  <c:v>122</c:v>
                </c:pt>
                <c:pt idx="16">
                  <c:v>117</c:v>
                </c:pt>
                <c:pt idx="17">
                  <c:v>124</c:v>
                </c:pt>
                <c:pt idx="18">
                  <c:v>123</c:v>
                </c:pt>
                <c:pt idx="19">
                  <c:v>128</c:v>
                </c:pt>
                <c:pt idx="20">
                  <c:v>131</c:v>
                </c:pt>
                <c:pt idx="21">
                  <c:v>127</c:v>
                </c:pt>
                <c:pt idx="22">
                  <c:v>128</c:v>
                </c:pt>
                <c:pt idx="23">
                  <c:v>130</c:v>
                </c:pt>
                <c:pt idx="24">
                  <c:v>131</c:v>
                </c:pt>
                <c:pt idx="25">
                  <c:v>129</c:v>
                </c:pt>
                <c:pt idx="26">
                  <c:v>131</c:v>
                </c:pt>
                <c:pt idx="27">
                  <c:v>128</c:v>
                </c:pt>
                <c:pt idx="28">
                  <c:v>126</c:v>
                </c:pt>
                <c:pt idx="29">
                  <c:v>131</c:v>
                </c:pt>
                <c:pt idx="30">
                  <c:v>135</c:v>
                </c:pt>
                <c:pt idx="31">
                  <c:v>131</c:v>
                </c:pt>
                <c:pt idx="32">
                  <c:v>126</c:v>
                </c:pt>
                <c:pt idx="33">
                  <c:v>126</c:v>
                </c:pt>
                <c:pt idx="34">
                  <c:v>124</c:v>
                </c:pt>
                <c:pt idx="35">
                  <c:v>120</c:v>
                </c:pt>
                <c:pt idx="36">
                  <c:v>126</c:v>
                </c:pt>
                <c:pt idx="37">
                  <c:v>130</c:v>
                </c:pt>
                <c:pt idx="38">
                  <c:v>154</c:v>
                </c:pt>
                <c:pt idx="39">
                  <c:v>144</c:v>
                </c:pt>
                <c:pt idx="40">
                  <c:v>146</c:v>
                </c:pt>
                <c:pt idx="41">
                  <c:v>149</c:v>
                </c:pt>
                <c:pt idx="42">
                  <c:v>156</c:v>
                </c:pt>
                <c:pt idx="43">
                  <c:v>154</c:v>
                </c:pt>
                <c:pt idx="44">
                  <c:v>157</c:v>
                </c:pt>
                <c:pt idx="45">
                  <c:v>150</c:v>
                </c:pt>
                <c:pt idx="46">
                  <c:v>142</c:v>
                </c:pt>
                <c:pt idx="47">
                  <c:v>139</c:v>
                </c:pt>
                <c:pt idx="48">
                  <c:v>150</c:v>
                </c:pt>
                <c:pt idx="49">
                  <c:v>150</c:v>
                </c:pt>
                <c:pt idx="50">
                  <c:v>148</c:v>
                </c:pt>
                <c:pt idx="51">
                  <c:v>145</c:v>
                </c:pt>
                <c:pt idx="52">
                  <c:v>141</c:v>
                </c:pt>
                <c:pt idx="53">
                  <c:v>142</c:v>
                </c:pt>
                <c:pt idx="54">
                  <c:v>147</c:v>
                </c:pt>
                <c:pt idx="55">
                  <c:v>136</c:v>
                </c:pt>
                <c:pt idx="56">
                  <c:v>136</c:v>
                </c:pt>
                <c:pt idx="57">
                  <c:v>138</c:v>
                </c:pt>
                <c:pt idx="58">
                  <c:v>137</c:v>
                </c:pt>
                <c:pt idx="59">
                  <c:v>135</c:v>
                </c:pt>
                <c:pt idx="60">
                  <c:v>132</c:v>
                </c:pt>
                <c:pt idx="61">
                  <c:v>134</c:v>
                </c:pt>
                <c:pt idx="62">
                  <c:v>133</c:v>
                </c:pt>
                <c:pt idx="63">
                  <c:v>143</c:v>
                </c:pt>
                <c:pt idx="64">
                  <c:v>143</c:v>
                </c:pt>
                <c:pt idx="65">
                  <c:v>145</c:v>
                </c:pt>
                <c:pt idx="66">
                  <c:v>134</c:v>
                </c:pt>
                <c:pt idx="67">
                  <c:v>142</c:v>
                </c:pt>
                <c:pt idx="68">
                  <c:v>140</c:v>
                </c:pt>
                <c:pt idx="69">
                  <c:v>142</c:v>
                </c:pt>
                <c:pt idx="70">
                  <c:v>145</c:v>
                </c:pt>
                <c:pt idx="71">
                  <c:v>142</c:v>
                </c:pt>
                <c:pt idx="72">
                  <c:v>143</c:v>
                </c:pt>
                <c:pt idx="73">
                  <c:v>138</c:v>
                </c:pt>
                <c:pt idx="74">
                  <c:v>141</c:v>
                </c:pt>
                <c:pt idx="75">
                  <c:v>138</c:v>
                </c:pt>
                <c:pt idx="76">
                  <c:v>137</c:v>
                </c:pt>
                <c:pt idx="77">
                  <c:v>137</c:v>
                </c:pt>
                <c:pt idx="78">
                  <c:v>133</c:v>
                </c:pt>
                <c:pt idx="79">
                  <c:v>130</c:v>
                </c:pt>
                <c:pt idx="80">
                  <c:v>129</c:v>
                </c:pt>
                <c:pt idx="81">
                  <c:v>134</c:v>
                </c:pt>
                <c:pt idx="82">
                  <c:v>133</c:v>
                </c:pt>
                <c:pt idx="83">
                  <c:v>126</c:v>
                </c:pt>
                <c:pt idx="84">
                  <c:v>123</c:v>
                </c:pt>
                <c:pt idx="85">
                  <c:v>123</c:v>
                </c:pt>
                <c:pt idx="86">
                  <c:v>123</c:v>
                </c:pt>
                <c:pt idx="87">
                  <c:v>123</c:v>
                </c:pt>
                <c:pt idx="88">
                  <c:v>120</c:v>
                </c:pt>
                <c:pt idx="89">
                  <c:v>120</c:v>
                </c:pt>
                <c:pt idx="90">
                  <c:v>116</c:v>
                </c:pt>
                <c:pt idx="91">
                  <c:v>115</c:v>
                </c:pt>
                <c:pt idx="92">
                  <c:v>115</c:v>
                </c:pt>
                <c:pt idx="93">
                  <c:v>116</c:v>
                </c:pt>
                <c:pt idx="94">
                  <c:v>110</c:v>
                </c:pt>
                <c:pt idx="95">
                  <c:v>106</c:v>
                </c:pt>
                <c:pt idx="96">
                  <c:v>108</c:v>
                </c:pt>
                <c:pt idx="97">
                  <c:v>102</c:v>
                </c:pt>
                <c:pt idx="98">
                  <c:v>98</c:v>
                </c:pt>
                <c:pt idx="99">
                  <c:v>103</c:v>
                </c:pt>
                <c:pt idx="100">
                  <c:v>103</c:v>
                </c:pt>
                <c:pt idx="101">
                  <c:v>97</c:v>
                </c:pt>
                <c:pt idx="102">
                  <c:v>102</c:v>
                </c:pt>
                <c:pt idx="103">
                  <c:v>100</c:v>
                </c:pt>
                <c:pt idx="104">
                  <c:v>96</c:v>
                </c:pt>
                <c:pt idx="105">
                  <c:v>93</c:v>
                </c:pt>
                <c:pt idx="106">
                  <c:v>91</c:v>
                </c:pt>
                <c:pt idx="107">
                  <c:v>97</c:v>
                </c:pt>
                <c:pt idx="108">
                  <c:v>94</c:v>
                </c:pt>
                <c:pt idx="109">
                  <c:v>103</c:v>
                </c:pt>
                <c:pt idx="110">
                  <c:v>102</c:v>
                </c:pt>
                <c:pt idx="111">
                  <c:v>105</c:v>
                </c:pt>
                <c:pt idx="112">
                  <c:v>112</c:v>
                </c:pt>
                <c:pt idx="113">
                  <c:v>110</c:v>
                </c:pt>
                <c:pt idx="114">
                  <c:v>113</c:v>
                </c:pt>
                <c:pt idx="115">
                  <c:v>116</c:v>
                </c:pt>
                <c:pt idx="116">
                  <c:v>123</c:v>
                </c:pt>
                <c:pt idx="117">
                  <c:v>118</c:v>
                </c:pt>
                <c:pt idx="118">
                  <c:v>120</c:v>
                </c:pt>
                <c:pt idx="119">
                  <c:v>130</c:v>
                </c:pt>
                <c:pt idx="120">
                  <c:v>135</c:v>
                </c:pt>
                <c:pt idx="121">
                  <c:v>129</c:v>
                </c:pt>
                <c:pt idx="122">
                  <c:v>130</c:v>
                </c:pt>
                <c:pt idx="123">
                  <c:v>129</c:v>
                </c:pt>
                <c:pt idx="124">
                  <c:v>137</c:v>
                </c:pt>
                <c:pt idx="125">
                  <c:v>141</c:v>
                </c:pt>
                <c:pt idx="126">
                  <c:v>141</c:v>
                </c:pt>
                <c:pt idx="127">
                  <c:v>130</c:v>
                </c:pt>
                <c:pt idx="128">
                  <c:v>122</c:v>
                </c:pt>
                <c:pt idx="129">
                  <c:v>124</c:v>
                </c:pt>
                <c:pt idx="130">
                  <c:v>137</c:v>
                </c:pt>
                <c:pt idx="131">
                  <c:v>142</c:v>
                </c:pt>
                <c:pt idx="132">
                  <c:v>137</c:v>
                </c:pt>
                <c:pt idx="133">
                  <c:v>144</c:v>
                </c:pt>
                <c:pt idx="134">
                  <c:v>149</c:v>
                </c:pt>
                <c:pt idx="135">
                  <c:v>142</c:v>
                </c:pt>
                <c:pt idx="136">
                  <c:v>151</c:v>
                </c:pt>
                <c:pt idx="137">
                  <c:v>151</c:v>
                </c:pt>
                <c:pt idx="138">
                  <c:v>164</c:v>
                </c:pt>
                <c:pt idx="139">
                  <c:v>163</c:v>
                </c:pt>
                <c:pt idx="140">
                  <c:v>169</c:v>
                </c:pt>
                <c:pt idx="141">
                  <c:v>175</c:v>
                </c:pt>
                <c:pt idx="142">
                  <c:v>201</c:v>
                </c:pt>
                <c:pt idx="143">
                  <c:v>200</c:v>
                </c:pt>
                <c:pt idx="144">
                  <c:v>200</c:v>
                </c:pt>
                <c:pt idx="145">
                  <c:v>216</c:v>
                </c:pt>
                <c:pt idx="146">
                  <c:v>217</c:v>
                </c:pt>
                <c:pt idx="147">
                  <c:v>211</c:v>
                </c:pt>
                <c:pt idx="148">
                  <c:v>227</c:v>
                </c:pt>
                <c:pt idx="149">
                  <c:v>209</c:v>
                </c:pt>
                <c:pt idx="150">
                  <c:v>205</c:v>
                </c:pt>
                <c:pt idx="151">
                  <c:v>184</c:v>
                </c:pt>
                <c:pt idx="152">
                  <c:v>203</c:v>
                </c:pt>
                <c:pt idx="153">
                  <c:v>207</c:v>
                </c:pt>
                <c:pt idx="154">
                  <c:v>206</c:v>
                </c:pt>
                <c:pt idx="155">
                  <c:v>211</c:v>
                </c:pt>
                <c:pt idx="156">
                  <c:v>215</c:v>
                </c:pt>
                <c:pt idx="157">
                  <c:v>241</c:v>
                </c:pt>
                <c:pt idx="158">
                  <c:v>234</c:v>
                </c:pt>
                <c:pt idx="159">
                  <c:v>231</c:v>
                </c:pt>
                <c:pt idx="160">
                  <c:v>239</c:v>
                </c:pt>
                <c:pt idx="161">
                  <c:v>221</c:v>
                </c:pt>
                <c:pt idx="162">
                  <c:v>218</c:v>
                </c:pt>
                <c:pt idx="163">
                  <c:v>213</c:v>
                </c:pt>
                <c:pt idx="164">
                  <c:v>217</c:v>
                </c:pt>
                <c:pt idx="165">
                  <c:v>224</c:v>
                </c:pt>
                <c:pt idx="166">
                  <c:v>219</c:v>
                </c:pt>
                <c:pt idx="167">
                  <c:v>223</c:v>
                </c:pt>
                <c:pt idx="168">
                  <c:v>214</c:v>
                </c:pt>
                <c:pt idx="169">
                  <c:v>210</c:v>
                </c:pt>
                <c:pt idx="170">
                  <c:v>218</c:v>
                </c:pt>
                <c:pt idx="171">
                  <c:v>214</c:v>
                </c:pt>
                <c:pt idx="172">
                  <c:v>222</c:v>
                </c:pt>
                <c:pt idx="173">
                  <c:v>229</c:v>
                </c:pt>
                <c:pt idx="174">
                  <c:v>223</c:v>
                </c:pt>
                <c:pt idx="175">
                  <c:v>216</c:v>
                </c:pt>
                <c:pt idx="176">
                  <c:v>204</c:v>
                </c:pt>
                <c:pt idx="177">
                  <c:v>208</c:v>
                </c:pt>
                <c:pt idx="178">
                  <c:v>206</c:v>
                </c:pt>
                <c:pt idx="179">
                  <c:v>210</c:v>
                </c:pt>
                <c:pt idx="180">
                  <c:v>189</c:v>
                </c:pt>
                <c:pt idx="181">
                  <c:v>178</c:v>
                </c:pt>
                <c:pt idx="182">
                  <c:v>181</c:v>
                </c:pt>
                <c:pt idx="183">
                  <c:v>181</c:v>
                </c:pt>
                <c:pt idx="184">
                  <c:v>184</c:v>
                </c:pt>
                <c:pt idx="185">
                  <c:v>184</c:v>
                </c:pt>
                <c:pt idx="186">
                  <c:v>186</c:v>
                </c:pt>
                <c:pt idx="187">
                  <c:v>185</c:v>
                </c:pt>
                <c:pt idx="188">
                  <c:v>187</c:v>
                </c:pt>
                <c:pt idx="189">
                  <c:v>193</c:v>
                </c:pt>
                <c:pt idx="190">
                  <c:v>192</c:v>
                </c:pt>
                <c:pt idx="191">
                  <c:v>197</c:v>
                </c:pt>
                <c:pt idx="192">
                  <c:v>188</c:v>
                </c:pt>
                <c:pt idx="193">
                  <c:v>182</c:v>
                </c:pt>
                <c:pt idx="194">
                  <c:v>179</c:v>
                </c:pt>
                <c:pt idx="195">
                  <c:v>176</c:v>
                </c:pt>
                <c:pt idx="196">
                  <c:v>173</c:v>
                </c:pt>
                <c:pt idx="197">
                  <c:v>174</c:v>
                </c:pt>
                <c:pt idx="198">
                  <c:v>177</c:v>
                </c:pt>
                <c:pt idx="199">
                  <c:v>189</c:v>
                </c:pt>
                <c:pt idx="200">
                  <c:v>191</c:v>
                </c:pt>
                <c:pt idx="201">
                  <c:v>199</c:v>
                </c:pt>
                <c:pt idx="202">
                  <c:v>200</c:v>
                </c:pt>
                <c:pt idx="203">
                  <c:v>198</c:v>
                </c:pt>
                <c:pt idx="204">
                  <c:v>201</c:v>
                </c:pt>
                <c:pt idx="205">
                  <c:v>196</c:v>
                </c:pt>
                <c:pt idx="206">
                  <c:v>193</c:v>
                </c:pt>
                <c:pt idx="207">
                  <c:v>194</c:v>
                </c:pt>
                <c:pt idx="208">
                  <c:v>189</c:v>
                </c:pt>
                <c:pt idx="209">
                  <c:v>179</c:v>
                </c:pt>
                <c:pt idx="210">
                  <c:v>193</c:v>
                </c:pt>
                <c:pt idx="211">
                  <c:v>202</c:v>
                </c:pt>
                <c:pt idx="212">
                  <c:v>199</c:v>
                </c:pt>
                <c:pt idx="213">
                  <c:v>194</c:v>
                </c:pt>
                <c:pt idx="214">
                  <c:v>209</c:v>
                </c:pt>
                <c:pt idx="215">
                  <c:v>221</c:v>
                </c:pt>
                <c:pt idx="216">
                  <c:v>225</c:v>
                </c:pt>
                <c:pt idx="217">
                  <c:v>220</c:v>
                </c:pt>
                <c:pt idx="218">
                  <c:v>222</c:v>
                </c:pt>
                <c:pt idx="219">
                  <c:v>237</c:v>
                </c:pt>
                <c:pt idx="220">
                  <c:v>251</c:v>
                </c:pt>
                <c:pt idx="221">
                  <c:v>265</c:v>
                </c:pt>
                <c:pt idx="222">
                  <c:v>273</c:v>
                </c:pt>
                <c:pt idx="223">
                  <c:v>304</c:v>
                </c:pt>
                <c:pt idx="224">
                  <c:v>311</c:v>
                </c:pt>
                <c:pt idx="225">
                  <c:v>328</c:v>
                </c:pt>
                <c:pt idx="226">
                  <c:v>323</c:v>
                </c:pt>
                <c:pt idx="227">
                  <c:v>301</c:v>
                </c:pt>
                <c:pt idx="228">
                  <c:v>297</c:v>
                </c:pt>
                <c:pt idx="229">
                  <c:v>278</c:v>
                </c:pt>
                <c:pt idx="230">
                  <c:v>292</c:v>
                </c:pt>
                <c:pt idx="231">
                  <c:v>295</c:v>
                </c:pt>
                <c:pt idx="232">
                  <c:v>293</c:v>
                </c:pt>
                <c:pt idx="233">
                  <c:v>284</c:v>
                </c:pt>
                <c:pt idx="234">
                  <c:v>278</c:v>
                </c:pt>
                <c:pt idx="235">
                  <c:v>266</c:v>
                </c:pt>
                <c:pt idx="236">
                  <c:v>282</c:v>
                </c:pt>
                <c:pt idx="237">
                  <c:v>274</c:v>
                </c:pt>
                <c:pt idx="238">
                  <c:v>266</c:v>
                </c:pt>
                <c:pt idx="239">
                  <c:v>259</c:v>
                </c:pt>
                <c:pt idx="240">
                  <c:v>264</c:v>
                </c:pt>
                <c:pt idx="241">
                  <c:v>272</c:v>
                </c:pt>
                <c:pt idx="242">
                  <c:v>278</c:v>
                </c:pt>
                <c:pt idx="243">
                  <c:v>284</c:v>
                </c:pt>
                <c:pt idx="244">
                  <c:v>272</c:v>
                </c:pt>
                <c:pt idx="245">
                  <c:v>264</c:v>
                </c:pt>
                <c:pt idx="246">
                  <c:v>260</c:v>
                </c:pt>
                <c:pt idx="247">
                  <c:v>260</c:v>
                </c:pt>
                <c:pt idx="248">
                  <c:v>269</c:v>
                </c:pt>
                <c:pt idx="249">
                  <c:v>277</c:v>
                </c:pt>
                <c:pt idx="250">
                  <c:v>287</c:v>
                </c:pt>
                <c:pt idx="251">
                  <c:v>290</c:v>
                </c:pt>
                <c:pt idx="252">
                  <c:v>303</c:v>
                </c:pt>
                <c:pt idx="253">
                  <c:v>297</c:v>
                </c:pt>
                <c:pt idx="254">
                  <c:v>294</c:v>
                </c:pt>
                <c:pt idx="255">
                  <c:v>294</c:v>
                </c:pt>
                <c:pt idx="256">
                  <c:v>289</c:v>
                </c:pt>
                <c:pt idx="257">
                  <c:v>293</c:v>
                </c:pt>
                <c:pt idx="258">
                  <c:v>293</c:v>
                </c:pt>
                <c:pt idx="259">
                  <c:v>299</c:v>
                </c:pt>
                <c:pt idx="260">
                  <c:v>300</c:v>
                </c:pt>
                <c:pt idx="261">
                  <c:v>305</c:v>
                </c:pt>
                <c:pt idx="262">
                  <c:v>303</c:v>
                </c:pt>
                <c:pt idx="263">
                  <c:v>325</c:v>
                </c:pt>
                <c:pt idx="264">
                  <c:v>332</c:v>
                </c:pt>
                <c:pt idx="265">
                  <c:v>304</c:v>
                </c:pt>
                <c:pt idx="266">
                  <c:v>309</c:v>
                </c:pt>
                <c:pt idx="267">
                  <c:v>306</c:v>
                </c:pt>
                <c:pt idx="268">
                  <c:v>291</c:v>
                </c:pt>
                <c:pt idx="269">
                  <c:v>291</c:v>
                </c:pt>
                <c:pt idx="270">
                  <c:v>300</c:v>
                </c:pt>
                <c:pt idx="271">
                  <c:v>309</c:v>
                </c:pt>
                <c:pt idx="272">
                  <c:v>303</c:v>
                </c:pt>
                <c:pt idx="273">
                  <c:v>312</c:v>
                </c:pt>
                <c:pt idx="274">
                  <c:v>311</c:v>
                </c:pt>
                <c:pt idx="275">
                  <c:v>303</c:v>
                </c:pt>
                <c:pt idx="276">
                  <c:v>307</c:v>
                </c:pt>
                <c:pt idx="277">
                  <c:v>301</c:v>
                </c:pt>
                <c:pt idx="278">
                  <c:v>306</c:v>
                </c:pt>
                <c:pt idx="279">
                  <c:v>307</c:v>
                </c:pt>
                <c:pt idx="280">
                  <c:v>305</c:v>
                </c:pt>
                <c:pt idx="281">
                  <c:v>306</c:v>
                </c:pt>
                <c:pt idx="282">
                  <c:v>311</c:v>
                </c:pt>
                <c:pt idx="283">
                  <c:v>294</c:v>
                </c:pt>
                <c:pt idx="284">
                  <c:v>308</c:v>
                </c:pt>
                <c:pt idx="285">
                  <c:v>307</c:v>
                </c:pt>
                <c:pt idx="286">
                  <c:v>294</c:v>
                </c:pt>
                <c:pt idx="287">
                  <c:v>304</c:v>
                </c:pt>
                <c:pt idx="288">
                  <c:v>299</c:v>
                </c:pt>
                <c:pt idx="289">
                  <c:v>321</c:v>
                </c:pt>
                <c:pt idx="290">
                  <c:v>336</c:v>
                </c:pt>
                <c:pt idx="291">
                  <c:v>345</c:v>
                </c:pt>
                <c:pt idx="292">
                  <c:v>338</c:v>
                </c:pt>
                <c:pt idx="293">
                  <c:v>331</c:v>
                </c:pt>
                <c:pt idx="294">
                  <c:v>341</c:v>
                </c:pt>
                <c:pt idx="295">
                  <c:v>356</c:v>
                </c:pt>
                <c:pt idx="296">
                  <c:v>362</c:v>
                </c:pt>
                <c:pt idx="297">
                  <c:v>348</c:v>
                </c:pt>
                <c:pt idx="298">
                  <c:v>359</c:v>
                </c:pt>
                <c:pt idx="299">
                  <c:v>363</c:v>
                </c:pt>
                <c:pt idx="300">
                  <c:v>375</c:v>
                </c:pt>
                <c:pt idx="301">
                  <c:v>390</c:v>
                </c:pt>
                <c:pt idx="302">
                  <c:v>363</c:v>
                </c:pt>
                <c:pt idx="303">
                  <c:v>370</c:v>
                </c:pt>
                <c:pt idx="304">
                  <c:v>367</c:v>
                </c:pt>
                <c:pt idx="305">
                  <c:v>347</c:v>
                </c:pt>
                <c:pt idx="306">
                  <c:v>348</c:v>
                </c:pt>
                <c:pt idx="307">
                  <c:v>345</c:v>
                </c:pt>
                <c:pt idx="308">
                  <c:v>346</c:v>
                </c:pt>
                <c:pt idx="309">
                  <c:v>351</c:v>
                </c:pt>
                <c:pt idx="310">
                  <c:v>358</c:v>
                </c:pt>
                <c:pt idx="311">
                  <c:v>319</c:v>
                </c:pt>
                <c:pt idx="312">
                  <c:v>325</c:v>
                </c:pt>
                <c:pt idx="313">
                  <c:v>331</c:v>
                </c:pt>
                <c:pt idx="314">
                  <c:v>321</c:v>
                </c:pt>
                <c:pt idx="315">
                  <c:v>312</c:v>
                </c:pt>
                <c:pt idx="316">
                  <c:v>325</c:v>
                </c:pt>
                <c:pt idx="317">
                  <c:v>318</c:v>
                </c:pt>
                <c:pt idx="318">
                  <c:v>317</c:v>
                </c:pt>
                <c:pt idx="319">
                  <c:v>319</c:v>
                </c:pt>
                <c:pt idx="320">
                  <c:v>314</c:v>
                </c:pt>
                <c:pt idx="321">
                  <c:v>300</c:v>
                </c:pt>
                <c:pt idx="322">
                  <c:v>297</c:v>
                </c:pt>
                <c:pt idx="323">
                  <c:v>296</c:v>
                </c:pt>
                <c:pt idx="324">
                  <c:v>303</c:v>
                </c:pt>
                <c:pt idx="325">
                  <c:v>299</c:v>
                </c:pt>
                <c:pt idx="326">
                  <c:v>305</c:v>
                </c:pt>
                <c:pt idx="327">
                  <c:v>294</c:v>
                </c:pt>
                <c:pt idx="328">
                  <c:v>284</c:v>
                </c:pt>
                <c:pt idx="329">
                  <c:v>288</c:v>
                </c:pt>
                <c:pt idx="330">
                  <c:v>300</c:v>
                </c:pt>
                <c:pt idx="331">
                  <c:v>307</c:v>
                </c:pt>
                <c:pt idx="332">
                  <c:v>311</c:v>
                </c:pt>
                <c:pt idx="333">
                  <c:v>297</c:v>
                </c:pt>
                <c:pt idx="334">
                  <c:v>299</c:v>
                </c:pt>
                <c:pt idx="335">
                  <c:v>294</c:v>
                </c:pt>
                <c:pt idx="336">
                  <c:v>302</c:v>
                </c:pt>
                <c:pt idx="337">
                  <c:v>311</c:v>
                </c:pt>
                <c:pt idx="338">
                  <c:v>315</c:v>
                </c:pt>
                <c:pt idx="339">
                  <c:v>309</c:v>
                </c:pt>
                <c:pt idx="340">
                  <c:v>293</c:v>
                </c:pt>
                <c:pt idx="341">
                  <c:v>305</c:v>
                </c:pt>
                <c:pt idx="342">
                  <c:v>315</c:v>
                </c:pt>
                <c:pt idx="343">
                  <c:v>317</c:v>
                </c:pt>
                <c:pt idx="344">
                  <c:v>320</c:v>
                </c:pt>
                <c:pt idx="345">
                  <c:v>323</c:v>
                </c:pt>
                <c:pt idx="346">
                  <c:v>321</c:v>
                </c:pt>
                <c:pt idx="347">
                  <c:v>307</c:v>
                </c:pt>
                <c:pt idx="348">
                  <c:v>313</c:v>
                </c:pt>
                <c:pt idx="349">
                  <c:v>327</c:v>
                </c:pt>
                <c:pt idx="350">
                  <c:v>311</c:v>
                </c:pt>
                <c:pt idx="351">
                  <c:v>305</c:v>
                </c:pt>
                <c:pt idx="352">
                  <c:v>319</c:v>
                </c:pt>
                <c:pt idx="353">
                  <c:v>328</c:v>
                </c:pt>
                <c:pt idx="354">
                  <c:v>337</c:v>
                </c:pt>
                <c:pt idx="355">
                  <c:v>336</c:v>
                </c:pt>
                <c:pt idx="356">
                  <c:v>331</c:v>
                </c:pt>
                <c:pt idx="357">
                  <c:v>345</c:v>
                </c:pt>
                <c:pt idx="358">
                  <c:v>353</c:v>
                </c:pt>
                <c:pt idx="359">
                  <c:v>328</c:v>
                </c:pt>
                <c:pt idx="360">
                  <c:v>349</c:v>
                </c:pt>
                <c:pt idx="361">
                  <c:v>341</c:v>
                </c:pt>
                <c:pt idx="362">
                  <c:v>367</c:v>
                </c:pt>
                <c:pt idx="363">
                  <c:v>372</c:v>
                </c:pt>
                <c:pt idx="364">
                  <c:v>386</c:v>
                </c:pt>
                <c:pt idx="365">
                  <c:v>387</c:v>
                </c:pt>
                <c:pt idx="366">
                  <c:v>382</c:v>
                </c:pt>
                <c:pt idx="367">
                  <c:v>398</c:v>
                </c:pt>
                <c:pt idx="368">
                  <c:v>394</c:v>
                </c:pt>
                <c:pt idx="369">
                  <c:v>414</c:v>
                </c:pt>
                <c:pt idx="370">
                  <c:v>411</c:v>
                </c:pt>
                <c:pt idx="371">
                  <c:v>448</c:v>
                </c:pt>
                <c:pt idx="372">
                  <c:v>458</c:v>
                </c:pt>
                <c:pt idx="373">
                  <c:v>456</c:v>
                </c:pt>
                <c:pt idx="374">
                  <c:v>461</c:v>
                </c:pt>
                <c:pt idx="375">
                  <c:v>466</c:v>
                </c:pt>
                <c:pt idx="376">
                  <c:v>481</c:v>
                </c:pt>
                <c:pt idx="377">
                  <c:v>479</c:v>
                </c:pt>
                <c:pt idx="378">
                  <c:v>482</c:v>
                </c:pt>
                <c:pt idx="379">
                  <c:v>468</c:v>
                </c:pt>
                <c:pt idx="380">
                  <c:v>469</c:v>
                </c:pt>
                <c:pt idx="381">
                  <c:v>440</c:v>
                </c:pt>
                <c:pt idx="382">
                  <c:v>448</c:v>
                </c:pt>
                <c:pt idx="383">
                  <c:v>466</c:v>
                </c:pt>
                <c:pt idx="384">
                  <c:v>456</c:v>
                </c:pt>
                <c:pt idx="385">
                  <c:v>432</c:v>
                </c:pt>
                <c:pt idx="386">
                  <c:v>429</c:v>
                </c:pt>
                <c:pt idx="387">
                  <c:v>425</c:v>
                </c:pt>
                <c:pt idx="388">
                  <c:v>421</c:v>
                </c:pt>
                <c:pt idx="389">
                  <c:v>420</c:v>
                </c:pt>
                <c:pt idx="390">
                  <c:v>442</c:v>
                </c:pt>
                <c:pt idx="391">
                  <c:v>433</c:v>
                </c:pt>
                <c:pt idx="392">
                  <c:v>449</c:v>
                </c:pt>
                <c:pt idx="393">
                  <c:v>466</c:v>
                </c:pt>
                <c:pt idx="394">
                  <c:v>463</c:v>
                </c:pt>
                <c:pt idx="395">
                  <c:v>478</c:v>
                </c:pt>
                <c:pt idx="396">
                  <c:v>478</c:v>
                </c:pt>
                <c:pt idx="397">
                  <c:v>468</c:v>
                </c:pt>
                <c:pt idx="398">
                  <c:v>462</c:v>
                </c:pt>
                <c:pt idx="399">
                  <c:v>454</c:v>
                </c:pt>
                <c:pt idx="400">
                  <c:v>465</c:v>
                </c:pt>
                <c:pt idx="401">
                  <c:v>469</c:v>
                </c:pt>
                <c:pt idx="402">
                  <c:v>468</c:v>
                </c:pt>
                <c:pt idx="403">
                  <c:v>471</c:v>
                </c:pt>
                <c:pt idx="404">
                  <c:v>472</c:v>
                </c:pt>
                <c:pt idx="405">
                  <c:v>501</c:v>
                </c:pt>
                <c:pt idx="406">
                  <c:v>530</c:v>
                </c:pt>
                <c:pt idx="407">
                  <c:v>537</c:v>
                </c:pt>
                <c:pt idx="408">
                  <c:v>549</c:v>
                </c:pt>
                <c:pt idx="409">
                  <c:v>562</c:v>
                </c:pt>
                <c:pt idx="410">
                  <c:v>556</c:v>
                </c:pt>
                <c:pt idx="411">
                  <c:v>542</c:v>
                </c:pt>
                <c:pt idx="412">
                  <c:v>549</c:v>
                </c:pt>
                <c:pt idx="413">
                  <c:v>551</c:v>
                </c:pt>
                <c:pt idx="414">
                  <c:v>552</c:v>
                </c:pt>
                <c:pt idx="415">
                  <c:v>549</c:v>
                </c:pt>
                <c:pt idx="416">
                  <c:v>544</c:v>
                </c:pt>
                <c:pt idx="417">
                  <c:v>551</c:v>
                </c:pt>
                <c:pt idx="418">
                  <c:v>564</c:v>
                </c:pt>
                <c:pt idx="419">
                  <c:v>578</c:v>
                </c:pt>
                <c:pt idx="420">
                  <c:v>594</c:v>
                </c:pt>
                <c:pt idx="421">
                  <c:v>570</c:v>
                </c:pt>
                <c:pt idx="422">
                  <c:v>584</c:v>
                </c:pt>
                <c:pt idx="423">
                  <c:v>590</c:v>
                </c:pt>
                <c:pt idx="424">
                  <c:v>593</c:v>
                </c:pt>
                <c:pt idx="425">
                  <c:v>603</c:v>
                </c:pt>
                <c:pt idx="426">
                  <c:v>650</c:v>
                </c:pt>
                <c:pt idx="427">
                  <c:v>660</c:v>
                </c:pt>
                <c:pt idx="428">
                  <c:v>709</c:v>
                </c:pt>
                <c:pt idx="429">
                  <c:v>697</c:v>
                </c:pt>
                <c:pt idx="430">
                  <c:v>616</c:v>
                </c:pt>
                <c:pt idx="431">
                  <c:v>607</c:v>
                </c:pt>
                <c:pt idx="432">
                  <c:v>665</c:v>
                </c:pt>
                <c:pt idx="433">
                  <c:v>683</c:v>
                </c:pt>
                <c:pt idx="434">
                  <c:v>719</c:v>
                </c:pt>
                <c:pt idx="435">
                  <c:v>749</c:v>
                </c:pt>
                <c:pt idx="436">
                  <c:v>782</c:v>
                </c:pt>
                <c:pt idx="437">
                  <c:v>831</c:v>
                </c:pt>
                <c:pt idx="438">
                  <c:v>860</c:v>
                </c:pt>
                <c:pt idx="439">
                  <c:v>895</c:v>
                </c:pt>
                <c:pt idx="440">
                  <c:v>960</c:v>
                </c:pt>
                <c:pt idx="441">
                  <c:v>1085</c:v>
                </c:pt>
                <c:pt idx="442">
                  <c:v>1196</c:v>
                </c:pt>
                <c:pt idx="443">
                  <c:v>1242</c:v>
                </c:pt>
                <c:pt idx="444">
                  <c:v>1273</c:v>
                </c:pt>
                <c:pt idx="445">
                  <c:v>1465</c:v>
                </c:pt>
                <c:pt idx="446">
                  <c:v>1538</c:v>
                </c:pt>
                <c:pt idx="447">
                  <c:v>1651</c:v>
                </c:pt>
                <c:pt idx="448">
                  <c:v>1847</c:v>
                </c:pt>
                <c:pt idx="449">
                  <c:v>2029</c:v>
                </c:pt>
                <c:pt idx="450">
                  <c:v>2164</c:v>
                </c:pt>
                <c:pt idx="451">
                  <c:v>2177</c:v>
                </c:pt>
                <c:pt idx="452">
                  <c:v>2461</c:v>
                </c:pt>
                <c:pt idx="453">
                  <c:v>2275</c:v>
                </c:pt>
                <c:pt idx="454">
                  <c:v>2282</c:v>
                </c:pt>
                <c:pt idx="455">
                  <c:v>2488</c:v>
                </c:pt>
                <c:pt idx="456">
                  <c:v>2479</c:v>
                </c:pt>
                <c:pt idx="457">
                  <c:v>2244</c:v>
                </c:pt>
                <c:pt idx="458">
                  <c:v>2089</c:v>
                </c:pt>
                <c:pt idx="459">
                  <c:v>1841</c:v>
                </c:pt>
                <c:pt idx="460">
                  <c:v>1853</c:v>
                </c:pt>
                <c:pt idx="461">
                  <c:v>1678</c:v>
                </c:pt>
                <c:pt idx="462">
                  <c:v>1698</c:v>
                </c:pt>
                <c:pt idx="463">
                  <c:v>1699</c:v>
                </c:pt>
                <c:pt idx="464">
                  <c:v>1699</c:v>
                </c:pt>
                <c:pt idx="465">
                  <c:v>1709</c:v>
                </c:pt>
                <c:pt idx="466">
                  <c:v>1876</c:v>
                </c:pt>
                <c:pt idx="467">
                  <c:v>1879</c:v>
                </c:pt>
                <c:pt idx="468">
                  <c:v>1884</c:v>
                </c:pt>
                <c:pt idx="469">
                  <c:v>1881</c:v>
                </c:pt>
                <c:pt idx="470">
                  <c:v>1911</c:v>
                </c:pt>
                <c:pt idx="471">
                  <c:v>1998</c:v>
                </c:pt>
                <c:pt idx="472">
                  <c:v>2110</c:v>
                </c:pt>
                <c:pt idx="473">
                  <c:v>2150</c:v>
                </c:pt>
                <c:pt idx="474">
                  <c:v>2151</c:v>
                </c:pt>
                <c:pt idx="475">
                  <c:v>2148</c:v>
                </c:pt>
                <c:pt idx="476">
                  <c:v>2153</c:v>
                </c:pt>
                <c:pt idx="477">
                  <c:v>2154</c:v>
                </c:pt>
                <c:pt idx="478">
                  <c:v>2246</c:v>
                </c:pt>
                <c:pt idx="479">
                  <c:v>2369</c:v>
                </c:pt>
                <c:pt idx="480">
                  <c:v>2430</c:v>
                </c:pt>
                <c:pt idx="481">
                  <c:v>2428</c:v>
                </c:pt>
                <c:pt idx="482">
                  <c:v>2444</c:v>
                </c:pt>
                <c:pt idx="483">
                  <c:v>2440</c:v>
                </c:pt>
                <c:pt idx="484">
                  <c:v>2450</c:v>
                </c:pt>
                <c:pt idx="485">
                  <c:v>2442</c:v>
                </c:pt>
                <c:pt idx="486">
                  <c:v>2438</c:v>
                </c:pt>
                <c:pt idx="487">
                  <c:v>2443</c:v>
                </c:pt>
                <c:pt idx="488">
                  <c:v>2449</c:v>
                </c:pt>
                <c:pt idx="489">
                  <c:v>2463</c:v>
                </c:pt>
                <c:pt idx="490">
                  <c:v>2587</c:v>
                </c:pt>
                <c:pt idx="491">
                  <c:v>2595</c:v>
                </c:pt>
                <c:pt idx="492">
                  <c:v>2589</c:v>
                </c:pt>
                <c:pt idx="493">
                  <c:v>2713</c:v>
                </c:pt>
                <c:pt idx="494">
                  <c:v>2706</c:v>
                </c:pt>
                <c:pt idx="495">
                  <c:v>2707</c:v>
                </c:pt>
                <c:pt idx="496">
                  <c:v>2706</c:v>
                </c:pt>
                <c:pt idx="497">
                  <c:v>2734</c:v>
                </c:pt>
                <c:pt idx="498">
                  <c:v>2738</c:v>
                </c:pt>
                <c:pt idx="499">
                  <c:v>2735</c:v>
                </c:pt>
                <c:pt idx="500">
                  <c:v>2725</c:v>
                </c:pt>
                <c:pt idx="501">
                  <c:v>2727</c:v>
                </c:pt>
                <c:pt idx="502">
                  <c:v>2727</c:v>
                </c:pt>
                <c:pt idx="503">
                  <c:v>2733</c:v>
                </c:pt>
                <c:pt idx="504">
                  <c:v>2712</c:v>
                </c:pt>
                <c:pt idx="505">
                  <c:v>2719</c:v>
                </c:pt>
                <c:pt idx="506">
                  <c:v>2692</c:v>
                </c:pt>
                <c:pt idx="507">
                  <c:v>2624</c:v>
                </c:pt>
                <c:pt idx="508">
                  <c:v>2555</c:v>
                </c:pt>
                <c:pt idx="509">
                  <c:v>2509</c:v>
                </c:pt>
                <c:pt idx="510">
                  <c:v>2503</c:v>
                </c:pt>
                <c:pt idx="511">
                  <c:v>2398</c:v>
                </c:pt>
                <c:pt idx="512">
                  <c:v>2488</c:v>
                </c:pt>
                <c:pt idx="513">
                  <c:v>2502</c:v>
                </c:pt>
                <c:pt idx="514">
                  <c:v>2515</c:v>
                </c:pt>
                <c:pt idx="515">
                  <c:v>2473</c:v>
                </c:pt>
                <c:pt idx="516">
                  <c:v>2481</c:v>
                </c:pt>
                <c:pt idx="517">
                  <c:v>2473</c:v>
                </c:pt>
                <c:pt idx="518">
                  <c:v>2441</c:v>
                </c:pt>
                <c:pt idx="519">
                  <c:v>2504</c:v>
                </c:pt>
                <c:pt idx="520">
                  <c:v>2484</c:v>
                </c:pt>
                <c:pt idx="521">
                  <c:v>2542</c:v>
                </c:pt>
                <c:pt idx="522">
                  <c:v>2558</c:v>
                </c:pt>
                <c:pt idx="523">
                  <c:v>2620</c:v>
                </c:pt>
                <c:pt idx="524">
                  <c:v>2675</c:v>
                </c:pt>
                <c:pt idx="525">
                  <c:v>2804</c:v>
                </c:pt>
                <c:pt idx="526">
                  <c:v>3085</c:v>
                </c:pt>
                <c:pt idx="527">
                  <c:v>3059</c:v>
                </c:pt>
                <c:pt idx="528">
                  <c:v>3065</c:v>
                </c:pt>
                <c:pt idx="529">
                  <c:v>3113</c:v>
                </c:pt>
                <c:pt idx="530">
                  <c:v>3220</c:v>
                </c:pt>
                <c:pt idx="531">
                  <c:v>3216</c:v>
                </c:pt>
                <c:pt idx="532">
                  <c:v>3242</c:v>
                </c:pt>
                <c:pt idx="533">
                  <c:v>3244</c:v>
                </c:pt>
                <c:pt idx="534">
                  <c:v>3250</c:v>
                </c:pt>
                <c:pt idx="535">
                  <c:v>3302</c:v>
                </c:pt>
                <c:pt idx="536">
                  <c:v>3299</c:v>
                </c:pt>
                <c:pt idx="537">
                  <c:v>3379</c:v>
                </c:pt>
                <c:pt idx="538">
                  <c:v>3450</c:v>
                </c:pt>
                <c:pt idx="539">
                  <c:v>3538</c:v>
                </c:pt>
                <c:pt idx="540">
                  <c:v>3546</c:v>
                </c:pt>
                <c:pt idx="541">
                  <c:v>3546</c:v>
                </c:pt>
                <c:pt idx="542">
                  <c:v>3560</c:v>
                </c:pt>
                <c:pt idx="543">
                  <c:v>3559</c:v>
                </c:pt>
                <c:pt idx="544">
                  <c:v>3556</c:v>
                </c:pt>
                <c:pt idx="545">
                  <c:v>3593</c:v>
                </c:pt>
                <c:pt idx="546">
                  <c:v>3575</c:v>
                </c:pt>
                <c:pt idx="547">
                  <c:v>3451</c:v>
                </c:pt>
                <c:pt idx="548">
                  <c:v>3237</c:v>
                </c:pt>
                <c:pt idx="549">
                  <c:v>2907</c:v>
                </c:pt>
                <c:pt idx="550">
                  <c:v>2756</c:v>
                </c:pt>
                <c:pt idx="551">
                  <c:v>2759</c:v>
                </c:pt>
                <c:pt idx="552">
                  <c:v>2699</c:v>
                </c:pt>
                <c:pt idx="553">
                  <c:v>2700</c:v>
                </c:pt>
                <c:pt idx="554">
                  <c:v>2701</c:v>
                </c:pt>
                <c:pt idx="555">
                  <c:v>2699</c:v>
                </c:pt>
                <c:pt idx="556">
                  <c:v>2781</c:v>
                </c:pt>
                <c:pt idx="557">
                  <c:v>2817</c:v>
                </c:pt>
                <c:pt idx="558">
                  <c:v>2817</c:v>
                </c:pt>
                <c:pt idx="559">
                  <c:v>2825</c:v>
                </c:pt>
                <c:pt idx="560">
                  <c:v>2752</c:v>
                </c:pt>
                <c:pt idx="561">
                  <c:v>2697</c:v>
                </c:pt>
                <c:pt idx="562">
                  <c:v>2690</c:v>
                </c:pt>
                <c:pt idx="563">
                  <c:v>2659</c:v>
                </c:pt>
                <c:pt idx="564">
                  <c:v>2660</c:v>
                </c:pt>
                <c:pt idx="565">
                  <c:v>2555</c:v>
                </c:pt>
                <c:pt idx="566">
                  <c:v>2459</c:v>
                </c:pt>
                <c:pt idx="567">
                  <c:v>2380</c:v>
                </c:pt>
                <c:pt idx="568">
                  <c:v>2381</c:v>
                </c:pt>
                <c:pt idx="569">
                  <c:v>2293</c:v>
                </c:pt>
                <c:pt idx="570">
                  <c:v>2192</c:v>
                </c:pt>
                <c:pt idx="571">
                  <c:v>1944</c:v>
                </c:pt>
                <c:pt idx="572">
                  <c:v>1848</c:v>
                </c:pt>
                <c:pt idx="573">
                  <c:v>1834</c:v>
                </c:pt>
                <c:pt idx="574">
                  <c:v>1805</c:v>
                </c:pt>
                <c:pt idx="575">
                  <c:v>1787</c:v>
                </c:pt>
                <c:pt idx="576">
                  <c:v>1748</c:v>
                </c:pt>
                <c:pt idx="577">
                  <c:v>1736</c:v>
                </c:pt>
                <c:pt idx="578">
                  <c:v>1753</c:v>
                </c:pt>
                <c:pt idx="579">
                  <c:v>1748</c:v>
                </c:pt>
                <c:pt idx="580">
                  <c:v>1742</c:v>
                </c:pt>
                <c:pt idx="581">
                  <c:v>1669</c:v>
                </c:pt>
                <c:pt idx="582">
                  <c:v>1668</c:v>
                </c:pt>
                <c:pt idx="583">
                  <c:v>1669</c:v>
                </c:pt>
                <c:pt idx="584">
                  <c:v>1611</c:v>
                </c:pt>
                <c:pt idx="585">
                  <c:v>1429</c:v>
                </c:pt>
                <c:pt idx="586">
                  <c:v>1359</c:v>
                </c:pt>
                <c:pt idx="587">
                  <c:v>1334</c:v>
                </c:pt>
                <c:pt idx="588">
                  <c:v>1251</c:v>
                </c:pt>
                <c:pt idx="589">
                  <c:v>1233</c:v>
                </c:pt>
                <c:pt idx="590">
                  <c:v>1227</c:v>
                </c:pt>
                <c:pt idx="591">
                  <c:v>1267</c:v>
                </c:pt>
                <c:pt idx="592">
                  <c:v>1267</c:v>
                </c:pt>
                <c:pt idx="593">
                  <c:v>1260</c:v>
                </c:pt>
                <c:pt idx="594">
                  <c:v>1251</c:v>
                </c:pt>
                <c:pt idx="595">
                  <c:v>1247</c:v>
                </c:pt>
                <c:pt idx="596">
                  <c:v>1196</c:v>
                </c:pt>
                <c:pt idx="597">
                  <c:v>1191</c:v>
                </c:pt>
                <c:pt idx="598">
                  <c:v>1187</c:v>
                </c:pt>
                <c:pt idx="599">
                  <c:v>1197</c:v>
                </c:pt>
                <c:pt idx="600">
                  <c:v>1145</c:v>
                </c:pt>
                <c:pt idx="601">
                  <c:v>1233</c:v>
                </c:pt>
                <c:pt idx="602">
                  <c:v>1218</c:v>
                </c:pt>
                <c:pt idx="603">
                  <c:v>1228</c:v>
                </c:pt>
                <c:pt idx="604">
                  <c:v>1246</c:v>
                </c:pt>
                <c:pt idx="605">
                  <c:v>1236</c:v>
                </c:pt>
                <c:pt idx="606">
                  <c:v>1220</c:v>
                </c:pt>
                <c:pt idx="607">
                  <c:v>1213</c:v>
                </c:pt>
                <c:pt idx="608">
                  <c:v>1209</c:v>
                </c:pt>
                <c:pt idx="609">
                  <c:v>1203</c:v>
                </c:pt>
                <c:pt idx="610">
                  <c:v>1200</c:v>
                </c:pt>
                <c:pt idx="611">
                  <c:v>1206</c:v>
                </c:pt>
                <c:pt idx="612">
                  <c:v>1210</c:v>
                </c:pt>
                <c:pt idx="613">
                  <c:v>1216</c:v>
                </c:pt>
                <c:pt idx="614">
                  <c:v>1223</c:v>
                </c:pt>
                <c:pt idx="615">
                  <c:v>1211</c:v>
                </c:pt>
                <c:pt idx="616">
                  <c:v>1215</c:v>
                </c:pt>
                <c:pt idx="617">
                  <c:v>1282</c:v>
                </c:pt>
                <c:pt idx="618">
                  <c:v>1314</c:v>
                </c:pt>
                <c:pt idx="619">
                  <c:v>1288</c:v>
                </c:pt>
                <c:pt idx="620">
                  <c:v>1280</c:v>
                </c:pt>
                <c:pt idx="621">
                  <c:v>1271</c:v>
                </c:pt>
                <c:pt idx="622">
                  <c:v>1253</c:v>
                </c:pt>
                <c:pt idx="623">
                  <c:v>1239</c:v>
                </c:pt>
                <c:pt idx="624">
                  <c:v>1232</c:v>
                </c:pt>
                <c:pt idx="625">
                  <c:v>1231</c:v>
                </c:pt>
                <c:pt idx="626">
                  <c:v>1232</c:v>
                </c:pt>
                <c:pt idx="627">
                  <c:v>1231</c:v>
                </c:pt>
                <c:pt idx="628">
                  <c:v>1240</c:v>
                </c:pt>
                <c:pt idx="629">
                  <c:v>1219</c:v>
                </c:pt>
                <c:pt idx="630">
                  <c:v>1228</c:v>
                </c:pt>
                <c:pt idx="631">
                  <c:v>1216</c:v>
                </c:pt>
                <c:pt idx="632">
                  <c:v>1195</c:v>
                </c:pt>
                <c:pt idx="633">
                  <c:v>1173</c:v>
                </c:pt>
                <c:pt idx="634">
                  <c:v>1178</c:v>
                </c:pt>
                <c:pt idx="635">
                  <c:v>1173</c:v>
                </c:pt>
                <c:pt idx="636">
                  <c:v>1166</c:v>
                </c:pt>
                <c:pt idx="637">
                  <c:v>1135</c:v>
                </c:pt>
                <c:pt idx="638">
                  <c:v>1134</c:v>
                </c:pt>
                <c:pt idx="639">
                  <c:v>1120</c:v>
                </c:pt>
                <c:pt idx="640">
                  <c:v>1124</c:v>
                </c:pt>
                <c:pt idx="641">
                  <c:v>1095</c:v>
                </c:pt>
                <c:pt idx="642">
                  <c:v>1075</c:v>
                </c:pt>
                <c:pt idx="643">
                  <c:v>1105</c:v>
                </c:pt>
                <c:pt idx="644">
                  <c:v>1086</c:v>
                </c:pt>
                <c:pt idx="645">
                  <c:v>1098</c:v>
                </c:pt>
                <c:pt idx="646">
                  <c:v>1043</c:v>
                </c:pt>
                <c:pt idx="647">
                  <c:v>993</c:v>
                </c:pt>
                <c:pt idx="648">
                  <c:v>851</c:v>
                </c:pt>
                <c:pt idx="649">
                  <c:v>772</c:v>
                </c:pt>
                <c:pt idx="650">
                  <c:v>762</c:v>
                </c:pt>
                <c:pt idx="651">
                  <c:v>770</c:v>
                </c:pt>
                <c:pt idx="652">
                  <c:v>784</c:v>
                </c:pt>
                <c:pt idx="653">
                  <c:v>824</c:v>
                </c:pt>
                <c:pt idx="654">
                  <c:v>835</c:v>
                </c:pt>
                <c:pt idx="655">
                  <c:v>840</c:v>
                </c:pt>
                <c:pt idx="656">
                  <c:v>847</c:v>
                </c:pt>
                <c:pt idx="657">
                  <c:v>837</c:v>
                </c:pt>
                <c:pt idx="658">
                  <c:v>831</c:v>
                </c:pt>
                <c:pt idx="659">
                  <c:v>787</c:v>
                </c:pt>
                <c:pt idx="660">
                  <c:v>767</c:v>
                </c:pt>
                <c:pt idx="661">
                  <c:v>774</c:v>
                </c:pt>
                <c:pt idx="662">
                  <c:v>771</c:v>
                </c:pt>
                <c:pt idx="663">
                  <c:v>763</c:v>
                </c:pt>
                <c:pt idx="664">
                  <c:v>762</c:v>
                </c:pt>
                <c:pt idx="665">
                  <c:v>764</c:v>
                </c:pt>
                <c:pt idx="666">
                  <c:v>771</c:v>
                </c:pt>
                <c:pt idx="667">
                  <c:v>776</c:v>
                </c:pt>
                <c:pt idx="668">
                  <c:v>837</c:v>
                </c:pt>
                <c:pt idx="669">
                  <c:v>841</c:v>
                </c:pt>
                <c:pt idx="670">
                  <c:v>840</c:v>
                </c:pt>
                <c:pt idx="671">
                  <c:v>834</c:v>
                </c:pt>
                <c:pt idx="672">
                  <c:v>903</c:v>
                </c:pt>
                <c:pt idx="673">
                  <c:v>1048</c:v>
                </c:pt>
                <c:pt idx="674">
                  <c:v>957</c:v>
                </c:pt>
                <c:pt idx="675">
                  <c:v>953</c:v>
                </c:pt>
                <c:pt idx="676">
                  <c:v>950</c:v>
                </c:pt>
                <c:pt idx="677">
                  <c:v>901</c:v>
                </c:pt>
                <c:pt idx="678">
                  <c:v>907</c:v>
                </c:pt>
                <c:pt idx="679">
                  <c:v>900</c:v>
                </c:pt>
                <c:pt idx="680">
                  <c:v>903</c:v>
                </c:pt>
                <c:pt idx="681">
                  <c:v>892</c:v>
                </c:pt>
                <c:pt idx="682">
                  <c:v>865</c:v>
                </c:pt>
                <c:pt idx="683">
                  <c:v>868</c:v>
                </c:pt>
                <c:pt idx="684">
                  <c:v>872</c:v>
                </c:pt>
                <c:pt idx="685">
                  <c:v>881</c:v>
                </c:pt>
                <c:pt idx="686">
                  <c:v>890</c:v>
                </c:pt>
                <c:pt idx="687">
                  <c:v>888</c:v>
                </c:pt>
                <c:pt idx="688">
                  <c:v>899</c:v>
                </c:pt>
              </c:numCache>
            </c:numRef>
          </c:val>
          <c:smooth val="0"/>
          <c:extLst>
            <c:ext xmlns:c16="http://schemas.microsoft.com/office/drawing/2014/chart" uri="{C3380CC4-5D6E-409C-BE32-E72D297353CC}">
              <c16:uniqueId val="{00000003-CEDE-46DD-96D8-20A431EDB10D}"/>
            </c:ext>
          </c:extLst>
        </c:ser>
        <c:ser>
          <c:idx val="4"/>
          <c:order val="4"/>
          <c:tx>
            <c:strRef>
              <c:f>'1.12-график'!$G$4</c:f>
              <c:strCache>
                <c:ptCount val="1"/>
                <c:pt idx="0">
                  <c:v>EMBI+ спрэд Латын Америкасы</c:v>
                </c:pt>
              </c:strCache>
            </c:strRef>
          </c:tx>
          <c:spPr>
            <a:ln w="12700">
              <a:solidFill>
                <a:srgbClr val="00FFFF"/>
              </a:solidFill>
              <a:prstDash val="solid"/>
            </a:ln>
          </c:spPr>
          <c:marker>
            <c:symbol val="none"/>
          </c:marker>
          <c:cat>
            <c:numRef>
              <c:f>'1.12-график'!$B$5:$B$693</c:f>
              <c:numCache>
                <c:formatCode>m/d/yyyy</c:formatCode>
                <c:ptCount val="689"/>
                <c:pt idx="0">
                  <c:v>39084</c:v>
                </c:pt>
                <c:pt idx="1">
                  <c:v>39085</c:v>
                </c:pt>
                <c:pt idx="2">
                  <c:v>39086</c:v>
                </c:pt>
                <c:pt idx="3">
                  <c:v>39087</c:v>
                </c:pt>
                <c:pt idx="4">
                  <c:v>39090</c:v>
                </c:pt>
                <c:pt idx="5">
                  <c:v>39091</c:v>
                </c:pt>
                <c:pt idx="6">
                  <c:v>39092</c:v>
                </c:pt>
                <c:pt idx="7">
                  <c:v>39093</c:v>
                </c:pt>
                <c:pt idx="8">
                  <c:v>39094</c:v>
                </c:pt>
                <c:pt idx="9">
                  <c:v>39098</c:v>
                </c:pt>
                <c:pt idx="10">
                  <c:v>39099</c:v>
                </c:pt>
                <c:pt idx="11">
                  <c:v>39100</c:v>
                </c:pt>
                <c:pt idx="12">
                  <c:v>39101</c:v>
                </c:pt>
                <c:pt idx="13">
                  <c:v>39104</c:v>
                </c:pt>
                <c:pt idx="14">
                  <c:v>39105</c:v>
                </c:pt>
                <c:pt idx="15">
                  <c:v>39106</c:v>
                </c:pt>
                <c:pt idx="16">
                  <c:v>39107</c:v>
                </c:pt>
                <c:pt idx="17">
                  <c:v>39108</c:v>
                </c:pt>
                <c:pt idx="18">
                  <c:v>39111</c:v>
                </c:pt>
                <c:pt idx="19">
                  <c:v>39112</c:v>
                </c:pt>
                <c:pt idx="20">
                  <c:v>39113</c:v>
                </c:pt>
                <c:pt idx="21">
                  <c:v>39114</c:v>
                </c:pt>
                <c:pt idx="22">
                  <c:v>39115</c:v>
                </c:pt>
                <c:pt idx="23">
                  <c:v>39118</c:v>
                </c:pt>
                <c:pt idx="24">
                  <c:v>39119</c:v>
                </c:pt>
                <c:pt idx="25">
                  <c:v>39120</c:v>
                </c:pt>
                <c:pt idx="26">
                  <c:v>39121</c:v>
                </c:pt>
                <c:pt idx="27">
                  <c:v>39122</c:v>
                </c:pt>
                <c:pt idx="28">
                  <c:v>39125</c:v>
                </c:pt>
                <c:pt idx="29">
                  <c:v>39126</c:v>
                </c:pt>
                <c:pt idx="30">
                  <c:v>39127</c:v>
                </c:pt>
                <c:pt idx="31">
                  <c:v>39128</c:v>
                </c:pt>
                <c:pt idx="32">
                  <c:v>39129</c:v>
                </c:pt>
                <c:pt idx="33">
                  <c:v>39133</c:v>
                </c:pt>
                <c:pt idx="34">
                  <c:v>39134</c:v>
                </c:pt>
                <c:pt idx="35">
                  <c:v>39135</c:v>
                </c:pt>
                <c:pt idx="36">
                  <c:v>39136</c:v>
                </c:pt>
                <c:pt idx="37">
                  <c:v>39139</c:v>
                </c:pt>
                <c:pt idx="38">
                  <c:v>39140</c:v>
                </c:pt>
                <c:pt idx="39">
                  <c:v>39141</c:v>
                </c:pt>
                <c:pt idx="40">
                  <c:v>39142</c:v>
                </c:pt>
                <c:pt idx="41">
                  <c:v>39143</c:v>
                </c:pt>
                <c:pt idx="42">
                  <c:v>39146</c:v>
                </c:pt>
                <c:pt idx="43">
                  <c:v>39147</c:v>
                </c:pt>
                <c:pt idx="44">
                  <c:v>39148</c:v>
                </c:pt>
                <c:pt idx="45">
                  <c:v>39149</c:v>
                </c:pt>
                <c:pt idx="46">
                  <c:v>39150</c:v>
                </c:pt>
                <c:pt idx="47">
                  <c:v>39153</c:v>
                </c:pt>
                <c:pt idx="48">
                  <c:v>39154</c:v>
                </c:pt>
                <c:pt idx="49">
                  <c:v>39155</c:v>
                </c:pt>
                <c:pt idx="50">
                  <c:v>39156</c:v>
                </c:pt>
                <c:pt idx="51">
                  <c:v>39157</c:v>
                </c:pt>
                <c:pt idx="52">
                  <c:v>39160</c:v>
                </c:pt>
                <c:pt idx="53">
                  <c:v>39161</c:v>
                </c:pt>
                <c:pt idx="54">
                  <c:v>39162</c:v>
                </c:pt>
                <c:pt idx="55">
                  <c:v>39163</c:v>
                </c:pt>
                <c:pt idx="56">
                  <c:v>39164</c:v>
                </c:pt>
                <c:pt idx="57">
                  <c:v>39167</c:v>
                </c:pt>
                <c:pt idx="58">
                  <c:v>39168</c:v>
                </c:pt>
                <c:pt idx="59">
                  <c:v>39169</c:v>
                </c:pt>
                <c:pt idx="60">
                  <c:v>39170</c:v>
                </c:pt>
                <c:pt idx="61">
                  <c:v>39171</c:v>
                </c:pt>
                <c:pt idx="62">
                  <c:v>39174</c:v>
                </c:pt>
                <c:pt idx="63">
                  <c:v>39175</c:v>
                </c:pt>
                <c:pt idx="64">
                  <c:v>39176</c:v>
                </c:pt>
                <c:pt idx="65">
                  <c:v>39177</c:v>
                </c:pt>
                <c:pt idx="66">
                  <c:v>39181</c:v>
                </c:pt>
                <c:pt idx="67">
                  <c:v>39182</c:v>
                </c:pt>
                <c:pt idx="68">
                  <c:v>39183</c:v>
                </c:pt>
                <c:pt idx="69">
                  <c:v>39184</c:v>
                </c:pt>
                <c:pt idx="70">
                  <c:v>39185</c:v>
                </c:pt>
                <c:pt idx="71">
                  <c:v>39188</c:v>
                </c:pt>
                <c:pt idx="72">
                  <c:v>39189</c:v>
                </c:pt>
                <c:pt idx="73">
                  <c:v>39190</c:v>
                </c:pt>
                <c:pt idx="74">
                  <c:v>39191</c:v>
                </c:pt>
                <c:pt idx="75">
                  <c:v>39192</c:v>
                </c:pt>
                <c:pt idx="76">
                  <c:v>39195</c:v>
                </c:pt>
                <c:pt idx="77">
                  <c:v>39196</c:v>
                </c:pt>
                <c:pt idx="78">
                  <c:v>39197</c:v>
                </c:pt>
                <c:pt idx="79">
                  <c:v>39198</c:v>
                </c:pt>
                <c:pt idx="80">
                  <c:v>39199</c:v>
                </c:pt>
                <c:pt idx="81">
                  <c:v>39202</c:v>
                </c:pt>
                <c:pt idx="82">
                  <c:v>39203</c:v>
                </c:pt>
                <c:pt idx="83">
                  <c:v>39204</c:v>
                </c:pt>
                <c:pt idx="84">
                  <c:v>39205</c:v>
                </c:pt>
                <c:pt idx="85">
                  <c:v>39206</c:v>
                </c:pt>
                <c:pt idx="86">
                  <c:v>39209</c:v>
                </c:pt>
                <c:pt idx="87">
                  <c:v>39210</c:v>
                </c:pt>
                <c:pt idx="88">
                  <c:v>39211</c:v>
                </c:pt>
                <c:pt idx="89">
                  <c:v>39212</c:v>
                </c:pt>
                <c:pt idx="90">
                  <c:v>39213</c:v>
                </c:pt>
                <c:pt idx="91">
                  <c:v>39216</c:v>
                </c:pt>
                <c:pt idx="92">
                  <c:v>39217</c:v>
                </c:pt>
                <c:pt idx="93">
                  <c:v>39218</c:v>
                </c:pt>
                <c:pt idx="94">
                  <c:v>39219</c:v>
                </c:pt>
                <c:pt idx="95">
                  <c:v>39220</c:v>
                </c:pt>
                <c:pt idx="96">
                  <c:v>39223</c:v>
                </c:pt>
                <c:pt idx="97">
                  <c:v>39224</c:v>
                </c:pt>
                <c:pt idx="98">
                  <c:v>39225</c:v>
                </c:pt>
                <c:pt idx="99">
                  <c:v>39226</c:v>
                </c:pt>
                <c:pt idx="100">
                  <c:v>39227</c:v>
                </c:pt>
                <c:pt idx="101">
                  <c:v>39231</c:v>
                </c:pt>
                <c:pt idx="102">
                  <c:v>39232</c:v>
                </c:pt>
                <c:pt idx="103">
                  <c:v>39233</c:v>
                </c:pt>
                <c:pt idx="104">
                  <c:v>39234</c:v>
                </c:pt>
                <c:pt idx="105">
                  <c:v>39237</c:v>
                </c:pt>
                <c:pt idx="106">
                  <c:v>39238</c:v>
                </c:pt>
                <c:pt idx="107">
                  <c:v>39239</c:v>
                </c:pt>
                <c:pt idx="108">
                  <c:v>39240</c:v>
                </c:pt>
                <c:pt idx="109">
                  <c:v>39241</c:v>
                </c:pt>
                <c:pt idx="110">
                  <c:v>39244</c:v>
                </c:pt>
                <c:pt idx="111">
                  <c:v>39245</c:v>
                </c:pt>
                <c:pt idx="112">
                  <c:v>39246</c:v>
                </c:pt>
                <c:pt idx="113">
                  <c:v>39247</c:v>
                </c:pt>
                <c:pt idx="114">
                  <c:v>39248</c:v>
                </c:pt>
                <c:pt idx="115">
                  <c:v>39251</c:v>
                </c:pt>
                <c:pt idx="116">
                  <c:v>39252</c:v>
                </c:pt>
                <c:pt idx="117">
                  <c:v>39253</c:v>
                </c:pt>
                <c:pt idx="118">
                  <c:v>39254</c:v>
                </c:pt>
                <c:pt idx="119">
                  <c:v>39255</c:v>
                </c:pt>
                <c:pt idx="120">
                  <c:v>39258</c:v>
                </c:pt>
                <c:pt idx="121">
                  <c:v>39259</c:v>
                </c:pt>
                <c:pt idx="122">
                  <c:v>39260</c:v>
                </c:pt>
                <c:pt idx="123">
                  <c:v>39261</c:v>
                </c:pt>
                <c:pt idx="124">
                  <c:v>39262</c:v>
                </c:pt>
                <c:pt idx="125">
                  <c:v>39265</c:v>
                </c:pt>
                <c:pt idx="126">
                  <c:v>39266</c:v>
                </c:pt>
                <c:pt idx="127">
                  <c:v>39268</c:v>
                </c:pt>
                <c:pt idx="128">
                  <c:v>39269</c:v>
                </c:pt>
                <c:pt idx="129">
                  <c:v>39272</c:v>
                </c:pt>
                <c:pt idx="130">
                  <c:v>39273</c:v>
                </c:pt>
                <c:pt idx="131">
                  <c:v>39274</c:v>
                </c:pt>
                <c:pt idx="132">
                  <c:v>39275</c:v>
                </c:pt>
                <c:pt idx="133">
                  <c:v>39276</c:v>
                </c:pt>
                <c:pt idx="134">
                  <c:v>39279</c:v>
                </c:pt>
                <c:pt idx="135">
                  <c:v>39280</c:v>
                </c:pt>
                <c:pt idx="136">
                  <c:v>39281</c:v>
                </c:pt>
                <c:pt idx="137">
                  <c:v>39282</c:v>
                </c:pt>
                <c:pt idx="138">
                  <c:v>39283</c:v>
                </c:pt>
                <c:pt idx="139">
                  <c:v>39286</c:v>
                </c:pt>
                <c:pt idx="140">
                  <c:v>39287</c:v>
                </c:pt>
                <c:pt idx="141">
                  <c:v>39288</c:v>
                </c:pt>
                <c:pt idx="142">
                  <c:v>39289</c:v>
                </c:pt>
                <c:pt idx="143">
                  <c:v>39290</c:v>
                </c:pt>
                <c:pt idx="144">
                  <c:v>39293</c:v>
                </c:pt>
                <c:pt idx="145">
                  <c:v>39294</c:v>
                </c:pt>
                <c:pt idx="146">
                  <c:v>39295</c:v>
                </c:pt>
                <c:pt idx="147">
                  <c:v>39296</c:v>
                </c:pt>
                <c:pt idx="148">
                  <c:v>39297</c:v>
                </c:pt>
                <c:pt idx="149">
                  <c:v>39300</c:v>
                </c:pt>
                <c:pt idx="150">
                  <c:v>39301</c:v>
                </c:pt>
                <c:pt idx="151">
                  <c:v>39302</c:v>
                </c:pt>
                <c:pt idx="152">
                  <c:v>39303</c:v>
                </c:pt>
                <c:pt idx="153">
                  <c:v>39304</c:v>
                </c:pt>
                <c:pt idx="154">
                  <c:v>39307</c:v>
                </c:pt>
                <c:pt idx="155">
                  <c:v>39308</c:v>
                </c:pt>
                <c:pt idx="156">
                  <c:v>39309</c:v>
                </c:pt>
                <c:pt idx="157">
                  <c:v>39310</c:v>
                </c:pt>
                <c:pt idx="158">
                  <c:v>39311</c:v>
                </c:pt>
                <c:pt idx="159">
                  <c:v>39314</c:v>
                </c:pt>
                <c:pt idx="160">
                  <c:v>39315</c:v>
                </c:pt>
                <c:pt idx="161">
                  <c:v>39316</c:v>
                </c:pt>
                <c:pt idx="162">
                  <c:v>39317</c:v>
                </c:pt>
                <c:pt idx="163">
                  <c:v>39318</c:v>
                </c:pt>
                <c:pt idx="164">
                  <c:v>39321</c:v>
                </c:pt>
                <c:pt idx="165">
                  <c:v>39322</c:v>
                </c:pt>
                <c:pt idx="166">
                  <c:v>39323</c:v>
                </c:pt>
                <c:pt idx="167">
                  <c:v>39324</c:v>
                </c:pt>
                <c:pt idx="168">
                  <c:v>39325</c:v>
                </c:pt>
                <c:pt idx="169">
                  <c:v>39329</c:v>
                </c:pt>
                <c:pt idx="170">
                  <c:v>39330</c:v>
                </c:pt>
                <c:pt idx="171">
                  <c:v>39331</c:v>
                </c:pt>
                <c:pt idx="172">
                  <c:v>39332</c:v>
                </c:pt>
                <c:pt idx="173">
                  <c:v>39335</c:v>
                </c:pt>
                <c:pt idx="174">
                  <c:v>39336</c:v>
                </c:pt>
                <c:pt idx="175">
                  <c:v>39337</c:v>
                </c:pt>
                <c:pt idx="176">
                  <c:v>39338</c:v>
                </c:pt>
                <c:pt idx="177">
                  <c:v>39339</c:v>
                </c:pt>
                <c:pt idx="178">
                  <c:v>39342</c:v>
                </c:pt>
                <c:pt idx="179">
                  <c:v>39343</c:v>
                </c:pt>
                <c:pt idx="180">
                  <c:v>39344</c:v>
                </c:pt>
                <c:pt idx="181">
                  <c:v>39345</c:v>
                </c:pt>
                <c:pt idx="182">
                  <c:v>39346</c:v>
                </c:pt>
                <c:pt idx="183">
                  <c:v>39349</c:v>
                </c:pt>
                <c:pt idx="184">
                  <c:v>39350</c:v>
                </c:pt>
                <c:pt idx="185">
                  <c:v>39351</c:v>
                </c:pt>
                <c:pt idx="186">
                  <c:v>39352</c:v>
                </c:pt>
                <c:pt idx="187">
                  <c:v>39353</c:v>
                </c:pt>
                <c:pt idx="188">
                  <c:v>39356</c:v>
                </c:pt>
                <c:pt idx="189">
                  <c:v>39357</c:v>
                </c:pt>
                <c:pt idx="190">
                  <c:v>39358</c:v>
                </c:pt>
                <c:pt idx="191">
                  <c:v>39359</c:v>
                </c:pt>
                <c:pt idx="192">
                  <c:v>39360</c:v>
                </c:pt>
                <c:pt idx="193">
                  <c:v>39364</c:v>
                </c:pt>
                <c:pt idx="194">
                  <c:v>39365</c:v>
                </c:pt>
                <c:pt idx="195">
                  <c:v>39366</c:v>
                </c:pt>
                <c:pt idx="196">
                  <c:v>39367</c:v>
                </c:pt>
                <c:pt idx="197">
                  <c:v>39370</c:v>
                </c:pt>
                <c:pt idx="198">
                  <c:v>39371</c:v>
                </c:pt>
                <c:pt idx="199">
                  <c:v>39372</c:v>
                </c:pt>
                <c:pt idx="200">
                  <c:v>39373</c:v>
                </c:pt>
                <c:pt idx="201">
                  <c:v>39374</c:v>
                </c:pt>
                <c:pt idx="202">
                  <c:v>39377</c:v>
                </c:pt>
                <c:pt idx="203">
                  <c:v>39378</c:v>
                </c:pt>
                <c:pt idx="204">
                  <c:v>39379</c:v>
                </c:pt>
                <c:pt idx="205">
                  <c:v>39380</c:v>
                </c:pt>
                <c:pt idx="206">
                  <c:v>39381</c:v>
                </c:pt>
                <c:pt idx="207">
                  <c:v>39384</c:v>
                </c:pt>
                <c:pt idx="208">
                  <c:v>39385</c:v>
                </c:pt>
                <c:pt idx="209">
                  <c:v>39386</c:v>
                </c:pt>
                <c:pt idx="210">
                  <c:v>39387</c:v>
                </c:pt>
                <c:pt idx="211">
                  <c:v>39388</c:v>
                </c:pt>
                <c:pt idx="212">
                  <c:v>39391</c:v>
                </c:pt>
                <c:pt idx="213">
                  <c:v>39392</c:v>
                </c:pt>
                <c:pt idx="214">
                  <c:v>39393</c:v>
                </c:pt>
                <c:pt idx="215">
                  <c:v>39394</c:v>
                </c:pt>
                <c:pt idx="216">
                  <c:v>39395</c:v>
                </c:pt>
                <c:pt idx="217">
                  <c:v>39399</c:v>
                </c:pt>
                <c:pt idx="218">
                  <c:v>39400</c:v>
                </c:pt>
                <c:pt idx="219">
                  <c:v>39401</c:v>
                </c:pt>
                <c:pt idx="220">
                  <c:v>39402</c:v>
                </c:pt>
                <c:pt idx="221">
                  <c:v>39405</c:v>
                </c:pt>
                <c:pt idx="222">
                  <c:v>39406</c:v>
                </c:pt>
                <c:pt idx="223">
                  <c:v>39407</c:v>
                </c:pt>
                <c:pt idx="224">
                  <c:v>39409</c:v>
                </c:pt>
                <c:pt idx="225">
                  <c:v>39412</c:v>
                </c:pt>
                <c:pt idx="226">
                  <c:v>39413</c:v>
                </c:pt>
                <c:pt idx="227">
                  <c:v>39414</c:v>
                </c:pt>
                <c:pt idx="228">
                  <c:v>39415</c:v>
                </c:pt>
                <c:pt idx="229">
                  <c:v>39416</c:v>
                </c:pt>
                <c:pt idx="230">
                  <c:v>39419</c:v>
                </c:pt>
                <c:pt idx="231">
                  <c:v>39420</c:v>
                </c:pt>
                <c:pt idx="232">
                  <c:v>39421</c:v>
                </c:pt>
                <c:pt idx="233">
                  <c:v>39422</c:v>
                </c:pt>
                <c:pt idx="234">
                  <c:v>39423</c:v>
                </c:pt>
                <c:pt idx="235">
                  <c:v>39426</c:v>
                </c:pt>
                <c:pt idx="236">
                  <c:v>39427</c:v>
                </c:pt>
                <c:pt idx="237">
                  <c:v>39428</c:v>
                </c:pt>
                <c:pt idx="238">
                  <c:v>39429</c:v>
                </c:pt>
                <c:pt idx="239">
                  <c:v>39430</c:v>
                </c:pt>
                <c:pt idx="240">
                  <c:v>39433</c:v>
                </c:pt>
                <c:pt idx="241">
                  <c:v>39434</c:v>
                </c:pt>
                <c:pt idx="242">
                  <c:v>39435</c:v>
                </c:pt>
                <c:pt idx="243">
                  <c:v>39436</c:v>
                </c:pt>
                <c:pt idx="244">
                  <c:v>39437</c:v>
                </c:pt>
                <c:pt idx="245">
                  <c:v>39440</c:v>
                </c:pt>
                <c:pt idx="246">
                  <c:v>39442</c:v>
                </c:pt>
                <c:pt idx="247">
                  <c:v>39443</c:v>
                </c:pt>
                <c:pt idx="248">
                  <c:v>39444</c:v>
                </c:pt>
                <c:pt idx="249">
                  <c:v>39447</c:v>
                </c:pt>
                <c:pt idx="250">
                  <c:v>39449</c:v>
                </c:pt>
                <c:pt idx="251">
                  <c:v>39450</c:v>
                </c:pt>
                <c:pt idx="252">
                  <c:v>39451</c:v>
                </c:pt>
                <c:pt idx="253">
                  <c:v>39454</c:v>
                </c:pt>
                <c:pt idx="254">
                  <c:v>39455</c:v>
                </c:pt>
                <c:pt idx="255">
                  <c:v>39456</c:v>
                </c:pt>
                <c:pt idx="256">
                  <c:v>39457</c:v>
                </c:pt>
                <c:pt idx="257">
                  <c:v>39458</c:v>
                </c:pt>
                <c:pt idx="258">
                  <c:v>39461</c:v>
                </c:pt>
                <c:pt idx="259">
                  <c:v>39462</c:v>
                </c:pt>
                <c:pt idx="260">
                  <c:v>39463</c:v>
                </c:pt>
                <c:pt idx="261">
                  <c:v>39464</c:v>
                </c:pt>
                <c:pt idx="262">
                  <c:v>39465</c:v>
                </c:pt>
                <c:pt idx="263">
                  <c:v>39469</c:v>
                </c:pt>
                <c:pt idx="264">
                  <c:v>39470</c:v>
                </c:pt>
                <c:pt idx="265">
                  <c:v>39471</c:v>
                </c:pt>
                <c:pt idx="266">
                  <c:v>39472</c:v>
                </c:pt>
                <c:pt idx="267">
                  <c:v>39475</c:v>
                </c:pt>
                <c:pt idx="268">
                  <c:v>39476</c:v>
                </c:pt>
                <c:pt idx="269">
                  <c:v>39477</c:v>
                </c:pt>
                <c:pt idx="270">
                  <c:v>39478</c:v>
                </c:pt>
                <c:pt idx="271">
                  <c:v>39479</c:v>
                </c:pt>
                <c:pt idx="272">
                  <c:v>39482</c:v>
                </c:pt>
                <c:pt idx="273">
                  <c:v>39483</c:v>
                </c:pt>
                <c:pt idx="274">
                  <c:v>39484</c:v>
                </c:pt>
                <c:pt idx="275">
                  <c:v>39485</c:v>
                </c:pt>
                <c:pt idx="276">
                  <c:v>39486</c:v>
                </c:pt>
                <c:pt idx="277">
                  <c:v>39489</c:v>
                </c:pt>
                <c:pt idx="278">
                  <c:v>39490</c:v>
                </c:pt>
                <c:pt idx="279">
                  <c:v>39491</c:v>
                </c:pt>
                <c:pt idx="280">
                  <c:v>39492</c:v>
                </c:pt>
                <c:pt idx="281">
                  <c:v>39493</c:v>
                </c:pt>
                <c:pt idx="282">
                  <c:v>39497</c:v>
                </c:pt>
                <c:pt idx="283">
                  <c:v>39498</c:v>
                </c:pt>
                <c:pt idx="284">
                  <c:v>39499</c:v>
                </c:pt>
                <c:pt idx="285">
                  <c:v>39500</c:v>
                </c:pt>
                <c:pt idx="286">
                  <c:v>39503</c:v>
                </c:pt>
                <c:pt idx="287">
                  <c:v>39504</c:v>
                </c:pt>
                <c:pt idx="288">
                  <c:v>39505</c:v>
                </c:pt>
                <c:pt idx="289">
                  <c:v>39506</c:v>
                </c:pt>
                <c:pt idx="290">
                  <c:v>39507</c:v>
                </c:pt>
                <c:pt idx="291">
                  <c:v>39510</c:v>
                </c:pt>
                <c:pt idx="292">
                  <c:v>39511</c:v>
                </c:pt>
                <c:pt idx="293">
                  <c:v>39512</c:v>
                </c:pt>
                <c:pt idx="294">
                  <c:v>39513</c:v>
                </c:pt>
                <c:pt idx="295">
                  <c:v>39514</c:v>
                </c:pt>
                <c:pt idx="296">
                  <c:v>39517</c:v>
                </c:pt>
                <c:pt idx="297">
                  <c:v>39518</c:v>
                </c:pt>
                <c:pt idx="298">
                  <c:v>39519</c:v>
                </c:pt>
                <c:pt idx="299">
                  <c:v>39520</c:v>
                </c:pt>
                <c:pt idx="300">
                  <c:v>39521</c:v>
                </c:pt>
                <c:pt idx="301">
                  <c:v>39524</c:v>
                </c:pt>
                <c:pt idx="302">
                  <c:v>39525</c:v>
                </c:pt>
                <c:pt idx="303">
                  <c:v>39526</c:v>
                </c:pt>
                <c:pt idx="304">
                  <c:v>39527</c:v>
                </c:pt>
                <c:pt idx="305">
                  <c:v>39531</c:v>
                </c:pt>
                <c:pt idx="306">
                  <c:v>39532</c:v>
                </c:pt>
                <c:pt idx="307">
                  <c:v>39533</c:v>
                </c:pt>
                <c:pt idx="308">
                  <c:v>39534</c:v>
                </c:pt>
                <c:pt idx="309">
                  <c:v>39535</c:v>
                </c:pt>
                <c:pt idx="310">
                  <c:v>39538</c:v>
                </c:pt>
                <c:pt idx="311">
                  <c:v>39539</c:v>
                </c:pt>
                <c:pt idx="312">
                  <c:v>39540</c:v>
                </c:pt>
                <c:pt idx="313">
                  <c:v>39541</c:v>
                </c:pt>
                <c:pt idx="314">
                  <c:v>39542</c:v>
                </c:pt>
                <c:pt idx="315">
                  <c:v>39545</c:v>
                </c:pt>
                <c:pt idx="316">
                  <c:v>39546</c:v>
                </c:pt>
                <c:pt idx="317">
                  <c:v>39547</c:v>
                </c:pt>
                <c:pt idx="318">
                  <c:v>39548</c:v>
                </c:pt>
                <c:pt idx="319">
                  <c:v>39549</c:v>
                </c:pt>
                <c:pt idx="320">
                  <c:v>39552</c:v>
                </c:pt>
                <c:pt idx="321">
                  <c:v>39553</c:v>
                </c:pt>
                <c:pt idx="322">
                  <c:v>39554</c:v>
                </c:pt>
                <c:pt idx="323">
                  <c:v>39555</c:v>
                </c:pt>
                <c:pt idx="324">
                  <c:v>39556</c:v>
                </c:pt>
                <c:pt idx="325">
                  <c:v>39559</c:v>
                </c:pt>
                <c:pt idx="326">
                  <c:v>39560</c:v>
                </c:pt>
                <c:pt idx="327">
                  <c:v>39561</c:v>
                </c:pt>
                <c:pt idx="328">
                  <c:v>39562</c:v>
                </c:pt>
                <c:pt idx="329">
                  <c:v>39563</c:v>
                </c:pt>
                <c:pt idx="330">
                  <c:v>39566</c:v>
                </c:pt>
                <c:pt idx="331">
                  <c:v>39567</c:v>
                </c:pt>
                <c:pt idx="332">
                  <c:v>39568</c:v>
                </c:pt>
                <c:pt idx="333">
                  <c:v>39569</c:v>
                </c:pt>
                <c:pt idx="334">
                  <c:v>39570</c:v>
                </c:pt>
                <c:pt idx="335">
                  <c:v>39573</c:v>
                </c:pt>
                <c:pt idx="336">
                  <c:v>39574</c:v>
                </c:pt>
                <c:pt idx="337">
                  <c:v>39575</c:v>
                </c:pt>
                <c:pt idx="338">
                  <c:v>39576</c:v>
                </c:pt>
                <c:pt idx="339">
                  <c:v>39577</c:v>
                </c:pt>
                <c:pt idx="340">
                  <c:v>39580</c:v>
                </c:pt>
                <c:pt idx="341">
                  <c:v>39581</c:v>
                </c:pt>
                <c:pt idx="342">
                  <c:v>39582</c:v>
                </c:pt>
                <c:pt idx="343">
                  <c:v>39583</c:v>
                </c:pt>
                <c:pt idx="344">
                  <c:v>39584</c:v>
                </c:pt>
                <c:pt idx="345">
                  <c:v>39587</c:v>
                </c:pt>
                <c:pt idx="346">
                  <c:v>39588</c:v>
                </c:pt>
                <c:pt idx="347">
                  <c:v>39589</c:v>
                </c:pt>
                <c:pt idx="348">
                  <c:v>39590</c:v>
                </c:pt>
                <c:pt idx="349">
                  <c:v>39591</c:v>
                </c:pt>
                <c:pt idx="350">
                  <c:v>39595</c:v>
                </c:pt>
                <c:pt idx="351">
                  <c:v>39596</c:v>
                </c:pt>
                <c:pt idx="352">
                  <c:v>39597</c:v>
                </c:pt>
                <c:pt idx="353">
                  <c:v>39598</c:v>
                </c:pt>
                <c:pt idx="354">
                  <c:v>39601</c:v>
                </c:pt>
                <c:pt idx="355">
                  <c:v>39602</c:v>
                </c:pt>
                <c:pt idx="356">
                  <c:v>39603</c:v>
                </c:pt>
                <c:pt idx="357">
                  <c:v>39604</c:v>
                </c:pt>
                <c:pt idx="358">
                  <c:v>39605</c:v>
                </c:pt>
                <c:pt idx="359">
                  <c:v>39608</c:v>
                </c:pt>
                <c:pt idx="360">
                  <c:v>39609</c:v>
                </c:pt>
                <c:pt idx="361">
                  <c:v>39610</c:v>
                </c:pt>
                <c:pt idx="362">
                  <c:v>39611</c:v>
                </c:pt>
                <c:pt idx="363">
                  <c:v>39612</c:v>
                </c:pt>
                <c:pt idx="364">
                  <c:v>39615</c:v>
                </c:pt>
                <c:pt idx="365">
                  <c:v>39616</c:v>
                </c:pt>
                <c:pt idx="366">
                  <c:v>39617</c:v>
                </c:pt>
                <c:pt idx="367">
                  <c:v>39618</c:v>
                </c:pt>
                <c:pt idx="368">
                  <c:v>39619</c:v>
                </c:pt>
                <c:pt idx="369">
                  <c:v>39622</c:v>
                </c:pt>
                <c:pt idx="370">
                  <c:v>39623</c:v>
                </c:pt>
                <c:pt idx="371">
                  <c:v>39624</c:v>
                </c:pt>
                <c:pt idx="372">
                  <c:v>39625</c:v>
                </c:pt>
                <c:pt idx="373">
                  <c:v>39626</c:v>
                </c:pt>
                <c:pt idx="374">
                  <c:v>39629</c:v>
                </c:pt>
                <c:pt idx="375">
                  <c:v>39630</c:v>
                </c:pt>
                <c:pt idx="376">
                  <c:v>39631</c:v>
                </c:pt>
                <c:pt idx="377">
                  <c:v>39632</c:v>
                </c:pt>
                <c:pt idx="378">
                  <c:v>39636</c:v>
                </c:pt>
                <c:pt idx="379">
                  <c:v>39637</c:v>
                </c:pt>
                <c:pt idx="380">
                  <c:v>39638</c:v>
                </c:pt>
                <c:pt idx="381">
                  <c:v>39639</c:v>
                </c:pt>
                <c:pt idx="382">
                  <c:v>39640</c:v>
                </c:pt>
                <c:pt idx="383">
                  <c:v>39643</c:v>
                </c:pt>
                <c:pt idx="384">
                  <c:v>39644</c:v>
                </c:pt>
                <c:pt idx="385">
                  <c:v>39645</c:v>
                </c:pt>
                <c:pt idx="386">
                  <c:v>39646</c:v>
                </c:pt>
                <c:pt idx="387">
                  <c:v>39647</c:v>
                </c:pt>
                <c:pt idx="388">
                  <c:v>39650</c:v>
                </c:pt>
                <c:pt idx="389">
                  <c:v>39651</c:v>
                </c:pt>
                <c:pt idx="390">
                  <c:v>39652</c:v>
                </c:pt>
                <c:pt idx="391">
                  <c:v>39653</c:v>
                </c:pt>
                <c:pt idx="392">
                  <c:v>39654</c:v>
                </c:pt>
                <c:pt idx="393">
                  <c:v>39657</c:v>
                </c:pt>
                <c:pt idx="394">
                  <c:v>39658</c:v>
                </c:pt>
                <c:pt idx="395">
                  <c:v>39659</c:v>
                </c:pt>
                <c:pt idx="396">
                  <c:v>39660</c:v>
                </c:pt>
                <c:pt idx="397">
                  <c:v>39661</c:v>
                </c:pt>
                <c:pt idx="398">
                  <c:v>39664</c:v>
                </c:pt>
                <c:pt idx="399">
                  <c:v>39665</c:v>
                </c:pt>
                <c:pt idx="400">
                  <c:v>39666</c:v>
                </c:pt>
                <c:pt idx="401">
                  <c:v>39667</c:v>
                </c:pt>
                <c:pt idx="402">
                  <c:v>39668</c:v>
                </c:pt>
                <c:pt idx="403">
                  <c:v>39671</c:v>
                </c:pt>
                <c:pt idx="404">
                  <c:v>39672</c:v>
                </c:pt>
                <c:pt idx="405">
                  <c:v>39673</c:v>
                </c:pt>
                <c:pt idx="406">
                  <c:v>39674</c:v>
                </c:pt>
                <c:pt idx="407">
                  <c:v>39675</c:v>
                </c:pt>
                <c:pt idx="408">
                  <c:v>39678</c:v>
                </c:pt>
                <c:pt idx="409">
                  <c:v>39679</c:v>
                </c:pt>
                <c:pt idx="410">
                  <c:v>39680</c:v>
                </c:pt>
                <c:pt idx="411">
                  <c:v>39681</c:v>
                </c:pt>
                <c:pt idx="412">
                  <c:v>39682</c:v>
                </c:pt>
                <c:pt idx="413">
                  <c:v>39685</c:v>
                </c:pt>
                <c:pt idx="414">
                  <c:v>39686</c:v>
                </c:pt>
                <c:pt idx="415">
                  <c:v>39687</c:v>
                </c:pt>
                <c:pt idx="416">
                  <c:v>39688</c:v>
                </c:pt>
                <c:pt idx="417">
                  <c:v>39689</c:v>
                </c:pt>
                <c:pt idx="418">
                  <c:v>39693</c:v>
                </c:pt>
                <c:pt idx="419">
                  <c:v>39694</c:v>
                </c:pt>
                <c:pt idx="420">
                  <c:v>39695</c:v>
                </c:pt>
                <c:pt idx="421">
                  <c:v>39696</c:v>
                </c:pt>
                <c:pt idx="422">
                  <c:v>39699</c:v>
                </c:pt>
                <c:pt idx="423">
                  <c:v>39700</c:v>
                </c:pt>
                <c:pt idx="424">
                  <c:v>39701</c:v>
                </c:pt>
                <c:pt idx="425">
                  <c:v>39702</c:v>
                </c:pt>
                <c:pt idx="426">
                  <c:v>39703</c:v>
                </c:pt>
                <c:pt idx="427">
                  <c:v>39706</c:v>
                </c:pt>
                <c:pt idx="428">
                  <c:v>39707</c:v>
                </c:pt>
                <c:pt idx="429">
                  <c:v>39708</c:v>
                </c:pt>
                <c:pt idx="430">
                  <c:v>39709</c:v>
                </c:pt>
                <c:pt idx="431">
                  <c:v>39710</c:v>
                </c:pt>
                <c:pt idx="432">
                  <c:v>39713</c:v>
                </c:pt>
                <c:pt idx="433">
                  <c:v>39714</c:v>
                </c:pt>
                <c:pt idx="434">
                  <c:v>39715</c:v>
                </c:pt>
                <c:pt idx="435">
                  <c:v>39716</c:v>
                </c:pt>
                <c:pt idx="436">
                  <c:v>39717</c:v>
                </c:pt>
                <c:pt idx="437">
                  <c:v>39720</c:v>
                </c:pt>
                <c:pt idx="438">
                  <c:v>39721</c:v>
                </c:pt>
                <c:pt idx="439">
                  <c:v>39722</c:v>
                </c:pt>
                <c:pt idx="440">
                  <c:v>39723</c:v>
                </c:pt>
                <c:pt idx="441">
                  <c:v>39724</c:v>
                </c:pt>
                <c:pt idx="442">
                  <c:v>39727</c:v>
                </c:pt>
                <c:pt idx="443">
                  <c:v>39728</c:v>
                </c:pt>
                <c:pt idx="444">
                  <c:v>39729</c:v>
                </c:pt>
                <c:pt idx="445">
                  <c:v>39730</c:v>
                </c:pt>
                <c:pt idx="446">
                  <c:v>39731</c:v>
                </c:pt>
                <c:pt idx="447">
                  <c:v>39735</c:v>
                </c:pt>
                <c:pt idx="448">
                  <c:v>39736</c:v>
                </c:pt>
                <c:pt idx="449">
                  <c:v>39737</c:v>
                </c:pt>
                <c:pt idx="450">
                  <c:v>39738</c:v>
                </c:pt>
                <c:pt idx="451">
                  <c:v>39741</c:v>
                </c:pt>
                <c:pt idx="452">
                  <c:v>39742</c:v>
                </c:pt>
                <c:pt idx="453">
                  <c:v>39743</c:v>
                </c:pt>
                <c:pt idx="454">
                  <c:v>39744</c:v>
                </c:pt>
                <c:pt idx="455">
                  <c:v>39745</c:v>
                </c:pt>
                <c:pt idx="456">
                  <c:v>39748</c:v>
                </c:pt>
                <c:pt idx="457">
                  <c:v>39749</c:v>
                </c:pt>
                <c:pt idx="458">
                  <c:v>39750</c:v>
                </c:pt>
                <c:pt idx="459">
                  <c:v>39751</c:v>
                </c:pt>
                <c:pt idx="460">
                  <c:v>39752</c:v>
                </c:pt>
                <c:pt idx="461">
                  <c:v>39755</c:v>
                </c:pt>
                <c:pt idx="462">
                  <c:v>39756</c:v>
                </c:pt>
                <c:pt idx="463">
                  <c:v>39757</c:v>
                </c:pt>
                <c:pt idx="464">
                  <c:v>39758</c:v>
                </c:pt>
                <c:pt idx="465">
                  <c:v>39759</c:v>
                </c:pt>
                <c:pt idx="466">
                  <c:v>39762</c:v>
                </c:pt>
                <c:pt idx="467">
                  <c:v>39764</c:v>
                </c:pt>
                <c:pt idx="468">
                  <c:v>39765</c:v>
                </c:pt>
                <c:pt idx="469">
                  <c:v>39766</c:v>
                </c:pt>
                <c:pt idx="470">
                  <c:v>39769</c:v>
                </c:pt>
                <c:pt idx="471">
                  <c:v>39770</c:v>
                </c:pt>
                <c:pt idx="472">
                  <c:v>39771</c:v>
                </c:pt>
                <c:pt idx="473">
                  <c:v>39772</c:v>
                </c:pt>
                <c:pt idx="474">
                  <c:v>39773</c:v>
                </c:pt>
                <c:pt idx="475">
                  <c:v>39776</c:v>
                </c:pt>
                <c:pt idx="476">
                  <c:v>39777</c:v>
                </c:pt>
                <c:pt idx="477">
                  <c:v>39778</c:v>
                </c:pt>
                <c:pt idx="478">
                  <c:v>39780</c:v>
                </c:pt>
                <c:pt idx="479">
                  <c:v>39783</c:v>
                </c:pt>
                <c:pt idx="480">
                  <c:v>39784</c:v>
                </c:pt>
                <c:pt idx="481">
                  <c:v>39785</c:v>
                </c:pt>
                <c:pt idx="482">
                  <c:v>39786</c:v>
                </c:pt>
                <c:pt idx="483">
                  <c:v>39787</c:v>
                </c:pt>
                <c:pt idx="484">
                  <c:v>39790</c:v>
                </c:pt>
                <c:pt idx="485">
                  <c:v>39791</c:v>
                </c:pt>
                <c:pt idx="486">
                  <c:v>39792</c:v>
                </c:pt>
                <c:pt idx="487">
                  <c:v>39793</c:v>
                </c:pt>
                <c:pt idx="488">
                  <c:v>39794</c:v>
                </c:pt>
                <c:pt idx="489">
                  <c:v>39797</c:v>
                </c:pt>
                <c:pt idx="490">
                  <c:v>39798</c:v>
                </c:pt>
                <c:pt idx="491">
                  <c:v>39799</c:v>
                </c:pt>
                <c:pt idx="492">
                  <c:v>39800</c:v>
                </c:pt>
                <c:pt idx="493">
                  <c:v>39801</c:v>
                </c:pt>
                <c:pt idx="494">
                  <c:v>39804</c:v>
                </c:pt>
                <c:pt idx="495">
                  <c:v>39805</c:v>
                </c:pt>
                <c:pt idx="496">
                  <c:v>39806</c:v>
                </c:pt>
                <c:pt idx="497">
                  <c:v>39808</c:v>
                </c:pt>
                <c:pt idx="498">
                  <c:v>39811</c:v>
                </c:pt>
                <c:pt idx="499">
                  <c:v>39812</c:v>
                </c:pt>
                <c:pt idx="500">
                  <c:v>39813</c:v>
                </c:pt>
                <c:pt idx="501">
                  <c:v>39815</c:v>
                </c:pt>
                <c:pt idx="502">
                  <c:v>39818</c:v>
                </c:pt>
                <c:pt idx="503">
                  <c:v>39819</c:v>
                </c:pt>
                <c:pt idx="504">
                  <c:v>39820</c:v>
                </c:pt>
                <c:pt idx="505">
                  <c:v>39821</c:v>
                </c:pt>
                <c:pt idx="506">
                  <c:v>39822</c:v>
                </c:pt>
                <c:pt idx="507">
                  <c:v>39825</c:v>
                </c:pt>
                <c:pt idx="508">
                  <c:v>39826</c:v>
                </c:pt>
                <c:pt idx="509">
                  <c:v>39827</c:v>
                </c:pt>
                <c:pt idx="510">
                  <c:v>39828</c:v>
                </c:pt>
                <c:pt idx="511">
                  <c:v>39829</c:v>
                </c:pt>
                <c:pt idx="512">
                  <c:v>39833</c:v>
                </c:pt>
                <c:pt idx="513">
                  <c:v>39834</c:v>
                </c:pt>
                <c:pt idx="514">
                  <c:v>39835</c:v>
                </c:pt>
                <c:pt idx="515">
                  <c:v>39836</c:v>
                </c:pt>
                <c:pt idx="516">
                  <c:v>39839</c:v>
                </c:pt>
                <c:pt idx="517">
                  <c:v>39840</c:v>
                </c:pt>
                <c:pt idx="518">
                  <c:v>39841</c:v>
                </c:pt>
                <c:pt idx="519">
                  <c:v>39842</c:v>
                </c:pt>
                <c:pt idx="520">
                  <c:v>39843</c:v>
                </c:pt>
                <c:pt idx="521">
                  <c:v>39846</c:v>
                </c:pt>
                <c:pt idx="522">
                  <c:v>39847</c:v>
                </c:pt>
                <c:pt idx="523">
                  <c:v>39848</c:v>
                </c:pt>
                <c:pt idx="524">
                  <c:v>39849</c:v>
                </c:pt>
                <c:pt idx="525">
                  <c:v>39850</c:v>
                </c:pt>
                <c:pt idx="526">
                  <c:v>39853</c:v>
                </c:pt>
                <c:pt idx="527">
                  <c:v>39854</c:v>
                </c:pt>
                <c:pt idx="528">
                  <c:v>39855</c:v>
                </c:pt>
                <c:pt idx="529">
                  <c:v>39856</c:v>
                </c:pt>
                <c:pt idx="530">
                  <c:v>39857</c:v>
                </c:pt>
                <c:pt idx="531">
                  <c:v>39861</c:v>
                </c:pt>
                <c:pt idx="532">
                  <c:v>39862</c:v>
                </c:pt>
                <c:pt idx="533">
                  <c:v>39863</c:v>
                </c:pt>
                <c:pt idx="534">
                  <c:v>39864</c:v>
                </c:pt>
                <c:pt idx="535">
                  <c:v>39867</c:v>
                </c:pt>
                <c:pt idx="536">
                  <c:v>39868</c:v>
                </c:pt>
                <c:pt idx="537">
                  <c:v>39869</c:v>
                </c:pt>
                <c:pt idx="538">
                  <c:v>39870</c:v>
                </c:pt>
                <c:pt idx="539">
                  <c:v>39871</c:v>
                </c:pt>
                <c:pt idx="540">
                  <c:v>39874</c:v>
                </c:pt>
                <c:pt idx="541">
                  <c:v>39875</c:v>
                </c:pt>
                <c:pt idx="542">
                  <c:v>39876</c:v>
                </c:pt>
                <c:pt idx="543">
                  <c:v>39877</c:v>
                </c:pt>
                <c:pt idx="544">
                  <c:v>39878</c:v>
                </c:pt>
                <c:pt idx="545">
                  <c:v>39881</c:v>
                </c:pt>
                <c:pt idx="546">
                  <c:v>39882</c:v>
                </c:pt>
                <c:pt idx="547">
                  <c:v>39883</c:v>
                </c:pt>
                <c:pt idx="548">
                  <c:v>39884</c:v>
                </c:pt>
                <c:pt idx="549">
                  <c:v>39885</c:v>
                </c:pt>
                <c:pt idx="550">
                  <c:v>39888</c:v>
                </c:pt>
                <c:pt idx="551">
                  <c:v>39889</c:v>
                </c:pt>
                <c:pt idx="552">
                  <c:v>39890</c:v>
                </c:pt>
                <c:pt idx="553">
                  <c:v>39891</c:v>
                </c:pt>
                <c:pt idx="554">
                  <c:v>39892</c:v>
                </c:pt>
                <c:pt idx="555">
                  <c:v>39895</c:v>
                </c:pt>
                <c:pt idx="556">
                  <c:v>39896</c:v>
                </c:pt>
                <c:pt idx="557">
                  <c:v>39897</c:v>
                </c:pt>
                <c:pt idx="558">
                  <c:v>39898</c:v>
                </c:pt>
                <c:pt idx="559">
                  <c:v>39899</c:v>
                </c:pt>
                <c:pt idx="560">
                  <c:v>39902</c:v>
                </c:pt>
                <c:pt idx="561">
                  <c:v>39903</c:v>
                </c:pt>
                <c:pt idx="562">
                  <c:v>39904</c:v>
                </c:pt>
                <c:pt idx="563">
                  <c:v>39905</c:v>
                </c:pt>
                <c:pt idx="564">
                  <c:v>39906</c:v>
                </c:pt>
                <c:pt idx="565">
                  <c:v>39909</c:v>
                </c:pt>
                <c:pt idx="566">
                  <c:v>39910</c:v>
                </c:pt>
                <c:pt idx="567">
                  <c:v>39911</c:v>
                </c:pt>
                <c:pt idx="568">
                  <c:v>39912</c:v>
                </c:pt>
                <c:pt idx="569">
                  <c:v>39916</c:v>
                </c:pt>
                <c:pt idx="570">
                  <c:v>39917</c:v>
                </c:pt>
                <c:pt idx="571">
                  <c:v>39918</c:v>
                </c:pt>
                <c:pt idx="572">
                  <c:v>39919</c:v>
                </c:pt>
                <c:pt idx="573">
                  <c:v>39920</c:v>
                </c:pt>
                <c:pt idx="574">
                  <c:v>39923</c:v>
                </c:pt>
                <c:pt idx="575">
                  <c:v>39924</c:v>
                </c:pt>
                <c:pt idx="576">
                  <c:v>39925</c:v>
                </c:pt>
                <c:pt idx="577">
                  <c:v>39926</c:v>
                </c:pt>
                <c:pt idx="578">
                  <c:v>39927</c:v>
                </c:pt>
                <c:pt idx="579">
                  <c:v>39930</c:v>
                </c:pt>
                <c:pt idx="580">
                  <c:v>39931</c:v>
                </c:pt>
                <c:pt idx="581">
                  <c:v>39932</c:v>
                </c:pt>
                <c:pt idx="582">
                  <c:v>39933</c:v>
                </c:pt>
                <c:pt idx="583">
                  <c:v>39934</c:v>
                </c:pt>
                <c:pt idx="584">
                  <c:v>39937</c:v>
                </c:pt>
                <c:pt idx="585">
                  <c:v>39938</c:v>
                </c:pt>
                <c:pt idx="586">
                  <c:v>39939</c:v>
                </c:pt>
                <c:pt idx="587">
                  <c:v>39940</c:v>
                </c:pt>
                <c:pt idx="588">
                  <c:v>39941</c:v>
                </c:pt>
                <c:pt idx="589">
                  <c:v>39944</c:v>
                </c:pt>
                <c:pt idx="590">
                  <c:v>39945</c:v>
                </c:pt>
                <c:pt idx="591">
                  <c:v>39946</c:v>
                </c:pt>
                <c:pt idx="592">
                  <c:v>39947</c:v>
                </c:pt>
                <c:pt idx="593">
                  <c:v>39948</c:v>
                </c:pt>
                <c:pt idx="594">
                  <c:v>39951</c:v>
                </c:pt>
                <c:pt idx="595">
                  <c:v>39952</c:v>
                </c:pt>
                <c:pt idx="596">
                  <c:v>39953</c:v>
                </c:pt>
                <c:pt idx="597">
                  <c:v>39954</c:v>
                </c:pt>
                <c:pt idx="598">
                  <c:v>39955</c:v>
                </c:pt>
                <c:pt idx="599">
                  <c:v>39959</c:v>
                </c:pt>
                <c:pt idx="600">
                  <c:v>39960</c:v>
                </c:pt>
                <c:pt idx="601">
                  <c:v>39961</c:v>
                </c:pt>
                <c:pt idx="602">
                  <c:v>39962</c:v>
                </c:pt>
                <c:pt idx="603">
                  <c:v>39965</c:v>
                </c:pt>
                <c:pt idx="604">
                  <c:v>39966</c:v>
                </c:pt>
                <c:pt idx="605">
                  <c:v>39967</c:v>
                </c:pt>
                <c:pt idx="606">
                  <c:v>39968</c:v>
                </c:pt>
                <c:pt idx="607">
                  <c:v>39969</c:v>
                </c:pt>
                <c:pt idx="608">
                  <c:v>39972</c:v>
                </c:pt>
                <c:pt idx="609">
                  <c:v>39973</c:v>
                </c:pt>
                <c:pt idx="610">
                  <c:v>39974</c:v>
                </c:pt>
                <c:pt idx="611">
                  <c:v>39975</c:v>
                </c:pt>
                <c:pt idx="612">
                  <c:v>39976</c:v>
                </c:pt>
                <c:pt idx="613">
                  <c:v>39979</c:v>
                </c:pt>
                <c:pt idx="614">
                  <c:v>39980</c:v>
                </c:pt>
                <c:pt idx="615">
                  <c:v>39981</c:v>
                </c:pt>
                <c:pt idx="616">
                  <c:v>39982</c:v>
                </c:pt>
                <c:pt idx="617">
                  <c:v>39983</c:v>
                </c:pt>
                <c:pt idx="618">
                  <c:v>39986</c:v>
                </c:pt>
                <c:pt idx="619">
                  <c:v>39987</c:v>
                </c:pt>
                <c:pt idx="620">
                  <c:v>39988</c:v>
                </c:pt>
                <c:pt idx="621">
                  <c:v>39989</c:v>
                </c:pt>
                <c:pt idx="622">
                  <c:v>39990</c:v>
                </c:pt>
                <c:pt idx="623">
                  <c:v>39993</c:v>
                </c:pt>
                <c:pt idx="624">
                  <c:v>39994</c:v>
                </c:pt>
                <c:pt idx="625">
                  <c:v>39995</c:v>
                </c:pt>
                <c:pt idx="626">
                  <c:v>39996</c:v>
                </c:pt>
                <c:pt idx="627">
                  <c:v>40000</c:v>
                </c:pt>
                <c:pt idx="628">
                  <c:v>40001</c:v>
                </c:pt>
                <c:pt idx="629">
                  <c:v>40002</c:v>
                </c:pt>
                <c:pt idx="630">
                  <c:v>40003</c:v>
                </c:pt>
                <c:pt idx="631">
                  <c:v>40004</c:v>
                </c:pt>
                <c:pt idx="632">
                  <c:v>40007</c:v>
                </c:pt>
                <c:pt idx="633">
                  <c:v>40008</c:v>
                </c:pt>
                <c:pt idx="634">
                  <c:v>40009</c:v>
                </c:pt>
                <c:pt idx="635">
                  <c:v>40010</c:v>
                </c:pt>
                <c:pt idx="636">
                  <c:v>40011</c:v>
                </c:pt>
                <c:pt idx="637">
                  <c:v>40014</c:v>
                </c:pt>
                <c:pt idx="638">
                  <c:v>40015</c:v>
                </c:pt>
                <c:pt idx="639">
                  <c:v>40016</c:v>
                </c:pt>
                <c:pt idx="640">
                  <c:v>40017</c:v>
                </c:pt>
                <c:pt idx="641">
                  <c:v>40018</c:v>
                </c:pt>
                <c:pt idx="642">
                  <c:v>40021</c:v>
                </c:pt>
                <c:pt idx="643">
                  <c:v>40022</c:v>
                </c:pt>
                <c:pt idx="644">
                  <c:v>40023</c:v>
                </c:pt>
                <c:pt idx="645">
                  <c:v>40024</c:v>
                </c:pt>
                <c:pt idx="646">
                  <c:v>40025</c:v>
                </c:pt>
                <c:pt idx="647">
                  <c:v>40028</c:v>
                </c:pt>
                <c:pt idx="648">
                  <c:v>40029</c:v>
                </c:pt>
                <c:pt idx="649">
                  <c:v>40030</c:v>
                </c:pt>
                <c:pt idx="650">
                  <c:v>40031</c:v>
                </c:pt>
                <c:pt idx="651">
                  <c:v>40032</c:v>
                </c:pt>
                <c:pt idx="652">
                  <c:v>40035</c:v>
                </c:pt>
                <c:pt idx="653">
                  <c:v>40036</c:v>
                </c:pt>
                <c:pt idx="654">
                  <c:v>40037</c:v>
                </c:pt>
                <c:pt idx="655">
                  <c:v>40038</c:v>
                </c:pt>
                <c:pt idx="656">
                  <c:v>40039</c:v>
                </c:pt>
                <c:pt idx="657">
                  <c:v>40042</c:v>
                </c:pt>
                <c:pt idx="658">
                  <c:v>40043</c:v>
                </c:pt>
                <c:pt idx="659">
                  <c:v>40044</c:v>
                </c:pt>
                <c:pt idx="660">
                  <c:v>40045</c:v>
                </c:pt>
                <c:pt idx="661">
                  <c:v>40046</c:v>
                </c:pt>
                <c:pt idx="662">
                  <c:v>40049</c:v>
                </c:pt>
                <c:pt idx="663">
                  <c:v>40050</c:v>
                </c:pt>
                <c:pt idx="664">
                  <c:v>40051</c:v>
                </c:pt>
                <c:pt idx="665">
                  <c:v>40052</c:v>
                </c:pt>
                <c:pt idx="666">
                  <c:v>40053</c:v>
                </c:pt>
                <c:pt idx="667">
                  <c:v>40056</c:v>
                </c:pt>
                <c:pt idx="668">
                  <c:v>40057</c:v>
                </c:pt>
                <c:pt idx="669">
                  <c:v>40058</c:v>
                </c:pt>
                <c:pt idx="670">
                  <c:v>40059</c:v>
                </c:pt>
                <c:pt idx="671">
                  <c:v>40060</c:v>
                </c:pt>
                <c:pt idx="672">
                  <c:v>40064</c:v>
                </c:pt>
                <c:pt idx="673">
                  <c:v>40065</c:v>
                </c:pt>
                <c:pt idx="674">
                  <c:v>40066</c:v>
                </c:pt>
                <c:pt idx="675">
                  <c:v>40067</c:v>
                </c:pt>
                <c:pt idx="676">
                  <c:v>40070</c:v>
                </c:pt>
                <c:pt idx="677">
                  <c:v>40071</c:v>
                </c:pt>
                <c:pt idx="678">
                  <c:v>40072</c:v>
                </c:pt>
                <c:pt idx="679">
                  <c:v>40073</c:v>
                </c:pt>
                <c:pt idx="680">
                  <c:v>40074</c:v>
                </c:pt>
                <c:pt idx="681">
                  <c:v>40077</c:v>
                </c:pt>
                <c:pt idx="682">
                  <c:v>40078</c:v>
                </c:pt>
                <c:pt idx="683">
                  <c:v>40079</c:v>
                </c:pt>
                <c:pt idx="684">
                  <c:v>40080</c:v>
                </c:pt>
                <c:pt idx="685">
                  <c:v>40081</c:v>
                </c:pt>
                <c:pt idx="686">
                  <c:v>40084</c:v>
                </c:pt>
                <c:pt idx="687">
                  <c:v>40085</c:v>
                </c:pt>
                <c:pt idx="688">
                  <c:v>40086</c:v>
                </c:pt>
              </c:numCache>
            </c:numRef>
          </c:cat>
          <c:val>
            <c:numRef>
              <c:f>'1.12-график'!$G$5:$G$693</c:f>
              <c:numCache>
                <c:formatCode>General</c:formatCode>
                <c:ptCount val="689"/>
                <c:pt idx="0">
                  <c:v>188</c:v>
                </c:pt>
                <c:pt idx="1">
                  <c:v>186</c:v>
                </c:pt>
                <c:pt idx="2">
                  <c:v>192</c:v>
                </c:pt>
                <c:pt idx="3">
                  <c:v>194</c:v>
                </c:pt>
                <c:pt idx="4">
                  <c:v>194</c:v>
                </c:pt>
                <c:pt idx="5">
                  <c:v>198</c:v>
                </c:pt>
                <c:pt idx="6">
                  <c:v>197</c:v>
                </c:pt>
                <c:pt idx="7">
                  <c:v>192</c:v>
                </c:pt>
                <c:pt idx="8">
                  <c:v>188</c:v>
                </c:pt>
                <c:pt idx="9">
                  <c:v>187</c:v>
                </c:pt>
                <c:pt idx="10">
                  <c:v>182</c:v>
                </c:pt>
                <c:pt idx="11">
                  <c:v>189</c:v>
                </c:pt>
                <c:pt idx="12">
                  <c:v>186</c:v>
                </c:pt>
                <c:pt idx="13">
                  <c:v>189</c:v>
                </c:pt>
                <c:pt idx="14">
                  <c:v>186</c:v>
                </c:pt>
                <c:pt idx="15">
                  <c:v>186</c:v>
                </c:pt>
                <c:pt idx="16">
                  <c:v>185</c:v>
                </c:pt>
                <c:pt idx="17">
                  <c:v>186</c:v>
                </c:pt>
                <c:pt idx="18">
                  <c:v>188</c:v>
                </c:pt>
                <c:pt idx="19">
                  <c:v>186</c:v>
                </c:pt>
                <c:pt idx="20">
                  <c:v>188</c:v>
                </c:pt>
                <c:pt idx="21">
                  <c:v>182</c:v>
                </c:pt>
                <c:pt idx="22">
                  <c:v>181</c:v>
                </c:pt>
                <c:pt idx="23">
                  <c:v>182</c:v>
                </c:pt>
                <c:pt idx="24">
                  <c:v>182</c:v>
                </c:pt>
                <c:pt idx="25">
                  <c:v>187</c:v>
                </c:pt>
                <c:pt idx="26">
                  <c:v>188</c:v>
                </c:pt>
                <c:pt idx="27">
                  <c:v>186</c:v>
                </c:pt>
                <c:pt idx="28">
                  <c:v>184</c:v>
                </c:pt>
                <c:pt idx="29">
                  <c:v>179</c:v>
                </c:pt>
                <c:pt idx="30">
                  <c:v>181</c:v>
                </c:pt>
                <c:pt idx="31">
                  <c:v>182</c:v>
                </c:pt>
                <c:pt idx="32">
                  <c:v>183</c:v>
                </c:pt>
                <c:pt idx="33">
                  <c:v>183</c:v>
                </c:pt>
                <c:pt idx="34">
                  <c:v>181</c:v>
                </c:pt>
                <c:pt idx="35">
                  <c:v>177</c:v>
                </c:pt>
                <c:pt idx="36">
                  <c:v>180</c:v>
                </c:pt>
                <c:pt idx="37">
                  <c:v>185</c:v>
                </c:pt>
                <c:pt idx="38">
                  <c:v>207</c:v>
                </c:pt>
                <c:pt idx="39">
                  <c:v>198</c:v>
                </c:pt>
                <c:pt idx="40">
                  <c:v>199</c:v>
                </c:pt>
                <c:pt idx="41">
                  <c:v>204</c:v>
                </c:pt>
                <c:pt idx="42">
                  <c:v>205</c:v>
                </c:pt>
                <c:pt idx="43">
                  <c:v>201</c:v>
                </c:pt>
                <c:pt idx="44">
                  <c:v>202</c:v>
                </c:pt>
                <c:pt idx="45">
                  <c:v>200</c:v>
                </c:pt>
                <c:pt idx="46">
                  <c:v>192</c:v>
                </c:pt>
                <c:pt idx="47">
                  <c:v>192</c:v>
                </c:pt>
                <c:pt idx="48">
                  <c:v>199</c:v>
                </c:pt>
                <c:pt idx="49">
                  <c:v>195</c:v>
                </c:pt>
                <c:pt idx="50">
                  <c:v>194</c:v>
                </c:pt>
                <c:pt idx="51">
                  <c:v>193</c:v>
                </c:pt>
                <c:pt idx="52">
                  <c:v>190</c:v>
                </c:pt>
                <c:pt idx="53">
                  <c:v>190</c:v>
                </c:pt>
                <c:pt idx="54">
                  <c:v>188</c:v>
                </c:pt>
                <c:pt idx="55">
                  <c:v>182</c:v>
                </c:pt>
                <c:pt idx="56">
                  <c:v>182</c:v>
                </c:pt>
                <c:pt idx="57">
                  <c:v>182</c:v>
                </c:pt>
                <c:pt idx="58">
                  <c:v>181</c:v>
                </c:pt>
                <c:pt idx="59">
                  <c:v>179</c:v>
                </c:pt>
                <c:pt idx="60">
                  <c:v>178</c:v>
                </c:pt>
                <c:pt idx="61">
                  <c:v>175</c:v>
                </c:pt>
                <c:pt idx="62">
                  <c:v>175</c:v>
                </c:pt>
                <c:pt idx="63">
                  <c:v>174</c:v>
                </c:pt>
                <c:pt idx="64">
                  <c:v>174</c:v>
                </c:pt>
                <c:pt idx="65">
                  <c:v>173</c:v>
                </c:pt>
                <c:pt idx="66">
                  <c:v>166</c:v>
                </c:pt>
                <c:pt idx="67">
                  <c:v>168</c:v>
                </c:pt>
                <c:pt idx="68">
                  <c:v>167</c:v>
                </c:pt>
                <c:pt idx="69">
                  <c:v>169</c:v>
                </c:pt>
                <c:pt idx="70">
                  <c:v>170</c:v>
                </c:pt>
                <c:pt idx="71">
                  <c:v>170</c:v>
                </c:pt>
                <c:pt idx="72">
                  <c:v>172</c:v>
                </c:pt>
                <c:pt idx="73">
                  <c:v>172</c:v>
                </c:pt>
                <c:pt idx="74">
                  <c:v>169</c:v>
                </c:pt>
                <c:pt idx="75">
                  <c:v>167</c:v>
                </c:pt>
                <c:pt idx="76">
                  <c:v>169</c:v>
                </c:pt>
                <c:pt idx="77">
                  <c:v>170</c:v>
                </c:pt>
                <c:pt idx="78">
                  <c:v>168</c:v>
                </c:pt>
                <c:pt idx="79">
                  <c:v>167</c:v>
                </c:pt>
                <c:pt idx="80">
                  <c:v>167</c:v>
                </c:pt>
                <c:pt idx="81">
                  <c:v>173</c:v>
                </c:pt>
                <c:pt idx="82">
                  <c:v>171</c:v>
                </c:pt>
                <c:pt idx="83">
                  <c:v>172</c:v>
                </c:pt>
                <c:pt idx="84">
                  <c:v>173</c:v>
                </c:pt>
                <c:pt idx="85">
                  <c:v>179</c:v>
                </c:pt>
                <c:pt idx="86">
                  <c:v>178</c:v>
                </c:pt>
                <c:pt idx="87">
                  <c:v>175</c:v>
                </c:pt>
                <c:pt idx="88">
                  <c:v>173</c:v>
                </c:pt>
                <c:pt idx="89">
                  <c:v>177</c:v>
                </c:pt>
                <c:pt idx="90">
                  <c:v>176</c:v>
                </c:pt>
                <c:pt idx="91">
                  <c:v>176</c:v>
                </c:pt>
                <c:pt idx="92">
                  <c:v>174</c:v>
                </c:pt>
                <c:pt idx="93">
                  <c:v>170</c:v>
                </c:pt>
                <c:pt idx="94">
                  <c:v>167</c:v>
                </c:pt>
                <c:pt idx="95">
                  <c:v>164</c:v>
                </c:pt>
                <c:pt idx="96">
                  <c:v>165</c:v>
                </c:pt>
                <c:pt idx="97">
                  <c:v>162</c:v>
                </c:pt>
                <c:pt idx="98">
                  <c:v>162</c:v>
                </c:pt>
                <c:pt idx="99">
                  <c:v>167</c:v>
                </c:pt>
                <c:pt idx="100">
                  <c:v>165</c:v>
                </c:pt>
                <c:pt idx="101">
                  <c:v>168</c:v>
                </c:pt>
                <c:pt idx="102">
                  <c:v>170</c:v>
                </c:pt>
                <c:pt idx="103">
                  <c:v>168</c:v>
                </c:pt>
                <c:pt idx="104">
                  <c:v>164</c:v>
                </c:pt>
                <c:pt idx="105">
                  <c:v>168</c:v>
                </c:pt>
                <c:pt idx="106">
                  <c:v>169</c:v>
                </c:pt>
                <c:pt idx="107">
                  <c:v>173</c:v>
                </c:pt>
                <c:pt idx="108">
                  <c:v>175</c:v>
                </c:pt>
                <c:pt idx="109">
                  <c:v>176</c:v>
                </c:pt>
                <c:pt idx="110">
                  <c:v>177</c:v>
                </c:pt>
                <c:pt idx="111">
                  <c:v>174</c:v>
                </c:pt>
                <c:pt idx="112">
                  <c:v>179</c:v>
                </c:pt>
                <c:pt idx="113">
                  <c:v>175</c:v>
                </c:pt>
                <c:pt idx="114">
                  <c:v>167</c:v>
                </c:pt>
                <c:pt idx="115">
                  <c:v>165</c:v>
                </c:pt>
                <c:pt idx="116">
                  <c:v>168</c:v>
                </c:pt>
                <c:pt idx="117">
                  <c:v>168</c:v>
                </c:pt>
                <c:pt idx="118">
                  <c:v>172</c:v>
                </c:pt>
                <c:pt idx="119">
                  <c:v>176</c:v>
                </c:pt>
                <c:pt idx="120">
                  <c:v>184</c:v>
                </c:pt>
                <c:pt idx="121">
                  <c:v>187</c:v>
                </c:pt>
                <c:pt idx="122">
                  <c:v>191</c:v>
                </c:pt>
                <c:pt idx="123">
                  <c:v>184</c:v>
                </c:pt>
                <c:pt idx="124">
                  <c:v>197</c:v>
                </c:pt>
                <c:pt idx="125">
                  <c:v>192</c:v>
                </c:pt>
                <c:pt idx="126">
                  <c:v>193</c:v>
                </c:pt>
                <c:pt idx="127">
                  <c:v>188</c:v>
                </c:pt>
                <c:pt idx="128">
                  <c:v>181</c:v>
                </c:pt>
                <c:pt idx="129">
                  <c:v>181</c:v>
                </c:pt>
                <c:pt idx="130">
                  <c:v>193</c:v>
                </c:pt>
                <c:pt idx="131">
                  <c:v>188</c:v>
                </c:pt>
                <c:pt idx="132">
                  <c:v>183</c:v>
                </c:pt>
                <c:pt idx="133">
                  <c:v>187</c:v>
                </c:pt>
                <c:pt idx="134">
                  <c:v>190</c:v>
                </c:pt>
                <c:pt idx="135">
                  <c:v>187</c:v>
                </c:pt>
                <c:pt idx="136">
                  <c:v>195</c:v>
                </c:pt>
                <c:pt idx="137">
                  <c:v>191</c:v>
                </c:pt>
                <c:pt idx="138">
                  <c:v>199</c:v>
                </c:pt>
                <c:pt idx="139">
                  <c:v>203</c:v>
                </c:pt>
                <c:pt idx="140">
                  <c:v>213</c:v>
                </c:pt>
                <c:pt idx="141">
                  <c:v>220</c:v>
                </c:pt>
                <c:pt idx="142">
                  <c:v>257</c:v>
                </c:pt>
                <c:pt idx="143">
                  <c:v>249</c:v>
                </c:pt>
                <c:pt idx="144">
                  <c:v>241</c:v>
                </c:pt>
                <c:pt idx="145">
                  <c:v>242</c:v>
                </c:pt>
                <c:pt idx="146">
                  <c:v>243</c:v>
                </c:pt>
                <c:pt idx="147">
                  <c:v>240</c:v>
                </c:pt>
                <c:pt idx="148">
                  <c:v>242</c:v>
                </c:pt>
                <c:pt idx="149">
                  <c:v>241</c:v>
                </c:pt>
                <c:pt idx="150">
                  <c:v>235</c:v>
                </c:pt>
                <c:pt idx="151">
                  <c:v>215</c:v>
                </c:pt>
                <c:pt idx="152">
                  <c:v>227</c:v>
                </c:pt>
                <c:pt idx="153">
                  <c:v>231</c:v>
                </c:pt>
                <c:pt idx="154">
                  <c:v>229</c:v>
                </c:pt>
                <c:pt idx="155">
                  <c:v>240</c:v>
                </c:pt>
                <c:pt idx="156">
                  <c:v>248</c:v>
                </c:pt>
                <c:pt idx="157">
                  <c:v>281</c:v>
                </c:pt>
                <c:pt idx="158">
                  <c:v>262</c:v>
                </c:pt>
                <c:pt idx="159">
                  <c:v>270</c:v>
                </c:pt>
                <c:pt idx="160">
                  <c:v>271</c:v>
                </c:pt>
                <c:pt idx="161">
                  <c:v>260</c:v>
                </c:pt>
                <c:pt idx="162">
                  <c:v>258</c:v>
                </c:pt>
                <c:pt idx="163">
                  <c:v>252</c:v>
                </c:pt>
                <c:pt idx="164">
                  <c:v>248</c:v>
                </c:pt>
                <c:pt idx="165">
                  <c:v>257</c:v>
                </c:pt>
                <c:pt idx="166">
                  <c:v>251</c:v>
                </c:pt>
                <c:pt idx="167">
                  <c:v>256</c:v>
                </c:pt>
                <c:pt idx="168">
                  <c:v>246</c:v>
                </c:pt>
                <c:pt idx="169">
                  <c:v>246</c:v>
                </c:pt>
                <c:pt idx="170">
                  <c:v>256</c:v>
                </c:pt>
                <c:pt idx="171">
                  <c:v>253</c:v>
                </c:pt>
                <c:pt idx="172">
                  <c:v>262</c:v>
                </c:pt>
                <c:pt idx="173">
                  <c:v>270</c:v>
                </c:pt>
                <c:pt idx="174">
                  <c:v>262</c:v>
                </c:pt>
                <c:pt idx="175">
                  <c:v>256</c:v>
                </c:pt>
                <c:pt idx="176">
                  <c:v>246</c:v>
                </c:pt>
                <c:pt idx="177">
                  <c:v>245</c:v>
                </c:pt>
                <c:pt idx="178">
                  <c:v>246</c:v>
                </c:pt>
                <c:pt idx="179">
                  <c:v>233</c:v>
                </c:pt>
                <c:pt idx="180">
                  <c:v>223</c:v>
                </c:pt>
                <c:pt idx="181">
                  <c:v>216</c:v>
                </c:pt>
                <c:pt idx="182">
                  <c:v>214</c:v>
                </c:pt>
                <c:pt idx="183">
                  <c:v>218</c:v>
                </c:pt>
                <c:pt idx="184">
                  <c:v>219</c:v>
                </c:pt>
                <c:pt idx="185">
                  <c:v>220</c:v>
                </c:pt>
                <c:pt idx="186">
                  <c:v>222</c:v>
                </c:pt>
                <c:pt idx="187">
                  <c:v>222</c:v>
                </c:pt>
                <c:pt idx="188">
                  <c:v>220</c:v>
                </c:pt>
                <c:pt idx="189">
                  <c:v>221</c:v>
                </c:pt>
                <c:pt idx="190">
                  <c:v>221</c:v>
                </c:pt>
                <c:pt idx="191">
                  <c:v>221</c:v>
                </c:pt>
                <c:pt idx="192">
                  <c:v>215</c:v>
                </c:pt>
                <c:pt idx="193">
                  <c:v>207</c:v>
                </c:pt>
                <c:pt idx="194">
                  <c:v>207</c:v>
                </c:pt>
                <c:pt idx="195">
                  <c:v>203</c:v>
                </c:pt>
                <c:pt idx="196">
                  <c:v>200</c:v>
                </c:pt>
                <c:pt idx="197">
                  <c:v>202</c:v>
                </c:pt>
                <c:pt idx="198">
                  <c:v>203</c:v>
                </c:pt>
                <c:pt idx="199">
                  <c:v>212</c:v>
                </c:pt>
                <c:pt idx="200">
                  <c:v>212</c:v>
                </c:pt>
                <c:pt idx="201">
                  <c:v>224</c:v>
                </c:pt>
                <c:pt idx="202">
                  <c:v>225</c:v>
                </c:pt>
                <c:pt idx="203">
                  <c:v>224</c:v>
                </c:pt>
                <c:pt idx="204">
                  <c:v>230</c:v>
                </c:pt>
                <c:pt idx="205">
                  <c:v>226</c:v>
                </c:pt>
                <c:pt idx="206">
                  <c:v>218</c:v>
                </c:pt>
                <c:pt idx="207">
                  <c:v>215</c:v>
                </c:pt>
                <c:pt idx="208">
                  <c:v>213</c:v>
                </c:pt>
                <c:pt idx="209">
                  <c:v>203</c:v>
                </c:pt>
                <c:pt idx="210">
                  <c:v>216</c:v>
                </c:pt>
                <c:pt idx="211">
                  <c:v>224</c:v>
                </c:pt>
                <c:pt idx="212">
                  <c:v>226</c:v>
                </c:pt>
                <c:pt idx="213">
                  <c:v>223</c:v>
                </c:pt>
                <c:pt idx="214">
                  <c:v>233</c:v>
                </c:pt>
                <c:pt idx="215">
                  <c:v>242</c:v>
                </c:pt>
                <c:pt idx="216">
                  <c:v>246</c:v>
                </c:pt>
                <c:pt idx="217">
                  <c:v>245</c:v>
                </c:pt>
                <c:pt idx="218">
                  <c:v>241</c:v>
                </c:pt>
                <c:pt idx="219">
                  <c:v>250</c:v>
                </c:pt>
                <c:pt idx="220">
                  <c:v>258</c:v>
                </c:pt>
                <c:pt idx="221">
                  <c:v>270</c:v>
                </c:pt>
                <c:pt idx="222">
                  <c:v>271</c:v>
                </c:pt>
                <c:pt idx="223">
                  <c:v>283</c:v>
                </c:pt>
                <c:pt idx="224">
                  <c:v>282</c:v>
                </c:pt>
                <c:pt idx="225">
                  <c:v>303</c:v>
                </c:pt>
                <c:pt idx="226">
                  <c:v>294</c:v>
                </c:pt>
                <c:pt idx="227">
                  <c:v>277</c:v>
                </c:pt>
                <c:pt idx="228">
                  <c:v>282</c:v>
                </c:pt>
                <c:pt idx="229">
                  <c:v>271</c:v>
                </c:pt>
                <c:pt idx="230">
                  <c:v>277</c:v>
                </c:pt>
                <c:pt idx="231">
                  <c:v>280</c:v>
                </c:pt>
                <c:pt idx="232">
                  <c:v>276</c:v>
                </c:pt>
                <c:pt idx="233">
                  <c:v>266</c:v>
                </c:pt>
                <c:pt idx="234">
                  <c:v>258</c:v>
                </c:pt>
                <c:pt idx="235">
                  <c:v>249</c:v>
                </c:pt>
                <c:pt idx="236">
                  <c:v>262</c:v>
                </c:pt>
                <c:pt idx="237">
                  <c:v>260</c:v>
                </c:pt>
                <c:pt idx="238">
                  <c:v>251</c:v>
                </c:pt>
                <c:pt idx="239">
                  <c:v>249</c:v>
                </c:pt>
                <c:pt idx="240">
                  <c:v>258</c:v>
                </c:pt>
                <c:pt idx="241">
                  <c:v>263</c:v>
                </c:pt>
                <c:pt idx="242">
                  <c:v>269</c:v>
                </c:pt>
                <c:pt idx="243">
                  <c:v>274</c:v>
                </c:pt>
                <c:pt idx="244">
                  <c:v>260</c:v>
                </c:pt>
                <c:pt idx="245">
                  <c:v>253</c:v>
                </c:pt>
                <c:pt idx="246">
                  <c:v>249</c:v>
                </c:pt>
                <c:pt idx="247">
                  <c:v>251</c:v>
                </c:pt>
                <c:pt idx="248">
                  <c:v>260</c:v>
                </c:pt>
                <c:pt idx="249">
                  <c:v>268</c:v>
                </c:pt>
                <c:pt idx="250">
                  <c:v>277</c:v>
                </c:pt>
                <c:pt idx="251">
                  <c:v>275</c:v>
                </c:pt>
                <c:pt idx="252">
                  <c:v>281</c:v>
                </c:pt>
                <c:pt idx="253">
                  <c:v>277</c:v>
                </c:pt>
                <c:pt idx="254">
                  <c:v>273</c:v>
                </c:pt>
                <c:pt idx="255">
                  <c:v>283</c:v>
                </c:pt>
                <c:pt idx="256">
                  <c:v>271</c:v>
                </c:pt>
                <c:pt idx="257">
                  <c:v>275</c:v>
                </c:pt>
                <c:pt idx="258">
                  <c:v>277</c:v>
                </c:pt>
                <c:pt idx="259">
                  <c:v>285</c:v>
                </c:pt>
                <c:pt idx="260">
                  <c:v>283</c:v>
                </c:pt>
                <c:pt idx="261">
                  <c:v>295</c:v>
                </c:pt>
                <c:pt idx="262">
                  <c:v>298</c:v>
                </c:pt>
                <c:pt idx="263">
                  <c:v>316</c:v>
                </c:pt>
                <c:pt idx="264">
                  <c:v>322</c:v>
                </c:pt>
                <c:pt idx="265">
                  <c:v>298</c:v>
                </c:pt>
                <c:pt idx="266">
                  <c:v>305</c:v>
                </c:pt>
                <c:pt idx="267">
                  <c:v>306</c:v>
                </c:pt>
                <c:pt idx="268">
                  <c:v>301</c:v>
                </c:pt>
                <c:pt idx="269">
                  <c:v>292</c:v>
                </c:pt>
                <c:pt idx="270">
                  <c:v>302</c:v>
                </c:pt>
                <c:pt idx="271">
                  <c:v>305</c:v>
                </c:pt>
                <c:pt idx="272">
                  <c:v>299</c:v>
                </c:pt>
                <c:pt idx="273">
                  <c:v>310</c:v>
                </c:pt>
                <c:pt idx="274">
                  <c:v>309</c:v>
                </c:pt>
                <c:pt idx="275">
                  <c:v>301</c:v>
                </c:pt>
                <c:pt idx="276">
                  <c:v>319</c:v>
                </c:pt>
                <c:pt idx="277">
                  <c:v>319</c:v>
                </c:pt>
                <c:pt idx="278">
                  <c:v>310</c:v>
                </c:pt>
                <c:pt idx="279">
                  <c:v>305</c:v>
                </c:pt>
                <c:pt idx="280">
                  <c:v>300</c:v>
                </c:pt>
                <c:pt idx="281">
                  <c:v>308</c:v>
                </c:pt>
                <c:pt idx="282">
                  <c:v>305</c:v>
                </c:pt>
                <c:pt idx="283">
                  <c:v>297</c:v>
                </c:pt>
                <c:pt idx="284">
                  <c:v>303</c:v>
                </c:pt>
                <c:pt idx="285">
                  <c:v>297</c:v>
                </c:pt>
                <c:pt idx="286">
                  <c:v>286</c:v>
                </c:pt>
                <c:pt idx="287">
                  <c:v>285</c:v>
                </c:pt>
                <c:pt idx="288">
                  <c:v>287</c:v>
                </c:pt>
                <c:pt idx="289">
                  <c:v>300</c:v>
                </c:pt>
                <c:pt idx="290">
                  <c:v>313</c:v>
                </c:pt>
                <c:pt idx="291">
                  <c:v>318</c:v>
                </c:pt>
                <c:pt idx="292">
                  <c:v>309</c:v>
                </c:pt>
                <c:pt idx="293">
                  <c:v>301</c:v>
                </c:pt>
                <c:pt idx="294">
                  <c:v>307</c:v>
                </c:pt>
                <c:pt idx="295">
                  <c:v>321</c:v>
                </c:pt>
                <c:pt idx="296">
                  <c:v>331</c:v>
                </c:pt>
                <c:pt idx="297">
                  <c:v>311</c:v>
                </c:pt>
                <c:pt idx="298">
                  <c:v>321</c:v>
                </c:pt>
                <c:pt idx="299">
                  <c:v>322</c:v>
                </c:pt>
                <c:pt idx="300">
                  <c:v>337</c:v>
                </c:pt>
                <c:pt idx="301">
                  <c:v>355</c:v>
                </c:pt>
                <c:pt idx="302">
                  <c:v>331</c:v>
                </c:pt>
                <c:pt idx="303">
                  <c:v>339</c:v>
                </c:pt>
                <c:pt idx="304">
                  <c:v>339</c:v>
                </c:pt>
                <c:pt idx="305">
                  <c:v>321</c:v>
                </c:pt>
                <c:pt idx="306">
                  <c:v>323</c:v>
                </c:pt>
                <c:pt idx="307">
                  <c:v>326</c:v>
                </c:pt>
                <c:pt idx="308">
                  <c:v>323</c:v>
                </c:pt>
                <c:pt idx="309">
                  <c:v>328</c:v>
                </c:pt>
                <c:pt idx="310">
                  <c:v>336</c:v>
                </c:pt>
                <c:pt idx="311">
                  <c:v>323</c:v>
                </c:pt>
                <c:pt idx="312">
                  <c:v>318</c:v>
                </c:pt>
                <c:pt idx="313">
                  <c:v>313</c:v>
                </c:pt>
                <c:pt idx="314">
                  <c:v>317</c:v>
                </c:pt>
                <c:pt idx="315">
                  <c:v>307</c:v>
                </c:pt>
                <c:pt idx="316">
                  <c:v>306</c:v>
                </c:pt>
                <c:pt idx="317">
                  <c:v>315</c:v>
                </c:pt>
                <c:pt idx="318">
                  <c:v>307</c:v>
                </c:pt>
                <c:pt idx="319">
                  <c:v>310</c:v>
                </c:pt>
                <c:pt idx="320">
                  <c:v>307</c:v>
                </c:pt>
                <c:pt idx="321">
                  <c:v>300</c:v>
                </c:pt>
                <c:pt idx="322">
                  <c:v>287</c:v>
                </c:pt>
                <c:pt idx="323">
                  <c:v>289</c:v>
                </c:pt>
                <c:pt idx="324">
                  <c:v>289</c:v>
                </c:pt>
                <c:pt idx="325">
                  <c:v>295</c:v>
                </c:pt>
                <c:pt idx="326">
                  <c:v>297</c:v>
                </c:pt>
                <c:pt idx="327">
                  <c:v>296</c:v>
                </c:pt>
                <c:pt idx="328">
                  <c:v>292</c:v>
                </c:pt>
                <c:pt idx="329">
                  <c:v>292</c:v>
                </c:pt>
                <c:pt idx="330">
                  <c:v>293</c:v>
                </c:pt>
                <c:pt idx="331">
                  <c:v>291</c:v>
                </c:pt>
                <c:pt idx="332">
                  <c:v>289</c:v>
                </c:pt>
                <c:pt idx="333">
                  <c:v>281</c:v>
                </c:pt>
                <c:pt idx="334">
                  <c:v>274</c:v>
                </c:pt>
                <c:pt idx="335">
                  <c:v>273</c:v>
                </c:pt>
                <c:pt idx="336">
                  <c:v>270</c:v>
                </c:pt>
                <c:pt idx="337">
                  <c:v>276</c:v>
                </c:pt>
                <c:pt idx="338">
                  <c:v>284</c:v>
                </c:pt>
                <c:pt idx="339">
                  <c:v>290</c:v>
                </c:pt>
                <c:pt idx="340">
                  <c:v>290</c:v>
                </c:pt>
                <c:pt idx="341">
                  <c:v>282</c:v>
                </c:pt>
                <c:pt idx="342">
                  <c:v>279</c:v>
                </c:pt>
                <c:pt idx="343">
                  <c:v>284</c:v>
                </c:pt>
                <c:pt idx="344">
                  <c:v>278</c:v>
                </c:pt>
                <c:pt idx="345">
                  <c:v>277</c:v>
                </c:pt>
                <c:pt idx="346">
                  <c:v>282</c:v>
                </c:pt>
                <c:pt idx="347">
                  <c:v>279</c:v>
                </c:pt>
                <c:pt idx="348">
                  <c:v>273</c:v>
                </c:pt>
                <c:pt idx="349">
                  <c:v>281</c:v>
                </c:pt>
                <c:pt idx="350">
                  <c:v>275</c:v>
                </c:pt>
                <c:pt idx="351">
                  <c:v>275</c:v>
                </c:pt>
                <c:pt idx="352">
                  <c:v>265</c:v>
                </c:pt>
                <c:pt idx="353">
                  <c:v>258</c:v>
                </c:pt>
                <c:pt idx="354">
                  <c:v>260</c:v>
                </c:pt>
                <c:pt idx="355">
                  <c:v>265</c:v>
                </c:pt>
                <c:pt idx="356">
                  <c:v>260</c:v>
                </c:pt>
                <c:pt idx="357">
                  <c:v>256</c:v>
                </c:pt>
                <c:pt idx="358">
                  <c:v>265</c:v>
                </c:pt>
                <c:pt idx="359">
                  <c:v>268</c:v>
                </c:pt>
                <c:pt idx="360">
                  <c:v>256</c:v>
                </c:pt>
                <c:pt idx="361">
                  <c:v>260</c:v>
                </c:pt>
                <c:pt idx="362">
                  <c:v>256</c:v>
                </c:pt>
                <c:pt idx="363">
                  <c:v>253</c:v>
                </c:pt>
                <c:pt idx="364">
                  <c:v>257</c:v>
                </c:pt>
                <c:pt idx="365">
                  <c:v>258</c:v>
                </c:pt>
                <c:pt idx="366">
                  <c:v>262</c:v>
                </c:pt>
                <c:pt idx="367">
                  <c:v>260</c:v>
                </c:pt>
                <c:pt idx="368">
                  <c:v>269</c:v>
                </c:pt>
                <c:pt idx="369">
                  <c:v>269</c:v>
                </c:pt>
                <c:pt idx="370">
                  <c:v>277</c:v>
                </c:pt>
                <c:pt idx="371">
                  <c:v>280</c:v>
                </c:pt>
                <c:pt idx="372">
                  <c:v>297</c:v>
                </c:pt>
                <c:pt idx="373">
                  <c:v>304</c:v>
                </c:pt>
                <c:pt idx="374">
                  <c:v>302</c:v>
                </c:pt>
                <c:pt idx="375">
                  <c:v>306</c:v>
                </c:pt>
                <c:pt idx="376">
                  <c:v>309</c:v>
                </c:pt>
                <c:pt idx="377">
                  <c:v>307</c:v>
                </c:pt>
                <c:pt idx="378">
                  <c:v>311</c:v>
                </c:pt>
                <c:pt idx="379">
                  <c:v>318</c:v>
                </c:pt>
                <c:pt idx="380">
                  <c:v>321</c:v>
                </c:pt>
                <c:pt idx="381">
                  <c:v>324</c:v>
                </c:pt>
                <c:pt idx="382">
                  <c:v>317</c:v>
                </c:pt>
                <c:pt idx="383">
                  <c:v>324</c:v>
                </c:pt>
                <c:pt idx="384">
                  <c:v>327</c:v>
                </c:pt>
                <c:pt idx="385">
                  <c:v>318</c:v>
                </c:pt>
                <c:pt idx="386">
                  <c:v>306</c:v>
                </c:pt>
                <c:pt idx="387">
                  <c:v>302</c:v>
                </c:pt>
                <c:pt idx="388">
                  <c:v>302</c:v>
                </c:pt>
                <c:pt idx="389">
                  <c:v>300</c:v>
                </c:pt>
                <c:pt idx="390">
                  <c:v>295</c:v>
                </c:pt>
                <c:pt idx="391">
                  <c:v>305</c:v>
                </c:pt>
                <c:pt idx="392">
                  <c:v>298</c:v>
                </c:pt>
                <c:pt idx="393">
                  <c:v>305</c:v>
                </c:pt>
                <c:pt idx="394">
                  <c:v>301</c:v>
                </c:pt>
                <c:pt idx="395">
                  <c:v>301</c:v>
                </c:pt>
                <c:pt idx="396">
                  <c:v>309</c:v>
                </c:pt>
                <c:pt idx="397">
                  <c:v>314</c:v>
                </c:pt>
                <c:pt idx="398">
                  <c:v>313</c:v>
                </c:pt>
                <c:pt idx="399">
                  <c:v>309</c:v>
                </c:pt>
                <c:pt idx="400">
                  <c:v>306</c:v>
                </c:pt>
                <c:pt idx="401">
                  <c:v>317</c:v>
                </c:pt>
                <c:pt idx="402">
                  <c:v>322</c:v>
                </c:pt>
                <c:pt idx="403">
                  <c:v>315</c:v>
                </c:pt>
                <c:pt idx="404">
                  <c:v>322</c:v>
                </c:pt>
                <c:pt idx="405">
                  <c:v>321</c:v>
                </c:pt>
                <c:pt idx="406">
                  <c:v>324</c:v>
                </c:pt>
                <c:pt idx="407">
                  <c:v>326</c:v>
                </c:pt>
                <c:pt idx="408">
                  <c:v>331</c:v>
                </c:pt>
                <c:pt idx="409">
                  <c:v>328</c:v>
                </c:pt>
                <c:pt idx="410">
                  <c:v>333</c:v>
                </c:pt>
                <c:pt idx="411">
                  <c:v>330</c:v>
                </c:pt>
                <c:pt idx="412">
                  <c:v>328</c:v>
                </c:pt>
                <c:pt idx="413">
                  <c:v>335</c:v>
                </c:pt>
                <c:pt idx="414">
                  <c:v>335</c:v>
                </c:pt>
                <c:pt idx="415">
                  <c:v>335</c:v>
                </c:pt>
                <c:pt idx="416">
                  <c:v>330</c:v>
                </c:pt>
                <c:pt idx="417">
                  <c:v>325</c:v>
                </c:pt>
                <c:pt idx="418">
                  <c:v>333</c:v>
                </c:pt>
                <c:pt idx="419">
                  <c:v>339</c:v>
                </c:pt>
                <c:pt idx="420">
                  <c:v>347</c:v>
                </c:pt>
                <c:pt idx="421">
                  <c:v>350</c:v>
                </c:pt>
                <c:pt idx="422">
                  <c:v>343</c:v>
                </c:pt>
                <c:pt idx="423">
                  <c:v>359</c:v>
                </c:pt>
                <c:pt idx="424">
                  <c:v>360</c:v>
                </c:pt>
                <c:pt idx="425">
                  <c:v>365</c:v>
                </c:pt>
                <c:pt idx="426">
                  <c:v>367</c:v>
                </c:pt>
                <c:pt idx="427">
                  <c:v>419</c:v>
                </c:pt>
                <c:pt idx="428">
                  <c:v>460</c:v>
                </c:pt>
                <c:pt idx="429">
                  <c:v>478</c:v>
                </c:pt>
                <c:pt idx="430">
                  <c:v>454</c:v>
                </c:pt>
                <c:pt idx="431">
                  <c:v>389</c:v>
                </c:pt>
                <c:pt idx="432">
                  <c:v>380</c:v>
                </c:pt>
                <c:pt idx="433">
                  <c:v>393</c:v>
                </c:pt>
                <c:pt idx="434">
                  <c:v>404</c:v>
                </c:pt>
                <c:pt idx="435">
                  <c:v>397</c:v>
                </c:pt>
                <c:pt idx="436">
                  <c:v>411</c:v>
                </c:pt>
                <c:pt idx="437">
                  <c:v>451</c:v>
                </c:pt>
                <c:pt idx="438">
                  <c:v>448</c:v>
                </c:pt>
                <c:pt idx="439">
                  <c:v>457</c:v>
                </c:pt>
                <c:pt idx="440">
                  <c:v>479</c:v>
                </c:pt>
                <c:pt idx="441">
                  <c:v>476</c:v>
                </c:pt>
                <c:pt idx="442">
                  <c:v>551</c:v>
                </c:pt>
                <c:pt idx="443">
                  <c:v>554</c:v>
                </c:pt>
                <c:pt idx="444">
                  <c:v>598</c:v>
                </c:pt>
                <c:pt idx="445">
                  <c:v>611</c:v>
                </c:pt>
                <c:pt idx="446">
                  <c:v>685</c:v>
                </c:pt>
                <c:pt idx="447">
                  <c:v>594</c:v>
                </c:pt>
                <c:pt idx="448">
                  <c:v>632</c:v>
                </c:pt>
                <c:pt idx="449">
                  <c:v>668</c:v>
                </c:pt>
                <c:pt idx="450">
                  <c:v>664</c:v>
                </c:pt>
                <c:pt idx="451">
                  <c:v>677</c:v>
                </c:pt>
                <c:pt idx="452">
                  <c:v>737</c:v>
                </c:pt>
                <c:pt idx="453">
                  <c:v>870</c:v>
                </c:pt>
                <c:pt idx="454">
                  <c:v>895</c:v>
                </c:pt>
                <c:pt idx="455">
                  <c:v>877</c:v>
                </c:pt>
                <c:pt idx="456">
                  <c:v>837</c:v>
                </c:pt>
                <c:pt idx="457">
                  <c:v>783</c:v>
                </c:pt>
                <c:pt idx="458">
                  <c:v>733</c:v>
                </c:pt>
                <c:pt idx="459">
                  <c:v>701</c:v>
                </c:pt>
                <c:pt idx="460">
                  <c:v>663</c:v>
                </c:pt>
                <c:pt idx="461">
                  <c:v>648</c:v>
                </c:pt>
                <c:pt idx="462">
                  <c:v>626</c:v>
                </c:pt>
                <c:pt idx="463">
                  <c:v>657</c:v>
                </c:pt>
                <c:pt idx="464">
                  <c:v>670</c:v>
                </c:pt>
                <c:pt idx="465">
                  <c:v>660</c:v>
                </c:pt>
                <c:pt idx="466">
                  <c:v>650</c:v>
                </c:pt>
                <c:pt idx="467">
                  <c:v>683</c:v>
                </c:pt>
                <c:pt idx="468">
                  <c:v>701</c:v>
                </c:pt>
                <c:pt idx="469">
                  <c:v>699</c:v>
                </c:pt>
                <c:pt idx="470">
                  <c:v>692</c:v>
                </c:pt>
                <c:pt idx="471">
                  <c:v>703</c:v>
                </c:pt>
                <c:pt idx="472">
                  <c:v>731</c:v>
                </c:pt>
                <c:pt idx="473">
                  <c:v>773</c:v>
                </c:pt>
                <c:pt idx="474">
                  <c:v>777</c:v>
                </c:pt>
                <c:pt idx="475">
                  <c:v>732</c:v>
                </c:pt>
                <c:pt idx="476">
                  <c:v>717</c:v>
                </c:pt>
                <c:pt idx="477">
                  <c:v>715</c:v>
                </c:pt>
                <c:pt idx="478">
                  <c:v>748</c:v>
                </c:pt>
                <c:pt idx="479">
                  <c:v>787</c:v>
                </c:pt>
                <c:pt idx="480">
                  <c:v>787</c:v>
                </c:pt>
                <c:pt idx="481">
                  <c:v>779</c:v>
                </c:pt>
                <c:pt idx="482">
                  <c:v>791</c:v>
                </c:pt>
                <c:pt idx="483">
                  <c:v>781</c:v>
                </c:pt>
                <c:pt idx="484">
                  <c:v>754</c:v>
                </c:pt>
                <c:pt idx="485">
                  <c:v>755</c:v>
                </c:pt>
                <c:pt idx="486">
                  <c:v>751</c:v>
                </c:pt>
                <c:pt idx="487">
                  <c:v>751</c:v>
                </c:pt>
                <c:pt idx="488">
                  <c:v>765</c:v>
                </c:pt>
                <c:pt idx="489">
                  <c:v>779</c:v>
                </c:pt>
                <c:pt idx="490">
                  <c:v>780</c:v>
                </c:pt>
                <c:pt idx="491">
                  <c:v>743</c:v>
                </c:pt>
                <c:pt idx="492">
                  <c:v>740</c:v>
                </c:pt>
                <c:pt idx="493">
                  <c:v>735</c:v>
                </c:pt>
                <c:pt idx="494">
                  <c:v>734</c:v>
                </c:pt>
                <c:pt idx="495">
                  <c:v>726</c:v>
                </c:pt>
                <c:pt idx="496">
                  <c:v>725</c:v>
                </c:pt>
                <c:pt idx="497">
                  <c:v>725</c:v>
                </c:pt>
                <c:pt idx="498">
                  <c:v>730</c:v>
                </c:pt>
                <c:pt idx="499">
                  <c:v>723</c:v>
                </c:pt>
                <c:pt idx="500">
                  <c:v>722</c:v>
                </c:pt>
                <c:pt idx="501">
                  <c:v>698</c:v>
                </c:pt>
                <c:pt idx="502">
                  <c:v>678</c:v>
                </c:pt>
                <c:pt idx="503">
                  <c:v>659</c:v>
                </c:pt>
                <c:pt idx="504">
                  <c:v>670</c:v>
                </c:pt>
                <c:pt idx="505">
                  <c:v>690</c:v>
                </c:pt>
                <c:pt idx="506">
                  <c:v>686</c:v>
                </c:pt>
                <c:pt idx="507">
                  <c:v>703</c:v>
                </c:pt>
                <c:pt idx="508">
                  <c:v>707</c:v>
                </c:pt>
                <c:pt idx="509">
                  <c:v>719</c:v>
                </c:pt>
                <c:pt idx="510">
                  <c:v>725</c:v>
                </c:pt>
                <c:pt idx="511">
                  <c:v>714</c:v>
                </c:pt>
                <c:pt idx="512">
                  <c:v>729</c:v>
                </c:pt>
                <c:pt idx="513">
                  <c:v>719</c:v>
                </c:pt>
                <c:pt idx="514">
                  <c:v>709</c:v>
                </c:pt>
                <c:pt idx="515">
                  <c:v>705</c:v>
                </c:pt>
                <c:pt idx="516">
                  <c:v>698</c:v>
                </c:pt>
                <c:pt idx="517">
                  <c:v>705</c:v>
                </c:pt>
                <c:pt idx="518">
                  <c:v>689</c:v>
                </c:pt>
                <c:pt idx="519">
                  <c:v>689</c:v>
                </c:pt>
                <c:pt idx="520">
                  <c:v>686</c:v>
                </c:pt>
                <c:pt idx="521">
                  <c:v>704</c:v>
                </c:pt>
                <c:pt idx="522">
                  <c:v>695</c:v>
                </c:pt>
                <c:pt idx="523">
                  <c:v>702</c:v>
                </c:pt>
                <c:pt idx="524">
                  <c:v>708</c:v>
                </c:pt>
                <c:pt idx="525">
                  <c:v>691</c:v>
                </c:pt>
                <c:pt idx="526">
                  <c:v>685</c:v>
                </c:pt>
                <c:pt idx="527">
                  <c:v>708</c:v>
                </c:pt>
                <c:pt idx="528">
                  <c:v>724</c:v>
                </c:pt>
                <c:pt idx="529">
                  <c:v>735</c:v>
                </c:pt>
                <c:pt idx="530">
                  <c:v>711</c:v>
                </c:pt>
                <c:pt idx="531">
                  <c:v>736</c:v>
                </c:pt>
                <c:pt idx="532">
                  <c:v>719</c:v>
                </c:pt>
                <c:pt idx="533">
                  <c:v>691</c:v>
                </c:pt>
                <c:pt idx="534">
                  <c:v>698</c:v>
                </c:pt>
                <c:pt idx="535">
                  <c:v>710</c:v>
                </c:pt>
                <c:pt idx="536">
                  <c:v>703</c:v>
                </c:pt>
                <c:pt idx="537">
                  <c:v>685</c:v>
                </c:pt>
                <c:pt idx="538">
                  <c:v>681</c:v>
                </c:pt>
                <c:pt idx="539">
                  <c:v>683</c:v>
                </c:pt>
                <c:pt idx="540">
                  <c:v>705</c:v>
                </c:pt>
                <c:pt idx="541">
                  <c:v>705</c:v>
                </c:pt>
                <c:pt idx="542">
                  <c:v>693</c:v>
                </c:pt>
                <c:pt idx="543">
                  <c:v>722</c:v>
                </c:pt>
                <c:pt idx="544">
                  <c:v>724</c:v>
                </c:pt>
                <c:pt idx="545">
                  <c:v>722</c:v>
                </c:pt>
                <c:pt idx="546">
                  <c:v>708</c:v>
                </c:pt>
                <c:pt idx="547">
                  <c:v>711</c:v>
                </c:pt>
                <c:pt idx="548">
                  <c:v>704</c:v>
                </c:pt>
                <c:pt idx="549">
                  <c:v>701</c:v>
                </c:pt>
                <c:pt idx="550">
                  <c:v>689</c:v>
                </c:pt>
                <c:pt idx="551">
                  <c:v>689</c:v>
                </c:pt>
                <c:pt idx="552">
                  <c:v>704</c:v>
                </c:pt>
                <c:pt idx="553">
                  <c:v>684</c:v>
                </c:pt>
                <c:pt idx="554">
                  <c:v>689</c:v>
                </c:pt>
                <c:pt idx="555">
                  <c:v>687</c:v>
                </c:pt>
                <c:pt idx="556">
                  <c:v>690</c:v>
                </c:pt>
                <c:pt idx="557">
                  <c:v>690</c:v>
                </c:pt>
                <c:pt idx="558">
                  <c:v>683</c:v>
                </c:pt>
                <c:pt idx="559">
                  <c:v>685</c:v>
                </c:pt>
                <c:pt idx="560">
                  <c:v>697</c:v>
                </c:pt>
                <c:pt idx="561">
                  <c:v>692</c:v>
                </c:pt>
                <c:pt idx="562">
                  <c:v>692</c:v>
                </c:pt>
                <c:pt idx="563">
                  <c:v>668</c:v>
                </c:pt>
                <c:pt idx="564">
                  <c:v>635</c:v>
                </c:pt>
                <c:pt idx="565">
                  <c:v>628</c:v>
                </c:pt>
                <c:pt idx="566">
                  <c:v>636</c:v>
                </c:pt>
                <c:pt idx="567">
                  <c:v>626</c:v>
                </c:pt>
                <c:pt idx="568">
                  <c:v>616</c:v>
                </c:pt>
                <c:pt idx="569">
                  <c:v>613</c:v>
                </c:pt>
                <c:pt idx="570">
                  <c:v>622</c:v>
                </c:pt>
                <c:pt idx="571">
                  <c:v>623</c:v>
                </c:pt>
                <c:pt idx="572">
                  <c:v>613</c:v>
                </c:pt>
                <c:pt idx="573">
                  <c:v>609</c:v>
                </c:pt>
                <c:pt idx="574">
                  <c:v>632</c:v>
                </c:pt>
                <c:pt idx="575">
                  <c:v>625</c:v>
                </c:pt>
                <c:pt idx="576">
                  <c:v>618</c:v>
                </c:pt>
                <c:pt idx="577">
                  <c:v>622</c:v>
                </c:pt>
                <c:pt idx="578">
                  <c:v>605</c:v>
                </c:pt>
                <c:pt idx="579">
                  <c:v>617</c:v>
                </c:pt>
                <c:pt idx="580">
                  <c:v>605</c:v>
                </c:pt>
                <c:pt idx="581">
                  <c:v>592</c:v>
                </c:pt>
                <c:pt idx="582">
                  <c:v>586</c:v>
                </c:pt>
                <c:pt idx="583">
                  <c:v>582</c:v>
                </c:pt>
                <c:pt idx="584">
                  <c:v>571</c:v>
                </c:pt>
                <c:pt idx="585">
                  <c:v>555</c:v>
                </c:pt>
                <c:pt idx="586">
                  <c:v>536</c:v>
                </c:pt>
                <c:pt idx="587">
                  <c:v>527</c:v>
                </c:pt>
                <c:pt idx="588">
                  <c:v>529</c:v>
                </c:pt>
                <c:pt idx="589">
                  <c:v>549</c:v>
                </c:pt>
                <c:pt idx="590">
                  <c:v>554</c:v>
                </c:pt>
                <c:pt idx="591">
                  <c:v>574</c:v>
                </c:pt>
                <c:pt idx="592">
                  <c:v>567</c:v>
                </c:pt>
                <c:pt idx="593">
                  <c:v>566</c:v>
                </c:pt>
                <c:pt idx="594">
                  <c:v>551</c:v>
                </c:pt>
                <c:pt idx="595">
                  <c:v>543</c:v>
                </c:pt>
                <c:pt idx="596">
                  <c:v>540</c:v>
                </c:pt>
                <c:pt idx="597">
                  <c:v>539</c:v>
                </c:pt>
                <c:pt idx="598">
                  <c:v>535</c:v>
                </c:pt>
                <c:pt idx="599">
                  <c:v>526</c:v>
                </c:pt>
                <c:pt idx="600">
                  <c:v>507</c:v>
                </c:pt>
                <c:pt idx="601">
                  <c:v>510</c:v>
                </c:pt>
                <c:pt idx="602">
                  <c:v>523</c:v>
                </c:pt>
                <c:pt idx="603">
                  <c:v>486</c:v>
                </c:pt>
                <c:pt idx="604">
                  <c:v>494</c:v>
                </c:pt>
                <c:pt idx="605">
                  <c:v>506</c:v>
                </c:pt>
                <c:pt idx="606">
                  <c:v>493</c:v>
                </c:pt>
                <c:pt idx="607">
                  <c:v>482</c:v>
                </c:pt>
                <c:pt idx="608">
                  <c:v>477</c:v>
                </c:pt>
                <c:pt idx="609">
                  <c:v>470</c:v>
                </c:pt>
                <c:pt idx="610">
                  <c:v>468</c:v>
                </c:pt>
                <c:pt idx="611">
                  <c:v>463</c:v>
                </c:pt>
                <c:pt idx="612">
                  <c:v>467</c:v>
                </c:pt>
                <c:pt idx="613">
                  <c:v>479</c:v>
                </c:pt>
                <c:pt idx="614">
                  <c:v>489</c:v>
                </c:pt>
                <c:pt idx="615">
                  <c:v>504</c:v>
                </c:pt>
                <c:pt idx="616">
                  <c:v>494</c:v>
                </c:pt>
                <c:pt idx="617">
                  <c:v>501</c:v>
                </c:pt>
                <c:pt idx="618">
                  <c:v>520</c:v>
                </c:pt>
                <c:pt idx="619">
                  <c:v>523</c:v>
                </c:pt>
                <c:pt idx="620">
                  <c:v>510</c:v>
                </c:pt>
                <c:pt idx="621">
                  <c:v>511</c:v>
                </c:pt>
                <c:pt idx="622">
                  <c:v>506</c:v>
                </c:pt>
                <c:pt idx="623">
                  <c:v>495</c:v>
                </c:pt>
                <c:pt idx="624">
                  <c:v>461</c:v>
                </c:pt>
                <c:pt idx="625">
                  <c:v>454</c:v>
                </c:pt>
                <c:pt idx="626">
                  <c:v>466</c:v>
                </c:pt>
                <c:pt idx="627">
                  <c:v>468</c:v>
                </c:pt>
                <c:pt idx="628">
                  <c:v>471</c:v>
                </c:pt>
                <c:pt idx="629">
                  <c:v>492</c:v>
                </c:pt>
                <c:pt idx="630">
                  <c:v>477</c:v>
                </c:pt>
                <c:pt idx="631">
                  <c:v>489</c:v>
                </c:pt>
                <c:pt idx="632">
                  <c:v>484</c:v>
                </c:pt>
                <c:pt idx="633">
                  <c:v>469</c:v>
                </c:pt>
                <c:pt idx="634">
                  <c:v>454</c:v>
                </c:pt>
                <c:pt idx="635">
                  <c:v>453</c:v>
                </c:pt>
                <c:pt idx="636">
                  <c:v>437</c:v>
                </c:pt>
                <c:pt idx="637">
                  <c:v>441</c:v>
                </c:pt>
                <c:pt idx="638">
                  <c:v>451</c:v>
                </c:pt>
                <c:pt idx="639">
                  <c:v>442</c:v>
                </c:pt>
                <c:pt idx="640">
                  <c:v>419</c:v>
                </c:pt>
                <c:pt idx="641">
                  <c:v>423</c:v>
                </c:pt>
                <c:pt idx="642">
                  <c:v>413</c:v>
                </c:pt>
                <c:pt idx="643">
                  <c:v>417</c:v>
                </c:pt>
                <c:pt idx="644">
                  <c:v>425</c:v>
                </c:pt>
                <c:pt idx="645">
                  <c:v>423</c:v>
                </c:pt>
                <c:pt idx="646">
                  <c:v>422</c:v>
                </c:pt>
                <c:pt idx="647">
                  <c:v>394</c:v>
                </c:pt>
                <c:pt idx="648">
                  <c:v>382</c:v>
                </c:pt>
                <c:pt idx="649">
                  <c:v>372</c:v>
                </c:pt>
                <c:pt idx="650">
                  <c:v>380</c:v>
                </c:pt>
                <c:pt idx="651">
                  <c:v>365</c:v>
                </c:pt>
                <c:pt idx="652">
                  <c:v>377</c:v>
                </c:pt>
                <c:pt idx="653">
                  <c:v>391</c:v>
                </c:pt>
                <c:pt idx="654">
                  <c:v>389</c:v>
                </c:pt>
                <c:pt idx="655">
                  <c:v>399</c:v>
                </c:pt>
                <c:pt idx="656">
                  <c:v>401</c:v>
                </c:pt>
                <c:pt idx="657">
                  <c:v>408</c:v>
                </c:pt>
                <c:pt idx="658">
                  <c:v>401</c:v>
                </c:pt>
                <c:pt idx="659">
                  <c:v>408</c:v>
                </c:pt>
                <c:pt idx="660">
                  <c:v>410</c:v>
                </c:pt>
                <c:pt idx="661">
                  <c:v>393</c:v>
                </c:pt>
                <c:pt idx="662">
                  <c:v>395</c:v>
                </c:pt>
                <c:pt idx="663">
                  <c:v>403</c:v>
                </c:pt>
                <c:pt idx="664">
                  <c:v>410</c:v>
                </c:pt>
                <c:pt idx="665">
                  <c:v>409</c:v>
                </c:pt>
                <c:pt idx="666">
                  <c:v>412</c:v>
                </c:pt>
                <c:pt idx="667">
                  <c:v>415</c:v>
                </c:pt>
                <c:pt idx="668">
                  <c:v>420</c:v>
                </c:pt>
                <c:pt idx="669">
                  <c:v>424</c:v>
                </c:pt>
                <c:pt idx="670">
                  <c:v>410</c:v>
                </c:pt>
                <c:pt idx="671">
                  <c:v>404</c:v>
                </c:pt>
                <c:pt idx="672">
                  <c:v>381</c:v>
                </c:pt>
                <c:pt idx="673">
                  <c:v>379</c:v>
                </c:pt>
                <c:pt idx="674">
                  <c:v>389</c:v>
                </c:pt>
                <c:pt idx="675">
                  <c:v>381</c:v>
                </c:pt>
                <c:pt idx="676">
                  <c:v>367</c:v>
                </c:pt>
                <c:pt idx="677">
                  <c:v>354</c:v>
                </c:pt>
                <c:pt idx="678">
                  <c:v>339</c:v>
                </c:pt>
                <c:pt idx="679">
                  <c:v>350</c:v>
                </c:pt>
                <c:pt idx="680">
                  <c:v>347</c:v>
                </c:pt>
                <c:pt idx="681">
                  <c:v>350</c:v>
                </c:pt>
                <c:pt idx="682">
                  <c:v>348</c:v>
                </c:pt>
                <c:pt idx="683">
                  <c:v>353</c:v>
                </c:pt>
                <c:pt idx="684">
                  <c:v>362</c:v>
                </c:pt>
                <c:pt idx="685">
                  <c:v>370</c:v>
                </c:pt>
                <c:pt idx="686">
                  <c:v>371</c:v>
                </c:pt>
                <c:pt idx="687">
                  <c:v>367</c:v>
                </c:pt>
                <c:pt idx="688">
                  <c:v>354</c:v>
                </c:pt>
              </c:numCache>
            </c:numRef>
          </c:val>
          <c:smooth val="0"/>
          <c:extLst>
            <c:ext xmlns:c16="http://schemas.microsoft.com/office/drawing/2014/chart" uri="{C3380CC4-5D6E-409C-BE32-E72D297353CC}">
              <c16:uniqueId val="{00000004-CEDE-46DD-96D8-20A431EDB10D}"/>
            </c:ext>
          </c:extLst>
        </c:ser>
        <c:dLbls>
          <c:showLegendKey val="0"/>
          <c:showVal val="0"/>
          <c:showCatName val="0"/>
          <c:showSerName val="0"/>
          <c:showPercent val="0"/>
          <c:showBubbleSize val="0"/>
        </c:dLbls>
        <c:smooth val="0"/>
        <c:axId val="400366272"/>
        <c:axId val="1"/>
      </c:lineChart>
      <c:dateAx>
        <c:axId val="4003662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0366272"/>
        <c:crosses val="autoZero"/>
        <c:crossBetween val="between"/>
      </c:valAx>
      <c:spPr>
        <a:solidFill>
          <a:srgbClr val="FFFFFF"/>
        </a:solidFill>
        <a:ln w="25400">
          <a:noFill/>
        </a:ln>
      </c:spPr>
    </c:plotArea>
    <c:legend>
      <c:legendPos val="b"/>
      <c:legendEntry>
        <c:idx val="2"/>
        <c:txPr>
          <a:bodyPr/>
          <a:lstStyle/>
          <a:p>
            <a:pPr>
              <a:defRPr sz="735" b="0" i="0" u="none" strike="noStrike" baseline="0">
                <a:solidFill>
                  <a:srgbClr val="000000"/>
                </a:solidFill>
                <a:latin typeface="Times New Roman"/>
                <a:ea typeface="Times New Roman"/>
                <a:cs typeface="Times New Roman"/>
              </a:defRPr>
            </a:pPr>
            <a:endParaRPr lang="ru-RU"/>
          </a:p>
        </c:txPr>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7317073170732"/>
          <c:y val="8.1632856427516207E-2"/>
          <c:w val="0.84878048780487803"/>
          <c:h val="0.69898133316060751"/>
        </c:manualLayout>
      </c:layout>
      <c:barChart>
        <c:barDir val="col"/>
        <c:grouping val="clustered"/>
        <c:varyColors val="0"/>
        <c:ser>
          <c:idx val="0"/>
          <c:order val="0"/>
          <c:spPr>
            <a:solidFill>
              <a:srgbClr val="9999FF"/>
            </a:solidFill>
            <a:ln w="3175">
              <a:solidFill>
                <a:srgbClr val="000000"/>
              </a:solidFill>
              <a:prstDash val="solid"/>
            </a:ln>
          </c:spPr>
          <c:invertIfNegative val="0"/>
          <c:cat>
            <c:strRef>
              <c:f>'6.3.1-график'!$B$4:$H$4</c:f>
              <c:strCache>
                <c:ptCount val="7"/>
                <c:pt idx="0">
                  <c:v>01.01.2006</c:v>
                </c:pt>
                <c:pt idx="1">
                  <c:v>01.01.2007</c:v>
                </c:pt>
                <c:pt idx="2">
                  <c:v>01.01.2008</c:v>
                </c:pt>
                <c:pt idx="3">
                  <c:v>01.01.2009</c:v>
                </c:pt>
                <c:pt idx="4">
                  <c:v>01.04.2009</c:v>
                </c:pt>
                <c:pt idx="5">
                  <c:v>01.07.2009</c:v>
                </c:pt>
                <c:pt idx="6">
                  <c:v>01.10.2009</c:v>
                </c:pt>
              </c:strCache>
            </c:strRef>
          </c:cat>
          <c:val>
            <c:numRef>
              <c:f>'6.3.1-график'!$B$5:$H$5</c:f>
              <c:numCache>
                <c:formatCode>0.0</c:formatCode>
                <c:ptCount val="7"/>
                <c:pt idx="0">
                  <c:v>99.704812000000004</c:v>
                </c:pt>
                <c:pt idx="1">
                  <c:v>81.767296999999999</c:v>
                </c:pt>
                <c:pt idx="2">
                  <c:v>108.494382</c:v>
                </c:pt>
                <c:pt idx="3">
                  <c:v>162.41471200000001</c:v>
                </c:pt>
                <c:pt idx="4">
                  <c:v>125.191783</c:v>
                </c:pt>
                <c:pt idx="5">
                  <c:v>183.12367499999999</c:v>
                </c:pt>
                <c:pt idx="6">
                  <c:v>195.81785099999999</c:v>
                </c:pt>
              </c:numCache>
            </c:numRef>
          </c:val>
          <c:extLst>
            <c:ext xmlns:c16="http://schemas.microsoft.com/office/drawing/2014/chart" uri="{C3380CC4-5D6E-409C-BE32-E72D297353CC}">
              <c16:uniqueId val="{00000000-FC94-4CE2-9565-9E4E880F6E5F}"/>
            </c:ext>
          </c:extLst>
        </c:ser>
        <c:dLbls>
          <c:showLegendKey val="0"/>
          <c:showVal val="0"/>
          <c:showCatName val="0"/>
          <c:showSerName val="0"/>
          <c:showPercent val="0"/>
          <c:showBubbleSize val="0"/>
        </c:dLbls>
        <c:gapWidth val="150"/>
        <c:axId val="452256536"/>
        <c:axId val="1"/>
      </c:barChart>
      <c:catAx>
        <c:axId val="4522565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75" b="1" i="0" u="none" strike="noStrike" baseline="0">
                <a:solidFill>
                  <a:srgbClr val="000000"/>
                </a:solidFill>
                <a:latin typeface="Times New Roman"/>
                <a:ea typeface="Times New Roman"/>
                <a:cs typeface="Times New Roman"/>
              </a:defRPr>
            </a:pPr>
            <a:endParaRPr lang="ru-RU"/>
          </a:p>
        </c:txPr>
        <c:crossAx val="452256536"/>
        <c:crosses val="autoZero"/>
        <c:crossBetween val="between"/>
      </c:valAx>
      <c:spPr>
        <a:solidFill>
          <a:srgbClr val="FFFFFF"/>
        </a:solidFill>
        <a:ln w="25400">
          <a:noFill/>
        </a:ln>
      </c:spPr>
    </c:plotArea>
    <c:plotVisOnly val="0"/>
    <c:dispBlanksAs val="gap"/>
    <c:showDLblsOverMax val="0"/>
  </c:chart>
  <c:spPr>
    <a:solidFill>
      <a:srgbClr val="FFFFFF"/>
    </a:solidFill>
    <a:ln w="6350">
      <a:noFill/>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935549923686244"/>
          <c:y val="3.3557046979865772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4.1935549923686248E-2"/>
          <c:y val="0.33557046979865773"/>
          <c:w val="0.50322659908423495"/>
          <c:h val="0.40939597315436244"/>
        </c:manualLayout>
      </c:layout>
      <c:pie3DChart>
        <c:varyColors val="1"/>
        <c:ser>
          <c:idx val="0"/>
          <c:order val="0"/>
          <c:tx>
            <c:strRef>
              <c:f>'6.3.2-график'!$C$4</c:f>
              <c:strCache>
                <c:ptCount val="1"/>
                <c:pt idx="0">
                  <c:v>01.10.2008</c:v>
                </c:pt>
              </c:strCache>
            </c:strRef>
          </c:tx>
          <c:spPr>
            <a:solidFill>
              <a:srgbClr val="9999FF"/>
            </a:solidFill>
            <a:ln w="3175">
              <a:solidFill>
                <a:srgbClr val="FFFFFF"/>
              </a:solidFill>
              <a:prstDash val="solid"/>
            </a:ln>
          </c:spPr>
          <c:explosion val="25"/>
          <c:dPt>
            <c:idx val="0"/>
            <c:bubble3D val="0"/>
            <c:spPr>
              <a:solidFill>
                <a:srgbClr val="993366"/>
              </a:solidFill>
              <a:ln w="3175">
                <a:solidFill>
                  <a:srgbClr val="000000"/>
                </a:solidFill>
                <a:prstDash val="solid"/>
              </a:ln>
            </c:spPr>
            <c:extLst>
              <c:ext xmlns:c16="http://schemas.microsoft.com/office/drawing/2014/chart" uri="{C3380CC4-5D6E-409C-BE32-E72D297353CC}">
                <c16:uniqueId val="{00000000-CE78-43DD-B5B5-3D1DD023DF35}"/>
              </c:ext>
            </c:extLst>
          </c:dPt>
          <c:dPt>
            <c:idx val="1"/>
            <c:bubble3D val="0"/>
            <c:spPr>
              <a:solidFill>
                <a:srgbClr val="9999FF"/>
              </a:solidFill>
              <a:ln w="3175">
                <a:solidFill>
                  <a:srgbClr val="000000"/>
                </a:solidFill>
                <a:prstDash val="solid"/>
              </a:ln>
            </c:spPr>
            <c:extLst>
              <c:ext xmlns:c16="http://schemas.microsoft.com/office/drawing/2014/chart" uri="{C3380CC4-5D6E-409C-BE32-E72D297353CC}">
                <c16:uniqueId val="{00000001-CE78-43DD-B5B5-3D1DD023DF35}"/>
              </c:ext>
            </c:extLst>
          </c:dPt>
          <c:dPt>
            <c:idx val="2"/>
            <c:bubble3D val="0"/>
            <c:spPr>
              <a:solidFill>
                <a:srgbClr val="FF6600"/>
              </a:solidFill>
              <a:ln w="3175">
                <a:solidFill>
                  <a:srgbClr val="000000"/>
                </a:solidFill>
                <a:prstDash val="solid"/>
              </a:ln>
            </c:spPr>
            <c:extLst>
              <c:ext xmlns:c16="http://schemas.microsoft.com/office/drawing/2014/chart" uri="{C3380CC4-5D6E-409C-BE32-E72D297353CC}">
                <c16:uniqueId val="{00000002-CE78-43DD-B5B5-3D1DD023DF35}"/>
              </c:ext>
            </c:extLst>
          </c:dPt>
          <c:dLbls>
            <c:dLbl>
              <c:idx val="0"/>
              <c:layout>
                <c:manualLayout>
                  <c:xMode val="edge"/>
                  <c:yMode val="edge"/>
                  <c:x val="0.31935534172653374"/>
                  <c:y val="0.785234899328859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E78-43DD-B5B5-3D1DD023DF35}"/>
                </c:ext>
              </c:extLst>
            </c:dLbl>
            <c:dLbl>
              <c:idx val="1"/>
              <c:layout>
                <c:manualLayout>
                  <c:xMode val="edge"/>
                  <c:yMode val="edge"/>
                  <c:x val="0.13225827283624123"/>
                  <c:y val="0.2281879194630872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E78-43DD-B5B5-3D1DD023DF35}"/>
                </c:ext>
              </c:extLst>
            </c:dLbl>
            <c:dLbl>
              <c:idx val="2"/>
              <c:layout>
                <c:manualLayout>
                  <c:xMode val="edge"/>
                  <c:yMode val="edge"/>
                  <c:x val="0.32580696479171622"/>
                  <c:y val="0.234899328859060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E78-43DD-B5B5-3D1DD023DF35}"/>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'6.3.2-график'!$B$5:$B$7</c:f>
              <c:strCache>
                <c:ptCount val="3"/>
                <c:pt idx="0">
                  <c:v>Стандартты заемдар</c:v>
                </c:pt>
                <c:pt idx="1">
                  <c:v>Күмәнді заемдар</c:v>
                </c:pt>
                <c:pt idx="2">
                  <c:v>Үмітсіз заемдар</c:v>
                </c:pt>
              </c:strCache>
            </c:strRef>
          </c:cat>
          <c:val>
            <c:numRef>
              <c:f>'6.3.2-график'!$C$5:$C$7</c:f>
              <c:numCache>
                <c:formatCode>#\ ##0.0</c:formatCode>
                <c:ptCount val="3"/>
                <c:pt idx="0">
                  <c:v>361.10901899999999</c:v>
                </c:pt>
                <c:pt idx="1">
                  <c:v>4.3827670000000003</c:v>
                </c:pt>
                <c:pt idx="2">
                  <c:v>3.687503</c:v>
                </c:pt>
              </c:numCache>
            </c:numRef>
          </c:val>
          <c:extLst>
            <c:ext xmlns:c16="http://schemas.microsoft.com/office/drawing/2014/chart" uri="{C3380CC4-5D6E-409C-BE32-E72D297353CC}">
              <c16:uniqueId val="{00000003-CE78-43DD-B5B5-3D1DD023DF35}"/>
            </c:ext>
          </c:extLst>
        </c:ser>
        <c:dLbls>
          <c:showLegendKey val="0"/>
          <c:showVal val="0"/>
          <c:showCatName val="0"/>
          <c:showSerName val="0"/>
          <c:showPercent val="1"/>
          <c:showBubbleSize val="0"/>
          <c:showLeaderLines val="1"/>
        </c:dLbls>
      </c:pie3DChart>
      <c:spPr>
        <a:solidFill>
          <a:srgbClr val="FFFFFF"/>
        </a:solidFill>
        <a:ln w="25400">
          <a:noFill/>
        </a:ln>
      </c:spPr>
    </c:plotArea>
    <c:legend>
      <c:legendPos val="r"/>
      <c:layout>
        <c:manualLayout>
          <c:xMode val="edge"/>
          <c:yMode val="edge"/>
          <c:x val="0.56774282973605994"/>
          <c:y val="0.37583892617449666"/>
          <c:w val="0.41612968770427122"/>
          <c:h val="0.335570469798657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1258811698965558"/>
          <c:y val="3.378389524353107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4685339757258928"/>
          <c:y val="0.29729827814307347"/>
          <c:w val="0.69230887427077803"/>
          <c:h val="0.53378554484779106"/>
        </c:manualLayout>
      </c:layout>
      <c:pie3DChart>
        <c:varyColors val="1"/>
        <c:ser>
          <c:idx val="0"/>
          <c:order val="0"/>
          <c:tx>
            <c:strRef>
              <c:f>'6.3.2-график'!$F$4</c:f>
              <c:strCache>
                <c:ptCount val="1"/>
                <c:pt idx="0">
                  <c:v>01.10.2009</c:v>
                </c:pt>
              </c:strCache>
            </c:strRef>
          </c:tx>
          <c:spPr>
            <a:solidFill>
              <a:srgbClr val="9999FF"/>
            </a:solidFill>
            <a:ln w="3175">
              <a:solidFill>
                <a:srgbClr val="000000"/>
              </a:solidFill>
              <a:prstDash val="solid"/>
            </a:ln>
          </c:spPr>
          <c:explosion val="25"/>
          <c:dPt>
            <c:idx val="0"/>
            <c:bubble3D val="0"/>
            <c:spPr>
              <a:solidFill>
                <a:srgbClr val="993366"/>
              </a:solidFill>
              <a:ln w="3175">
                <a:solidFill>
                  <a:srgbClr val="000000"/>
                </a:solidFill>
                <a:prstDash val="solid"/>
              </a:ln>
            </c:spPr>
            <c:extLst>
              <c:ext xmlns:c16="http://schemas.microsoft.com/office/drawing/2014/chart" uri="{C3380CC4-5D6E-409C-BE32-E72D297353CC}">
                <c16:uniqueId val="{00000000-BAE2-4340-8446-CC7901519AC8}"/>
              </c:ext>
            </c:extLst>
          </c:dPt>
          <c:dPt>
            <c:idx val="1"/>
            <c:bubble3D val="0"/>
            <c:extLst>
              <c:ext xmlns:c16="http://schemas.microsoft.com/office/drawing/2014/chart" uri="{C3380CC4-5D6E-409C-BE32-E72D297353CC}">
                <c16:uniqueId val="{00000001-BAE2-4340-8446-CC7901519AC8}"/>
              </c:ext>
            </c:extLst>
          </c:dPt>
          <c:dPt>
            <c:idx val="2"/>
            <c:bubble3D val="0"/>
            <c:spPr>
              <a:solidFill>
                <a:srgbClr val="FF6600"/>
              </a:solidFill>
              <a:ln w="3175">
                <a:solidFill>
                  <a:srgbClr val="000000"/>
                </a:solidFill>
                <a:prstDash val="solid"/>
              </a:ln>
            </c:spPr>
            <c:extLst>
              <c:ext xmlns:c16="http://schemas.microsoft.com/office/drawing/2014/chart" uri="{C3380CC4-5D6E-409C-BE32-E72D297353CC}">
                <c16:uniqueId val="{00000002-BAE2-4340-8446-CC7901519AC8}"/>
              </c:ext>
            </c:extLst>
          </c:dPt>
          <c:dLbls>
            <c:dLbl>
              <c:idx val="0"/>
              <c:layout>
                <c:manualLayout>
                  <c:xMode val="edge"/>
                  <c:yMode val="edge"/>
                  <c:x val="0.71328793106686217"/>
                  <c:y val="0.8310838229908644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BAE2-4340-8446-CC7901519AC8}"/>
                </c:ext>
              </c:extLst>
            </c:dLbl>
            <c:dLbl>
              <c:idx val="1"/>
              <c:layout>
                <c:manualLayout>
                  <c:xMode val="edge"/>
                  <c:yMode val="edge"/>
                  <c:x val="1.3986037864056122E-2"/>
                  <c:y val="0.45946097531202262"/>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BAE2-4340-8446-CC7901519AC8}"/>
                </c:ext>
              </c:extLst>
            </c:dLbl>
            <c:dLbl>
              <c:idx val="2"/>
              <c:layout>
                <c:manualLayout>
                  <c:xMode val="edge"/>
                  <c:yMode val="edge"/>
                  <c:x val="9.440575558237882E-2"/>
                  <c:y val="0.175676255266361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BAE2-4340-8446-CC7901519AC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'6.3.2-график'!$B$5:$B$7</c:f>
              <c:strCache>
                <c:ptCount val="3"/>
                <c:pt idx="0">
                  <c:v>Стандартты заемдар</c:v>
                </c:pt>
                <c:pt idx="1">
                  <c:v>Күмәнді заемдар</c:v>
                </c:pt>
                <c:pt idx="2">
                  <c:v>Үмітсіз заемдар</c:v>
                </c:pt>
              </c:strCache>
            </c:strRef>
          </c:cat>
          <c:val>
            <c:numRef>
              <c:f>'6.3.2-график'!$F$5:$F$7</c:f>
              <c:numCache>
                <c:formatCode>#\ ##0.0</c:formatCode>
                <c:ptCount val="3"/>
                <c:pt idx="0">
                  <c:v>189.86516700000001</c:v>
                </c:pt>
                <c:pt idx="1">
                  <c:v>20.127091</c:v>
                </c:pt>
                <c:pt idx="2">
                  <c:v>12.534894</c:v>
                </c:pt>
              </c:numCache>
            </c:numRef>
          </c:val>
          <c:extLst>
            <c:ext xmlns:c16="http://schemas.microsoft.com/office/drawing/2014/chart" uri="{C3380CC4-5D6E-409C-BE32-E72D297353CC}">
              <c16:uniqueId val="{00000003-BAE2-4340-8446-CC7901519AC8}"/>
            </c:ext>
          </c:extLst>
        </c:ser>
        <c:dLbls>
          <c:showLegendKey val="0"/>
          <c:showVal val="0"/>
          <c:showCatName val="0"/>
          <c:showSerName val="0"/>
          <c:showPercent val="1"/>
          <c:showBubbleSize val="0"/>
          <c:showLeaderLines val="1"/>
        </c:dLbls>
      </c:pie3DChart>
      <c:spPr>
        <a:solidFill>
          <a:srgbClr val="FFFFFF"/>
        </a:solidFill>
        <a:ln w="25400">
          <a:noFill/>
        </a:ln>
      </c:spPr>
    </c:plotArea>
    <c:plotVisOnly val="0"/>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15403568815459"/>
          <c:y val="8.3333817742151123E-2"/>
          <c:w val="0.86153975591910448"/>
          <c:h val="0.60714638640710106"/>
        </c:manualLayout>
      </c:layout>
      <c:lineChart>
        <c:grouping val="standard"/>
        <c:varyColors val="0"/>
        <c:ser>
          <c:idx val="0"/>
          <c:order val="0"/>
          <c:tx>
            <c:strRef>
              <c:f>'6.3.3-график'!$B$6</c:f>
              <c:strCache>
                <c:ptCount val="1"/>
                <c:pt idx="0">
                  <c:v>ROE коэффициенті</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'6.3.3-график'!$C$5:$J$5</c:f>
              <c:strCache>
                <c:ptCount val="8"/>
                <c:pt idx="0">
                  <c:v>01.01.2008</c:v>
                </c:pt>
                <c:pt idx="1">
                  <c:v>01.04.2008</c:v>
                </c:pt>
                <c:pt idx="2">
                  <c:v>01.07.2008</c:v>
                </c:pt>
                <c:pt idx="3">
                  <c:v>01.10.2008</c:v>
                </c:pt>
                <c:pt idx="4">
                  <c:v>01.01.2009</c:v>
                </c:pt>
                <c:pt idx="5">
                  <c:v>01.04.2009</c:v>
                </c:pt>
                <c:pt idx="6">
                  <c:v>01.07.2009</c:v>
                </c:pt>
                <c:pt idx="7">
                  <c:v>01.10.2009</c:v>
                </c:pt>
              </c:strCache>
            </c:strRef>
          </c:cat>
          <c:val>
            <c:numRef>
              <c:f>'6.3.3-график'!$C$6:$J$6</c:f>
              <c:numCache>
                <c:formatCode>0.000</c:formatCode>
                <c:ptCount val="8"/>
                <c:pt idx="0">
                  <c:v>0.11629135942083768</c:v>
                </c:pt>
                <c:pt idx="1">
                  <c:v>3.3258576396046013E-2</c:v>
                </c:pt>
                <c:pt idx="2">
                  <c:v>9.7725565804393302E-2</c:v>
                </c:pt>
                <c:pt idx="3">
                  <c:v>0.14756571269537491</c:v>
                </c:pt>
                <c:pt idx="4">
                  <c:v>4.7149653303887935E-2</c:v>
                </c:pt>
                <c:pt idx="5">
                  <c:v>-7.4588606703370225E-2</c:v>
                </c:pt>
                <c:pt idx="6">
                  <c:v>-3.1300197766942012E-2</c:v>
                </c:pt>
                <c:pt idx="7">
                  <c:v>-1.863610469620848E-2</c:v>
                </c:pt>
              </c:numCache>
            </c:numRef>
          </c:val>
          <c:smooth val="0"/>
          <c:extLst>
            <c:ext xmlns:c16="http://schemas.microsoft.com/office/drawing/2014/chart" uri="{C3380CC4-5D6E-409C-BE32-E72D297353CC}">
              <c16:uniqueId val="{00000000-F4A1-4996-917E-CE015939548D}"/>
            </c:ext>
          </c:extLst>
        </c:ser>
        <c:ser>
          <c:idx val="1"/>
          <c:order val="1"/>
          <c:tx>
            <c:strRef>
              <c:f>'6.3.3-график'!$B$7</c:f>
              <c:strCache>
                <c:ptCount val="1"/>
                <c:pt idx="0">
                  <c:v>ROA коэффициенті</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'6.3.3-график'!$C$5:$J$5</c:f>
              <c:strCache>
                <c:ptCount val="8"/>
                <c:pt idx="0">
                  <c:v>01.01.2008</c:v>
                </c:pt>
                <c:pt idx="1">
                  <c:v>01.04.2008</c:v>
                </c:pt>
                <c:pt idx="2">
                  <c:v>01.07.2008</c:v>
                </c:pt>
                <c:pt idx="3">
                  <c:v>01.10.2008</c:v>
                </c:pt>
                <c:pt idx="4">
                  <c:v>01.01.2009</c:v>
                </c:pt>
                <c:pt idx="5">
                  <c:v>01.04.2009</c:v>
                </c:pt>
                <c:pt idx="6">
                  <c:v>01.07.2009</c:v>
                </c:pt>
                <c:pt idx="7">
                  <c:v>01.10.2009</c:v>
                </c:pt>
              </c:strCache>
            </c:strRef>
          </c:cat>
          <c:val>
            <c:numRef>
              <c:f>'6.3.3-график'!$C$7:$J$7</c:f>
              <c:numCache>
                <c:formatCode>0.000</c:formatCode>
                <c:ptCount val="8"/>
                <c:pt idx="0">
                  <c:v>9.5344671478078055E-2</c:v>
                </c:pt>
                <c:pt idx="1">
                  <c:v>2.7191373544006036E-2</c:v>
                </c:pt>
                <c:pt idx="2">
                  <c:v>8.2453148262819895E-2</c:v>
                </c:pt>
                <c:pt idx="3">
                  <c:v>9.7642394713679206E-2</c:v>
                </c:pt>
                <c:pt idx="4">
                  <c:v>4.0489261742996739E-2</c:v>
                </c:pt>
                <c:pt idx="5">
                  <c:v>-3.1416900799079113E-2</c:v>
                </c:pt>
                <c:pt idx="6">
                  <c:v>-1.1019234945272943E-2</c:v>
                </c:pt>
                <c:pt idx="7">
                  <c:v>-6.5717171736762621E-3</c:v>
                </c:pt>
              </c:numCache>
            </c:numRef>
          </c:val>
          <c:smooth val="0"/>
          <c:extLst>
            <c:ext xmlns:c16="http://schemas.microsoft.com/office/drawing/2014/chart" uri="{C3380CC4-5D6E-409C-BE32-E72D297353CC}">
              <c16:uniqueId val="{00000001-F4A1-4996-917E-CE015939548D}"/>
            </c:ext>
          </c:extLst>
        </c:ser>
        <c:dLbls>
          <c:showLegendKey val="0"/>
          <c:showVal val="0"/>
          <c:showCatName val="0"/>
          <c:showSerName val="0"/>
          <c:showPercent val="0"/>
          <c:showBubbleSize val="0"/>
        </c:dLbls>
        <c:marker val="1"/>
        <c:smooth val="0"/>
        <c:axId val="452208648"/>
        <c:axId val="1"/>
      </c:lineChart>
      <c:catAx>
        <c:axId val="452208648"/>
        <c:scaling>
          <c:orientation val="minMax"/>
        </c:scaling>
        <c:delete val="0"/>
        <c:axPos val="b"/>
        <c:numFmt formatCode="@"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max val="0.2"/>
          <c:min val="-0.1"/>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08648"/>
        <c:crosses val="autoZero"/>
        <c:crossBetween val="between"/>
        <c:majorUnit val="0.05"/>
        <c:minorUnit val="0.01"/>
      </c:valAx>
      <c:spPr>
        <a:solidFill>
          <a:srgbClr val="FFFFFF"/>
        </a:solidFill>
        <a:ln w="25400">
          <a:noFill/>
        </a:ln>
      </c:spPr>
    </c:plotArea>
    <c:legend>
      <c:legendPos val="b"/>
      <c:layout>
        <c:manualLayout>
          <c:xMode val="edge"/>
          <c:yMode val="edge"/>
          <c:x val="5.5384698594799574E-2"/>
          <c:y val="0.85119542408054361"/>
          <c:w val="0.92615523761303731"/>
          <c:h val="0.1309531421662374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71954872404035E-2"/>
          <c:y val="8.4848987032356965E-2"/>
          <c:w val="0.88011947219787157"/>
          <c:h val="0.60606419308826398"/>
        </c:manualLayout>
      </c:layout>
      <c:barChart>
        <c:barDir val="col"/>
        <c:grouping val="clustered"/>
        <c:varyColors val="0"/>
        <c:ser>
          <c:idx val="0"/>
          <c:order val="0"/>
          <c:tx>
            <c:strRef>
              <c:f>'6.3.4-график'!$B$5</c:f>
              <c:strCache>
                <c:ptCount val="1"/>
                <c:pt idx="0">
                  <c:v>Меншікті капиталдың міндеттемелерге қатынасы</c:v>
                </c:pt>
              </c:strCache>
            </c:strRef>
          </c:tx>
          <c:spPr>
            <a:solidFill>
              <a:srgbClr val="9999FF"/>
            </a:solidFill>
            <a:ln w="3175">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'6.3.4-график'!$C$4:$L$4</c:f>
              <c:strCache>
                <c:ptCount val="10"/>
                <c:pt idx="0">
                  <c:v>01.01.2006</c:v>
                </c:pt>
                <c:pt idx="1">
                  <c:v>01.01.2007</c:v>
                </c:pt>
                <c:pt idx="2">
                  <c:v>01.01.2008</c:v>
                </c:pt>
                <c:pt idx="3">
                  <c:v>01.04.2008</c:v>
                </c:pt>
                <c:pt idx="4">
                  <c:v>01.07.2008</c:v>
                </c:pt>
                <c:pt idx="5">
                  <c:v>01.10.2008</c:v>
                </c:pt>
                <c:pt idx="6">
                  <c:v>01.01.2009</c:v>
                </c:pt>
                <c:pt idx="7">
                  <c:v>01.04.2009</c:v>
                </c:pt>
                <c:pt idx="8">
                  <c:v>01.07.2009</c:v>
                </c:pt>
                <c:pt idx="9">
                  <c:v>01.10.2009</c:v>
                </c:pt>
              </c:strCache>
            </c:strRef>
          </c:cat>
          <c:val>
            <c:numRef>
              <c:f>'6.3.4-график'!$C$5:$L$5</c:f>
              <c:numCache>
                <c:formatCode>#,##0.00</c:formatCode>
                <c:ptCount val="10"/>
                <c:pt idx="0">
                  <c:v>1.8737470756120234</c:v>
                </c:pt>
                <c:pt idx="1">
                  <c:v>1.8139807475210969</c:v>
                </c:pt>
                <c:pt idx="2">
                  <c:v>4.5517779105996885</c:v>
                </c:pt>
                <c:pt idx="3">
                  <c:v>4.4816984378334208</c:v>
                </c:pt>
                <c:pt idx="4">
                  <c:v>5.3988275182681136</c:v>
                </c:pt>
                <c:pt idx="5">
                  <c:v>1.9558474615165682</c:v>
                </c:pt>
                <c:pt idx="6">
                  <c:v>6.079111321433941</c:v>
                </c:pt>
                <c:pt idx="7">
                  <c:v>0.72771969837671802</c:v>
                </c:pt>
                <c:pt idx="8">
                  <c:v>0.54332898505309957</c:v>
                </c:pt>
                <c:pt idx="9">
                  <c:v>0.54472033175347723</c:v>
                </c:pt>
              </c:numCache>
            </c:numRef>
          </c:val>
          <c:extLst>
            <c:ext xmlns:c16="http://schemas.microsoft.com/office/drawing/2014/chart" uri="{C3380CC4-5D6E-409C-BE32-E72D297353CC}">
              <c16:uniqueId val="{00000000-2EA5-4B90-A343-5348111B9FD0}"/>
            </c:ext>
          </c:extLst>
        </c:ser>
        <c:dLbls>
          <c:showLegendKey val="0"/>
          <c:showVal val="1"/>
          <c:showCatName val="0"/>
          <c:showSerName val="0"/>
          <c:showPercent val="0"/>
          <c:showBubbleSize val="0"/>
        </c:dLbls>
        <c:gapWidth val="150"/>
        <c:axId val="452198808"/>
        <c:axId val="1"/>
      </c:barChart>
      <c:catAx>
        <c:axId val="4521988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5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C0C0C0"/>
              </a:solidFill>
              <a:prstDash val="sysDash"/>
            </a:ln>
          </c:spPr>
        </c:majorGridlines>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198808"/>
        <c:crosses val="autoZero"/>
        <c:crossBetween val="between"/>
      </c:valAx>
      <c:spPr>
        <a:solidFill>
          <a:srgbClr val="FFFFFF"/>
        </a:solidFill>
        <a:ln w="25400">
          <a:noFill/>
        </a:ln>
      </c:spPr>
    </c:plotArea>
    <c:legend>
      <c:legendPos val="b"/>
      <c:layout>
        <c:manualLayout>
          <c:xMode val="edge"/>
          <c:yMode val="edge"/>
          <c:x val="7.0175638979232277E-2"/>
          <c:y val="0.84242922839268697"/>
          <c:w val="0.85672759253812747"/>
          <c:h val="0.133334122479418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4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160220994475141E-2"/>
          <c:y val="8.5365853658536592E-2"/>
          <c:w val="0.80939226519337015"/>
          <c:h val="0.45731707317073172"/>
        </c:manualLayout>
      </c:layout>
      <c:barChart>
        <c:barDir val="col"/>
        <c:grouping val="clustered"/>
        <c:varyColors val="0"/>
        <c:ser>
          <c:idx val="0"/>
          <c:order val="0"/>
          <c:tx>
            <c:strRef>
              <c:f>'6.3.5-график'!$B$5</c:f>
              <c:strCache>
                <c:ptCount val="1"/>
                <c:pt idx="0">
                  <c:v>Активтер</c:v>
                </c:pt>
              </c:strCache>
            </c:strRef>
          </c:tx>
          <c:spPr>
            <a:solidFill>
              <a:srgbClr val="9999FF"/>
            </a:solidFill>
            <a:ln w="3175">
              <a:solidFill>
                <a:srgbClr val="000000"/>
              </a:solidFill>
              <a:prstDash val="solid"/>
            </a:ln>
          </c:spPr>
          <c:invertIfNegative val="0"/>
          <c:cat>
            <c:strRef>
              <c:f>'6.3.5-график'!$C$4:$L$4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'6.3.5-график'!$C$5:$L$5</c:f>
              <c:numCache>
                <c:formatCode>#\ ##0.0</c:formatCode>
                <c:ptCount val="10"/>
                <c:pt idx="0">
                  <c:v>75.346254000000002</c:v>
                </c:pt>
                <c:pt idx="1">
                  <c:v>126.554328</c:v>
                </c:pt>
                <c:pt idx="2">
                  <c:v>216.13512499999999</c:v>
                </c:pt>
                <c:pt idx="3">
                  <c:v>213.868865</c:v>
                </c:pt>
                <c:pt idx="4">
                  <c:v>209.45429899999999</c:v>
                </c:pt>
                <c:pt idx="5">
                  <c:v>212.154157</c:v>
                </c:pt>
                <c:pt idx="6">
                  <c:v>214.57782499999999</c:v>
                </c:pt>
                <c:pt idx="7">
                  <c:v>102.24359800000001</c:v>
                </c:pt>
                <c:pt idx="8">
                  <c:v>90.543131000000002</c:v>
                </c:pt>
                <c:pt idx="9">
                  <c:v>86.123118000000005</c:v>
                </c:pt>
              </c:numCache>
            </c:numRef>
          </c:val>
          <c:extLst>
            <c:ext xmlns:c16="http://schemas.microsoft.com/office/drawing/2014/chart" uri="{C3380CC4-5D6E-409C-BE32-E72D297353CC}">
              <c16:uniqueId val="{00000000-85B8-4459-B02F-F30993597E17}"/>
            </c:ext>
          </c:extLst>
        </c:ser>
        <c:ser>
          <c:idx val="1"/>
          <c:order val="1"/>
          <c:tx>
            <c:strRef>
              <c:f>'6.3.5-график'!$B$6</c:f>
              <c:strCache>
                <c:ptCount val="1"/>
                <c:pt idx="0">
                  <c:v>Міндеттемелер</c:v>
                </c:pt>
              </c:strCache>
            </c:strRef>
          </c:tx>
          <c:spPr>
            <a:solidFill>
              <a:srgbClr val="993366"/>
            </a:solidFill>
            <a:ln w="3175">
              <a:solidFill>
                <a:srgbClr val="000000"/>
              </a:solidFill>
              <a:prstDash val="solid"/>
            </a:ln>
          </c:spPr>
          <c:invertIfNegative val="0"/>
          <c:cat>
            <c:strRef>
              <c:f>'6.3.5-график'!$C$4:$L$4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'6.3.5-график'!$C$6:$L$6</c:f>
              <c:numCache>
                <c:formatCode>#\ ##0.0</c:formatCode>
                <c:ptCount val="10"/>
                <c:pt idx="0">
                  <c:v>62.053899000000001</c:v>
                </c:pt>
                <c:pt idx="1">
                  <c:v>98.836708999999999</c:v>
                </c:pt>
                <c:pt idx="2">
                  <c:v>171.56764999999999</c:v>
                </c:pt>
                <c:pt idx="3">
                  <c:v>165.53244100000001</c:v>
                </c:pt>
                <c:pt idx="4">
                  <c:v>159.98690099999999</c:v>
                </c:pt>
                <c:pt idx="5">
                  <c:v>160.28849199999999</c:v>
                </c:pt>
                <c:pt idx="6">
                  <c:v>162.37736200000001</c:v>
                </c:pt>
                <c:pt idx="7">
                  <c:v>77.938503999999995</c:v>
                </c:pt>
                <c:pt idx="8">
                  <c:v>67.214296000000004</c:v>
                </c:pt>
                <c:pt idx="9">
                  <c:v>67.732174000000001</c:v>
                </c:pt>
              </c:numCache>
            </c:numRef>
          </c:val>
          <c:extLst>
            <c:ext xmlns:c16="http://schemas.microsoft.com/office/drawing/2014/chart" uri="{C3380CC4-5D6E-409C-BE32-E72D297353CC}">
              <c16:uniqueId val="{00000001-85B8-4459-B02F-F30993597E17}"/>
            </c:ext>
          </c:extLst>
        </c:ser>
        <c:ser>
          <c:idx val="2"/>
          <c:order val="2"/>
          <c:tx>
            <c:strRef>
              <c:f>'6.3.5-график'!$B$7</c:f>
              <c:strCache>
                <c:ptCount val="1"/>
                <c:pt idx="0">
                  <c:v>Капитал</c:v>
                </c:pt>
              </c:strCache>
            </c:strRef>
          </c:tx>
          <c:spPr>
            <a:solidFill>
              <a:srgbClr val="FFFFCC"/>
            </a:solidFill>
            <a:ln w="3175">
              <a:solidFill>
                <a:srgbClr val="000000"/>
              </a:solidFill>
              <a:prstDash val="solid"/>
            </a:ln>
          </c:spPr>
          <c:invertIfNegative val="0"/>
          <c:cat>
            <c:strRef>
              <c:f>'6.3.5-график'!$C$4:$L$4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'6.3.5-график'!$C$7:$L$7</c:f>
              <c:numCache>
                <c:formatCode>#\ ##0.0</c:formatCode>
                <c:ptCount val="10"/>
                <c:pt idx="0">
                  <c:v>13.292355000000001</c:v>
                </c:pt>
                <c:pt idx="1">
                  <c:v>27.717925000000001</c:v>
                </c:pt>
                <c:pt idx="2">
                  <c:v>44.567475000000002</c:v>
                </c:pt>
                <c:pt idx="3">
                  <c:v>48.336424000000001</c:v>
                </c:pt>
                <c:pt idx="4">
                  <c:v>49.467398000000003</c:v>
                </c:pt>
                <c:pt idx="5">
                  <c:v>51.865665</c:v>
                </c:pt>
                <c:pt idx="6">
                  <c:v>52.200462999999999</c:v>
                </c:pt>
                <c:pt idx="7">
                  <c:v>24.305094</c:v>
                </c:pt>
                <c:pt idx="8">
                  <c:v>23.328835000000002</c:v>
                </c:pt>
                <c:pt idx="9">
                  <c:v>18.390944000000001</c:v>
                </c:pt>
              </c:numCache>
            </c:numRef>
          </c:val>
          <c:extLst>
            <c:ext xmlns:c16="http://schemas.microsoft.com/office/drawing/2014/chart" uri="{C3380CC4-5D6E-409C-BE32-E72D297353CC}">
              <c16:uniqueId val="{00000002-85B8-4459-B02F-F30993597E17}"/>
            </c:ext>
          </c:extLst>
        </c:ser>
        <c:dLbls>
          <c:showLegendKey val="0"/>
          <c:showVal val="0"/>
          <c:showCatName val="0"/>
          <c:showSerName val="0"/>
          <c:showPercent val="0"/>
          <c:showBubbleSize val="0"/>
        </c:dLbls>
        <c:gapWidth val="150"/>
        <c:axId val="452199136"/>
        <c:axId val="1"/>
      </c:barChart>
      <c:lineChart>
        <c:grouping val="standard"/>
        <c:varyColors val="0"/>
        <c:ser>
          <c:idx val="3"/>
          <c:order val="3"/>
          <c:tx>
            <c:strRef>
              <c:f>'6.3.5-график'!$B$8</c:f>
              <c:strCache>
                <c:ptCount val="1"/>
                <c:pt idx="0">
                  <c:v>Меншікті капиталдың міндеттемелерге қатынасы</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'6.3.5-график'!$C$4:$L$4</c:f>
              <c:strCache>
                <c:ptCount val="10"/>
                <c:pt idx="0">
                  <c:v>01.01.06</c:v>
                </c:pt>
                <c:pt idx="1">
                  <c:v>01.01.07</c:v>
                </c:pt>
                <c:pt idx="2">
                  <c:v>01.01.08</c:v>
                </c:pt>
                <c:pt idx="3">
                  <c:v>01.04.08</c:v>
                </c:pt>
                <c:pt idx="4">
                  <c:v>01.07.08</c:v>
                </c:pt>
                <c:pt idx="5">
                  <c:v>01.10.08</c:v>
                </c:pt>
                <c:pt idx="6">
                  <c:v>01.01.09</c:v>
                </c:pt>
                <c:pt idx="7">
                  <c:v>01.04.09</c:v>
                </c:pt>
                <c:pt idx="8">
                  <c:v>01.07.09</c:v>
                </c:pt>
                <c:pt idx="9">
                  <c:v>01.10.09</c:v>
                </c:pt>
              </c:strCache>
            </c:strRef>
          </c:cat>
          <c:val>
            <c:numRef>
              <c:f>'6.3.5-график'!$C$8:$L$8</c:f>
              <c:numCache>
                <c:formatCode>#,##0.00</c:formatCode>
                <c:ptCount val="10"/>
                <c:pt idx="0">
                  <c:v>0.21420660448749562</c:v>
                </c:pt>
                <c:pt idx="1">
                  <c:v>0.28044160191533696</c:v>
                </c:pt>
                <c:pt idx="2">
                  <c:v>0.25976619135367307</c:v>
                </c:pt>
                <c:pt idx="3">
                  <c:v>0.29200574647479521</c:v>
                </c:pt>
                <c:pt idx="4">
                  <c:v>0.3091965510351376</c:v>
                </c:pt>
                <c:pt idx="5" formatCode="0.0%">
                  <c:v>0.32357697269994906</c:v>
                </c:pt>
                <c:pt idx="6" formatCode="0.0%">
                  <c:v>0.32147623509242623</c:v>
                </c:pt>
                <c:pt idx="7">
                  <c:v>0.31184963468120974</c:v>
                </c:pt>
                <c:pt idx="8">
                  <c:v>0.34708144529253121</c:v>
                </c:pt>
                <c:pt idx="9" formatCode="0.0%">
                  <c:v>0.27152448997133921</c:v>
                </c:pt>
              </c:numCache>
            </c:numRef>
          </c:val>
          <c:smooth val="0"/>
          <c:extLst>
            <c:ext xmlns:c16="http://schemas.microsoft.com/office/drawing/2014/chart" uri="{C3380CC4-5D6E-409C-BE32-E72D297353CC}">
              <c16:uniqueId val="{00000003-85B8-4459-B02F-F30993597E17}"/>
            </c:ext>
          </c:extLst>
        </c:ser>
        <c:dLbls>
          <c:showLegendKey val="0"/>
          <c:showVal val="0"/>
          <c:showCatName val="0"/>
          <c:showSerName val="0"/>
          <c:showPercent val="0"/>
          <c:showBubbleSize val="0"/>
        </c:dLbls>
        <c:marker val="1"/>
        <c:smooth val="0"/>
        <c:axId val="3"/>
        <c:axId val="4"/>
      </c:lineChart>
      <c:catAx>
        <c:axId val="452199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67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19913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7.7348066298342538E-2"/>
          <c:y val="0.69512195121951215"/>
          <c:w val="0.8204419889502762"/>
          <c:h val="0.2804878048780488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56558891012163"/>
          <c:y val="7.0707419445526776E-2"/>
          <c:w val="0.85078642780905878"/>
          <c:h val="0.63636677500974104"/>
        </c:manualLayout>
      </c:layout>
      <c:barChart>
        <c:barDir val="col"/>
        <c:grouping val="clustered"/>
        <c:varyColors val="0"/>
        <c:ser>
          <c:idx val="0"/>
          <c:order val="0"/>
          <c:tx>
            <c:strRef>
              <c:f>'6.3.6-график'!$B$5</c:f>
              <c:strCache>
                <c:ptCount val="1"/>
                <c:pt idx="0">
                  <c:v>Барлығы</c:v>
                </c:pt>
              </c:strCache>
            </c:strRef>
          </c:tx>
          <c:spPr>
            <a:solidFill>
              <a:srgbClr val="9999FF"/>
            </a:solidFill>
            <a:ln w="3175">
              <a:solidFill>
                <a:srgbClr val="000000"/>
              </a:solidFill>
              <a:prstDash val="solid"/>
            </a:ln>
          </c:spPr>
          <c:invertIfNegative val="0"/>
          <c:cat>
            <c:strRef>
              <c:f>'6.3.6-график'!$C$4:$L$4</c:f>
              <c:strCache>
                <c:ptCount val="10"/>
                <c:pt idx="0">
                  <c:v>01.01.2006</c:v>
                </c:pt>
                <c:pt idx="1">
                  <c:v>01.01.2007</c:v>
                </c:pt>
                <c:pt idx="2">
                  <c:v>01.01.2008</c:v>
                </c:pt>
                <c:pt idx="3">
                  <c:v>01.04.2008</c:v>
                </c:pt>
                <c:pt idx="4">
                  <c:v>01.07.2008</c:v>
                </c:pt>
                <c:pt idx="5">
                  <c:v>01.10.2008</c:v>
                </c:pt>
                <c:pt idx="6">
                  <c:v>01.01.2009</c:v>
                </c:pt>
                <c:pt idx="7">
                  <c:v>01.04.2009</c:v>
                </c:pt>
                <c:pt idx="8">
                  <c:v>01.07.2009</c:v>
                </c:pt>
                <c:pt idx="9">
                  <c:v>01.10.2009</c:v>
                </c:pt>
              </c:strCache>
            </c:strRef>
          </c:cat>
          <c:val>
            <c:numRef>
              <c:f>'6.3.6-график'!$C$5:$L$5</c:f>
              <c:numCache>
                <c:formatCode>#\ ##0.0</c:formatCode>
                <c:ptCount val="10"/>
                <c:pt idx="0">
                  <c:v>68.3</c:v>
                </c:pt>
                <c:pt idx="1">
                  <c:v>104.4</c:v>
                </c:pt>
                <c:pt idx="2">
                  <c:v>180.4</c:v>
                </c:pt>
                <c:pt idx="3">
                  <c:v>175.9</c:v>
                </c:pt>
                <c:pt idx="4">
                  <c:v>169.5</c:v>
                </c:pt>
                <c:pt idx="5">
                  <c:v>170.5</c:v>
                </c:pt>
                <c:pt idx="6" formatCode="General">
                  <c:v>170.4</c:v>
                </c:pt>
                <c:pt idx="7" formatCode="General">
                  <c:v>92.5</c:v>
                </c:pt>
                <c:pt idx="8" formatCode="0.0">
                  <c:v>82</c:v>
                </c:pt>
                <c:pt idx="9" formatCode="General">
                  <c:v>75.400000000000006</c:v>
                </c:pt>
              </c:numCache>
            </c:numRef>
          </c:val>
          <c:extLst>
            <c:ext xmlns:c16="http://schemas.microsoft.com/office/drawing/2014/chart" uri="{C3380CC4-5D6E-409C-BE32-E72D297353CC}">
              <c16:uniqueId val="{00000000-B51E-4175-A630-2ADF678364BA}"/>
            </c:ext>
          </c:extLst>
        </c:ser>
        <c:dLbls>
          <c:showLegendKey val="0"/>
          <c:showVal val="0"/>
          <c:showCatName val="0"/>
          <c:showSerName val="0"/>
          <c:showPercent val="0"/>
          <c:showBubbleSize val="0"/>
        </c:dLbls>
        <c:gapWidth val="150"/>
        <c:axId val="452200120"/>
        <c:axId val="1"/>
      </c:barChart>
      <c:catAx>
        <c:axId val="45220012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2200120"/>
        <c:crosses val="autoZero"/>
        <c:crossBetween val="between"/>
      </c:valAx>
      <c:spPr>
        <a:solidFill>
          <a:srgbClr val="FFFFFF"/>
        </a:solidFill>
        <a:ln w="25400">
          <a:noFill/>
        </a:ln>
      </c:spPr>
    </c:plotArea>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71087533156499"/>
          <c:y val="7.6923257500886189E-2"/>
          <c:w val="0.87267904509283822"/>
          <c:h val="0.54327050610000871"/>
        </c:manualLayout>
      </c:layout>
      <c:lineChart>
        <c:grouping val="standard"/>
        <c:varyColors val="0"/>
        <c:ser>
          <c:idx val="0"/>
          <c:order val="0"/>
          <c:tx>
            <c:strRef>
              <c:f>'6.3.7-график'!$B$5</c:f>
              <c:strCache>
                <c:ptCount val="1"/>
                <c:pt idx="0">
                  <c:v>ROE коэффициенті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'6.3.7-график'!$C$4:$J$4</c:f>
              <c:strCache>
                <c:ptCount val="8"/>
                <c:pt idx="0">
                  <c:v>01.01.2008</c:v>
                </c:pt>
                <c:pt idx="1">
                  <c:v>01.04.2008</c:v>
                </c:pt>
                <c:pt idx="2">
                  <c:v>01.07.2008</c:v>
                </c:pt>
                <c:pt idx="3">
                  <c:v>01.10.2008</c:v>
                </c:pt>
                <c:pt idx="4">
                  <c:v>01.01.2009</c:v>
                </c:pt>
                <c:pt idx="5">
                  <c:v>01.04.2009</c:v>
                </c:pt>
                <c:pt idx="6">
                  <c:v>01.07.2009</c:v>
                </c:pt>
                <c:pt idx="7">
                  <c:v>01.10.2009</c:v>
                </c:pt>
              </c:strCache>
            </c:strRef>
          </c:cat>
          <c:val>
            <c:numRef>
              <c:f>'6.3.7-график'!$C$5:$J$5</c:f>
              <c:numCache>
                <c:formatCode>0.0%</c:formatCode>
                <c:ptCount val="8"/>
                <c:pt idx="0">
                  <c:v>8.9289913776806965E-2</c:v>
                </c:pt>
                <c:pt idx="1">
                  <c:v>9.2533738118483894E-3</c:v>
                </c:pt>
                <c:pt idx="2">
                  <c:v>5.8531681815970999E-3</c:v>
                </c:pt>
                <c:pt idx="3">
                  <c:v>2.1144238678902506E-2</c:v>
                </c:pt>
                <c:pt idx="4">
                  <c:v>2.3561840821220301E-2</c:v>
                </c:pt>
                <c:pt idx="5">
                  <c:v>1.6574714749097452E-3</c:v>
                </c:pt>
                <c:pt idx="6">
                  <c:v>-4.6849960574542195E-2</c:v>
                </c:pt>
                <c:pt idx="7">
                  <c:v>-0.29199594104576687</c:v>
                </c:pt>
              </c:numCache>
            </c:numRef>
          </c:val>
          <c:smooth val="0"/>
          <c:extLst>
            <c:ext xmlns:c16="http://schemas.microsoft.com/office/drawing/2014/chart" uri="{C3380CC4-5D6E-409C-BE32-E72D297353CC}">
              <c16:uniqueId val="{00000000-52C7-4ACC-981E-044CF40B6F80}"/>
            </c:ext>
          </c:extLst>
        </c:ser>
        <c:ser>
          <c:idx val="1"/>
          <c:order val="1"/>
          <c:tx>
            <c:strRef>
              <c:f>'6.3.7-график'!$B$6</c:f>
              <c:strCache>
                <c:ptCount val="1"/>
                <c:pt idx="0">
                  <c:v>ROA коэффициенті</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'6.3.7-график'!$C$4:$J$4</c:f>
              <c:strCache>
                <c:ptCount val="8"/>
                <c:pt idx="0">
                  <c:v>01.01.2008</c:v>
                </c:pt>
                <c:pt idx="1">
                  <c:v>01.04.2008</c:v>
                </c:pt>
                <c:pt idx="2">
                  <c:v>01.07.2008</c:v>
                </c:pt>
                <c:pt idx="3">
                  <c:v>01.10.2008</c:v>
                </c:pt>
                <c:pt idx="4">
                  <c:v>01.01.2009</c:v>
                </c:pt>
                <c:pt idx="5">
                  <c:v>01.04.2009</c:v>
                </c:pt>
                <c:pt idx="6">
                  <c:v>01.07.2009</c:v>
                </c:pt>
                <c:pt idx="7">
                  <c:v>01.10.2009</c:v>
                </c:pt>
              </c:strCache>
            </c:strRef>
          </c:cat>
          <c:val>
            <c:numRef>
              <c:f>'6.3.7-график'!$C$6:$J$6</c:f>
              <c:numCache>
                <c:formatCode>0.0%</c:formatCode>
                <c:ptCount val="8"/>
                <c:pt idx="0">
                  <c:v>1.8411750519495618E-2</c:v>
                </c:pt>
                <c:pt idx="1">
                  <c:v>2.0913516326932394E-3</c:v>
                </c:pt>
                <c:pt idx="2">
                  <c:v>1.38235883141267E-3</c:v>
                </c:pt>
                <c:pt idx="3">
                  <c:v>5.1691657401744901E-3</c:v>
                </c:pt>
                <c:pt idx="4">
                  <c:v>5.731901700466952E-3</c:v>
                </c:pt>
                <c:pt idx="5">
                  <c:v>3.9400999953072854E-4</c:v>
                </c:pt>
                <c:pt idx="6">
                  <c:v>-1.2071097916859093E-2</c:v>
                </c:pt>
                <c:pt idx="7">
                  <c:v>-6.235353671240746E-2</c:v>
                </c:pt>
              </c:numCache>
            </c:numRef>
          </c:val>
          <c:smooth val="0"/>
          <c:extLst>
            <c:ext xmlns:c16="http://schemas.microsoft.com/office/drawing/2014/chart" uri="{C3380CC4-5D6E-409C-BE32-E72D297353CC}">
              <c16:uniqueId val="{00000001-52C7-4ACC-981E-044CF40B6F80}"/>
            </c:ext>
          </c:extLst>
        </c:ser>
        <c:dLbls>
          <c:showLegendKey val="0"/>
          <c:showVal val="0"/>
          <c:showCatName val="0"/>
          <c:showSerName val="0"/>
          <c:showPercent val="0"/>
          <c:showBubbleSize val="0"/>
        </c:dLbls>
        <c:marker val="1"/>
        <c:smooth val="0"/>
        <c:axId val="454085312"/>
        <c:axId val="1"/>
      </c:lineChart>
      <c:catAx>
        <c:axId val="454085312"/>
        <c:scaling>
          <c:orientation val="minMax"/>
        </c:scaling>
        <c:delete val="0"/>
        <c:axPos val="b"/>
        <c:numFmt formatCode="dd/mm/yy;@" sourceLinked="0"/>
        <c:majorTickMark val="out"/>
        <c:minorTickMark val="none"/>
        <c:tickLblPos val="low"/>
        <c:spPr>
          <a:ln w="3175">
            <a:solidFill>
              <a:srgbClr val="000000"/>
            </a:solidFill>
            <a:prstDash val="solid"/>
          </a:ln>
        </c:spPr>
        <c:txPr>
          <a:bodyPr rot="-5400000" vert="horz"/>
          <a:lstStyle/>
          <a:p>
            <a:pPr>
              <a:defRPr sz="65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1"/>
          <c:min val="-0.3"/>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75" b="1" i="0" u="none" strike="noStrike" baseline="0">
                <a:solidFill>
                  <a:srgbClr val="000000"/>
                </a:solidFill>
                <a:latin typeface="Times New Roman"/>
                <a:ea typeface="Times New Roman"/>
                <a:cs typeface="Times New Roman"/>
              </a:defRPr>
            </a:pPr>
            <a:endParaRPr lang="ru-RU"/>
          </a:p>
        </c:txPr>
        <c:crossAx val="454085312"/>
        <c:crosses val="autoZero"/>
        <c:crossBetween val="between"/>
        <c:majorUnit val="0.05"/>
      </c:valAx>
      <c:spPr>
        <a:solidFill>
          <a:srgbClr val="FFFFFF"/>
        </a:solidFill>
        <a:ln w="25400">
          <a:noFill/>
        </a:ln>
      </c:spPr>
    </c:plotArea>
    <c:legend>
      <c:legendPos val="b"/>
      <c:layout>
        <c:manualLayout>
          <c:xMode val="edge"/>
          <c:yMode val="edge"/>
          <c:x val="8.2228116710875335E-2"/>
          <c:y val="0.9038482756354127"/>
          <c:w val="0.82493368700265257"/>
          <c:h val="8.1730961094691579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5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39308296814492477"/>
          <c:y val="4.4199014262706809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3.7735964941912781E-2"/>
          <c:y val="0.35359211410165448"/>
          <c:w val="0.65723472273831418"/>
          <c:h val="0.45856477297558318"/>
        </c:manualLayout>
      </c:layout>
      <c:pie3DChart>
        <c:varyColors val="1"/>
        <c:ser>
          <c:idx val="0"/>
          <c:order val="0"/>
          <c:tx>
            <c:strRef>
              <c:f>'6.3.8-график'!$C$4</c:f>
              <c:strCache>
                <c:ptCount val="1"/>
                <c:pt idx="0">
                  <c:v>01.10.2008</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8110-4440-96AE-F02EB0A90DBA}"/>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8110-4440-96AE-F02EB0A90DBA}"/>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8110-4440-96AE-F02EB0A90DBA}"/>
              </c:ext>
            </c:extLst>
          </c:dPt>
          <c:dLbls>
            <c:dLbl>
              <c:idx val="0"/>
              <c:layout>
                <c:manualLayout>
                  <c:xMode val="edge"/>
                  <c:yMode val="edge"/>
                  <c:x val="0.45283157930295337"/>
                  <c:y val="0.85635590133994444"/>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8110-4440-96AE-F02EB0A90DBA}"/>
                </c:ext>
              </c:extLst>
            </c:dLbl>
            <c:dLbl>
              <c:idx val="1"/>
              <c:layout>
                <c:manualLayout>
                  <c:xMode val="edge"/>
                  <c:yMode val="edge"/>
                  <c:x val="0.12264188606121652"/>
                  <c:y val="0.22099507131353405"/>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8110-4440-96AE-F02EB0A90DBA}"/>
                </c:ext>
              </c:extLst>
            </c:dLbl>
            <c:dLbl>
              <c:idx val="2"/>
              <c:layout>
                <c:manualLayout>
                  <c:xMode val="edge"/>
                  <c:yMode val="edge"/>
                  <c:x val="0.47798888926422856"/>
                  <c:y val="0.25414433201056419"/>
                </c:manualLayout>
              </c:layout>
              <c:numFmt formatCode="0.0%" sourceLinked="0"/>
              <c:spPr>
                <a:noFill/>
                <a:ln w="25400">
                  <a:noFill/>
                </a:ln>
              </c:spPr>
              <c:txPr>
                <a:bodyPr/>
                <a:lstStyle/>
                <a:p>
                  <a:pPr>
                    <a:defRPr sz="875"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8110-4440-96AE-F02EB0A90DBA}"/>
                </c:ext>
              </c:extLst>
            </c:dLbl>
            <c:numFmt formatCode="0.0%" sourceLinked="0"/>
            <c:spPr>
              <a:noFill/>
              <a:ln w="25400">
                <a:noFill/>
              </a:ln>
            </c:spPr>
            <c:txPr>
              <a:bodyPr wrap="square" lIns="38100" tIns="19050" rIns="38100" bIns="19050" anchor="ctr">
                <a:spAutoFit/>
              </a:bodyPr>
              <a:lstStyle/>
              <a:p>
                <a:pPr>
                  <a:defRPr sz="875"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'6.3.8-график'!$B$5:$B$7</c:f>
              <c:strCache>
                <c:ptCount val="3"/>
                <c:pt idx="0">
                  <c:v>Стандартты</c:v>
                </c:pt>
                <c:pt idx="1">
                  <c:v>Күмәнді</c:v>
                </c:pt>
                <c:pt idx="2">
                  <c:v>Үмітсіз</c:v>
                </c:pt>
              </c:strCache>
            </c:strRef>
          </c:cat>
          <c:val>
            <c:numRef>
              <c:f>'6.3.8-график'!$C$5:$C$7</c:f>
              <c:numCache>
                <c:formatCode>#\ ##0.0</c:formatCode>
                <c:ptCount val="3"/>
                <c:pt idx="0">
                  <c:v>157.190867</c:v>
                </c:pt>
                <c:pt idx="1">
                  <c:v>12.453664</c:v>
                </c:pt>
                <c:pt idx="2">
                  <c:v>0.853159</c:v>
                </c:pt>
              </c:numCache>
            </c:numRef>
          </c:val>
          <c:extLst>
            <c:ext xmlns:c16="http://schemas.microsoft.com/office/drawing/2014/chart" uri="{C3380CC4-5D6E-409C-BE32-E72D297353CC}">
              <c16:uniqueId val="{00000003-8110-4440-96AE-F02EB0A90DBA}"/>
            </c:ext>
          </c:extLst>
        </c:ser>
        <c:ser>
          <c:idx val="1"/>
          <c:order val="1"/>
          <c:tx>
            <c:strRef>
              <c:f>'6.3.8-график'!$B$5</c:f>
              <c:strCache>
                <c:ptCount val="1"/>
                <c:pt idx="0">
                  <c:v>Стандартты</c:v>
                </c:pt>
              </c:strCache>
            </c:strRef>
          </c:tx>
          <c:spPr>
            <a:solidFill>
              <a:srgbClr val="993366"/>
            </a:solidFill>
            <a:ln w="12700">
              <a:solidFill>
                <a:srgbClr val="000000"/>
              </a:solidFill>
              <a:prstDash val="solid"/>
            </a:ln>
          </c:spPr>
          <c:explosion val="25"/>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4-8110-4440-96AE-F02EB0A90DBA}"/>
              </c:ext>
            </c:extLst>
          </c:dPt>
          <c:dPt>
            <c:idx val="1"/>
            <c:bubble3D val="0"/>
            <c:extLst>
              <c:ext xmlns:c16="http://schemas.microsoft.com/office/drawing/2014/chart" uri="{C3380CC4-5D6E-409C-BE32-E72D297353CC}">
                <c16:uniqueId val="{00000005-8110-4440-96AE-F02EB0A90DBA}"/>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6-8110-4440-96AE-F02EB0A90DBA}"/>
              </c:ext>
            </c:extLst>
          </c:dPt>
          <c:dLbls>
            <c:numFmt formatCode="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'6.3.8-график'!$B$5:$B$7</c:f>
              <c:strCache>
                <c:ptCount val="3"/>
                <c:pt idx="0">
                  <c:v>Стандартты</c:v>
                </c:pt>
                <c:pt idx="1">
                  <c:v>Күмәнді</c:v>
                </c:pt>
                <c:pt idx="2">
                  <c:v>Үмітсіз</c:v>
                </c:pt>
              </c:strCache>
            </c:strRef>
          </c:cat>
          <c:val>
            <c:numRef>
              <c:f>'6.3.8-график'!$B$6:$B$7</c:f>
              <c:numCache>
                <c:formatCode>General</c:formatCode>
                <c:ptCount val="2"/>
                <c:pt idx="0">
                  <c:v>0</c:v>
                </c:pt>
                <c:pt idx="1">
                  <c:v>0</c:v>
                </c:pt>
              </c:numCache>
            </c:numRef>
          </c:val>
          <c:extLst>
            <c:ext xmlns:c16="http://schemas.microsoft.com/office/drawing/2014/chart" uri="{C3380CC4-5D6E-409C-BE32-E72D297353CC}">
              <c16:uniqueId val="{00000007-8110-4440-96AE-F02EB0A90DBA}"/>
            </c:ext>
          </c:extLst>
        </c:ser>
        <c:dLbls>
          <c:showLegendKey val="0"/>
          <c:showVal val="0"/>
          <c:showCatName val="0"/>
          <c:showSerName val="0"/>
          <c:showPercent val="1"/>
          <c:showBubbleSize val="0"/>
          <c:showLeaderLines val="1"/>
        </c:dLbls>
      </c:pie3DChart>
      <c:spPr>
        <a:solidFill>
          <a:srgbClr val="FFFFFF"/>
        </a:solidFill>
        <a:ln w="12700">
          <a:solidFill>
            <a:srgbClr val="FFFFFF"/>
          </a:solidFill>
          <a:prstDash val="solid"/>
        </a:ln>
      </c:spPr>
    </c:plotArea>
    <c:legend>
      <c:legendPos val="r"/>
      <c:layout>
        <c:manualLayout>
          <c:xMode val="edge"/>
          <c:yMode val="edge"/>
          <c:x val="0.75157463509309619"/>
          <c:y val="0.4198906354957147"/>
          <c:w val="0.23270511714179548"/>
          <c:h val="0.3204428534046243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2307692307692307"/>
          <c:y val="2.6595744680851064E-2"/>
        </c:manualLayout>
      </c:layout>
      <c:overlay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3461538461538461"/>
          <c:y val="0.37234042553191488"/>
          <c:w val="0.79230769230769227"/>
          <c:h val="0.43085106382978722"/>
        </c:manualLayout>
      </c:layout>
      <c:pie3DChart>
        <c:varyColors val="1"/>
        <c:ser>
          <c:idx val="0"/>
          <c:order val="0"/>
          <c:tx>
            <c:strRef>
              <c:f>'6.3.8-график'!$D$4</c:f>
              <c:strCache>
                <c:ptCount val="1"/>
                <c:pt idx="0">
                  <c:v>01.10.2009</c:v>
                </c:pt>
              </c:strCache>
            </c:strRef>
          </c:tx>
          <c:spPr>
            <a:solidFill>
              <a:srgbClr val="9999FF"/>
            </a:solidFill>
            <a:ln w="3175">
              <a:solidFill>
                <a:srgbClr val="000000"/>
              </a:solidFill>
              <a:prstDash val="solid"/>
            </a:ln>
          </c:spPr>
          <c:explosion val="25"/>
          <c:dPt>
            <c:idx val="0"/>
            <c:bubble3D val="0"/>
            <c:extLst>
              <c:ext xmlns:c16="http://schemas.microsoft.com/office/drawing/2014/chart" uri="{C3380CC4-5D6E-409C-BE32-E72D297353CC}">
                <c16:uniqueId val="{00000000-7EE8-4573-A02F-6BDD5F6DA8E7}"/>
              </c:ext>
            </c:extLst>
          </c:dPt>
          <c:dPt>
            <c:idx val="1"/>
            <c:bubble3D val="0"/>
            <c:spPr>
              <a:solidFill>
                <a:srgbClr val="993366"/>
              </a:solidFill>
              <a:ln w="3175">
                <a:solidFill>
                  <a:srgbClr val="000000"/>
                </a:solidFill>
                <a:prstDash val="solid"/>
              </a:ln>
            </c:spPr>
            <c:extLst>
              <c:ext xmlns:c16="http://schemas.microsoft.com/office/drawing/2014/chart" uri="{C3380CC4-5D6E-409C-BE32-E72D297353CC}">
                <c16:uniqueId val="{00000001-7EE8-4573-A02F-6BDD5F6DA8E7}"/>
              </c:ext>
            </c:extLst>
          </c:dPt>
          <c:dPt>
            <c:idx val="2"/>
            <c:bubble3D val="0"/>
            <c:spPr>
              <a:solidFill>
                <a:srgbClr val="FFFFCC"/>
              </a:solidFill>
              <a:ln w="3175">
                <a:solidFill>
                  <a:srgbClr val="000000"/>
                </a:solidFill>
                <a:prstDash val="solid"/>
              </a:ln>
            </c:spPr>
            <c:extLst>
              <c:ext xmlns:c16="http://schemas.microsoft.com/office/drawing/2014/chart" uri="{C3380CC4-5D6E-409C-BE32-E72D297353CC}">
                <c16:uniqueId val="{00000002-7EE8-4573-A02F-6BDD5F6DA8E7}"/>
              </c:ext>
            </c:extLst>
          </c:dPt>
          <c:dLbls>
            <c:dLbl>
              <c:idx val="0"/>
              <c:layout>
                <c:manualLayout>
                  <c:xMode val="edge"/>
                  <c:yMode val="edge"/>
                  <c:x val="0.7384615384615385"/>
                  <c:y val="0.82978723404255317"/>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7EE8-4573-A02F-6BDD5F6DA8E7}"/>
                </c:ext>
              </c:extLst>
            </c:dLbl>
            <c:dLbl>
              <c:idx val="1"/>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EE8-4573-A02F-6BDD5F6DA8E7}"/>
                </c:ext>
              </c:extLst>
            </c:dLbl>
            <c:dLbl>
              <c:idx val="2"/>
              <c:layout>
                <c:manualLayout>
                  <c:xMode val="edge"/>
                  <c:yMode val="edge"/>
                  <c:x val="0.31153846153846154"/>
                  <c:y val="0.2287234042553191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EE8-4573-A02F-6BDD5F6DA8E7}"/>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'6.3.8-график'!$B$5:$B$7</c:f>
              <c:strCache>
                <c:ptCount val="3"/>
                <c:pt idx="0">
                  <c:v>Стандартты</c:v>
                </c:pt>
                <c:pt idx="1">
                  <c:v>Күмәнді</c:v>
                </c:pt>
                <c:pt idx="2">
                  <c:v>Үмітсіз</c:v>
                </c:pt>
              </c:strCache>
            </c:strRef>
          </c:cat>
          <c:val>
            <c:numRef>
              <c:f>'6.3.8-график'!$D$5:$D$7</c:f>
              <c:numCache>
                <c:formatCode>#\ ##0.0</c:formatCode>
                <c:ptCount val="3"/>
                <c:pt idx="0">
                  <c:v>50.1</c:v>
                </c:pt>
                <c:pt idx="1">
                  <c:v>14.7</c:v>
                </c:pt>
                <c:pt idx="2">
                  <c:v>10.6</c:v>
                </c:pt>
              </c:numCache>
            </c:numRef>
          </c:val>
          <c:extLst>
            <c:ext xmlns:c16="http://schemas.microsoft.com/office/drawing/2014/chart" uri="{C3380CC4-5D6E-409C-BE32-E72D297353CC}">
              <c16:uniqueId val="{00000003-7EE8-4573-A02F-6BDD5F6DA8E7}"/>
            </c:ext>
          </c:extLst>
        </c:ser>
        <c:ser>
          <c:idx val="1"/>
          <c:order val="1"/>
          <c:tx>
            <c:strRef>
              <c:f>'6.3.8-график'!$B$5</c:f>
              <c:strCache>
                <c:ptCount val="1"/>
                <c:pt idx="0">
                  <c:v>Стандартты</c:v>
                </c:pt>
              </c:strCache>
            </c:strRef>
          </c:tx>
          <c:spPr>
            <a:solidFill>
              <a:srgbClr val="993366"/>
            </a:solidFill>
            <a:ln w="12700">
              <a:solidFill>
                <a:srgbClr val="000000"/>
              </a:solidFill>
              <a:prstDash val="solid"/>
            </a:ln>
          </c:spPr>
          <c:explosion val="25"/>
          <c:dPt>
            <c:idx val="0"/>
            <c:bubble3D val="0"/>
            <c:spPr>
              <a:solidFill>
                <a:srgbClr val="9999FF"/>
              </a:solidFill>
              <a:ln w="12700">
                <a:solidFill>
                  <a:srgbClr val="000000"/>
                </a:solidFill>
                <a:prstDash val="solid"/>
              </a:ln>
            </c:spPr>
            <c:extLst>
              <c:ext xmlns:c16="http://schemas.microsoft.com/office/drawing/2014/chart" uri="{C3380CC4-5D6E-409C-BE32-E72D297353CC}">
                <c16:uniqueId val="{00000004-7EE8-4573-A02F-6BDD5F6DA8E7}"/>
              </c:ext>
            </c:extLst>
          </c:dPt>
          <c:dPt>
            <c:idx val="1"/>
            <c:bubble3D val="0"/>
            <c:extLst>
              <c:ext xmlns:c16="http://schemas.microsoft.com/office/drawing/2014/chart" uri="{C3380CC4-5D6E-409C-BE32-E72D297353CC}">
                <c16:uniqueId val="{00000005-7EE8-4573-A02F-6BDD5F6DA8E7}"/>
              </c:ext>
            </c:extLst>
          </c:dPt>
          <c:dPt>
            <c:idx val="2"/>
            <c:bubble3D val="0"/>
            <c:spPr>
              <a:solidFill>
                <a:srgbClr val="FFFFCC"/>
              </a:solidFill>
              <a:ln w="12700">
                <a:solidFill>
                  <a:srgbClr val="000000"/>
                </a:solidFill>
                <a:prstDash val="solid"/>
              </a:ln>
            </c:spPr>
            <c:extLst>
              <c:ext xmlns:c16="http://schemas.microsoft.com/office/drawing/2014/chart" uri="{C3380CC4-5D6E-409C-BE32-E72D297353CC}">
                <c16:uniqueId val="{00000006-7EE8-4573-A02F-6BDD5F6DA8E7}"/>
              </c:ext>
            </c:extLst>
          </c:dPt>
          <c:dLbls>
            <c:numFmt formatCode="0%" sourceLinked="0"/>
            <c:spPr>
              <a:noFill/>
              <a:ln w="25400">
                <a:noFill/>
              </a:ln>
            </c:spPr>
            <c:txPr>
              <a:bodyPr wrap="square" lIns="38100" tIns="19050" rIns="38100" bIns="19050" anchor="ctr">
                <a:spAutoFit/>
              </a:bodyPr>
              <a:lstStyle/>
              <a:p>
                <a:pPr>
                  <a:defRPr sz="325" b="0" i="0" u="none" strike="noStrike" baseline="0">
                    <a:solidFill>
                      <a:srgbClr val="000000"/>
                    </a:solidFill>
                    <a:latin typeface="Times New Roman"/>
                    <a:ea typeface="Times New Roman"/>
                    <a:cs typeface="Times New Roman"/>
                  </a:defRPr>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'6.3.8-график'!$B$5:$B$7</c:f>
              <c:strCache>
                <c:ptCount val="3"/>
                <c:pt idx="0">
                  <c:v>Стандартты</c:v>
                </c:pt>
                <c:pt idx="1">
                  <c:v>Күмәнді</c:v>
                </c:pt>
                <c:pt idx="2">
                  <c:v>Үмітсіз</c:v>
                </c:pt>
              </c:strCache>
            </c:strRef>
          </c:cat>
          <c:val>
            <c:numRef>
              <c:f>'6.3.8-график'!$B$6:$B$7</c:f>
              <c:numCache>
                <c:formatCode>General</c:formatCode>
                <c:ptCount val="2"/>
                <c:pt idx="0">
                  <c:v>0</c:v>
                </c:pt>
                <c:pt idx="1">
                  <c:v>0</c:v>
                </c:pt>
              </c:numCache>
            </c:numRef>
          </c:val>
          <c:extLst>
            <c:ext xmlns:c16="http://schemas.microsoft.com/office/drawing/2014/chart" uri="{C3380CC4-5D6E-409C-BE32-E72D297353CC}">
              <c16:uniqueId val="{00000007-7EE8-4573-A02F-6BDD5F6DA8E7}"/>
            </c:ext>
          </c:extLst>
        </c:ser>
        <c:dLbls>
          <c:showLegendKey val="0"/>
          <c:showVal val="0"/>
          <c:showCatName val="0"/>
          <c:showSerName val="0"/>
          <c:showPercent val="1"/>
          <c:showBubbleSize val="0"/>
          <c:showLeaderLines val="1"/>
        </c:dLbls>
      </c:pie3DChart>
      <c:spPr>
        <a:solidFill>
          <a:srgbClr val="FFFFFF"/>
        </a:solidFill>
        <a:ln w="12700">
          <a:solidFill>
            <a:srgbClr val="FFFFFF"/>
          </a:solidFill>
          <a:prstDash val="solid"/>
        </a:ln>
      </c:spPr>
    </c:plotArea>
    <c:plotVisOnly val="0"/>
    <c:dispBlanksAs val="zero"/>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429735234215884E-2"/>
          <c:y val="4.373184068057677E-2"/>
          <c:w val="0.91242362525458254"/>
          <c:h val="0.69387853879848471"/>
        </c:manualLayout>
      </c:layout>
      <c:lineChart>
        <c:grouping val="standard"/>
        <c:varyColors val="0"/>
        <c:ser>
          <c:idx val="0"/>
          <c:order val="0"/>
          <c:tx>
            <c:v>Казахстан</c:v>
          </c:tx>
          <c:spPr>
            <a:ln w="12700">
              <a:solidFill>
                <a:srgbClr val="00008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51</c:v>
              </c:pt>
              <c:pt idx="1">
                <c:v>51</c:v>
              </c:pt>
              <c:pt idx="2">
                <c:v>47.3</c:v>
              </c:pt>
              <c:pt idx="3">
                <c:v>46.5</c:v>
              </c:pt>
              <c:pt idx="4">
                <c:v>47.6</c:v>
              </c:pt>
              <c:pt idx="5">
                <c:v>49</c:v>
              </c:pt>
              <c:pt idx="6">
                <c:v>49.4</c:v>
              </c:pt>
              <c:pt idx="7">
                <c:v>51</c:v>
              </c:pt>
              <c:pt idx="8">
                <c:v>49.8</c:v>
              </c:pt>
              <c:pt idx="9">
                <c:v>49.3</c:v>
              </c:pt>
              <c:pt idx="10">
                <c:v>48.3</c:v>
              </c:pt>
              <c:pt idx="11">
                <c:v>48.3</c:v>
              </c:pt>
              <c:pt idx="12">
                <c:v>49</c:v>
              </c:pt>
              <c:pt idx="13">
                <c:v>47.5</c:v>
              </c:pt>
              <c:pt idx="14">
                <c:v>48</c:v>
              </c:pt>
              <c:pt idx="15">
                <c:v>47.5</c:v>
              </c:pt>
              <c:pt idx="16">
                <c:v>46.5</c:v>
              </c:pt>
              <c:pt idx="17">
                <c:v>46.4</c:v>
              </c:pt>
              <c:pt idx="18">
                <c:v>46.2</c:v>
              </c:pt>
              <c:pt idx="19">
                <c:v>47</c:v>
              </c:pt>
              <c:pt idx="20">
                <c:v>46.6</c:v>
              </c:pt>
              <c:pt idx="21">
                <c:v>46.8</c:v>
              </c:pt>
              <c:pt idx="22">
                <c:v>47</c:v>
              </c:pt>
              <c:pt idx="23">
                <c:v>46.5</c:v>
              </c:pt>
              <c:pt idx="24">
                <c:v>46.5</c:v>
              </c:pt>
              <c:pt idx="25">
                <c:v>46.5</c:v>
              </c:pt>
              <c:pt idx="26">
                <c:v>45.8</c:v>
              </c:pt>
              <c:pt idx="27">
                <c:v>45.8</c:v>
              </c:pt>
              <c:pt idx="28">
                <c:v>46.3</c:v>
              </c:pt>
              <c:pt idx="29">
                <c:v>46.4</c:v>
              </c:pt>
              <c:pt idx="30">
                <c:v>46.3</c:v>
              </c:pt>
              <c:pt idx="31">
                <c:v>46.5</c:v>
              </c:pt>
              <c:pt idx="32">
                <c:v>46</c:v>
              </c:pt>
              <c:pt idx="33">
                <c:v>45.5</c:v>
              </c:pt>
              <c:pt idx="34">
                <c:v>45.5</c:v>
              </c:pt>
              <c:pt idx="35">
                <c:v>45.5</c:v>
              </c:pt>
              <c:pt idx="36">
                <c:v>45.5</c:v>
              </c:pt>
              <c:pt idx="37">
                <c:v>45.5</c:v>
              </c:pt>
              <c:pt idx="38">
                <c:v>45.6</c:v>
              </c:pt>
              <c:pt idx="39">
                <c:v>45.4</c:v>
              </c:pt>
              <c:pt idx="40">
                <c:v>45.6</c:v>
              </c:pt>
              <c:pt idx="41">
                <c:v>46.2</c:v>
              </c:pt>
              <c:pt idx="42">
                <c:v>49.6</c:v>
              </c:pt>
              <c:pt idx="43">
                <c:v>47.6</c:v>
              </c:pt>
              <c:pt idx="44">
                <c:v>48.7</c:v>
              </c:pt>
              <c:pt idx="45">
                <c:v>59.9</c:v>
              </c:pt>
              <c:pt idx="46">
                <c:v>57.7</c:v>
              </c:pt>
              <c:pt idx="47">
                <c:v>56.2</c:v>
              </c:pt>
              <c:pt idx="48">
                <c:v>52.3</c:v>
              </c:pt>
              <c:pt idx="49">
                <c:v>51.8</c:v>
              </c:pt>
              <c:pt idx="50">
                <c:v>50.8</c:v>
              </c:pt>
              <c:pt idx="51">
                <c:v>52.8</c:v>
              </c:pt>
              <c:pt idx="52">
                <c:v>57.3</c:v>
              </c:pt>
              <c:pt idx="53">
                <c:v>54.2</c:v>
              </c:pt>
              <c:pt idx="54">
                <c:v>60.7</c:v>
              </c:pt>
              <c:pt idx="55">
                <c:v>56.4</c:v>
              </c:pt>
              <c:pt idx="56">
                <c:v>55.1</c:v>
              </c:pt>
              <c:pt idx="57">
                <c:v>53.8</c:v>
              </c:pt>
              <c:pt idx="58">
                <c:v>51.4</c:v>
              </c:pt>
              <c:pt idx="59">
                <c:v>51.5</c:v>
              </c:pt>
              <c:pt idx="60">
                <c:v>51.3</c:v>
              </c:pt>
              <c:pt idx="61">
                <c:v>51.5</c:v>
              </c:pt>
              <c:pt idx="62">
                <c:v>51.9</c:v>
              </c:pt>
              <c:pt idx="63">
                <c:v>51</c:v>
              </c:pt>
              <c:pt idx="64">
                <c:v>50.7</c:v>
              </c:pt>
              <c:pt idx="65">
                <c:v>50.5</c:v>
              </c:pt>
              <c:pt idx="66">
                <c:v>51.8</c:v>
              </c:pt>
              <c:pt idx="67">
                <c:v>51.3</c:v>
              </c:pt>
              <c:pt idx="68">
                <c:v>50.5</c:v>
              </c:pt>
              <c:pt idx="69">
                <c:v>50.5</c:v>
              </c:pt>
              <c:pt idx="70">
                <c:v>50.8</c:v>
              </c:pt>
              <c:pt idx="71">
                <c:v>50.5</c:v>
              </c:pt>
              <c:pt idx="72">
                <c:v>49.6</c:v>
              </c:pt>
              <c:pt idx="73">
                <c:v>51.3</c:v>
              </c:pt>
              <c:pt idx="74">
                <c:v>51.2</c:v>
              </c:pt>
              <c:pt idx="75">
                <c:v>50.5</c:v>
              </c:pt>
              <c:pt idx="76">
                <c:v>50.2</c:v>
              </c:pt>
              <c:pt idx="77">
                <c:v>47</c:v>
              </c:pt>
              <c:pt idx="78">
                <c:v>47.7</c:v>
              </c:pt>
              <c:pt idx="79">
                <c:v>47.5</c:v>
              </c:pt>
              <c:pt idx="80">
                <c:v>47.5</c:v>
              </c:pt>
              <c:pt idx="81">
                <c:v>47.5</c:v>
              </c:pt>
              <c:pt idx="82">
                <c:v>46.7</c:v>
              </c:pt>
              <c:pt idx="83">
                <c:v>46.8</c:v>
              </c:pt>
              <c:pt idx="84">
                <c:v>46.5</c:v>
              </c:pt>
              <c:pt idx="85">
                <c:v>47.3</c:v>
              </c:pt>
              <c:pt idx="86">
                <c:v>47.3</c:v>
              </c:pt>
              <c:pt idx="87">
                <c:v>46.8</c:v>
              </c:pt>
              <c:pt idx="88">
                <c:v>44.7</c:v>
              </c:pt>
              <c:pt idx="89">
                <c:v>39.6</c:v>
              </c:pt>
              <c:pt idx="90">
                <c:v>40.200000000000003</c:v>
              </c:pt>
              <c:pt idx="91">
                <c:v>37.4</c:v>
              </c:pt>
              <c:pt idx="92">
                <c:v>37.200000000000003</c:v>
              </c:pt>
              <c:pt idx="93">
                <c:v>37.5</c:v>
              </c:pt>
              <c:pt idx="94">
                <c:v>35.799999999999997</c:v>
              </c:pt>
              <c:pt idx="95">
                <c:v>35.200000000000003</c:v>
              </c:pt>
              <c:pt idx="96">
                <c:v>35.5</c:v>
              </c:pt>
              <c:pt idx="97">
                <c:v>35.200000000000003</c:v>
              </c:pt>
              <c:pt idx="98">
                <c:v>34</c:v>
              </c:pt>
              <c:pt idx="99">
                <c:v>33.6</c:v>
              </c:pt>
              <c:pt idx="100">
                <c:v>33.799999999999997</c:v>
              </c:pt>
              <c:pt idx="101">
                <c:v>34</c:v>
              </c:pt>
              <c:pt idx="102">
                <c:v>34</c:v>
              </c:pt>
              <c:pt idx="103">
                <c:v>34.299999999999997</c:v>
              </c:pt>
              <c:pt idx="104">
                <c:v>34.4</c:v>
              </c:pt>
              <c:pt idx="105">
                <c:v>34.1</c:v>
              </c:pt>
              <c:pt idx="106">
                <c:v>34.5</c:v>
              </c:pt>
              <c:pt idx="107">
                <c:v>34.5</c:v>
              </c:pt>
              <c:pt idx="108">
                <c:v>34.5</c:v>
              </c:pt>
              <c:pt idx="109">
                <c:v>33.5</c:v>
              </c:pt>
              <c:pt idx="110">
                <c:v>33.299999999999997</c:v>
              </c:pt>
              <c:pt idx="111">
                <c:v>33.5</c:v>
              </c:pt>
              <c:pt idx="112">
                <c:v>33.5</c:v>
              </c:pt>
              <c:pt idx="113">
                <c:v>34.5</c:v>
              </c:pt>
              <c:pt idx="114">
                <c:v>36.6</c:v>
              </c:pt>
              <c:pt idx="115">
                <c:v>37</c:v>
              </c:pt>
              <c:pt idx="116">
                <c:v>36.799999999999997</c:v>
              </c:pt>
              <c:pt idx="117">
                <c:v>38</c:v>
              </c:pt>
              <c:pt idx="118">
                <c:v>37.5</c:v>
              </c:pt>
              <c:pt idx="119">
                <c:v>36.200000000000003</c:v>
              </c:pt>
              <c:pt idx="120">
                <c:v>35.9</c:v>
              </c:pt>
              <c:pt idx="121">
                <c:v>36</c:v>
              </c:pt>
              <c:pt idx="122">
                <c:v>36.5</c:v>
              </c:pt>
              <c:pt idx="123">
                <c:v>36.5</c:v>
              </c:pt>
              <c:pt idx="124">
                <c:v>36.200000000000003</c:v>
              </c:pt>
              <c:pt idx="125">
                <c:v>36.9</c:v>
              </c:pt>
              <c:pt idx="126">
                <c:v>37.5</c:v>
              </c:pt>
              <c:pt idx="127">
                <c:v>38</c:v>
              </c:pt>
              <c:pt idx="128">
                <c:v>37.5</c:v>
              </c:pt>
              <c:pt idx="129">
                <c:v>38.299999999999997</c:v>
              </c:pt>
              <c:pt idx="130">
                <c:v>40.200000000000003</c:v>
              </c:pt>
              <c:pt idx="131">
                <c:v>39.5</c:v>
              </c:pt>
              <c:pt idx="132">
                <c:v>39.5</c:v>
              </c:pt>
              <c:pt idx="133">
                <c:v>38.4</c:v>
              </c:pt>
              <c:pt idx="134">
                <c:v>39.5</c:v>
              </c:pt>
              <c:pt idx="135">
                <c:v>38.5</c:v>
              </c:pt>
              <c:pt idx="136">
                <c:v>40.799999999999997</c:v>
              </c:pt>
              <c:pt idx="137">
                <c:v>42.7</c:v>
              </c:pt>
              <c:pt idx="138">
                <c:v>42.2</c:v>
              </c:pt>
              <c:pt idx="139">
                <c:v>40.700000000000003</c:v>
              </c:pt>
              <c:pt idx="140">
                <c:v>40.5</c:v>
              </c:pt>
              <c:pt idx="141">
                <c:v>42.5</c:v>
              </c:pt>
              <c:pt idx="142">
                <c:v>45.5</c:v>
              </c:pt>
              <c:pt idx="143">
                <c:v>43.5</c:v>
              </c:pt>
              <c:pt idx="144">
                <c:v>48.5</c:v>
              </c:pt>
              <c:pt idx="145">
                <c:v>50.4</c:v>
              </c:pt>
              <c:pt idx="146">
                <c:v>51.1</c:v>
              </c:pt>
              <c:pt idx="147">
                <c:v>55.3</c:v>
              </c:pt>
              <c:pt idx="148">
                <c:v>65</c:v>
              </c:pt>
              <c:pt idx="149">
                <c:v>73</c:v>
              </c:pt>
              <c:pt idx="150">
                <c:v>79.7</c:v>
              </c:pt>
              <c:pt idx="151">
                <c:v>72.400000000000006</c:v>
              </c:pt>
              <c:pt idx="152">
                <c:v>80</c:v>
              </c:pt>
              <c:pt idx="153">
                <c:v>77.099999999999994</c:v>
              </c:pt>
              <c:pt idx="154">
                <c:v>72.5</c:v>
              </c:pt>
              <c:pt idx="155">
                <c:v>77.2</c:v>
              </c:pt>
              <c:pt idx="156">
                <c:v>75.5</c:v>
              </c:pt>
              <c:pt idx="157">
                <c:v>74.7</c:v>
              </c:pt>
              <c:pt idx="158">
                <c:v>70.5</c:v>
              </c:pt>
              <c:pt idx="159">
                <c:v>79.7</c:v>
              </c:pt>
              <c:pt idx="160">
                <c:v>77.5</c:v>
              </c:pt>
              <c:pt idx="161">
                <c:v>81</c:v>
              </c:pt>
              <c:pt idx="162">
                <c:v>89.5</c:v>
              </c:pt>
              <c:pt idx="163">
                <c:v>113</c:v>
              </c:pt>
              <c:pt idx="164">
                <c:v>108.6</c:v>
              </c:pt>
              <c:pt idx="165">
                <c:v>99</c:v>
              </c:pt>
              <c:pt idx="166">
                <c:v>101</c:v>
              </c:pt>
              <c:pt idx="167">
                <c:v>93.8</c:v>
              </c:pt>
              <c:pt idx="168">
                <c:v>89.4</c:v>
              </c:pt>
              <c:pt idx="169">
                <c:v>88.7</c:v>
              </c:pt>
              <c:pt idx="170">
                <c:v>88.7</c:v>
              </c:pt>
              <c:pt idx="171">
                <c:v>89.2</c:v>
              </c:pt>
              <c:pt idx="172">
                <c:v>91.6</c:v>
              </c:pt>
              <c:pt idx="173">
                <c:v>89.2</c:v>
              </c:pt>
              <c:pt idx="174">
                <c:v>86</c:v>
              </c:pt>
              <c:pt idx="175">
                <c:v>87.5</c:v>
              </c:pt>
              <c:pt idx="176">
                <c:v>86.2</c:v>
              </c:pt>
              <c:pt idx="177">
                <c:v>84.8</c:v>
              </c:pt>
              <c:pt idx="178">
                <c:v>85.9</c:v>
              </c:pt>
              <c:pt idx="179">
                <c:v>85</c:v>
              </c:pt>
              <c:pt idx="180">
                <c:v>90.3</c:v>
              </c:pt>
              <c:pt idx="181">
                <c:v>92.1</c:v>
              </c:pt>
              <c:pt idx="182">
                <c:v>91.7</c:v>
              </c:pt>
              <c:pt idx="183">
                <c:v>86.1</c:v>
              </c:pt>
              <c:pt idx="184">
                <c:v>85.7</c:v>
              </c:pt>
              <c:pt idx="185">
                <c:v>85.5</c:v>
              </c:pt>
              <c:pt idx="186">
                <c:v>83.5</c:v>
              </c:pt>
              <c:pt idx="187">
                <c:v>80.2</c:v>
              </c:pt>
              <c:pt idx="188">
                <c:v>82.2</c:v>
              </c:pt>
              <c:pt idx="189">
                <c:v>86.5</c:v>
              </c:pt>
              <c:pt idx="190">
                <c:v>87</c:v>
              </c:pt>
              <c:pt idx="191">
                <c:v>90.2</c:v>
              </c:pt>
              <c:pt idx="192">
                <c:v>90.7</c:v>
              </c:pt>
              <c:pt idx="193">
                <c:v>95</c:v>
              </c:pt>
              <c:pt idx="194">
                <c:v>112.5</c:v>
              </c:pt>
              <c:pt idx="195">
                <c:v>134</c:v>
              </c:pt>
              <c:pt idx="196">
                <c:v>132.9</c:v>
              </c:pt>
              <c:pt idx="197">
                <c:v>151.19999999999999</c:v>
              </c:pt>
              <c:pt idx="198">
                <c:v>146.9</c:v>
              </c:pt>
              <c:pt idx="199">
                <c:v>134.80000000000001</c:v>
              </c:pt>
              <c:pt idx="200">
                <c:v>130</c:v>
              </c:pt>
              <c:pt idx="201">
                <c:v>116.8</c:v>
              </c:pt>
              <c:pt idx="202">
                <c:v>100.2</c:v>
              </c:pt>
              <c:pt idx="203">
                <c:v>95</c:v>
              </c:pt>
              <c:pt idx="204">
                <c:v>89.7</c:v>
              </c:pt>
              <c:pt idx="205">
                <c:v>91.2</c:v>
              </c:pt>
              <c:pt idx="206">
                <c:v>102.8</c:v>
              </c:pt>
              <c:pt idx="207">
                <c:v>100.8</c:v>
              </c:pt>
              <c:pt idx="208">
                <c:v>110</c:v>
              </c:pt>
              <c:pt idx="209">
                <c:v>117.8</c:v>
              </c:pt>
              <c:pt idx="210">
                <c:v>131.80000000000001</c:v>
              </c:pt>
              <c:pt idx="211">
                <c:v>123.3</c:v>
              </c:pt>
              <c:pt idx="212">
                <c:v>126.4</c:v>
              </c:pt>
              <c:pt idx="213">
                <c:v>124.2</c:v>
              </c:pt>
              <c:pt idx="214">
                <c:v>125.1</c:v>
              </c:pt>
              <c:pt idx="215">
                <c:v>124.2</c:v>
              </c:pt>
              <c:pt idx="216">
                <c:v>124.3</c:v>
              </c:pt>
              <c:pt idx="217">
                <c:v>127</c:v>
              </c:pt>
              <c:pt idx="218">
                <c:v>138.69999999999999</c:v>
              </c:pt>
              <c:pt idx="219">
                <c:v>145.6</c:v>
              </c:pt>
              <c:pt idx="220">
                <c:v>150</c:v>
              </c:pt>
              <c:pt idx="221">
                <c:v>145.19999999999999</c:v>
              </c:pt>
              <c:pt idx="222">
                <c:v>154.19999999999999</c:v>
              </c:pt>
              <c:pt idx="223">
                <c:v>163.19999999999999</c:v>
              </c:pt>
              <c:pt idx="224">
                <c:v>170.8</c:v>
              </c:pt>
              <c:pt idx="225">
                <c:v>172.2</c:v>
              </c:pt>
              <c:pt idx="226">
                <c:v>186.2</c:v>
              </c:pt>
              <c:pt idx="227">
                <c:v>184.3</c:v>
              </c:pt>
              <c:pt idx="228">
                <c:v>194</c:v>
              </c:pt>
              <c:pt idx="229">
                <c:v>205.2</c:v>
              </c:pt>
              <c:pt idx="230">
                <c:v>213.2</c:v>
              </c:pt>
              <c:pt idx="231">
                <c:v>217.2</c:v>
              </c:pt>
              <c:pt idx="232">
                <c:v>237</c:v>
              </c:pt>
              <c:pt idx="233">
                <c:v>238.2</c:v>
              </c:pt>
              <c:pt idx="234">
                <c:v>237.8</c:v>
              </c:pt>
              <c:pt idx="235">
                <c:v>234.8</c:v>
              </c:pt>
              <c:pt idx="236">
                <c:v>241.3</c:v>
              </c:pt>
              <c:pt idx="237">
                <c:v>227.3</c:v>
              </c:pt>
              <c:pt idx="238">
                <c:v>218.7</c:v>
              </c:pt>
              <c:pt idx="239">
                <c:v>208.2</c:v>
              </c:pt>
              <c:pt idx="240">
                <c:v>204.6</c:v>
              </c:pt>
              <c:pt idx="241">
                <c:v>210.6</c:v>
              </c:pt>
              <c:pt idx="242">
                <c:v>201.9</c:v>
              </c:pt>
              <c:pt idx="243">
                <c:v>197.6</c:v>
              </c:pt>
              <c:pt idx="244">
                <c:v>191.5</c:v>
              </c:pt>
              <c:pt idx="245">
                <c:v>180.1</c:v>
              </c:pt>
              <c:pt idx="246">
                <c:v>176.8</c:v>
              </c:pt>
              <c:pt idx="247">
                <c:v>170.5</c:v>
              </c:pt>
              <c:pt idx="248">
                <c:v>175.7</c:v>
              </c:pt>
              <c:pt idx="249">
                <c:v>180</c:v>
              </c:pt>
              <c:pt idx="250">
                <c:v>193</c:v>
              </c:pt>
              <c:pt idx="251">
                <c:v>196.2</c:v>
              </c:pt>
              <c:pt idx="252">
                <c:v>195.8</c:v>
              </c:pt>
              <c:pt idx="253">
                <c:v>198</c:v>
              </c:pt>
              <c:pt idx="254">
                <c:v>201.7</c:v>
              </c:pt>
              <c:pt idx="255">
                <c:v>201.7</c:v>
              </c:pt>
              <c:pt idx="256">
                <c:v>201.7</c:v>
              </c:pt>
              <c:pt idx="257">
                <c:v>201.7</c:v>
              </c:pt>
              <c:pt idx="258">
                <c:v>203.7</c:v>
              </c:pt>
              <c:pt idx="259">
                <c:v>201.7</c:v>
              </c:pt>
              <c:pt idx="260">
                <c:v>201.8</c:v>
              </c:pt>
              <c:pt idx="261">
                <c:v>201.8</c:v>
              </c:pt>
              <c:pt idx="262">
                <c:v>205.7</c:v>
              </c:pt>
              <c:pt idx="263">
                <c:v>211.2</c:v>
              </c:pt>
              <c:pt idx="264">
                <c:v>227</c:v>
              </c:pt>
              <c:pt idx="265">
                <c:v>233.7</c:v>
              </c:pt>
              <c:pt idx="266">
                <c:v>229.6</c:v>
              </c:pt>
              <c:pt idx="267">
                <c:v>238.8</c:v>
              </c:pt>
              <c:pt idx="268">
                <c:v>240.2</c:v>
              </c:pt>
              <c:pt idx="269">
                <c:v>243.1</c:v>
              </c:pt>
              <c:pt idx="270">
                <c:v>246.3</c:v>
              </c:pt>
              <c:pt idx="271">
                <c:v>248.2</c:v>
              </c:pt>
              <c:pt idx="272">
                <c:v>253.2</c:v>
              </c:pt>
              <c:pt idx="273">
                <c:v>250.8</c:v>
              </c:pt>
              <c:pt idx="274">
                <c:v>253.8</c:v>
              </c:pt>
              <c:pt idx="275">
                <c:v>264.5</c:v>
              </c:pt>
              <c:pt idx="276">
                <c:v>268.3</c:v>
              </c:pt>
              <c:pt idx="277">
                <c:v>260</c:v>
              </c:pt>
              <c:pt idx="278">
                <c:v>237.9</c:v>
              </c:pt>
              <c:pt idx="279">
                <c:v>231.8</c:v>
              </c:pt>
              <c:pt idx="280">
                <c:v>234.3</c:v>
              </c:pt>
              <c:pt idx="281">
                <c:v>221</c:v>
              </c:pt>
              <c:pt idx="282">
                <c:v>217</c:v>
              </c:pt>
              <c:pt idx="283">
                <c:v>220</c:v>
              </c:pt>
              <c:pt idx="284">
                <c:v>216.7</c:v>
              </c:pt>
              <c:pt idx="285">
                <c:v>220.5</c:v>
              </c:pt>
              <c:pt idx="286">
                <c:v>233.8</c:v>
              </c:pt>
              <c:pt idx="287">
                <c:v>232.6</c:v>
              </c:pt>
              <c:pt idx="288">
                <c:v>236</c:v>
              </c:pt>
              <c:pt idx="289">
                <c:v>242.2</c:v>
              </c:pt>
              <c:pt idx="290">
                <c:v>248.5</c:v>
              </c:pt>
              <c:pt idx="291">
                <c:v>252.3</c:v>
              </c:pt>
              <c:pt idx="292">
                <c:v>248</c:v>
              </c:pt>
              <c:pt idx="293">
                <c:v>246.1</c:v>
              </c:pt>
              <c:pt idx="294">
                <c:v>251.8</c:v>
              </c:pt>
              <c:pt idx="295">
                <c:v>250.3</c:v>
              </c:pt>
              <c:pt idx="296">
                <c:v>247.3</c:v>
              </c:pt>
              <c:pt idx="297">
                <c:v>252.9</c:v>
              </c:pt>
              <c:pt idx="298">
                <c:v>249.8</c:v>
              </c:pt>
              <c:pt idx="299">
                <c:v>251.5</c:v>
              </c:pt>
              <c:pt idx="300">
                <c:v>246.3</c:v>
              </c:pt>
              <c:pt idx="301">
                <c:v>244.4</c:v>
              </c:pt>
              <c:pt idx="302">
                <c:v>246.6</c:v>
              </c:pt>
              <c:pt idx="303">
                <c:v>257</c:v>
              </c:pt>
              <c:pt idx="304">
                <c:v>266</c:v>
              </c:pt>
              <c:pt idx="305">
                <c:v>270.7</c:v>
              </c:pt>
              <c:pt idx="306">
                <c:v>267.10000000000002</c:v>
              </c:pt>
              <c:pt idx="307">
                <c:v>263.3</c:v>
              </c:pt>
              <c:pt idx="308">
                <c:v>265.2</c:v>
              </c:pt>
              <c:pt idx="309">
                <c:v>273.2</c:v>
              </c:pt>
              <c:pt idx="310">
                <c:v>271.7</c:v>
              </c:pt>
              <c:pt idx="311">
                <c:v>266.8</c:v>
              </c:pt>
              <c:pt idx="312">
                <c:v>259.3</c:v>
              </c:pt>
              <c:pt idx="313">
                <c:v>273.3</c:v>
              </c:pt>
              <c:pt idx="314">
                <c:v>273.8</c:v>
              </c:pt>
              <c:pt idx="315">
                <c:v>285.2</c:v>
              </c:pt>
              <c:pt idx="316">
                <c:v>272.2</c:v>
              </c:pt>
              <c:pt idx="317">
                <c:v>267</c:v>
              </c:pt>
              <c:pt idx="318">
                <c:v>268.8</c:v>
              </c:pt>
              <c:pt idx="319">
                <c:v>268.8</c:v>
              </c:pt>
              <c:pt idx="320">
                <c:v>264.7</c:v>
              </c:pt>
              <c:pt idx="321">
                <c:v>260.7</c:v>
              </c:pt>
              <c:pt idx="322">
                <c:v>263.2</c:v>
              </c:pt>
              <c:pt idx="323">
                <c:v>263.2</c:v>
              </c:pt>
              <c:pt idx="324">
                <c:v>278.2</c:v>
              </c:pt>
              <c:pt idx="325">
                <c:v>280.3</c:v>
              </c:pt>
              <c:pt idx="326">
                <c:v>271.60000000000002</c:v>
              </c:pt>
              <c:pt idx="327">
                <c:v>272</c:v>
              </c:pt>
              <c:pt idx="328">
                <c:v>267</c:v>
              </c:pt>
              <c:pt idx="329">
                <c:v>255.1</c:v>
              </c:pt>
              <c:pt idx="330">
                <c:v>252.7</c:v>
              </c:pt>
              <c:pt idx="331">
                <c:v>262.5</c:v>
              </c:pt>
              <c:pt idx="332">
                <c:v>260.39999999999998</c:v>
              </c:pt>
              <c:pt idx="333">
                <c:v>258.39999999999998</c:v>
              </c:pt>
              <c:pt idx="334">
                <c:v>253.2</c:v>
              </c:pt>
              <c:pt idx="335">
                <c:v>256.8</c:v>
              </c:pt>
              <c:pt idx="336">
                <c:v>253.2</c:v>
              </c:pt>
              <c:pt idx="337">
                <c:v>249.8</c:v>
              </c:pt>
              <c:pt idx="338">
                <c:v>241.7</c:v>
              </c:pt>
              <c:pt idx="339">
                <c:v>234.8</c:v>
              </c:pt>
              <c:pt idx="340">
                <c:v>241</c:v>
              </c:pt>
              <c:pt idx="341">
                <c:v>241.7</c:v>
              </c:pt>
              <c:pt idx="342">
                <c:v>238.6</c:v>
              </c:pt>
              <c:pt idx="343">
                <c:v>235.8</c:v>
              </c:pt>
              <c:pt idx="344">
                <c:v>229.8</c:v>
              </c:pt>
              <c:pt idx="345">
                <c:v>219.7</c:v>
              </c:pt>
              <c:pt idx="346">
                <c:v>228.8</c:v>
              </c:pt>
              <c:pt idx="347">
                <c:v>226.7</c:v>
              </c:pt>
              <c:pt idx="348">
                <c:v>224.7</c:v>
              </c:pt>
              <c:pt idx="349">
                <c:v>218.7</c:v>
              </c:pt>
              <c:pt idx="350">
                <c:v>220.6</c:v>
              </c:pt>
              <c:pt idx="351">
                <c:v>216.4</c:v>
              </c:pt>
              <c:pt idx="352">
                <c:v>212.2</c:v>
              </c:pt>
              <c:pt idx="353">
                <c:v>215.8</c:v>
              </c:pt>
              <c:pt idx="354">
                <c:v>219</c:v>
              </c:pt>
              <c:pt idx="355">
                <c:v>215.6</c:v>
              </c:pt>
              <c:pt idx="356">
                <c:v>210.3</c:v>
              </c:pt>
              <c:pt idx="357">
                <c:v>204</c:v>
              </c:pt>
              <c:pt idx="358">
                <c:v>177.1</c:v>
              </c:pt>
              <c:pt idx="359">
                <c:v>175.3</c:v>
              </c:pt>
              <c:pt idx="360">
                <c:v>174.5</c:v>
              </c:pt>
              <c:pt idx="361">
                <c:v>177.6</c:v>
              </c:pt>
              <c:pt idx="362">
                <c:v>179</c:v>
              </c:pt>
              <c:pt idx="363">
                <c:v>184.6</c:v>
              </c:pt>
              <c:pt idx="364">
                <c:v>185.7</c:v>
              </c:pt>
              <c:pt idx="365">
                <c:v>184.7</c:v>
              </c:pt>
              <c:pt idx="366">
                <c:v>190</c:v>
              </c:pt>
              <c:pt idx="367">
                <c:v>185</c:v>
              </c:pt>
              <c:pt idx="368">
                <c:v>180.7</c:v>
              </c:pt>
              <c:pt idx="369">
                <c:v>178.2</c:v>
              </c:pt>
              <c:pt idx="370">
                <c:v>183.1</c:v>
              </c:pt>
              <c:pt idx="371">
                <c:v>184.8</c:v>
              </c:pt>
              <c:pt idx="372">
                <c:v>188.3</c:v>
              </c:pt>
              <c:pt idx="373">
                <c:v>185.4</c:v>
              </c:pt>
              <c:pt idx="374">
                <c:v>189.7</c:v>
              </c:pt>
              <c:pt idx="375">
                <c:v>185.8</c:v>
              </c:pt>
              <c:pt idx="376">
                <c:v>192.3</c:v>
              </c:pt>
              <c:pt idx="377">
                <c:v>189.2</c:v>
              </c:pt>
              <c:pt idx="378">
                <c:v>189.8</c:v>
              </c:pt>
              <c:pt idx="379">
                <c:v>194</c:v>
              </c:pt>
              <c:pt idx="380">
                <c:v>189.8</c:v>
              </c:pt>
              <c:pt idx="381">
                <c:v>187.8</c:v>
              </c:pt>
              <c:pt idx="382">
                <c:v>192.5</c:v>
              </c:pt>
              <c:pt idx="383">
                <c:v>192.7</c:v>
              </c:pt>
              <c:pt idx="384">
                <c:v>194.2</c:v>
              </c:pt>
              <c:pt idx="385">
                <c:v>202.8</c:v>
              </c:pt>
              <c:pt idx="386">
                <c:v>206.3</c:v>
              </c:pt>
              <c:pt idx="387">
                <c:v>200.3</c:v>
              </c:pt>
              <c:pt idx="388">
                <c:v>214.2</c:v>
              </c:pt>
              <c:pt idx="389">
                <c:v>222</c:v>
              </c:pt>
              <c:pt idx="390">
                <c:v>221.8</c:v>
              </c:pt>
              <c:pt idx="391">
                <c:v>229.4</c:v>
              </c:pt>
              <c:pt idx="392">
                <c:v>232.3</c:v>
              </c:pt>
              <c:pt idx="393">
                <c:v>245</c:v>
              </c:pt>
              <c:pt idx="394">
                <c:v>242.7</c:v>
              </c:pt>
              <c:pt idx="395">
                <c:v>238.5</c:v>
              </c:pt>
              <c:pt idx="396">
                <c:v>241.7</c:v>
              </c:pt>
              <c:pt idx="397">
                <c:v>229.9</c:v>
              </c:pt>
              <c:pt idx="398">
                <c:v>222.8</c:v>
              </c:pt>
              <c:pt idx="399">
                <c:v>221.1</c:v>
              </c:pt>
              <c:pt idx="400">
                <c:v>217.7</c:v>
              </c:pt>
              <c:pt idx="401">
                <c:v>225.2</c:v>
              </c:pt>
              <c:pt idx="402">
                <c:v>222.4</c:v>
              </c:pt>
              <c:pt idx="403">
                <c:v>217.3</c:v>
              </c:pt>
              <c:pt idx="404">
                <c:v>215</c:v>
              </c:pt>
              <c:pt idx="405">
                <c:v>207.1</c:v>
              </c:pt>
              <c:pt idx="406">
                <c:v>209</c:v>
              </c:pt>
              <c:pt idx="407">
                <c:v>206.5</c:v>
              </c:pt>
              <c:pt idx="408">
                <c:v>210.8</c:v>
              </c:pt>
              <c:pt idx="409">
                <c:v>215</c:v>
              </c:pt>
              <c:pt idx="410">
                <c:v>215.3</c:v>
              </c:pt>
              <c:pt idx="411">
                <c:v>212.2</c:v>
              </c:pt>
              <c:pt idx="412">
                <c:v>206</c:v>
              </c:pt>
              <c:pt idx="413">
                <c:v>209.8</c:v>
              </c:pt>
              <c:pt idx="414">
                <c:v>215.5</c:v>
              </c:pt>
              <c:pt idx="415">
                <c:v>221.2</c:v>
              </c:pt>
              <c:pt idx="416">
                <c:v>223.8</c:v>
              </c:pt>
              <c:pt idx="417">
                <c:v>225.5</c:v>
              </c:pt>
              <c:pt idx="418">
                <c:v>230.2</c:v>
              </c:pt>
              <c:pt idx="419">
                <c:v>239</c:v>
              </c:pt>
              <c:pt idx="420">
                <c:v>235.7</c:v>
              </c:pt>
              <c:pt idx="421">
                <c:v>231.6</c:v>
              </c:pt>
              <c:pt idx="422">
                <c:v>243.2</c:v>
              </c:pt>
              <c:pt idx="423">
                <c:v>253.8</c:v>
              </c:pt>
              <c:pt idx="424">
                <c:v>259.2</c:v>
              </c:pt>
              <c:pt idx="425">
                <c:v>261.2</c:v>
              </c:pt>
              <c:pt idx="426">
                <c:v>264.8</c:v>
              </c:pt>
              <c:pt idx="427">
                <c:v>256.5</c:v>
              </c:pt>
              <c:pt idx="428">
                <c:v>248.8</c:v>
              </c:pt>
              <c:pt idx="429">
                <c:v>236</c:v>
              </c:pt>
              <c:pt idx="430">
                <c:v>236</c:v>
              </c:pt>
              <c:pt idx="431">
                <c:v>244.8</c:v>
              </c:pt>
              <c:pt idx="432">
                <c:v>237.5</c:v>
              </c:pt>
              <c:pt idx="433">
                <c:v>235.7</c:v>
              </c:pt>
              <c:pt idx="434">
                <c:v>234</c:v>
              </c:pt>
              <c:pt idx="435">
                <c:v>234.5</c:v>
              </c:pt>
              <c:pt idx="436">
                <c:v>235</c:v>
              </c:pt>
              <c:pt idx="437">
                <c:v>241.2</c:v>
              </c:pt>
              <c:pt idx="438">
                <c:v>252.7</c:v>
              </c:pt>
              <c:pt idx="439">
                <c:v>266.7</c:v>
              </c:pt>
              <c:pt idx="440">
                <c:v>245.2</c:v>
              </c:pt>
              <c:pt idx="441">
                <c:v>253.5</c:v>
              </c:pt>
              <c:pt idx="442">
                <c:v>255</c:v>
              </c:pt>
              <c:pt idx="443">
                <c:v>267.89999999999998</c:v>
              </c:pt>
              <c:pt idx="444">
                <c:v>259.60000000000002</c:v>
              </c:pt>
              <c:pt idx="445">
                <c:v>315</c:v>
              </c:pt>
              <c:pt idx="446">
                <c:v>357.1</c:v>
              </c:pt>
              <c:pt idx="447">
                <c:v>373.3</c:v>
              </c:pt>
              <c:pt idx="448">
                <c:v>360.8</c:v>
              </c:pt>
              <c:pt idx="449">
                <c:v>312.5</c:v>
              </c:pt>
              <c:pt idx="450">
                <c:v>305.8</c:v>
              </c:pt>
              <c:pt idx="451">
                <c:v>334.6</c:v>
              </c:pt>
              <c:pt idx="452">
                <c:v>350</c:v>
              </c:pt>
              <c:pt idx="453">
                <c:v>376.7</c:v>
              </c:pt>
              <c:pt idx="454">
                <c:v>408.3</c:v>
              </c:pt>
              <c:pt idx="455">
                <c:v>452.5</c:v>
              </c:pt>
              <c:pt idx="456">
                <c:v>444.2</c:v>
              </c:pt>
              <c:pt idx="457">
                <c:v>433.3</c:v>
              </c:pt>
              <c:pt idx="458">
                <c:v>466.2</c:v>
              </c:pt>
              <c:pt idx="459">
                <c:v>517.9</c:v>
              </c:pt>
              <c:pt idx="460">
                <c:v>550</c:v>
              </c:pt>
              <c:pt idx="461">
                <c:v>548.79999999999995</c:v>
              </c:pt>
              <c:pt idx="462">
                <c:v>643.29999999999995</c:v>
              </c:pt>
              <c:pt idx="463">
                <c:v>759.2</c:v>
              </c:pt>
              <c:pt idx="464">
                <c:v>1041.7</c:v>
              </c:pt>
              <c:pt idx="465">
                <c:v>1041.7</c:v>
              </c:pt>
              <c:pt idx="466">
                <c:v>812.5</c:v>
              </c:pt>
              <c:pt idx="467">
                <c:v>967.5</c:v>
              </c:pt>
              <c:pt idx="468">
                <c:v>1000</c:v>
              </c:pt>
              <c:pt idx="469">
                <c:v>1075</c:v>
              </c:pt>
              <c:pt idx="470">
                <c:v>975</c:v>
              </c:pt>
              <c:pt idx="471">
                <c:v>950</c:v>
              </c:pt>
              <c:pt idx="472">
                <c:v>1012.5</c:v>
              </c:pt>
              <c:pt idx="473">
                <c:v>1200</c:v>
              </c:pt>
              <c:pt idx="474">
                <c:v>1345.8</c:v>
              </c:pt>
              <c:pt idx="475">
                <c:v>1083.3</c:v>
              </c:pt>
              <c:pt idx="476">
                <c:v>966.7</c:v>
              </c:pt>
              <c:pt idx="477">
                <c:v>850</c:v>
              </c:pt>
              <c:pt idx="478">
                <c:v>766.7</c:v>
              </c:pt>
              <c:pt idx="479">
                <c:v>750</c:v>
              </c:pt>
              <c:pt idx="480">
                <c:v>700</c:v>
              </c:pt>
              <c:pt idx="481">
                <c:v>475</c:v>
              </c:pt>
              <c:pt idx="482">
                <c:v>494.2</c:v>
              </c:pt>
              <c:pt idx="483">
                <c:v>508.3</c:v>
              </c:pt>
              <c:pt idx="484">
                <c:v>470.4</c:v>
              </c:pt>
              <c:pt idx="485">
                <c:v>478.3</c:v>
              </c:pt>
              <c:pt idx="486">
                <c:v>525</c:v>
              </c:pt>
              <c:pt idx="487">
                <c:v>633.29999999999995</c:v>
              </c:pt>
              <c:pt idx="488">
                <c:v>658.3</c:v>
              </c:pt>
              <c:pt idx="489">
                <c:v>637.5</c:v>
              </c:pt>
              <c:pt idx="490">
                <c:v>673.3</c:v>
              </c:pt>
              <c:pt idx="491">
                <c:v>712.5</c:v>
              </c:pt>
              <c:pt idx="492">
                <c:v>734.2</c:v>
              </c:pt>
              <c:pt idx="493">
                <c:v>763.3</c:v>
              </c:pt>
              <c:pt idx="494">
                <c:v>750</c:v>
              </c:pt>
              <c:pt idx="495">
                <c:v>666.7</c:v>
              </c:pt>
              <c:pt idx="496">
                <c:v>610</c:v>
              </c:pt>
              <c:pt idx="497">
                <c:v>550</c:v>
              </c:pt>
              <c:pt idx="498">
                <c:v>600</c:v>
              </c:pt>
              <c:pt idx="499">
                <c:v>555</c:v>
              </c:pt>
              <c:pt idx="500">
                <c:v>582.5</c:v>
              </c:pt>
              <c:pt idx="501">
                <c:v>585.70000000000005</c:v>
              </c:pt>
              <c:pt idx="502">
                <c:v>577.9</c:v>
              </c:pt>
              <c:pt idx="503">
                <c:v>578</c:v>
              </c:pt>
              <c:pt idx="504">
                <c:v>597.6</c:v>
              </c:pt>
              <c:pt idx="505">
                <c:v>590.79999999999995</c:v>
              </c:pt>
              <c:pt idx="506">
                <c:v>564.79999999999995</c:v>
              </c:pt>
              <c:pt idx="507">
                <c:v>576.9</c:v>
              </c:pt>
              <c:pt idx="508">
                <c:v>582.5</c:v>
              </c:pt>
              <c:pt idx="509">
                <c:v>589.1</c:v>
              </c:pt>
              <c:pt idx="510">
                <c:v>597.29999999999995</c:v>
              </c:pt>
              <c:pt idx="511">
                <c:v>610.20000000000005</c:v>
              </c:pt>
              <c:pt idx="512">
                <c:v>610.5</c:v>
              </c:pt>
              <c:pt idx="513">
                <c:v>623.79999999999995</c:v>
              </c:pt>
              <c:pt idx="514">
                <c:v>642.6</c:v>
              </c:pt>
              <c:pt idx="515">
                <c:v>662.6</c:v>
              </c:pt>
              <c:pt idx="516">
                <c:v>675</c:v>
              </c:pt>
              <c:pt idx="517">
                <c:v>673.9</c:v>
              </c:pt>
              <c:pt idx="518">
                <c:v>673.9</c:v>
              </c:pt>
              <c:pt idx="519">
                <c:v>673.9</c:v>
              </c:pt>
              <c:pt idx="520">
                <c:v>677</c:v>
              </c:pt>
              <c:pt idx="521">
                <c:v>665</c:v>
              </c:pt>
              <c:pt idx="522">
                <c:v>670.8</c:v>
              </c:pt>
              <c:pt idx="523">
                <c:v>670.8</c:v>
              </c:pt>
              <c:pt idx="524">
                <c:v>670</c:v>
              </c:pt>
              <c:pt idx="525">
                <c:v>681.4</c:v>
              </c:pt>
              <c:pt idx="526">
                <c:v>654.6</c:v>
              </c:pt>
              <c:pt idx="527">
                <c:v>655.29999999999995</c:v>
              </c:pt>
              <c:pt idx="528">
                <c:v>696.9</c:v>
              </c:pt>
              <c:pt idx="529">
                <c:v>698.4</c:v>
              </c:pt>
              <c:pt idx="530">
                <c:v>720.6</c:v>
              </c:pt>
              <c:pt idx="531">
                <c:v>763.9</c:v>
              </c:pt>
              <c:pt idx="532">
                <c:v>790.6</c:v>
              </c:pt>
              <c:pt idx="533">
                <c:v>800</c:v>
              </c:pt>
              <c:pt idx="534">
                <c:v>788.7</c:v>
              </c:pt>
              <c:pt idx="535">
                <c:v>778.3</c:v>
              </c:pt>
              <c:pt idx="536">
                <c:v>811.3</c:v>
              </c:pt>
              <c:pt idx="537">
                <c:v>820</c:v>
              </c:pt>
              <c:pt idx="538">
                <c:v>816.7</c:v>
              </c:pt>
              <c:pt idx="539">
                <c:v>842.2</c:v>
              </c:pt>
              <c:pt idx="540">
                <c:v>816.4</c:v>
              </c:pt>
              <c:pt idx="541">
                <c:v>802.9</c:v>
              </c:pt>
              <c:pt idx="542">
                <c:v>804.4</c:v>
              </c:pt>
              <c:pt idx="543">
                <c:v>880</c:v>
              </c:pt>
              <c:pt idx="544">
                <c:v>922.7</c:v>
              </c:pt>
              <c:pt idx="545">
                <c:v>995</c:v>
              </c:pt>
              <c:pt idx="546">
                <c:v>1012.8</c:v>
              </c:pt>
              <c:pt idx="547">
                <c:v>1073.4000000000001</c:v>
              </c:pt>
              <c:pt idx="548">
                <c:v>1112.2</c:v>
              </c:pt>
              <c:pt idx="549">
                <c:v>1155.8</c:v>
              </c:pt>
              <c:pt idx="550">
                <c:v>1131.8</c:v>
              </c:pt>
              <c:pt idx="551">
                <c:v>1184.5999999999999</c:v>
              </c:pt>
              <c:pt idx="552">
                <c:v>1308.0999999999999</c:v>
              </c:pt>
              <c:pt idx="553">
                <c:v>1364.5</c:v>
              </c:pt>
              <c:pt idx="554">
                <c:v>1375</c:v>
              </c:pt>
              <c:pt idx="555">
                <c:v>1414.5</c:v>
              </c:pt>
              <c:pt idx="556">
                <c:v>1500</c:v>
              </c:pt>
              <c:pt idx="557">
                <c:v>1582.7</c:v>
              </c:pt>
              <c:pt idx="558">
                <c:v>1611.3</c:v>
              </c:pt>
              <c:pt idx="559">
                <c:v>1625</c:v>
              </c:pt>
              <c:pt idx="560">
                <c:v>1625</c:v>
              </c:pt>
              <c:pt idx="561">
                <c:v>1646.32</c:v>
              </c:pt>
              <c:pt idx="562">
                <c:v>1600</c:v>
              </c:pt>
              <c:pt idx="563">
                <c:v>1440</c:v>
              </c:pt>
              <c:pt idx="564">
                <c:v>1431.63</c:v>
              </c:pt>
              <c:pt idx="565">
                <c:v>1458.52</c:v>
              </c:pt>
              <c:pt idx="566">
                <c:v>1450.37</c:v>
              </c:pt>
              <c:pt idx="567">
                <c:v>1368.95</c:v>
              </c:pt>
              <c:pt idx="568">
                <c:v>1369.15</c:v>
              </c:pt>
              <c:pt idx="569">
                <c:v>1370</c:v>
              </c:pt>
              <c:pt idx="570">
                <c:v>1367.62</c:v>
              </c:pt>
              <c:pt idx="571">
                <c:v>1328.15</c:v>
              </c:pt>
              <c:pt idx="572">
                <c:v>1250</c:v>
              </c:pt>
              <c:pt idx="573">
                <c:v>1259.4000000000001</c:v>
              </c:pt>
              <c:pt idx="574">
                <c:v>1245.07</c:v>
              </c:pt>
              <c:pt idx="575">
                <c:v>1152.5</c:v>
              </c:pt>
              <c:pt idx="576">
                <c:v>1159.21</c:v>
              </c:pt>
              <c:pt idx="577">
                <c:v>1153.28</c:v>
              </c:pt>
              <c:pt idx="578">
                <c:v>1145.8900000000001</c:v>
              </c:pt>
              <c:pt idx="579">
                <c:v>1137.5</c:v>
              </c:pt>
              <c:pt idx="580">
                <c:v>1129.28</c:v>
              </c:pt>
              <c:pt idx="581">
                <c:v>1104.3</c:v>
              </c:pt>
              <c:pt idx="582">
                <c:v>1046.1199999999999</c:v>
              </c:pt>
              <c:pt idx="583">
                <c:v>1015.8</c:v>
              </c:pt>
              <c:pt idx="584">
                <c:v>1000</c:v>
              </c:pt>
              <c:pt idx="585">
                <c:v>1016.68</c:v>
              </c:pt>
              <c:pt idx="586">
                <c:v>996.26</c:v>
              </c:pt>
              <c:pt idx="587">
                <c:v>1003.06</c:v>
              </c:pt>
              <c:pt idx="588">
                <c:v>979.23</c:v>
              </c:pt>
              <c:pt idx="589">
                <c:v>970.46</c:v>
              </c:pt>
              <c:pt idx="590">
                <c:v>900</c:v>
              </c:pt>
              <c:pt idx="591">
                <c:v>900</c:v>
              </c:pt>
              <c:pt idx="592">
                <c:v>907.5</c:v>
              </c:pt>
              <c:pt idx="593">
                <c:v>900</c:v>
              </c:pt>
              <c:pt idx="594">
                <c:v>900</c:v>
              </c:pt>
              <c:pt idx="595">
                <c:v>894.9</c:v>
              </c:pt>
              <c:pt idx="596">
                <c:v>892.25</c:v>
              </c:pt>
              <c:pt idx="597">
                <c:v>828.79</c:v>
              </c:pt>
              <c:pt idx="598">
                <c:v>814.38499999999999</c:v>
              </c:pt>
              <c:pt idx="599">
                <c:v>781.16</c:v>
              </c:pt>
              <c:pt idx="600">
                <c:v>732.80499999999995</c:v>
              </c:pt>
              <c:pt idx="601">
                <c:v>726.32</c:v>
              </c:pt>
              <c:pt idx="602">
                <c:v>711.61500000000001</c:v>
              </c:pt>
              <c:pt idx="603">
                <c:v>681.91</c:v>
              </c:pt>
              <c:pt idx="604">
                <c:v>675</c:v>
              </c:pt>
              <c:pt idx="605">
                <c:v>673.25</c:v>
              </c:pt>
              <c:pt idx="606">
                <c:v>675</c:v>
              </c:pt>
              <c:pt idx="607">
                <c:v>646.46500000000003</c:v>
              </c:pt>
              <c:pt idx="608">
                <c:v>648.16499999999996</c:v>
              </c:pt>
              <c:pt idx="609">
                <c:v>637.38</c:v>
              </c:pt>
              <c:pt idx="610">
                <c:v>624</c:v>
              </c:pt>
              <c:pt idx="611">
                <c:v>632.45500000000004</c:v>
              </c:pt>
              <c:pt idx="612">
                <c:v>618.42999999999995</c:v>
              </c:pt>
              <c:pt idx="613">
                <c:v>594.22500000000002</c:v>
              </c:pt>
              <c:pt idx="614">
                <c:v>575.66</c:v>
              </c:pt>
              <c:pt idx="615">
                <c:v>573.23</c:v>
              </c:pt>
              <c:pt idx="616">
                <c:v>570</c:v>
              </c:pt>
              <c:pt idx="617">
                <c:v>584.01</c:v>
              </c:pt>
              <c:pt idx="618">
                <c:v>596.23500000000001</c:v>
              </c:pt>
              <c:pt idx="619">
                <c:v>575</c:v>
              </c:pt>
              <c:pt idx="620">
                <c:v>580</c:v>
              </c:pt>
              <c:pt idx="621">
                <c:v>572</c:v>
              </c:pt>
              <c:pt idx="622">
                <c:v>573.21500000000003</c:v>
              </c:pt>
              <c:pt idx="623">
                <c:v>575</c:v>
              </c:pt>
              <c:pt idx="624">
                <c:v>569.82500000000005</c:v>
              </c:pt>
              <c:pt idx="625">
                <c:v>569.79999999999995</c:v>
              </c:pt>
              <c:pt idx="626">
                <c:v>575</c:v>
              </c:pt>
              <c:pt idx="627">
                <c:v>570</c:v>
              </c:pt>
              <c:pt idx="628">
                <c:v>575</c:v>
              </c:pt>
              <c:pt idx="629">
                <c:v>567.05499999999995</c:v>
              </c:pt>
              <c:pt idx="630">
                <c:v>551.10500000000002</c:v>
              </c:pt>
              <c:pt idx="631">
                <c:v>554.35500000000002</c:v>
              </c:pt>
              <c:pt idx="632">
                <c:v>531.70500000000004</c:v>
              </c:pt>
              <c:pt idx="633">
                <c:v>521.005</c:v>
              </c:pt>
              <c:pt idx="634">
                <c:v>480</c:v>
              </c:pt>
              <c:pt idx="635">
                <c:v>484.08</c:v>
              </c:pt>
              <c:pt idx="636">
                <c:v>480.1</c:v>
              </c:pt>
              <c:pt idx="637">
                <c:v>473.53500000000003</c:v>
              </c:pt>
              <c:pt idx="638">
                <c:v>475.14</c:v>
              </c:pt>
              <c:pt idx="639">
                <c:v>475.64</c:v>
              </c:pt>
              <c:pt idx="640">
                <c:v>483.51</c:v>
              </c:pt>
              <c:pt idx="641">
                <c:v>483.12</c:v>
              </c:pt>
              <c:pt idx="642">
                <c:v>494.34</c:v>
              </c:pt>
              <c:pt idx="643">
                <c:v>508.9</c:v>
              </c:pt>
              <c:pt idx="644">
                <c:v>508.96499999999997</c:v>
              </c:pt>
              <c:pt idx="645">
                <c:v>516.91</c:v>
              </c:pt>
              <c:pt idx="646">
                <c:v>521.67999999999995</c:v>
              </c:pt>
              <c:pt idx="647">
                <c:v>520</c:v>
              </c:pt>
              <c:pt idx="648">
                <c:v>519.36500000000001</c:v>
              </c:pt>
              <c:pt idx="649">
                <c:v>513.55999999999995</c:v>
              </c:pt>
              <c:pt idx="650">
                <c:v>497.48</c:v>
              </c:pt>
              <c:pt idx="651">
                <c:v>491.54500000000002</c:v>
              </c:pt>
              <c:pt idx="652">
                <c:v>491.16</c:v>
              </c:pt>
              <c:pt idx="653">
                <c:v>490</c:v>
              </c:pt>
              <c:pt idx="654">
                <c:v>490</c:v>
              </c:pt>
              <c:pt idx="655">
                <c:v>491.05500000000001</c:v>
              </c:pt>
              <c:pt idx="656">
                <c:v>495</c:v>
              </c:pt>
              <c:pt idx="657">
                <c:v>495</c:v>
              </c:pt>
              <c:pt idx="658">
                <c:v>495</c:v>
              </c:pt>
              <c:pt idx="659">
                <c:v>507.96</c:v>
              </c:pt>
              <c:pt idx="660">
                <c:v>497.98</c:v>
              </c:pt>
              <c:pt idx="661">
                <c:v>478.58</c:v>
              </c:pt>
              <c:pt idx="662">
                <c:v>467.35500000000002</c:v>
              </c:pt>
              <c:pt idx="663">
                <c:v>472.46499999999997</c:v>
              </c:pt>
              <c:pt idx="664">
                <c:v>473.75</c:v>
              </c:pt>
              <c:pt idx="665">
                <c:v>450</c:v>
              </c:pt>
              <c:pt idx="666">
                <c:v>438.29</c:v>
              </c:pt>
              <c:pt idx="667">
                <c:v>433.57</c:v>
              </c:pt>
              <c:pt idx="668">
                <c:v>422.88</c:v>
              </c:pt>
              <c:pt idx="669">
                <c:v>420</c:v>
              </c:pt>
              <c:pt idx="670">
                <c:v>410</c:v>
              </c:pt>
              <c:pt idx="671">
                <c:v>408.26</c:v>
              </c:pt>
              <c:pt idx="672">
                <c:v>406.68</c:v>
              </c:pt>
              <c:pt idx="673">
                <c:v>396.34</c:v>
              </c:pt>
              <c:pt idx="674">
                <c:v>385.77</c:v>
              </c:pt>
              <c:pt idx="675">
                <c:v>360</c:v>
              </c:pt>
              <c:pt idx="676">
                <c:v>365</c:v>
              </c:pt>
              <c:pt idx="677">
                <c:v>366.41</c:v>
              </c:pt>
              <c:pt idx="678">
                <c:v>350.42</c:v>
              </c:pt>
              <c:pt idx="679">
                <c:v>349.47</c:v>
              </c:pt>
              <c:pt idx="680">
                <c:v>346.79</c:v>
              </c:pt>
              <c:pt idx="681">
                <c:v>363.94499999999999</c:v>
              </c:pt>
              <c:pt idx="682">
                <c:v>370</c:v>
              </c:pt>
              <c:pt idx="683">
                <c:v>363.45</c:v>
              </c:pt>
              <c:pt idx="684">
                <c:v>366.74</c:v>
              </c:pt>
              <c:pt idx="685">
                <c:v>382.04</c:v>
              </c:pt>
              <c:pt idx="686">
                <c:v>374.39499999999998</c:v>
              </c:pt>
              <c:pt idx="687">
                <c:v>381.59</c:v>
              </c:pt>
              <c:pt idx="688">
                <c:v>375.54</c:v>
              </c:pt>
              <c:pt idx="689">
                <c:v>371.32499999999999</c:v>
              </c:pt>
              <c:pt idx="690">
                <c:v>362.78500000000003</c:v>
              </c:pt>
              <c:pt idx="691">
                <c:v>355.64499999999998</c:v>
              </c:pt>
              <c:pt idx="692">
                <c:v>356.78</c:v>
              </c:pt>
              <c:pt idx="693">
                <c:v>365</c:v>
              </c:pt>
              <c:pt idx="694">
                <c:v>360.44</c:v>
              </c:pt>
              <c:pt idx="695">
                <c:v>360.4</c:v>
              </c:pt>
              <c:pt idx="696">
                <c:v>364.255</c:v>
              </c:pt>
              <c:pt idx="697">
                <c:v>368.17</c:v>
              </c:pt>
              <c:pt idx="698">
                <c:v>368.17500000000001</c:v>
              </c:pt>
              <c:pt idx="699">
                <c:v>362.46</c:v>
              </c:pt>
              <c:pt idx="700">
                <c:v>350.13</c:v>
              </c:pt>
              <c:pt idx="701">
                <c:v>348.89</c:v>
              </c:pt>
              <c:pt idx="702">
                <c:v>338.4</c:v>
              </c:pt>
              <c:pt idx="703">
                <c:v>327.58</c:v>
              </c:pt>
              <c:pt idx="704">
                <c:v>322.5</c:v>
              </c:pt>
              <c:pt idx="705">
                <c:v>315.08499999999998</c:v>
              </c:pt>
              <c:pt idx="706">
                <c:v>306.77999999999997</c:v>
              </c:pt>
              <c:pt idx="707">
                <c:v>294.83</c:v>
              </c:pt>
              <c:pt idx="708">
                <c:v>292.27499999999998</c:v>
              </c:pt>
              <c:pt idx="709">
                <c:v>295</c:v>
              </c:pt>
              <c:pt idx="710">
                <c:v>294.08499999999998</c:v>
              </c:pt>
              <c:pt idx="711">
                <c:v>283.97000000000003</c:v>
              </c:pt>
              <c:pt idx="712">
                <c:v>282.94</c:v>
              </c:pt>
              <c:pt idx="713">
                <c:v>285</c:v>
              </c:pt>
              <c:pt idx="714">
                <c:v>288.07</c:v>
              </c:pt>
              <c:pt idx="715">
                <c:v>286</c:v>
              </c:pt>
              <c:pt idx="716">
                <c:v>281.26</c:v>
              </c:pt>
              <c:pt idx="717">
                <c:v>272.35000000000002</c:v>
              </c:pt>
            </c:numLit>
          </c:val>
          <c:smooth val="0"/>
          <c:extLst>
            <c:ext xmlns:c16="http://schemas.microsoft.com/office/drawing/2014/chart" uri="{C3380CC4-5D6E-409C-BE32-E72D297353CC}">
              <c16:uniqueId val="{00000000-D05C-4970-8AA0-0D74B725DD4B}"/>
            </c:ext>
          </c:extLst>
        </c:ser>
        <c:ser>
          <c:idx val="1"/>
          <c:order val="1"/>
          <c:tx>
            <c:v>Россия</c:v>
          </c:tx>
          <c:spPr>
            <a:ln w="12700">
              <a:solidFill>
                <a:srgbClr val="FF00FF"/>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43</c:v>
              </c:pt>
              <c:pt idx="1">
                <c:v>43</c:v>
              </c:pt>
              <c:pt idx="2">
                <c:v>41.7</c:v>
              </c:pt>
              <c:pt idx="3">
                <c:v>42.4</c:v>
              </c:pt>
              <c:pt idx="4">
                <c:v>44</c:v>
              </c:pt>
              <c:pt idx="5">
                <c:v>45.2</c:v>
              </c:pt>
              <c:pt idx="6">
                <c:v>46.2</c:v>
              </c:pt>
              <c:pt idx="7">
                <c:v>48.2</c:v>
              </c:pt>
              <c:pt idx="8">
                <c:v>44.2</c:v>
              </c:pt>
              <c:pt idx="9">
                <c:v>44</c:v>
              </c:pt>
              <c:pt idx="10">
                <c:v>44</c:v>
              </c:pt>
              <c:pt idx="11">
                <c:v>45.2</c:v>
              </c:pt>
              <c:pt idx="12">
                <c:v>45.9</c:v>
              </c:pt>
              <c:pt idx="13">
                <c:v>44.3</c:v>
              </c:pt>
              <c:pt idx="14">
                <c:v>45</c:v>
              </c:pt>
              <c:pt idx="15">
                <c:v>44.2</c:v>
              </c:pt>
              <c:pt idx="16">
                <c:v>45.1</c:v>
              </c:pt>
              <c:pt idx="17">
                <c:v>45.4</c:v>
              </c:pt>
              <c:pt idx="18">
                <c:v>45.8</c:v>
              </c:pt>
              <c:pt idx="19">
                <c:v>46.5</c:v>
              </c:pt>
              <c:pt idx="20">
                <c:v>46.3</c:v>
              </c:pt>
              <c:pt idx="21">
                <c:v>46.9</c:v>
              </c:pt>
              <c:pt idx="22">
                <c:v>45.3</c:v>
              </c:pt>
              <c:pt idx="23">
                <c:v>44.5</c:v>
              </c:pt>
              <c:pt idx="24">
                <c:v>44</c:v>
              </c:pt>
              <c:pt idx="25">
                <c:v>44.5</c:v>
              </c:pt>
              <c:pt idx="26">
                <c:v>44</c:v>
              </c:pt>
              <c:pt idx="27">
                <c:v>44</c:v>
              </c:pt>
              <c:pt idx="28">
                <c:v>44.5</c:v>
              </c:pt>
              <c:pt idx="29">
                <c:v>44.5</c:v>
              </c:pt>
              <c:pt idx="30">
                <c:v>44.2</c:v>
              </c:pt>
              <c:pt idx="31">
                <c:v>44.1</c:v>
              </c:pt>
              <c:pt idx="32">
                <c:v>43.8</c:v>
              </c:pt>
              <c:pt idx="33">
                <c:v>44.2</c:v>
              </c:pt>
              <c:pt idx="34">
                <c:v>44.5</c:v>
              </c:pt>
              <c:pt idx="35">
                <c:v>44.5</c:v>
              </c:pt>
              <c:pt idx="36">
                <c:v>44.4</c:v>
              </c:pt>
              <c:pt idx="37">
                <c:v>44.3</c:v>
              </c:pt>
              <c:pt idx="38">
                <c:v>44</c:v>
              </c:pt>
              <c:pt idx="39">
                <c:v>43.9</c:v>
              </c:pt>
              <c:pt idx="40">
                <c:v>44.5</c:v>
              </c:pt>
              <c:pt idx="41">
                <c:v>48</c:v>
              </c:pt>
              <c:pt idx="42">
                <c:v>49.9</c:v>
              </c:pt>
              <c:pt idx="43">
                <c:v>49</c:v>
              </c:pt>
              <c:pt idx="44">
                <c:v>52.2</c:v>
              </c:pt>
              <c:pt idx="45">
                <c:v>57.7</c:v>
              </c:pt>
              <c:pt idx="46">
                <c:v>57</c:v>
              </c:pt>
              <c:pt idx="47">
                <c:v>56.3</c:v>
              </c:pt>
              <c:pt idx="48">
                <c:v>53</c:v>
              </c:pt>
              <c:pt idx="49">
                <c:v>52.7</c:v>
              </c:pt>
              <c:pt idx="50">
                <c:v>50.2</c:v>
              </c:pt>
              <c:pt idx="51">
                <c:v>52.3</c:v>
              </c:pt>
              <c:pt idx="52">
                <c:v>57.3</c:v>
              </c:pt>
              <c:pt idx="53">
                <c:v>54.1</c:v>
              </c:pt>
              <c:pt idx="54">
                <c:v>55.6</c:v>
              </c:pt>
              <c:pt idx="55">
                <c:v>52</c:v>
              </c:pt>
              <c:pt idx="56">
                <c:v>51.3</c:v>
              </c:pt>
              <c:pt idx="57">
                <c:v>51.5</c:v>
              </c:pt>
              <c:pt idx="58">
                <c:v>49.3</c:v>
              </c:pt>
              <c:pt idx="59">
                <c:v>50</c:v>
              </c:pt>
              <c:pt idx="60">
                <c:v>49.2</c:v>
              </c:pt>
              <c:pt idx="61">
                <c:v>49.5</c:v>
              </c:pt>
              <c:pt idx="62">
                <c:v>50.5</c:v>
              </c:pt>
              <c:pt idx="63">
                <c:v>48.8</c:v>
              </c:pt>
              <c:pt idx="64">
                <c:v>48</c:v>
              </c:pt>
              <c:pt idx="65">
                <c:v>48</c:v>
              </c:pt>
              <c:pt idx="66">
                <c:v>47.7</c:v>
              </c:pt>
              <c:pt idx="67">
                <c:v>46.7</c:v>
              </c:pt>
              <c:pt idx="68">
                <c:v>46.7</c:v>
              </c:pt>
              <c:pt idx="69">
                <c:v>46.7</c:v>
              </c:pt>
              <c:pt idx="70">
                <c:v>47</c:v>
              </c:pt>
              <c:pt idx="71">
                <c:v>44.4</c:v>
              </c:pt>
              <c:pt idx="72">
                <c:v>44</c:v>
              </c:pt>
              <c:pt idx="73">
                <c:v>44.2</c:v>
              </c:pt>
              <c:pt idx="74">
                <c:v>44</c:v>
              </c:pt>
              <c:pt idx="75">
                <c:v>42</c:v>
              </c:pt>
              <c:pt idx="76">
                <c:v>41.6</c:v>
              </c:pt>
              <c:pt idx="77">
                <c:v>41</c:v>
              </c:pt>
              <c:pt idx="78">
                <c:v>42</c:v>
              </c:pt>
              <c:pt idx="79">
                <c:v>41</c:v>
              </c:pt>
              <c:pt idx="80">
                <c:v>40</c:v>
              </c:pt>
              <c:pt idx="81">
                <c:v>40.200000000000003</c:v>
              </c:pt>
              <c:pt idx="82">
                <c:v>39.5</c:v>
              </c:pt>
              <c:pt idx="83">
                <c:v>39.5</c:v>
              </c:pt>
              <c:pt idx="84">
                <c:v>40</c:v>
              </c:pt>
              <c:pt idx="85">
                <c:v>41</c:v>
              </c:pt>
              <c:pt idx="86">
                <c:v>42.1</c:v>
              </c:pt>
              <c:pt idx="87">
                <c:v>41</c:v>
              </c:pt>
              <c:pt idx="88">
                <c:v>41</c:v>
              </c:pt>
              <c:pt idx="89">
                <c:v>40.700000000000003</c:v>
              </c:pt>
              <c:pt idx="90">
                <c:v>41.3</c:v>
              </c:pt>
              <c:pt idx="91">
                <c:v>39.700000000000003</c:v>
              </c:pt>
              <c:pt idx="92">
                <c:v>40</c:v>
              </c:pt>
              <c:pt idx="93">
                <c:v>39.5</c:v>
              </c:pt>
              <c:pt idx="94">
                <c:v>40.9</c:v>
              </c:pt>
              <c:pt idx="95">
                <c:v>41</c:v>
              </c:pt>
              <c:pt idx="96">
                <c:v>41.3</c:v>
              </c:pt>
              <c:pt idx="97">
                <c:v>41</c:v>
              </c:pt>
              <c:pt idx="98">
                <c:v>40</c:v>
              </c:pt>
              <c:pt idx="99">
                <c:v>39</c:v>
              </c:pt>
              <c:pt idx="100">
                <c:v>38.299999999999997</c:v>
              </c:pt>
              <c:pt idx="101">
                <c:v>38.5</c:v>
              </c:pt>
              <c:pt idx="102">
                <c:v>38.6</c:v>
              </c:pt>
              <c:pt idx="103">
                <c:v>38.799999999999997</c:v>
              </c:pt>
              <c:pt idx="104">
                <c:v>38.799999999999997</c:v>
              </c:pt>
              <c:pt idx="105">
                <c:v>38.5</c:v>
              </c:pt>
              <c:pt idx="106">
                <c:v>38.1</c:v>
              </c:pt>
              <c:pt idx="107">
                <c:v>39</c:v>
              </c:pt>
              <c:pt idx="108">
                <c:v>38.5</c:v>
              </c:pt>
              <c:pt idx="109">
                <c:v>37.6</c:v>
              </c:pt>
              <c:pt idx="110">
                <c:v>37.200000000000003</c:v>
              </c:pt>
              <c:pt idx="111">
                <c:v>37</c:v>
              </c:pt>
              <c:pt idx="112">
                <c:v>37.6</c:v>
              </c:pt>
              <c:pt idx="113">
                <c:v>38.5</c:v>
              </c:pt>
              <c:pt idx="114">
                <c:v>40.700000000000003</c:v>
              </c:pt>
              <c:pt idx="115">
                <c:v>40.1</c:v>
              </c:pt>
              <c:pt idx="116">
                <c:v>40.1</c:v>
              </c:pt>
              <c:pt idx="117">
                <c:v>41.5</c:v>
              </c:pt>
              <c:pt idx="118">
                <c:v>40.9</c:v>
              </c:pt>
              <c:pt idx="119">
                <c:v>40</c:v>
              </c:pt>
              <c:pt idx="120">
                <c:v>39</c:v>
              </c:pt>
              <c:pt idx="121">
                <c:v>38.5</c:v>
              </c:pt>
              <c:pt idx="122">
                <c:v>38.700000000000003</c:v>
              </c:pt>
              <c:pt idx="123">
                <c:v>40.4</c:v>
              </c:pt>
              <c:pt idx="124">
                <c:v>41.2</c:v>
              </c:pt>
              <c:pt idx="125">
                <c:v>42.3</c:v>
              </c:pt>
              <c:pt idx="126">
                <c:v>43</c:v>
              </c:pt>
              <c:pt idx="127">
                <c:v>44.1</c:v>
              </c:pt>
              <c:pt idx="128">
                <c:v>43</c:v>
              </c:pt>
              <c:pt idx="129">
                <c:v>43</c:v>
              </c:pt>
              <c:pt idx="130">
                <c:v>43.4</c:v>
              </c:pt>
              <c:pt idx="131">
                <c:v>43</c:v>
              </c:pt>
              <c:pt idx="132">
                <c:v>43</c:v>
              </c:pt>
              <c:pt idx="133">
                <c:v>41.3</c:v>
              </c:pt>
              <c:pt idx="134">
                <c:v>42.3</c:v>
              </c:pt>
              <c:pt idx="135">
                <c:v>41.1</c:v>
              </c:pt>
              <c:pt idx="136">
                <c:v>43</c:v>
              </c:pt>
              <c:pt idx="137">
                <c:v>45.3</c:v>
              </c:pt>
              <c:pt idx="138">
                <c:v>43.7</c:v>
              </c:pt>
              <c:pt idx="139">
                <c:v>42</c:v>
              </c:pt>
              <c:pt idx="140">
                <c:v>42.5</c:v>
              </c:pt>
              <c:pt idx="141">
                <c:v>44.3</c:v>
              </c:pt>
              <c:pt idx="142">
                <c:v>45.8</c:v>
              </c:pt>
              <c:pt idx="143">
                <c:v>44.5</c:v>
              </c:pt>
              <c:pt idx="144">
                <c:v>46.8</c:v>
              </c:pt>
              <c:pt idx="145">
                <c:v>49.1</c:v>
              </c:pt>
              <c:pt idx="146">
                <c:v>51</c:v>
              </c:pt>
              <c:pt idx="147">
                <c:v>55.8</c:v>
              </c:pt>
              <c:pt idx="148">
                <c:v>68</c:v>
              </c:pt>
              <c:pt idx="149">
                <c:v>75.8</c:v>
              </c:pt>
              <c:pt idx="150">
                <c:v>80.3</c:v>
              </c:pt>
              <c:pt idx="151">
                <c:v>76.3</c:v>
              </c:pt>
              <c:pt idx="152">
                <c:v>80</c:v>
              </c:pt>
              <c:pt idx="153">
                <c:v>72.099999999999994</c:v>
              </c:pt>
              <c:pt idx="154">
                <c:v>70.2</c:v>
              </c:pt>
              <c:pt idx="155">
                <c:v>74.3</c:v>
              </c:pt>
              <c:pt idx="156">
                <c:v>71.3</c:v>
              </c:pt>
              <c:pt idx="157">
                <c:v>66.7</c:v>
              </c:pt>
              <c:pt idx="158">
                <c:v>70.8</c:v>
              </c:pt>
              <c:pt idx="159">
                <c:v>77.8</c:v>
              </c:pt>
              <c:pt idx="160">
                <c:v>75</c:v>
              </c:pt>
              <c:pt idx="161">
                <c:v>78.3</c:v>
              </c:pt>
              <c:pt idx="162">
                <c:v>85.5</c:v>
              </c:pt>
              <c:pt idx="163">
                <c:v>100.8</c:v>
              </c:pt>
              <c:pt idx="164">
                <c:v>97.3</c:v>
              </c:pt>
              <c:pt idx="165">
                <c:v>93</c:v>
              </c:pt>
              <c:pt idx="166">
                <c:v>96.4</c:v>
              </c:pt>
              <c:pt idx="167">
                <c:v>85.8</c:v>
              </c:pt>
              <c:pt idx="168">
                <c:v>80.2</c:v>
              </c:pt>
              <c:pt idx="169">
                <c:v>84.3</c:v>
              </c:pt>
              <c:pt idx="170">
                <c:v>84.3</c:v>
              </c:pt>
              <c:pt idx="171">
                <c:v>88.4</c:v>
              </c:pt>
              <c:pt idx="172">
                <c:v>88.2</c:v>
              </c:pt>
              <c:pt idx="173">
                <c:v>87</c:v>
              </c:pt>
              <c:pt idx="174">
                <c:v>83</c:v>
              </c:pt>
              <c:pt idx="175">
                <c:v>84.5</c:v>
              </c:pt>
              <c:pt idx="176">
                <c:v>83.2</c:v>
              </c:pt>
              <c:pt idx="177">
                <c:v>82.8</c:v>
              </c:pt>
              <c:pt idx="178">
                <c:v>82.8</c:v>
              </c:pt>
              <c:pt idx="179">
                <c:v>85.6</c:v>
              </c:pt>
              <c:pt idx="180">
                <c:v>86.1</c:v>
              </c:pt>
              <c:pt idx="181">
                <c:v>87.3</c:v>
              </c:pt>
              <c:pt idx="182">
                <c:v>85.2</c:v>
              </c:pt>
              <c:pt idx="183">
                <c:v>82.7</c:v>
              </c:pt>
              <c:pt idx="184">
                <c:v>81.400000000000006</c:v>
              </c:pt>
              <c:pt idx="185">
                <c:v>81</c:v>
              </c:pt>
              <c:pt idx="186">
                <c:v>78.7</c:v>
              </c:pt>
              <c:pt idx="187">
                <c:v>68.400000000000006</c:v>
              </c:pt>
              <c:pt idx="188">
                <c:v>69</c:v>
              </c:pt>
              <c:pt idx="189">
                <c:v>68.2</c:v>
              </c:pt>
              <c:pt idx="190">
                <c:v>64</c:v>
              </c:pt>
              <c:pt idx="191">
                <c:v>67.8</c:v>
              </c:pt>
              <c:pt idx="192">
                <c:v>67</c:v>
              </c:pt>
              <c:pt idx="193">
                <c:v>69.400000000000006</c:v>
              </c:pt>
              <c:pt idx="194">
                <c:v>71.400000000000006</c:v>
              </c:pt>
              <c:pt idx="195">
                <c:v>75.099999999999994</c:v>
              </c:pt>
              <c:pt idx="196">
                <c:v>71.7</c:v>
              </c:pt>
              <c:pt idx="197">
                <c:v>73.8</c:v>
              </c:pt>
              <c:pt idx="198">
                <c:v>73.8</c:v>
              </c:pt>
              <c:pt idx="199">
                <c:v>70.7</c:v>
              </c:pt>
              <c:pt idx="200">
                <c:v>68.5</c:v>
              </c:pt>
              <c:pt idx="201">
                <c:v>67.8</c:v>
              </c:pt>
              <c:pt idx="202">
                <c:v>64.8</c:v>
              </c:pt>
              <c:pt idx="203">
                <c:v>59.8</c:v>
              </c:pt>
              <c:pt idx="204">
                <c:v>61.3</c:v>
              </c:pt>
              <c:pt idx="205">
                <c:v>61.4</c:v>
              </c:pt>
              <c:pt idx="206">
                <c:v>63.5</c:v>
              </c:pt>
              <c:pt idx="207">
                <c:v>63.7</c:v>
              </c:pt>
              <c:pt idx="208">
                <c:v>67.3</c:v>
              </c:pt>
              <c:pt idx="209">
                <c:v>71.3</c:v>
              </c:pt>
              <c:pt idx="210">
                <c:v>75.2</c:v>
              </c:pt>
              <c:pt idx="211">
                <c:v>71</c:v>
              </c:pt>
              <c:pt idx="212">
                <c:v>73.5</c:v>
              </c:pt>
              <c:pt idx="213">
                <c:v>72.400000000000006</c:v>
              </c:pt>
              <c:pt idx="214">
                <c:v>71.3</c:v>
              </c:pt>
              <c:pt idx="215">
                <c:v>68.5</c:v>
              </c:pt>
              <c:pt idx="216">
                <c:v>70</c:v>
              </c:pt>
              <c:pt idx="217">
                <c:v>69.400000000000006</c:v>
              </c:pt>
              <c:pt idx="218">
                <c:v>71.8</c:v>
              </c:pt>
              <c:pt idx="219">
                <c:v>75.7</c:v>
              </c:pt>
              <c:pt idx="220">
                <c:v>78</c:v>
              </c:pt>
              <c:pt idx="221">
                <c:v>75.3</c:v>
              </c:pt>
              <c:pt idx="222">
                <c:v>76.099999999999994</c:v>
              </c:pt>
              <c:pt idx="223">
                <c:v>79.099999999999994</c:v>
              </c:pt>
              <c:pt idx="224">
                <c:v>83</c:v>
              </c:pt>
              <c:pt idx="225">
                <c:v>84</c:v>
              </c:pt>
              <c:pt idx="226">
                <c:v>85.9</c:v>
              </c:pt>
              <c:pt idx="227">
                <c:v>85.9</c:v>
              </c:pt>
              <c:pt idx="228">
                <c:v>90</c:v>
              </c:pt>
              <c:pt idx="229">
                <c:v>96.8</c:v>
              </c:pt>
              <c:pt idx="230">
                <c:v>98.9</c:v>
              </c:pt>
              <c:pt idx="231">
                <c:v>101.7</c:v>
              </c:pt>
              <c:pt idx="232">
                <c:v>113.8</c:v>
              </c:pt>
              <c:pt idx="233">
                <c:v>114.8</c:v>
              </c:pt>
              <c:pt idx="234">
                <c:v>115.2</c:v>
              </c:pt>
              <c:pt idx="235">
                <c:v>111.1</c:v>
              </c:pt>
              <c:pt idx="236">
                <c:v>115.4</c:v>
              </c:pt>
              <c:pt idx="237">
                <c:v>106.5</c:v>
              </c:pt>
              <c:pt idx="238">
                <c:v>98.5</c:v>
              </c:pt>
              <c:pt idx="239">
                <c:v>94.2</c:v>
              </c:pt>
              <c:pt idx="240">
                <c:v>93.7</c:v>
              </c:pt>
              <c:pt idx="241">
                <c:v>97.5</c:v>
              </c:pt>
              <c:pt idx="242">
                <c:v>92.1</c:v>
              </c:pt>
              <c:pt idx="243">
                <c:v>89.8</c:v>
              </c:pt>
              <c:pt idx="244">
                <c:v>87.2</c:v>
              </c:pt>
              <c:pt idx="245">
                <c:v>82.8</c:v>
              </c:pt>
              <c:pt idx="246">
                <c:v>81.5</c:v>
              </c:pt>
              <c:pt idx="247">
                <c:v>81.599999999999994</c:v>
              </c:pt>
              <c:pt idx="248">
                <c:v>84.8</c:v>
              </c:pt>
              <c:pt idx="249">
                <c:v>84.8</c:v>
              </c:pt>
              <c:pt idx="250">
                <c:v>88.7</c:v>
              </c:pt>
              <c:pt idx="251">
                <c:v>89</c:v>
              </c:pt>
              <c:pt idx="252">
                <c:v>89</c:v>
              </c:pt>
              <c:pt idx="253">
                <c:v>89.2</c:v>
              </c:pt>
              <c:pt idx="254">
                <c:v>89.3</c:v>
              </c:pt>
              <c:pt idx="255">
                <c:v>89.3</c:v>
              </c:pt>
              <c:pt idx="256">
                <c:v>89.3</c:v>
              </c:pt>
              <c:pt idx="257">
                <c:v>89.3</c:v>
              </c:pt>
              <c:pt idx="258">
                <c:v>85</c:v>
              </c:pt>
              <c:pt idx="259">
                <c:v>86.2</c:v>
              </c:pt>
              <c:pt idx="260">
                <c:v>87.5</c:v>
              </c:pt>
              <c:pt idx="261">
                <c:v>87.5</c:v>
              </c:pt>
              <c:pt idx="262">
                <c:v>87</c:v>
              </c:pt>
              <c:pt idx="263">
                <c:v>91.8</c:v>
              </c:pt>
              <c:pt idx="264">
                <c:v>97.7</c:v>
              </c:pt>
              <c:pt idx="265">
                <c:v>96.5</c:v>
              </c:pt>
              <c:pt idx="266">
                <c:v>95.4</c:v>
              </c:pt>
              <c:pt idx="267">
                <c:v>100.8</c:v>
              </c:pt>
              <c:pt idx="268">
                <c:v>103.7</c:v>
              </c:pt>
              <c:pt idx="269">
                <c:v>103.7</c:v>
              </c:pt>
              <c:pt idx="270">
                <c:v>103.8</c:v>
              </c:pt>
              <c:pt idx="271">
                <c:v>106</c:v>
              </c:pt>
              <c:pt idx="272">
                <c:v>109</c:v>
              </c:pt>
              <c:pt idx="273">
                <c:v>112.2</c:v>
              </c:pt>
              <c:pt idx="274">
                <c:v>115</c:v>
              </c:pt>
              <c:pt idx="275">
                <c:v>124.3</c:v>
              </c:pt>
              <c:pt idx="276">
                <c:v>126.7</c:v>
              </c:pt>
              <c:pt idx="277">
                <c:v>135.5</c:v>
              </c:pt>
              <c:pt idx="278">
                <c:v>121.9</c:v>
              </c:pt>
              <c:pt idx="279">
                <c:v>117.7</c:v>
              </c:pt>
              <c:pt idx="280">
                <c:v>122.9</c:v>
              </c:pt>
              <c:pt idx="281">
                <c:v>117.5</c:v>
              </c:pt>
              <c:pt idx="282">
                <c:v>118.2</c:v>
              </c:pt>
              <c:pt idx="283">
                <c:v>118</c:v>
              </c:pt>
              <c:pt idx="284">
                <c:v>117.8</c:v>
              </c:pt>
              <c:pt idx="285">
                <c:v>118.5</c:v>
              </c:pt>
              <c:pt idx="286">
                <c:v>127.2</c:v>
              </c:pt>
              <c:pt idx="287">
                <c:v>125.5</c:v>
              </c:pt>
              <c:pt idx="288">
                <c:v>129.69999999999999</c:v>
              </c:pt>
              <c:pt idx="289">
                <c:v>135.80000000000001</c:v>
              </c:pt>
              <c:pt idx="290">
                <c:v>137.30000000000001</c:v>
              </c:pt>
              <c:pt idx="291">
                <c:v>136.30000000000001</c:v>
              </c:pt>
              <c:pt idx="292">
                <c:v>135.5</c:v>
              </c:pt>
              <c:pt idx="293">
                <c:v>133.30000000000001</c:v>
              </c:pt>
              <c:pt idx="294">
                <c:v>135.69999999999999</c:v>
              </c:pt>
              <c:pt idx="295">
                <c:v>133</c:v>
              </c:pt>
              <c:pt idx="296">
                <c:v>132.30000000000001</c:v>
              </c:pt>
              <c:pt idx="297">
                <c:v>135.80000000000001</c:v>
              </c:pt>
              <c:pt idx="298">
                <c:v>133</c:v>
              </c:pt>
              <c:pt idx="299">
                <c:v>134.4</c:v>
              </c:pt>
              <c:pt idx="300">
                <c:v>129.69999999999999</c:v>
              </c:pt>
              <c:pt idx="301">
                <c:v>124</c:v>
              </c:pt>
              <c:pt idx="302">
                <c:v>122.3</c:v>
              </c:pt>
              <c:pt idx="303">
                <c:v>125.8</c:v>
              </c:pt>
              <c:pt idx="304">
                <c:v>133.80000000000001</c:v>
              </c:pt>
              <c:pt idx="305">
                <c:v>137.4</c:v>
              </c:pt>
              <c:pt idx="306">
                <c:v>136.30000000000001</c:v>
              </c:pt>
              <c:pt idx="307">
                <c:v>133.30000000000001</c:v>
              </c:pt>
              <c:pt idx="308">
                <c:v>138.5</c:v>
              </c:pt>
              <c:pt idx="309">
                <c:v>145.5</c:v>
              </c:pt>
              <c:pt idx="310">
                <c:v>143</c:v>
              </c:pt>
              <c:pt idx="311">
                <c:v>142.5</c:v>
              </c:pt>
              <c:pt idx="312">
                <c:v>134.69999999999999</c:v>
              </c:pt>
              <c:pt idx="313">
                <c:v>147.30000000000001</c:v>
              </c:pt>
              <c:pt idx="314">
                <c:v>148.69999999999999</c:v>
              </c:pt>
              <c:pt idx="315">
                <c:v>157.5</c:v>
              </c:pt>
              <c:pt idx="316">
                <c:v>146.19999999999999</c:v>
              </c:pt>
              <c:pt idx="317">
                <c:v>140.30000000000001</c:v>
              </c:pt>
              <c:pt idx="318">
                <c:v>140.80000000000001</c:v>
              </c:pt>
              <c:pt idx="319">
                <c:v>140.80000000000001</c:v>
              </c:pt>
              <c:pt idx="320">
                <c:v>138.6</c:v>
              </c:pt>
              <c:pt idx="321">
                <c:v>135.19999999999999</c:v>
              </c:pt>
              <c:pt idx="322">
                <c:v>141.80000000000001</c:v>
              </c:pt>
              <c:pt idx="323">
                <c:v>139.5</c:v>
              </c:pt>
              <c:pt idx="324">
                <c:v>141.9</c:v>
              </c:pt>
              <c:pt idx="325">
                <c:v>147</c:v>
              </c:pt>
              <c:pt idx="326">
                <c:v>138.9</c:v>
              </c:pt>
              <c:pt idx="327">
                <c:v>138.5</c:v>
              </c:pt>
              <c:pt idx="328">
                <c:v>133.80000000000001</c:v>
              </c:pt>
              <c:pt idx="329">
                <c:v>129.30000000000001</c:v>
              </c:pt>
              <c:pt idx="330">
                <c:v>121.3</c:v>
              </c:pt>
              <c:pt idx="331">
                <c:v>127.4</c:v>
              </c:pt>
              <c:pt idx="332">
                <c:v>130.1</c:v>
              </c:pt>
              <c:pt idx="333">
                <c:v>130.69999999999999</c:v>
              </c:pt>
              <c:pt idx="334">
                <c:v>128.69999999999999</c:v>
              </c:pt>
              <c:pt idx="335">
                <c:v>131.69999999999999</c:v>
              </c:pt>
              <c:pt idx="336">
                <c:v>127.1</c:v>
              </c:pt>
              <c:pt idx="337">
                <c:v>120.2</c:v>
              </c:pt>
              <c:pt idx="338">
                <c:v>118.7</c:v>
              </c:pt>
              <c:pt idx="339">
                <c:v>112.2</c:v>
              </c:pt>
              <c:pt idx="340">
                <c:v>117.5</c:v>
              </c:pt>
              <c:pt idx="341">
                <c:v>116.8</c:v>
              </c:pt>
              <c:pt idx="342">
                <c:v>113.2</c:v>
              </c:pt>
              <c:pt idx="343">
                <c:v>110.2</c:v>
              </c:pt>
              <c:pt idx="344">
                <c:v>103.9</c:v>
              </c:pt>
              <c:pt idx="345">
                <c:v>97.8</c:v>
              </c:pt>
              <c:pt idx="346">
                <c:v>100.7</c:v>
              </c:pt>
              <c:pt idx="347">
                <c:v>100.5</c:v>
              </c:pt>
              <c:pt idx="348">
                <c:v>100.4</c:v>
              </c:pt>
              <c:pt idx="349">
                <c:v>95.6</c:v>
              </c:pt>
              <c:pt idx="350">
                <c:v>96.4</c:v>
              </c:pt>
              <c:pt idx="351">
                <c:v>92.8</c:v>
              </c:pt>
              <c:pt idx="352">
                <c:v>90.8</c:v>
              </c:pt>
              <c:pt idx="353">
                <c:v>95</c:v>
              </c:pt>
              <c:pt idx="354">
                <c:v>97</c:v>
              </c:pt>
              <c:pt idx="355">
                <c:v>95.7</c:v>
              </c:pt>
              <c:pt idx="356">
                <c:v>93.3</c:v>
              </c:pt>
              <c:pt idx="357">
                <c:v>90</c:v>
              </c:pt>
              <c:pt idx="358">
                <c:v>87</c:v>
              </c:pt>
              <c:pt idx="359">
                <c:v>87.7</c:v>
              </c:pt>
              <c:pt idx="360">
                <c:v>84.8</c:v>
              </c:pt>
              <c:pt idx="361">
                <c:v>87.8</c:v>
              </c:pt>
              <c:pt idx="362">
                <c:v>87.7</c:v>
              </c:pt>
              <c:pt idx="363">
                <c:v>89.3</c:v>
              </c:pt>
              <c:pt idx="364">
                <c:v>90</c:v>
              </c:pt>
              <c:pt idx="365">
                <c:v>89.5</c:v>
              </c:pt>
              <c:pt idx="366">
                <c:v>90.7</c:v>
              </c:pt>
              <c:pt idx="367">
                <c:v>88</c:v>
              </c:pt>
              <c:pt idx="368">
                <c:v>86.7</c:v>
              </c:pt>
              <c:pt idx="369">
                <c:v>85.3</c:v>
              </c:pt>
              <c:pt idx="370">
                <c:v>88.2</c:v>
              </c:pt>
              <c:pt idx="371">
                <c:v>88.3</c:v>
              </c:pt>
              <c:pt idx="372">
                <c:v>90.1</c:v>
              </c:pt>
              <c:pt idx="373">
                <c:v>86.8</c:v>
              </c:pt>
              <c:pt idx="374">
                <c:v>88.8</c:v>
              </c:pt>
              <c:pt idx="375">
                <c:v>90.2</c:v>
              </c:pt>
              <c:pt idx="376">
                <c:v>91.8</c:v>
              </c:pt>
              <c:pt idx="377">
                <c:v>90.7</c:v>
              </c:pt>
              <c:pt idx="378">
                <c:v>87</c:v>
              </c:pt>
              <c:pt idx="379">
                <c:v>88.2</c:v>
              </c:pt>
              <c:pt idx="380">
                <c:v>85.7</c:v>
              </c:pt>
              <c:pt idx="381">
                <c:v>83</c:v>
              </c:pt>
              <c:pt idx="382">
                <c:v>84</c:v>
              </c:pt>
              <c:pt idx="383">
                <c:v>84.4</c:v>
              </c:pt>
              <c:pt idx="384">
                <c:v>86</c:v>
              </c:pt>
              <c:pt idx="385">
                <c:v>88.2</c:v>
              </c:pt>
              <c:pt idx="386">
                <c:v>94.7</c:v>
              </c:pt>
              <c:pt idx="387">
                <c:v>94.6</c:v>
              </c:pt>
              <c:pt idx="388">
                <c:v>100.3</c:v>
              </c:pt>
              <c:pt idx="389">
                <c:v>109.5</c:v>
              </c:pt>
              <c:pt idx="390">
                <c:v>108.2</c:v>
              </c:pt>
              <c:pt idx="391">
                <c:v>111.5</c:v>
              </c:pt>
              <c:pt idx="392">
                <c:v>112.1</c:v>
              </c:pt>
              <c:pt idx="393">
                <c:v>115.7</c:v>
              </c:pt>
              <c:pt idx="394">
                <c:v>116</c:v>
              </c:pt>
              <c:pt idx="395">
                <c:v>113.5</c:v>
              </c:pt>
              <c:pt idx="396">
                <c:v>116.4</c:v>
              </c:pt>
              <c:pt idx="397">
                <c:v>108</c:v>
              </c:pt>
              <c:pt idx="398">
                <c:v>108.8</c:v>
              </c:pt>
              <c:pt idx="399">
                <c:v>109.7</c:v>
              </c:pt>
              <c:pt idx="400">
                <c:v>106.4</c:v>
              </c:pt>
              <c:pt idx="401">
                <c:v>112.2</c:v>
              </c:pt>
              <c:pt idx="402">
                <c:v>107.5</c:v>
              </c:pt>
              <c:pt idx="403">
                <c:v>100.2</c:v>
              </c:pt>
              <c:pt idx="404">
                <c:v>98.5</c:v>
              </c:pt>
              <c:pt idx="405">
                <c:v>93.8</c:v>
              </c:pt>
              <c:pt idx="406">
                <c:v>95.9</c:v>
              </c:pt>
              <c:pt idx="407">
                <c:v>91.2</c:v>
              </c:pt>
              <c:pt idx="408">
                <c:v>98</c:v>
              </c:pt>
              <c:pt idx="409">
                <c:v>98.8</c:v>
              </c:pt>
              <c:pt idx="410">
                <c:v>99.5</c:v>
              </c:pt>
              <c:pt idx="411">
                <c:v>98</c:v>
              </c:pt>
              <c:pt idx="412">
                <c:v>96</c:v>
              </c:pt>
              <c:pt idx="413">
                <c:v>99.6</c:v>
              </c:pt>
              <c:pt idx="414">
                <c:v>102.2</c:v>
              </c:pt>
              <c:pt idx="415">
                <c:v>104.2</c:v>
              </c:pt>
              <c:pt idx="416">
                <c:v>103</c:v>
              </c:pt>
              <c:pt idx="417">
                <c:v>102.2</c:v>
              </c:pt>
              <c:pt idx="418">
                <c:v>102</c:v>
              </c:pt>
              <c:pt idx="419">
                <c:v>117</c:v>
              </c:pt>
              <c:pt idx="420">
                <c:v>116.9</c:v>
              </c:pt>
              <c:pt idx="421">
                <c:v>111.5</c:v>
              </c:pt>
              <c:pt idx="422">
                <c:v>114.6</c:v>
              </c:pt>
              <c:pt idx="423">
                <c:v>119.3</c:v>
              </c:pt>
              <c:pt idx="424">
                <c:v>125.1</c:v>
              </c:pt>
              <c:pt idx="425">
                <c:v>125.8</c:v>
              </c:pt>
              <c:pt idx="426">
                <c:v>131.19999999999999</c:v>
              </c:pt>
              <c:pt idx="427">
                <c:v>128.30000000000001</c:v>
              </c:pt>
              <c:pt idx="428">
                <c:v>130.30000000000001</c:v>
              </c:pt>
              <c:pt idx="429">
                <c:v>128</c:v>
              </c:pt>
              <c:pt idx="430">
                <c:v>128</c:v>
              </c:pt>
              <c:pt idx="431">
                <c:v>135.9</c:v>
              </c:pt>
              <c:pt idx="432">
                <c:v>134.19999999999999</c:v>
              </c:pt>
              <c:pt idx="433">
                <c:v>131.19999999999999</c:v>
              </c:pt>
              <c:pt idx="434">
                <c:v>131.9</c:v>
              </c:pt>
              <c:pt idx="435">
                <c:v>133</c:v>
              </c:pt>
              <c:pt idx="436">
                <c:v>135.80000000000001</c:v>
              </c:pt>
              <c:pt idx="437">
                <c:v>145.80000000000001</c:v>
              </c:pt>
              <c:pt idx="438">
                <c:v>152.19999999999999</c:v>
              </c:pt>
              <c:pt idx="439">
                <c:v>165.3</c:v>
              </c:pt>
              <c:pt idx="440">
                <c:v>148.4</c:v>
              </c:pt>
              <c:pt idx="441">
                <c:v>163.80000000000001</c:v>
              </c:pt>
              <c:pt idx="442">
                <c:v>165.4</c:v>
              </c:pt>
              <c:pt idx="443">
                <c:v>170.2</c:v>
              </c:pt>
              <c:pt idx="444">
                <c:v>167.8</c:v>
              </c:pt>
              <c:pt idx="445">
                <c:v>212.2</c:v>
              </c:pt>
              <c:pt idx="446">
                <c:v>253.7</c:v>
              </c:pt>
              <c:pt idx="447">
                <c:v>276.7</c:v>
              </c:pt>
              <c:pt idx="448">
                <c:v>284.5</c:v>
              </c:pt>
              <c:pt idx="449">
                <c:v>237.5</c:v>
              </c:pt>
              <c:pt idx="450">
                <c:v>243.5</c:v>
              </c:pt>
              <c:pt idx="451">
                <c:v>256.60000000000002</c:v>
              </c:pt>
              <c:pt idx="452">
                <c:v>254.7</c:v>
              </c:pt>
              <c:pt idx="453">
                <c:v>243.2</c:v>
              </c:pt>
              <c:pt idx="454">
                <c:v>242.7</c:v>
              </c:pt>
              <c:pt idx="455">
                <c:v>258.2</c:v>
              </c:pt>
              <c:pt idx="456">
                <c:v>263.3</c:v>
              </c:pt>
              <c:pt idx="457">
                <c:v>252.5</c:v>
              </c:pt>
              <c:pt idx="458">
                <c:v>260.3</c:v>
              </c:pt>
              <c:pt idx="459">
                <c:v>266.2</c:v>
              </c:pt>
              <c:pt idx="460">
                <c:v>304.2</c:v>
              </c:pt>
              <c:pt idx="461">
                <c:v>290.8</c:v>
              </c:pt>
              <c:pt idx="462">
                <c:v>348.8</c:v>
              </c:pt>
              <c:pt idx="463">
                <c:v>379.7</c:v>
              </c:pt>
              <c:pt idx="464">
                <c:v>560.79999999999995</c:v>
              </c:pt>
              <c:pt idx="465">
                <c:v>497.5</c:v>
              </c:pt>
              <c:pt idx="466">
                <c:v>442.5</c:v>
              </c:pt>
              <c:pt idx="467">
                <c:v>511.6</c:v>
              </c:pt>
              <c:pt idx="468">
                <c:v>612.5</c:v>
              </c:pt>
              <c:pt idx="469">
                <c:v>759.6</c:v>
              </c:pt>
              <c:pt idx="470">
                <c:v>820</c:v>
              </c:pt>
              <c:pt idx="471">
                <c:v>765.4</c:v>
              </c:pt>
              <c:pt idx="472">
                <c:v>887.5</c:v>
              </c:pt>
              <c:pt idx="473">
                <c:v>1037.5</c:v>
              </c:pt>
              <c:pt idx="474">
                <c:v>1116.7</c:v>
              </c:pt>
              <c:pt idx="475">
                <c:v>1105</c:v>
              </c:pt>
              <c:pt idx="476">
                <c:v>1047.2</c:v>
              </c:pt>
              <c:pt idx="477">
                <c:v>877.3</c:v>
              </c:pt>
              <c:pt idx="478">
                <c:v>713.7</c:v>
              </c:pt>
              <c:pt idx="479">
                <c:v>633.29999999999995</c:v>
              </c:pt>
              <c:pt idx="480">
                <c:v>583.29999999999995</c:v>
              </c:pt>
              <c:pt idx="481">
                <c:v>423.8</c:v>
              </c:pt>
              <c:pt idx="482">
                <c:v>456.7</c:v>
              </c:pt>
              <c:pt idx="483">
                <c:v>523.29999999999995</c:v>
              </c:pt>
              <c:pt idx="484">
                <c:v>501.7</c:v>
              </c:pt>
              <c:pt idx="485">
                <c:v>471.3</c:v>
              </c:pt>
              <c:pt idx="486">
                <c:v>614.20000000000005</c:v>
              </c:pt>
              <c:pt idx="487">
                <c:v>759.5</c:v>
              </c:pt>
              <c:pt idx="488">
                <c:v>811.7</c:v>
              </c:pt>
              <c:pt idx="489">
                <c:v>741.2</c:v>
              </c:pt>
              <c:pt idx="490">
                <c:v>812.5</c:v>
              </c:pt>
              <c:pt idx="491">
                <c:v>895</c:v>
              </c:pt>
              <c:pt idx="492">
                <c:v>915.8</c:v>
              </c:pt>
              <c:pt idx="493">
                <c:v>975</c:v>
              </c:pt>
              <c:pt idx="494">
                <c:v>916.3</c:v>
              </c:pt>
              <c:pt idx="495">
                <c:v>868.3</c:v>
              </c:pt>
              <c:pt idx="496">
                <c:v>740</c:v>
              </c:pt>
              <c:pt idx="497">
                <c:v>746.7</c:v>
              </c:pt>
              <c:pt idx="498">
                <c:v>728</c:v>
              </c:pt>
              <c:pt idx="499">
                <c:v>715</c:v>
              </c:pt>
              <c:pt idx="500">
                <c:v>769.6</c:v>
              </c:pt>
              <c:pt idx="501">
                <c:v>770.4</c:v>
              </c:pt>
              <c:pt idx="502">
                <c:v>773.4</c:v>
              </c:pt>
              <c:pt idx="503">
                <c:v>769.8</c:v>
              </c:pt>
              <c:pt idx="504">
                <c:v>811.7</c:v>
              </c:pt>
              <c:pt idx="505">
                <c:v>784.8</c:v>
              </c:pt>
              <c:pt idx="506">
                <c:v>771.8</c:v>
              </c:pt>
              <c:pt idx="507">
                <c:v>750.3</c:v>
              </c:pt>
              <c:pt idx="508">
                <c:v>738</c:v>
              </c:pt>
              <c:pt idx="509">
                <c:v>755</c:v>
              </c:pt>
              <c:pt idx="510">
                <c:v>745.8</c:v>
              </c:pt>
              <c:pt idx="511">
                <c:v>757.9</c:v>
              </c:pt>
              <c:pt idx="512">
                <c:v>747.6</c:v>
              </c:pt>
              <c:pt idx="513">
                <c:v>736.5</c:v>
              </c:pt>
              <c:pt idx="514">
                <c:v>741.2</c:v>
              </c:pt>
              <c:pt idx="515">
                <c:v>745.4</c:v>
              </c:pt>
              <c:pt idx="516">
                <c:v>745</c:v>
              </c:pt>
              <c:pt idx="517">
                <c:v>743.8</c:v>
              </c:pt>
              <c:pt idx="518">
                <c:v>743.8</c:v>
              </c:pt>
              <c:pt idx="519">
                <c:v>743.8</c:v>
              </c:pt>
              <c:pt idx="520">
                <c:v>745</c:v>
              </c:pt>
              <c:pt idx="521">
                <c:v>745</c:v>
              </c:pt>
              <c:pt idx="522">
                <c:v>743.5</c:v>
              </c:pt>
              <c:pt idx="523">
                <c:v>743.5</c:v>
              </c:pt>
              <c:pt idx="524">
                <c:v>748.2</c:v>
              </c:pt>
              <c:pt idx="525">
                <c:v>728.4</c:v>
              </c:pt>
              <c:pt idx="526">
                <c:v>671.9</c:v>
              </c:pt>
              <c:pt idx="527">
                <c:v>627.4</c:v>
              </c:pt>
              <c:pt idx="528">
                <c:v>665</c:v>
              </c:pt>
              <c:pt idx="529">
                <c:v>650</c:v>
              </c:pt>
              <c:pt idx="530">
                <c:v>658.9</c:v>
              </c:pt>
              <c:pt idx="531">
                <c:v>667.7</c:v>
              </c:pt>
              <c:pt idx="532">
                <c:v>709.2</c:v>
              </c:pt>
              <c:pt idx="533">
                <c:v>743.4</c:v>
              </c:pt>
              <c:pt idx="534">
                <c:v>718.6</c:v>
              </c:pt>
              <c:pt idx="535">
                <c:v>714.4</c:v>
              </c:pt>
              <c:pt idx="536">
                <c:v>750.7</c:v>
              </c:pt>
              <c:pt idx="537">
                <c:v>764.9</c:v>
              </c:pt>
              <c:pt idx="538">
                <c:v>766.9</c:v>
              </c:pt>
              <c:pt idx="539">
                <c:v>789.3</c:v>
              </c:pt>
              <c:pt idx="540">
                <c:v>737</c:v>
              </c:pt>
              <c:pt idx="541">
                <c:v>717.7</c:v>
              </c:pt>
              <c:pt idx="542">
                <c:v>696.5</c:v>
              </c:pt>
              <c:pt idx="543">
                <c:v>717</c:v>
              </c:pt>
              <c:pt idx="544">
                <c:v>723.4</c:v>
              </c:pt>
              <c:pt idx="545">
                <c:v>745</c:v>
              </c:pt>
              <c:pt idx="546">
                <c:v>730</c:v>
              </c:pt>
              <c:pt idx="547">
                <c:v>714.7</c:v>
              </c:pt>
              <c:pt idx="548">
                <c:v>730.7</c:v>
              </c:pt>
              <c:pt idx="549">
                <c:v>720.4</c:v>
              </c:pt>
              <c:pt idx="550">
                <c:v>680</c:v>
              </c:pt>
              <c:pt idx="551">
                <c:v>700</c:v>
              </c:pt>
              <c:pt idx="552">
                <c:v>718.2</c:v>
              </c:pt>
              <c:pt idx="553">
                <c:v>744.1</c:v>
              </c:pt>
              <c:pt idx="554">
                <c:v>735</c:v>
              </c:pt>
              <c:pt idx="555">
                <c:v>745.5</c:v>
              </c:pt>
              <c:pt idx="556">
                <c:v>769.1</c:v>
              </c:pt>
              <c:pt idx="557">
                <c:v>773.5</c:v>
              </c:pt>
              <c:pt idx="558">
                <c:v>749.1</c:v>
              </c:pt>
              <c:pt idx="559">
                <c:v>767.5</c:v>
              </c:pt>
              <c:pt idx="560">
                <c:v>758.81</c:v>
              </c:pt>
              <c:pt idx="561">
                <c:v>765</c:v>
              </c:pt>
              <c:pt idx="562">
                <c:v>760.58</c:v>
              </c:pt>
              <c:pt idx="563">
                <c:v>755.47</c:v>
              </c:pt>
              <c:pt idx="564">
                <c:v>764.58</c:v>
              </c:pt>
              <c:pt idx="565">
                <c:v>783.38</c:v>
              </c:pt>
              <c:pt idx="566">
                <c:v>787.24</c:v>
              </c:pt>
              <c:pt idx="567">
                <c:v>766.7</c:v>
              </c:pt>
              <c:pt idx="568">
                <c:v>771.43</c:v>
              </c:pt>
              <c:pt idx="569">
                <c:v>771.19</c:v>
              </c:pt>
              <c:pt idx="570">
                <c:v>771.97</c:v>
              </c:pt>
              <c:pt idx="571">
                <c:v>727.34</c:v>
              </c:pt>
              <c:pt idx="572">
                <c:v>689.75</c:v>
              </c:pt>
              <c:pt idx="573">
                <c:v>679.11</c:v>
              </c:pt>
              <c:pt idx="574">
                <c:v>650</c:v>
              </c:pt>
              <c:pt idx="575">
                <c:v>620</c:v>
              </c:pt>
              <c:pt idx="576">
                <c:v>615</c:v>
              </c:pt>
              <c:pt idx="577">
                <c:v>626.91</c:v>
              </c:pt>
              <c:pt idx="578">
                <c:v>613.54</c:v>
              </c:pt>
              <c:pt idx="579">
                <c:v>615.36</c:v>
              </c:pt>
              <c:pt idx="580">
                <c:v>573.08000000000004</c:v>
              </c:pt>
              <c:pt idx="581">
                <c:v>545</c:v>
              </c:pt>
              <c:pt idx="582">
                <c:v>544.24</c:v>
              </c:pt>
              <c:pt idx="583">
                <c:v>486.25</c:v>
              </c:pt>
              <c:pt idx="584">
                <c:v>498.45</c:v>
              </c:pt>
              <c:pt idx="585">
                <c:v>520</c:v>
              </c:pt>
              <c:pt idx="586">
                <c:v>498.38</c:v>
              </c:pt>
              <c:pt idx="587">
                <c:v>490.74</c:v>
              </c:pt>
              <c:pt idx="588">
                <c:v>459.35</c:v>
              </c:pt>
              <c:pt idx="589">
                <c:v>424</c:v>
              </c:pt>
              <c:pt idx="590">
                <c:v>410</c:v>
              </c:pt>
              <c:pt idx="591">
                <c:v>422.17</c:v>
              </c:pt>
              <c:pt idx="592">
                <c:v>416.245</c:v>
              </c:pt>
              <c:pt idx="593">
                <c:v>396.46</c:v>
              </c:pt>
              <c:pt idx="594">
                <c:v>396.5</c:v>
              </c:pt>
              <c:pt idx="595">
                <c:v>394.3</c:v>
              </c:pt>
              <c:pt idx="596">
                <c:v>360</c:v>
              </c:pt>
              <c:pt idx="597">
                <c:v>350</c:v>
              </c:pt>
              <c:pt idx="598">
                <c:v>341.08</c:v>
              </c:pt>
              <c:pt idx="599">
                <c:v>336.03</c:v>
              </c:pt>
              <c:pt idx="600">
                <c:v>364.375</c:v>
              </c:pt>
              <c:pt idx="601">
                <c:v>382.5</c:v>
              </c:pt>
              <c:pt idx="602">
                <c:v>383.98</c:v>
              </c:pt>
              <c:pt idx="603">
                <c:v>383.68</c:v>
              </c:pt>
              <c:pt idx="604">
                <c:v>385</c:v>
              </c:pt>
              <c:pt idx="605">
                <c:v>391.80500000000001</c:v>
              </c:pt>
              <c:pt idx="606">
                <c:v>399.74</c:v>
              </c:pt>
              <c:pt idx="607">
                <c:v>375</c:v>
              </c:pt>
              <c:pt idx="608">
                <c:v>359.97500000000002</c:v>
              </c:pt>
              <c:pt idx="609">
                <c:v>360.16500000000002</c:v>
              </c:pt>
              <c:pt idx="610">
                <c:v>352.6</c:v>
              </c:pt>
              <c:pt idx="611">
                <c:v>325</c:v>
              </c:pt>
              <c:pt idx="612">
                <c:v>303.245</c:v>
              </c:pt>
              <c:pt idx="613">
                <c:v>271.72000000000003</c:v>
              </c:pt>
              <c:pt idx="614">
                <c:v>261.61500000000001</c:v>
              </c:pt>
              <c:pt idx="615">
                <c:v>271.67</c:v>
              </c:pt>
              <c:pt idx="616">
                <c:v>271.33999999999997</c:v>
              </c:pt>
              <c:pt idx="617">
                <c:v>294.14</c:v>
              </c:pt>
              <c:pt idx="618">
                <c:v>301.26499999999999</c:v>
              </c:pt>
              <c:pt idx="619">
                <c:v>295.255</c:v>
              </c:pt>
              <c:pt idx="620">
                <c:v>289.38499999999999</c:v>
              </c:pt>
              <c:pt idx="621">
                <c:v>280.19</c:v>
              </c:pt>
              <c:pt idx="622">
                <c:v>273.22000000000003</c:v>
              </c:pt>
              <c:pt idx="623">
                <c:v>290</c:v>
              </c:pt>
              <c:pt idx="624">
                <c:v>294.74</c:v>
              </c:pt>
              <c:pt idx="625">
                <c:v>294.7</c:v>
              </c:pt>
              <c:pt idx="626">
                <c:v>311.85500000000002</c:v>
              </c:pt>
              <c:pt idx="627">
                <c:v>312.27</c:v>
              </c:pt>
              <c:pt idx="628">
                <c:v>315.26</c:v>
              </c:pt>
              <c:pt idx="629">
                <c:v>305</c:v>
              </c:pt>
              <c:pt idx="630">
                <c:v>286.7</c:v>
              </c:pt>
              <c:pt idx="631">
                <c:v>288.85000000000002</c:v>
              </c:pt>
              <c:pt idx="632">
                <c:v>297.33</c:v>
              </c:pt>
              <c:pt idx="633">
                <c:v>297.255</c:v>
              </c:pt>
              <c:pt idx="634">
                <c:v>291.79500000000002</c:v>
              </c:pt>
              <c:pt idx="635">
                <c:v>307.54500000000002</c:v>
              </c:pt>
              <c:pt idx="636">
                <c:v>303.5</c:v>
              </c:pt>
              <c:pt idx="637">
                <c:v>295.49</c:v>
              </c:pt>
              <c:pt idx="638">
                <c:v>289.02</c:v>
              </c:pt>
              <c:pt idx="639">
                <c:v>292.99</c:v>
              </c:pt>
              <c:pt idx="640">
                <c:v>304.37</c:v>
              </c:pt>
              <c:pt idx="641">
                <c:v>305.11</c:v>
              </c:pt>
              <c:pt idx="642">
                <c:v>318.5</c:v>
              </c:pt>
              <c:pt idx="643">
                <c:v>319.58999999999997</c:v>
              </c:pt>
              <c:pt idx="644">
                <c:v>320.82</c:v>
              </c:pt>
              <c:pt idx="645">
                <c:v>345.41</c:v>
              </c:pt>
              <c:pt idx="646">
                <c:v>367.53</c:v>
              </c:pt>
              <c:pt idx="647">
                <c:v>355.5</c:v>
              </c:pt>
              <c:pt idx="648">
                <c:v>354.09</c:v>
              </c:pt>
              <c:pt idx="649">
                <c:v>354.43</c:v>
              </c:pt>
              <c:pt idx="650">
                <c:v>341.73500000000001</c:v>
              </c:pt>
              <c:pt idx="651">
                <c:v>340.89</c:v>
              </c:pt>
              <c:pt idx="652">
                <c:v>336.14499999999998</c:v>
              </c:pt>
              <c:pt idx="653">
                <c:v>340</c:v>
              </c:pt>
              <c:pt idx="654">
                <c:v>339.58499999999998</c:v>
              </c:pt>
              <c:pt idx="655">
                <c:v>347.5</c:v>
              </c:pt>
              <c:pt idx="656">
                <c:v>348.6</c:v>
              </c:pt>
              <c:pt idx="657">
                <c:v>359.14</c:v>
              </c:pt>
              <c:pt idx="658">
                <c:v>354.34</c:v>
              </c:pt>
              <c:pt idx="659">
                <c:v>375.25</c:v>
              </c:pt>
              <c:pt idx="660">
                <c:v>373.21499999999997</c:v>
              </c:pt>
              <c:pt idx="661">
                <c:v>363.26</c:v>
              </c:pt>
              <c:pt idx="662">
                <c:v>350.02</c:v>
              </c:pt>
              <c:pt idx="663">
                <c:v>351.5</c:v>
              </c:pt>
              <c:pt idx="664">
                <c:v>344.15</c:v>
              </c:pt>
              <c:pt idx="665">
                <c:v>329.03</c:v>
              </c:pt>
              <c:pt idx="666">
                <c:v>308.89999999999998</c:v>
              </c:pt>
              <c:pt idx="667">
                <c:v>304.86</c:v>
              </c:pt>
              <c:pt idx="668">
                <c:v>283.02999999999997</c:v>
              </c:pt>
              <c:pt idx="669">
                <c:v>286.45999999999998</c:v>
              </c:pt>
              <c:pt idx="670">
                <c:v>282.17</c:v>
              </c:pt>
              <c:pt idx="671">
                <c:v>276.80500000000001</c:v>
              </c:pt>
              <c:pt idx="672">
                <c:v>289.45</c:v>
              </c:pt>
              <c:pt idx="673">
                <c:v>276.79000000000002</c:v>
              </c:pt>
              <c:pt idx="674">
                <c:v>265.5</c:v>
              </c:pt>
              <c:pt idx="675">
                <c:v>257.32</c:v>
              </c:pt>
              <c:pt idx="676">
                <c:v>254.78</c:v>
              </c:pt>
              <c:pt idx="677">
                <c:v>255.45</c:v>
              </c:pt>
              <c:pt idx="678">
                <c:v>260.55</c:v>
              </c:pt>
              <c:pt idx="679">
                <c:v>257.41000000000003</c:v>
              </c:pt>
              <c:pt idx="680">
                <c:v>260.26</c:v>
              </c:pt>
              <c:pt idx="681">
                <c:v>282.47000000000003</c:v>
              </c:pt>
              <c:pt idx="682">
                <c:v>293.24</c:v>
              </c:pt>
              <c:pt idx="683">
                <c:v>287.36</c:v>
              </c:pt>
              <c:pt idx="684">
                <c:v>292.63</c:v>
              </c:pt>
              <c:pt idx="685">
                <c:v>307.23</c:v>
              </c:pt>
              <c:pt idx="686">
                <c:v>298.84500000000003</c:v>
              </c:pt>
              <c:pt idx="687">
                <c:v>299.435</c:v>
              </c:pt>
              <c:pt idx="688">
                <c:v>289.53500000000003</c:v>
              </c:pt>
              <c:pt idx="689">
                <c:v>272.72000000000003</c:v>
              </c:pt>
              <c:pt idx="690">
                <c:v>263.12</c:v>
              </c:pt>
              <c:pt idx="691">
                <c:v>262.25</c:v>
              </c:pt>
              <c:pt idx="692">
                <c:v>269.5</c:v>
              </c:pt>
              <c:pt idx="693">
                <c:v>277.565</c:v>
              </c:pt>
              <c:pt idx="694">
                <c:v>271.67</c:v>
              </c:pt>
              <c:pt idx="695">
                <c:v>273.89999999999998</c:v>
              </c:pt>
              <c:pt idx="696">
                <c:v>280.10500000000002</c:v>
              </c:pt>
              <c:pt idx="697">
                <c:v>289.59500000000003</c:v>
              </c:pt>
              <c:pt idx="698">
                <c:v>291.15499999999997</c:v>
              </c:pt>
              <c:pt idx="699">
                <c:v>292.995</c:v>
              </c:pt>
              <c:pt idx="700">
                <c:v>289.83999999999997</c:v>
              </c:pt>
              <c:pt idx="701">
                <c:v>277</c:v>
              </c:pt>
              <c:pt idx="702">
                <c:v>269.88499999999999</c:v>
              </c:pt>
              <c:pt idx="703">
                <c:v>272.5</c:v>
              </c:pt>
              <c:pt idx="704">
                <c:v>265.23500000000001</c:v>
              </c:pt>
              <c:pt idx="705">
                <c:v>266.19</c:v>
              </c:pt>
              <c:pt idx="706">
                <c:v>253.655</c:v>
              </c:pt>
              <c:pt idx="707">
                <c:v>232.22</c:v>
              </c:pt>
              <c:pt idx="708">
                <c:v>227.66</c:v>
              </c:pt>
              <c:pt idx="709">
                <c:v>227.5</c:v>
              </c:pt>
              <c:pt idx="710">
                <c:v>233</c:v>
              </c:pt>
              <c:pt idx="711">
                <c:v>211.87</c:v>
              </c:pt>
              <c:pt idx="712">
                <c:v>208.79</c:v>
              </c:pt>
              <c:pt idx="713">
                <c:v>218.42</c:v>
              </c:pt>
              <c:pt idx="714">
                <c:v>217.25</c:v>
              </c:pt>
              <c:pt idx="715">
                <c:v>214.13499999999999</c:v>
              </c:pt>
              <c:pt idx="716">
                <c:v>212.185</c:v>
              </c:pt>
              <c:pt idx="717">
                <c:v>208.785</c:v>
              </c:pt>
            </c:numLit>
          </c:val>
          <c:smooth val="0"/>
          <c:extLst>
            <c:ext xmlns:c16="http://schemas.microsoft.com/office/drawing/2014/chart" uri="{C3380CC4-5D6E-409C-BE32-E72D297353CC}">
              <c16:uniqueId val="{00000001-D05C-4970-8AA0-0D74B725DD4B}"/>
            </c:ext>
          </c:extLst>
        </c:ser>
        <c:ser>
          <c:idx val="2"/>
          <c:order val="2"/>
          <c:tx>
            <c:v>Германия</c:v>
          </c:tx>
          <c:spPr>
            <a:ln w="12700">
              <a:solidFill>
                <a:srgbClr val="FFFF0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2.8</c:v>
              </c:pt>
              <c:pt idx="1">
                <c:v>2.8</c:v>
              </c:pt>
              <c:pt idx="2">
                <c:v>2.8</c:v>
              </c:pt>
              <c:pt idx="3">
                <c:v>2.8</c:v>
              </c:pt>
              <c:pt idx="4">
                <c:v>2.8</c:v>
              </c:pt>
              <c:pt idx="5">
                <c:v>2.8</c:v>
              </c:pt>
              <c:pt idx="6">
                <c:v>2.8</c:v>
              </c:pt>
              <c:pt idx="7">
                <c:v>2.8</c:v>
              </c:pt>
              <c:pt idx="8">
                <c:v>2.8</c:v>
              </c:pt>
              <c:pt idx="9">
                <c:v>2.8</c:v>
              </c:pt>
              <c:pt idx="10">
                <c:v>2.8</c:v>
              </c:pt>
              <c:pt idx="11">
                <c:v>2.8</c:v>
              </c:pt>
              <c:pt idx="12">
                <c:v>2.8</c:v>
              </c:pt>
              <c:pt idx="13">
                <c:v>2.8</c:v>
              </c:pt>
              <c:pt idx="14">
                <c:v>2.8</c:v>
              </c:pt>
              <c:pt idx="15">
                <c:v>2.8</c:v>
              </c:pt>
              <c:pt idx="16">
                <c:v>2.8</c:v>
              </c:pt>
              <c:pt idx="17">
                <c:v>2.8</c:v>
              </c:pt>
              <c:pt idx="18">
                <c:v>2.8</c:v>
              </c:pt>
              <c:pt idx="19">
                <c:v>2.8</c:v>
              </c:pt>
              <c:pt idx="20">
                <c:v>2.8</c:v>
              </c:pt>
              <c:pt idx="21">
                <c:v>2.8</c:v>
              </c:pt>
              <c:pt idx="22">
                <c:v>2.8</c:v>
              </c:pt>
              <c:pt idx="23">
                <c:v>2.8</c:v>
              </c:pt>
              <c:pt idx="24">
                <c:v>2.8</c:v>
              </c:pt>
              <c:pt idx="25">
                <c:v>2.8</c:v>
              </c:pt>
              <c:pt idx="26">
                <c:v>2.8</c:v>
              </c:pt>
              <c:pt idx="27">
                <c:v>2.8</c:v>
              </c:pt>
              <c:pt idx="28">
                <c:v>2.8</c:v>
              </c:pt>
              <c:pt idx="29">
                <c:v>2.8</c:v>
              </c:pt>
              <c:pt idx="30">
                <c:v>2.8</c:v>
              </c:pt>
              <c:pt idx="31">
                <c:v>2.8</c:v>
              </c:pt>
              <c:pt idx="32">
                <c:v>2.8</c:v>
              </c:pt>
              <c:pt idx="33">
                <c:v>2.8</c:v>
              </c:pt>
              <c:pt idx="34">
                <c:v>2.8</c:v>
              </c:pt>
              <c:pt idx="35">
                <c:v>2.8</c:v>
              </c:pt>
              <c:pt idx="36">
                <c:v>2.8</c:v>
              </c:pt>
              <c:pt idx="37">
                <c:v>2.8</c:v>
              </c:pt>
              <c:pt idx="38">
                <c:v>2.8</c:v>
              </c:pt>
              <c:pt idx="39">
                <c:v>2.8</c:v>
              </c:pt>
              <c:pt idx="40">
                <c:v>2.8</c:v>
              </c:pt>
              <c:pt idx="41">
                <c:v>2.8</c:v>
              </c:pt>
              <c:pt idx="42">
                <c:v>2.8</c:v>
              </c:pt>
              <c:pt idx="43">
                <c:v>2.8</c:v>
              </c:pt>
              <c:pt idx="44">
                <c:v>2.8</c:v>
              </c:pt>
              <c:pt idx="45">
                <c:v>2.8</c:v>
              </c:pt>
              <c:pt idx="46">
                <c:v>2.8</c:v>
              </c:pt>
              <c:pt idx="47">
                <c:v>2.8</c:v>
              </c:pt>
              <c:pt idx="48">
                <c:v>2.8</c:v>
              </c:pt>
              <c:pt idx="49">
                <c:v>2.8</c:v>
              </c:pt>
              <c:pt idx="50">
                <c:v>2.8</c:v>
              </c:pt>
              <c:pt idx="51">
                <c:v>2.8</c:v>
              </c:pt>
              <c:pt idx="52">
                <c:v>2.8</c:v>
              </c:pt>
              <c:pt idx="53">
                <c:v>2.8</c:v>
              </c:pt>
              <c:pt idx="54">
                <c:v>2.8</c:v>
              </c:pt>
              <c:pt idx="55">
                <c:v>2.8</c:v>
              </c:pt>
              <c:pt idx="56">
                <c:v>2.8</c:v>
              </c:pt>
              <c:pt idx="57">
                <c:v>2.8</c:v>
              </c:pt>
              <c:pt idx="58">
                <c:v>2.8</c:v>
              </c:pt>
              <c:pt idx="59">
                <c:v>2.8</c:v>
              </c:pt>
              <c:pt idx="60">
                <c:v>2.8</c:v>
              </c:pt>
              <c:pt idx="61">
                <c:v>2.8</c:v>
              </c:pt>
              <c:pt idx="62">
                <c:v>2.8</c:v>
              </c:pt>
              <c:pt idx="63">
                <c:v>2.8</c:v>
              </c:pt>
              <c:pt idx="64">
                <c:v>2.8</c:v>
              </c:pt>
              <c:pt idx="65">
                <c:v>2.8</c:v>
              </c:pt>
              <c:pt idx="66">
                <c:v>2.8</c:v>
              </c:pt>
              <c:pt idx="67">
                <c:v>2.8</c:v>
              </c:pt>
              <c:pt idx="68">
                <c:v>2.8</c:v>
              </c:pt>
              <c:pt idx="69">
                <c:v>2.8</c:v>
              </c:pt>
              <c:pt idx="70">
                <c:v>2.8</c:v>
              </c:pt>
              <c:pt idx="71">
                <c:v>2.8</c:v>
              </c:pt>
              <c:pt idx="72">
                <c:v>2.8</c:v>
              </c:pt>
              <c:pt idx="73">
                <c:v>2.8</c:v>
              </c:pt>
              <c:pt idx="74">
                <c:v>2.8</c:v>
              </c:pt>
              <c:pt idx="75">
                <c:v>2.8</c:v>
              </c:pt>
              <c:pt idx="76">
                <c:v>2.8</c:v>
              </c:pt>
              <c:pt idx="77">
                <c:v>2.8</c:v>
              </c:pt>
              <c:pt idx="78">
                <c:v>2.8</c:v>
              </c:pt>
              <c:pt idx="79">
                <c:v>2.8</c:v>
              </c:pt>
              <c:pt idx="80">
                <c:v>2.8</c:v>
              </c:pt>
              <c:pt idx="81">
                <c:v>2.8</c:v>
              </c:pt>
              <c:pt idx="82">
                <c:v>2.8</c:v>
              </c:pt>
              <c:pt idx="83">
                <c:v>2.8</c:v>
              </c:pt>
              <c:pt idx="84">
                <c:v>2.8</c:v>
              </c:pt>
              <c:pt idx="85">
                <c:v>2.8</c:v>
              </c:pt>
              <c:pt idx="86">
                <c:v>2.8</c:v>
              </c:pt>
              <c:pt idx="87">
                <c:v>2.8</c:v>
              </c:pt>
              <c:pt idx="88">
                <c:v>2.8</c:v>
              </c:pt>
              <c:pt idx="89">
                <c:v>2.8</c:v>
              </c:pt>
              <c:pt idx="90">
                <c:v>2.8</c:v>
              </c:pt>
              <c:pt idx="91">
                <c:v>0.6</c:v>
              </c:pt>
              <c:pt idx="92">
                <c:v>2.8</c:v>
              </c:pt>
              <c:pt idx="93">
                <c:v>1.5</c:v>
              </c:pt>
              <c:pt idx="94">
                <c:v>1.5</c:v>
              </c:pt>
              <c:pt idx="95">
                <c:v>1.5</c:v>
              </c:pt>
              <c:pt idx="96">
                <c:v>1.5</c:v>
              </c:pt>
              <c:pt idx="97">
                <c:v>1.4</c:v>
              </c:pt>
              <c:pt idx="98">
                <c:v>1.4</c:v>
              </c:pt>
              <c:pt idx="99">
                <c:v>1.5</c:v>
              </c:pt>
              <c:pt idx="100">
                <c:v>1.5</c:v>
              </c:pt>
              <c:pt idx="101">
                <c:v>1.5</c:v>
              </c:pt>
              <c:pt idx="102">
                <c:v>2.4</c:v>
              </c:pt>
              <c:pt idx="103">
                <c:v>2.4</c:v>
              </c:pt>
              <c:pt idx="104">
                <c:v>2.4</c:v>
              </c:pt>
              <c:pt idx="105">
                <c:v>3.8</c:v>
              </c:pt>
              <c:pt idx="106">
                <c:v>3.8</c:v>
              </c:pt>
              <c:pt idx="107">
                <c:v>1</c:v>
              </c:pt>
              <c:pt idx="108">
                <c:v>0.9</c:v>
              </c:pt>
              <c:pt idx="109">
                <c:v>1.5</c:v>
              </c:pt>
              <c:pt idx="110">
                <c:v>1.5</c:v>
              </c:pt>
              <c:pt idx="111">
                <c:v>1.7</c:v>
              </c:pt>
              <c:pt idx="112">
                <c:v>1.7</c:v>
              </c:pt>
              <c:pt idx="113">
                <c:v>2.6</c:v>
              </c:pt>
              <c:pt idx="114">
                <c:v>2.6</c:v>
              </c:pt>
              <c:pt idx="115">
                <c:v>1</c:v>
              </c:pt>
              <c:pt idx="116">
                <c:v>1.1000000000000001</c:v>
              </c:pt>
              <c:pt idx="117">
                <c:v>1.1000000000000001</c:v>
              </c:pt>
              <c:pt idx="118">
                <c:v>1.1000000000000001</c:v>
              </c:pt>
              <c:pt idx="119">
                <c:v>1.5</c:v>
              </c:pt>
              <c:pt idx="120">
                <c:v>0.9</c:v>
              </c:pt>
              <c:pt idx="121">
                <c:v>1.7</c:v>
              </c:pt>
              <c:pt idx="122">
                <c:v>1.2</c:v>
              </c:pt>
              <c:pt idx="123">
                <c:v>1.5</c:v>
              </c:pt>
              <c:pt idx="124">
                <c:v>1.6</c:v>
              </c:pt>
              <c:pt idx="125">
                <c:v>1.6</c:v>
              </c:pt>
              <c:pt idx="126">
                <c:v>1.5</c:v>
              </c:pt>
              <c:pt idx="127">
                <c:v>1.5</c:v>
              </c:pt>
              <c:pt idx="128">
                <c:v>1.5</c:v>
              </c:pt>
              <c:pt idx="129">
                <c:v>1.5</c:v>
              </c:pt>
              <c:pt idx="130">
                <c:v>1.5</c:v>
              </c:pt>
              <c:pt idx="131">
                <c:v>1</c:v>
              </c:pt>
              <c:pt idx="132">
                <c:v>1</c:v>
              </c:pt>
              <c:pt idx="133">
                <c:v>1</c:v>
              </c:pt>
              <c:pt idx="134">
                <c:v>1</c:v>
              </c:pt>
              <c:pt idx="135">
                <c:v>1.4</c:v>
              </c:pt>
              <c:pt idx="136">
                <c:v>1.4</c:v>
              </c:pt>
              <c:pt idx="137">
                <c:v>1.5</c:v>
              </c:pt>
              <c:pt idx="138">
                <c:v>1</c:v>
              </c:pt>
              <c:pt idx="139">
                <c:v>1.5</c:v>
              </c:pt>
              <c:pt idx="140">
                <c:v>1.5</c:v>
              </c:pt>
              <c:pt idx="141">
                <c:v>1.5</c:v>
              </c:pt>
              <c:pt idx="142">
                <c:v>1.5</c:v>
              </c:pt>
              <c:pt idx="143">
                <c:v>1.5</c:v>
              </c:pt>
              <c:pt idx="144">
                <c:v>1.5</c:v>
              </c:pt>
              <c:pt idx="145">
                <c:v>1.5</c:v>
              </c:pt>
              <c:pt idx="146">
                <c:v>1.5</c:v>
              </c:pt>
              <c:pt idx="147">
                <c:v>1.6</c:v>
              </c:pt>
              <c:pt idx="148">
                <c:v>1.5</c:v>
              </c:pt>
              <c:pt idx="149">
                <c:v>1.9</c:v>
              </c:pt>
              <c:pt idx="150">
                <c:v>2.2000000000000002</c:v>
              </c:pt>
              <c:pt idx="151">
                <c:v>2.2000000000000002</c:v>
              </c:pt>
              <c:pt idx="152">
                <c:v>1.8</c:v>
              </c:pt>
              <c:pt idx="153">
                <c:v>1.8</c:v>
              </c:pt>
              <c:pt idx="154">
                <c:v>1.8</c:v>
              </c:pt>
              <c:pt idx="155">
                <c:v>1.8</c:v>
              </c:pt>
              <c:pt idx="156">
                <c:v>1.8</c:v>
              </c:pt>
              <c:pt idx="157">
                <c:v>2.1</c:v>
              </c:pt>
              <c:pt idx="158">
                <c:v>2.1</c:v>
              </c:pt>
              <c:pt idx="159">
                <c:v>4.7</c:v>
              </c:pt>
              <c:pt idx="160">
                <c:v>5.3</c:v>
              </c:pt>
              <c:pt idx="161">
                <c:v>3.9</c:v>
              </c:pt>
              <c:pt idx="162">
                <c:v>4</c:v>
              </c:pt>
              <c:pt idx="163">
                <c:v>3.9</c:v>
              </c:pt>
              <c:pt idx="164">
                <c:v>4.0999999999999996</c:v>
              </c:pt>
              <c:pt idx="165">
                <c:v>4</c:v>
              </c:pt>
              <c:pt idx="166">
                <c:v>4.4000000000000004</c:v>
              </c:pt>
              <c:pt idx="167">
                <c:v>4.4000000000000004</c:v>
              </c:pt>
              <c:pt idx="168">
                <c:v>3.8</c:v>
              </c:pt>
              <c:pt idx="169">
                <c:v>3.7</c:v>
              </c:pt>
              <c:pt idx="170">
                <c:v>3.8</c:v>
              </c:pt>
              <c:pt idx="171">
                <c:v>4.2</c:v>
              </c:pt>
              <c:pt idx="172">
                <c:v>4</c:v>
              </c:pt>
              <c:pt idx="173">
                <c:v>4.2</c:v>
              </c:pt>
              <c:pt idx="174">
                <c:v>4.2</c:v>
              </c:pt>
              <c:pt idx="175">
                <c:v>4.0999999999999996</c:v>
              </c:pt>
              <c:pt idx="176">
                <c:v>4</c:v>
              </c:pt>
              <c:pt idx="177">
                <c:v>1.9</c:v>
              </c:pt>
              <c:pt idx="178">
                <c:v>1.9</c:v>
              </c:pt>
              <c:pt idx="179">
                <c:v>1.9</c:v>
              </c:pt>
              <c:pt idx="180">
                <c:v>5.2</c:v>
              </c:pt>
              <c:pt idx="181">
                <c:v>5.6</c:v>
              </c:pt>
              <c:pt idx="182">
                <c:v>5.6</c:v>
              </c:pt>
              <c:pt idx="183">
                <c:v>5.0999999999999996</c:v>
              </c:pt>
              <c:pt idx="184">
                <c:v>5.6</c:v>
              </c:pt>
              <c:pt idx="185">
                <c:v>5.6</c:v>
              </c:pt>
              <c:pt idx="186">
                <c:v>5.3</c:v>
              </c:pt>
              <c:pt idx="187">
                <c:v>5.0999999999999996</c:v>
              </c:pt>
              <c:pt idx="188">
                <c:v>2.4</c:v>
              </c:pt>
              <c:pt idx="189">
                <c:v>2.4</c:v>
              </c:pt>
              <c:pt idx="190">
                <c:v>4.9000000000000004</c:v>
              </c:pt>
              <c:pt idx="191">
                <c:v>5</c:v>
              </c:pt>
              <c:pt idx="192">
                <c:v>5</c:v>
              </c:pt>
              <c:pt idx="193">
                <c:v>5</c:v>
              </c:pt>
              <c:pt idx="194">
                <c:v>5</c:v>
              </c:pt>
              <c:pt idx="195">
                <c:v>2.7</c:v>
              </c:pt>
              <c:pt idx="196">
                <c:v>2.6</c:v>
              </c:pt>
              <c:pt idx="197">
                <c:v>2.8</c:v>
              </c:pt>
              <c:pt idx="198">
                <c:v>2.4</c:v>
              </c:pt>
              <c:pt idx="199">
                <c:v>2.5</c:v>
              </c:pt>
              <c:pt idx="200">
                <c:v>2.5</c:v>
              </c:pt>
              <c:pt idx="201">
                <c:v>2.5</c:v>
              </c:pt>
              <c:pt idx="202">
                <c:v>2.1</c:v>
              </c:pt>
              <c:pt idx="203">
                <c:v>2.1</c:v>
              </c:pt>
              <c:pt idx="204">
                <c:v>2.1</c:v>
              </c:pt>
              <c:pt idx="205">
                <c:v>2.2000000000000002</c:v>
              </c:pt>
              <c:pt idx="206">
                <c:v>2.7</c:v>
              </c:pt>
              <c:pt idx="207">
                <c:v>2.5</c:v>
              </c:pt>
              <c:pt idx="208">
                <c:v>2.5</c:v>
              </c:pt>
              <c:pt idx="209">
                <c:v>3.3</c:v>
              </c:pt>
              <c:pt idx="210">
                <c:v>3</c:v>
              </c:pt>
              <c:pt idx="211">
                <c:v>1.9</c:v>
              </c:pt>
              <c:pt idx="212">
                <c:v>2.1</c:v>
              </c:pt>
              <c:pt idx="213">
                <c:v>1.6</c:v>
              </c:pt>
              <c:pt idx="214">
                <c:v>2.7</c:v>
              </c:pt>
              <c:pt idx="215">
                <c:v>2.6</c:v>
              </c:pt>
              <c:pt idx="216">
                <c:v>2.7</c:v>
              </c:pt>
              <c:pt idx="217">
                <c:v>2.7</c:v>
              </c:pt>
              <c:pt idx="218">
                <c:v>3.3</c:v>
              </c:pt>
              <c:pt idx="219">
                <c:v>3</c:v>
              </c:pt>
              <c:pt idx="220">
                <c:v>3.3</c:v>
              </c:pt>
              <c:pt idx="221">
                <c:v>3</c:v>
              </c:pt>
              <c:pt idx="222">
                <c:v>3</c:v>
              </c:pt>
              <c:pt idx="223">
                <c:v>4</c:v>
              </c:pt>
              <c:pt idx="224">
                <c:v>3.6</c:v>
              </c:pt>
              <c:pt idx="225">
                <c:v>3.6</c:v>
              </c:pt>
              <c:pt idx="226">
                <c:v>3.4</c:v>
              </c:pt>
              <c:pt idx="227">
                <c:v>3.4</c:v>
              </c:pt>
              <c:pt idx="228">
                <c:v>3.4</c:v>
              </c:pt>
              <c:pt idx="229">
                <c:v>3.4</c:v>
              </c:pt>
              <c:pt idx="230">
                <c:v>3.3</c:v>
              </c:pt>
              <c:pt idx="231">
                <c:v>3.5</c:v>
              </c:pt>
              <c:pt idx="232">
                <c:v>4.4000000000000004</c:v>
              </c:pt>
              <c:pt idx="233">
                <c:v>4.5</c:v>
              </c:pt>
              <c:pt idx="234">
                <c:v>4.5999999999999996</c:v>
              </c:pt>
              <c:pt idx="235">
                <c:v>4.5</c:v>
              </c:pt>
              <c:pt idx="236">
                <c:v>5.0999999999999996</c:v>
              </c:pt>
              <c:pt idx="237">
                <c:v>5</c:v>
              </c:pt>
              <c:pt idx="238">
                <c:v>4.5999999999999996</c:v>
              </c:pt>
              <c:pt idx="239">
                <c:v>4.4000000000000004</c:v>
              </c:pt>
              <c:pt idx="240">
                <c:v>4.5</c:v>
              </c:pt>
              <c:pt idx="241">
                <c:v>4.5</c:v>
              </c:pt>
              <c:pt idx="242">
                <c:v>4.8</c:v>
              </c:pt>
              <c:pt idx="243">
                <c:v>5.4</c:v>
              </c:pt>
              <c:pt idx="244">
                <c:v>6</c:v>
              </c:pt>
              <c:pt idx="245">
                <c:v>6.2</c:v>
              </c:pt>
              <c:pt idx="246">
                <c:v>5.9</c:v>
              </c:pt>
              <c:pt idx="247">
                <c:v>5.7</c:v>
              </c:pt>
              <c:pt idx="248">
                <c:v>5.9</c:v>
              </c:pt>
              <c:pt idx="249">
                <c:v>5.9</c:v>
              </c:pt>
              <c:pt idx="250">
                <c:v>7</c:v>
              </c:pt>
              <c:pt idx="251">
                <c:v>6.1</c:v>
              </c:pt>
              <c:pt idx="252">
                <c:v>7.1</c:v>
              </c:pt>
              <c:pt idx="253">
                <c:v>6.9</c:v>
              </c:pt>
              <c:pt idx="254">
                <c:v>6.9</c:v>
              </c:pt>
              <c:pt idx="255">
                <c:v>6.9</c:v>
              </c:pt>
              <c:pt idx="256">
                <c:v>6.9</c:v>
              </c:pt>
              <c:pt idx="257">
                <c:v>6.9</c:v>
              </c:pt>
              <c:pt idx="258">
                <c:v>6.9</c:v>
              </c:pt>
              <c:pt idx="259">
                <c:v>6.9</c:v>
              </c:pt>
              <c:pt idx="260">
                <c:v>6.9</c:v>
              </c:pt>
              <c:pt idx="261">
                <c:v>6.9</c:v>
              </c:pt>
              <c:pt idx="262">
                <c:v>5.7</c:v>
              </c:pt>
              <c:pt idx="263">
                <c:v>6</c:v>
              </c:pt>
              <c:pt idx="264">
                <c:v>6.8</c:v>
              </c:pt>
              <c:pt idx="265">
                <c:v>6.8</c:v>
              </c:pt>
              <c:pt idx="266">
                <c:v>7.5</c:v>
              </c:pt>
              <c:pt idx="267">
                <c:v>7.5</c:v>
              </c:pt>
              <c:pt idx="268">
                <c:v>9.1999999999999993</c:v>
              </c:pt>
              <c:pt idx="269">
                <c:v>9.8000000000000007</c:v>
              </c:pt>
              <c:pt idx="270">
                <c:v>10.1</c:v>
              </c:pt>
              <c:pt idx="271">
                <c:v>9.1999999999999993</c:v>
              </c:pt>
              <c:pt idx="272">
                <c:v>8.6999999999999993</c:v>
              </c:pt>
              <c:pt idx="273">
                <c:v>10.1</c:v>
              </c:pt>
              <c:pt idx="274">
                <c:v>8</c:v>
              </c:pt>
              <c:pt idx="275">
                <c:v>10.8</c:v>
              </c:pt>
              <c:pt idx="276">
                <c:v>10.8</c:v>
              </c:pt>
              <c:pt idx="277">
                <c:v>10.3</c:v>
              </c:pt>
              <c:pt idx="278">
                <c:v>7</c:v>
              </c:pt>
              <c:pt idx="279">
                <c:v>6.3</c:v>
              </c:pt>
              <c:pt idx="280">
                <c:v>6.4</c:v>
              </c:pt>
              <c:pt idx="281">
                <c:v>6.1</c:v>
              </c:pt>
              <c:pt idx="282">
                <c:v>6.4</c:v>
              </c:pt>
              <c:pt idx="283">
                <c:v>5.2</c:v>
              </c:pt>
              <c:pt idx="284">
                <c:v>5.0999999999999996</c:v>
              </c:pt>
              <c:pt idx="285">
                <c:v>5.7</c:v>
              </c:pt>
              <c:pt idx="286">
                <c:v>6.8</c:v>
              </c:pt>
              <c:pt idx="287">
                <c:v>6.1</c:v>
              </c:pt>
              <c:pt idx="288">
                <c:v>5.5</c:v>
              </c:pt>
              <c:pt idx="289">
                <c:v>5.6</c:v>
              </c:pt>
              <c:pt idx="290">
                <c:v>7.3</c:v>
              </c:pt>
              <c:pt idx="291">
                <c:v>6.2</c:v>
              </c:pt>
              <c:pt idx="292">
                <c:v>6.2</c:v>
              </c:pt>
              <c:pt idx="293">
                <c:v>6.5</c:v>
              </c:pt>
              <c:pt idx="294">
                <c:v>6.2</c:v>
              </c:pt>
              <c:pt idx="295">
                <c:v>6.3</c:v>
              </c:pt>
              <c:pt idx="296">
                <c:v>6.2</c:v>
              </c:pt>
              <c:pt idx="297">
                <c:v>6.8</c:v>
              </c:pt>
              <c:pt idx="298">
                <c:v>8</c:v>
              </c:pt>
              <c:pt idx="299">
                <c:v>8.4</c:v>
              </c:pt>
              <c:pt idx="300">
                <c:v>7.4</c:v>
              </c:pt>
              <c:pt idx="301">
                <c:v>9.5</c:v>
              </c:pt>
              <c:pt idx="302">
                <c:v>11.2</c:v>
              </c:pt>
              <c:pt idx="303">
                <c:v>11.7</c:v>
              </c:pt>
              <c:pt idx="304">
                <c:v>10</c:v>
              </c:pt>
              <c:pt idx="305">
                <c:v>11</c:v>
              </c:pt>
              <c:pt idx="306">
                <c:v>10.9</c:v>
              </c:pt>
              <c:pt idx="307">
                <c:v>13.8</c:v>
              </c:pt>
              <c:pt idx="308">
                <c:v>11.2</c:v>
              </c:pt>
              <c:pt idx="309">
                <c:v>11.6</c:v>
              </c:pt>
              <c:pt idx="310">
                <c:v>11.7</c:v>
              </c:pt>
              <c:pt idx="311">
                <c:v>12.4</c:v>
              </c:pt>
              <c:pt idx="312">
                <c:v>12</c:v>
              </c:pt>
              <c:pt idx="313">
                <c:v>10</c:v>
              </c:pt>
              <c:pt idx="314">
                <c:v>9.9</c:v>
              </c:pt>
              <c:pt idx="315">
                <c:v>10</c:v>
              </c:pt>
              <c:pt idx="316">
                <c:v>11</c:v>
              </c:pt>
              <c:pt idx="317">
                <c:v>12.8</c:v>
              </c:pt>
              <c:pt idx="318">
                <c:v>13.8</c:v>
              </c:pt>
              <c:pt idx="319">
                <c:v>13.6</c:v>
              </c:pt>
              <c:pt idx="320">
                <c:v>7.3</c:v>
              </c:pt>
              <c:pt idx="321">
                <c:v>10</c:v>
              </c:pt>
              <c:pt idx="322">
                <c:v>10.5</c:v>
              </c:pt>
              <c:pt idx="323">
                <c:v>10.7</c:v>
              </c:pt>
              <c:pt idx="324">
                <c:v>10.5</c:v>
              </c:pt>
              <c:pt idx="325">
                <c:v>10.4</c:v>
              </c:pt>
              <c:pt idx="326">
                <c:v>8.5</c:v>
              </c:pt>
              <c:pt idx="327">
                <c:v>8.3000000000000007</c:v>
              </c:pt>
              <c:pt idx="328">
                <c:v>7.8</c:v>
              </c:pt>
              <c:pt idx="329">
                <c:v>7.2</c:v>
              </c:pt>
              <c:pt idx="330">
                <c:v>7</c:v>
              </c:pt>
              <c:pt idx="331">
                <c:v>7.9</c:v>
              </c:pt>
              <c:pt idx="332">
                <c:v>7.2</c:v>
              </c:pt>
              <c:pt idx="333">
                <c:v>7.2</c:v>
              </c:pt>
              <c:pt idx="334">
                <c:v>7.2</c:v>
              </c:pt>
              <c:pt idx="335">
                <c:v>7</c:v>
              </c:pt>
              <c:pt idx="336">
                <c:v>7</c:v>
              </c:pt>
              <c:pt idx="337">
                <c:v>7</c:v>
              </c:pt>
              <c:pt idx="338">
                <c:v>6.8</c:v>
              </c:pt>
              <c:pt idx="339">
                <c:v>6.4</c:v>
              </c:pt>
              <c:pt idx="340">
                <c:v>6</c:v>
              </c:pt>
              <c:pt idx="341">
                <c:v>5.8</c:v>
              </c:pt>
              <c:pt idx="342">
                <c:v>6</c:v>
              </c:pt>
              <c:pt idx="343">
                <c:v>5</c:v>
              </c:pt>
              <c:pt idx="344">
                <c:v>5.2</c:v>
              </c:pt>
              <c:pt idx="345">
                <c:v>5</c:v>
              </c:pt>
              <c:pt idx="346">
                <c:v>5</c:v>
              </c:pt>
              <c:pt idx="347">
                <c:v>4.8</c:v>
              </c:pt>
              <c:pt idx="348">
                <c:v>4.9000000000000004</c:v>
              </c:pt>
              <c:pt idx="349">
                <c:v>4.8</c:v>
              </c:pt>
              <c:pt idx="350">
                <c:v>4.8</c:v>
              </c:pt>
              <c:pt idx="351">
                <c:v>4.7</c:v>
              </c:pt>
              <c:pt idx="352">
                <c:v>4.5999999999999996</c:v>
              </c:pt>
              <c:pt idx="353">
                <c:v>5</c:v>
              </c:pt>
              <c:pt idx="354">
                <c:v>4.5</c:v>
              </c:pt>
              <c:pt idx="355">
                <c:v>5.2</c:v>
              </c:pt>
              <c:pt idx="356">
                <c:v>5.5</c:v>
              </c:pt>
              <c:pt idx="357">
                <c:v>5.7</c:v>
              </c:pt>
              <c:pt idx="358">
                <c:v>5.0999999999999996</c:v>
              </c:pt>
              <c:pt idx="359">
                <c:v>5.3</c:v>
              </c:pt>
              <c:pt idx="360">
                <c:v>5.2</c:v>
              </c:pt>
              <c:pt idx="361">
                <c:v>5.3</c:v>
              </c:pt>
              <c:pt idx="362">
                <c:v>5.2</c:v>
              </c:pt>
              <c:pt idx="363">
                <c:v>5.3</c:v>
              </c:pt>
              <c:pt idx="364">
                <c:v>5.0999999999999996</c:v>
              </c:pt>
              <c:pt idx="365">
                <c:v>5.0999999999999996</c:v>
              </c:pt>
              <c:pt idx="366">
                <c:v>6</c:v>
              </c:pt>
              <c:pt idx="367">
                <c:v>5.8</c:v>
              </c:pt>
              <c:pt idx="368">
                <c:v>5.5</c:v>
              </c:pt>
              <c:pt idx="369">
                <c:v>5.3</c:v>
              </c:pt>
              <c:pt idx="370">
                <c:v>6</c:v>
              </c:pt>
              <c:pt idx="371">
                <c:v>5.9</c:v>
              </c:pt>
              <c:pt idx="372">
                <c:v>6</c:v>
              </c:pt>
              <c:pt idx="373">
                <c:v>5.6</c:v>
              </c:pt>
              <c:pt idx="374">
                <c:v>5.2</c:v>
              </c:pt>
              <c:pt idx="375">
                <c:v>6</c:v>
              </c:pt>
              <c:pt idx="376">
                <c:v>6.1</c:v>
              </c:pt>
              <c:pt idx="377">
                <c:v>6.2</c:v>
              </c:pt>
              <c:pt idx="378">
                <c:v>5.8</c:v>
              </c:pt>
              <c:pt idx="379">
                <c:v>5.8</c:v>
              </c:pt>
              <c:pt idx="380">
                <c:v>5.8</c:v>
              </c:pt>
              <c:pt idx="381">
                <c:v>5.8</c:v>
              </c:pt>
              <c:pt idx="382">
                <c:v>5.6</c:v>
              </c:pt>
              <c:pt idx="383">
                <c:v>5.8</c:v>
              </c:pt>
              <c:pt idx="384">
                <c:v>5.8</c:v>
              </c:pt>
              <c:pt idx="385">
                <c:v>5.8</c:v>
              </c:pt>
              <c:pt idx="386">
                <c:v>5.3</c:v>
              </c:pt>
              <c:pt idx="387">
                <c:v>5.3</c:v>
              </c:pt>
              <c:pt idx="388">
                <c:v>5.8</c:v>
              </c:pt>
              <c:pt idx="389">
                <c:v>6</c:v>
              </c:pt>
              <c:pt idx="390">
                <c:v>6</c:v>
              </c:pt>
              <c:pt idx="391">
                <c:v>5.5</c:v>
              </c:pt>
              <c:pt idx="392">
                <c:v>5.3</c:v>
              </c:pt>
              <c:pt idx="393">
                <c:v>5.8</c:v>
              </c:pt>
              <c:pt idx="394">
                <c:v>5.9</c:v>
              </c:pt>
              <c:pt idx="395">
                <c:v>5.2</c:v>
              </c:pt>
              <c:pt idx="396">
                <c:v>5.5</c:v>
              </c:pt>
              <c:pt idx="397">
                <c:v>5.7</c:v>
              </c:pt>
              <c:pt idx="398">
                <c:v>5.4</c:v>
              </c:pt>
              <c:pt idx="399">
                <c:v>5.9</c:v>
              </c:pt>
              <c:pt idx="400">
                <c:v>6</c:v>
              </c:pt>
              <c:pt idx="401">
                <c:v>6.8</c:v>
              </c:pt>
              <c:pt idx="402">
                <c:v>7</c:v>
              </c:pt>
              <c:pt idx="403">
                <c:v>7</c:v>
              </c:pt>
              <c:pt idx="404">
                <c:v>7.2</c:v>
              </c:pt>
              <c:pt idx="405">
                <c:v>7.2</c:v>
              </c:pt>
              <c:pt idx="406">
                <c:v>7.4</c:v>
              </c:pt>
              <c:pt idx="407">
                <c:v>7</c:v>
              </c:pt>
              <c:pt idx="408">
                <c:v>6.8</c:v>
              </c:pt>
              <c:pt idx="409">
                <c:v>6.5</c:v>
              </c:pt>
              <c:pt idx="410">
                <c:v>6.8</c:v>
              </c:pt>
              <c:pt idx="411">
                <c:v>6.9</c:v>
              </c:pt>
              <c:pt idx="412">
                <c:v>7.2</c:v>
              </c:pt>
              <c:pt idx="413">
                <c:v>7</c:v>
              </c:pt>
              <c:pt idx="414">
                <c:v>7</c:v>
              </c:pt>
              <c:pt idx="415">
                <c:v>6.5</c:v>
              </c:pt>
              <c:pt idx="416">
                <c:v>7.3</c:v>
              </c:pt>
              <c:pt idx="417">
                <c:v>7.2</c:v>
              </c:pt>
              <c:pt idx="418">
                <c:v>6.8</c:v>
              </c:pt>
              <c:pt idx="419">
                <c:v>7.4</c:v>
              </c:pt>
              <c:pt idx="420">
                <c:v>8.1999999999999993</c:v>
              </c:pt>
              <c:pt idx="421">
                <c:v>6.5</c:v>
              </c:pt>
              <c:pt idx="422">
                <c:v>7</c:v>
              </c:pt>
              <c:pt idx="423">
                <c:v>7.8</c:v>
              </c:pt>
              <c:pt idx="424">
                <c:v>7.8</c:v>
              </c:pt>
              <c:pt idx="425">
                <c:v>7.8</c:v>
              </c:pt>
              <c:pt idx="426">
                <c:v>7.8</c:v>
              </c:pt>
              <c:pt idx="427">
                <c:v>7.8</c:v>
              </c:pt>
              <c:pt idx="428">
                <c:v>8.1999999999999993</c:v>
              </c:pt>
              <c:pt idx="429">
                <c:v>8.1999999999999993</c:v>
              </c:pt>
              <c:pt idx="430">
                <c:v>8.1999999999999993</c:v>
              </c:pt>
              <c:pt idx="431">
                <c:v>7.5</c:v>
              </c:pt>
              <c:pt idx="432">
                <c:v>7.8</c:v>
              </c:pt>
              <c:pt idx="433">
                <c:v>8.1999999999999993</c:v>
              </c:pt>
              <c:pt idx="434">
                <c:v>7.6</c:v>
              </c:pt>
              <c:pt idx="435">
                <c:v>7.5</c:v>
              </c:pt>
              <c:pt idx="436">
                <c:v>7.8</c:v>
              </c:pt>
              <c:pt idx="437">
                <c:v>7.5</c:v>
              </c:pt>
              <c:pt idx="438">
                <c:v>7.4</c:v>
              </c:pt>
              <c:pt idx="439">
                <c:v>8.5</c:v>
              </c:pt>
              <c:pt idx="440">
                <c:v>8.5</c:v>
              </c:pt>
              <c:pt idx="441">
                <c:v>8.1999999999999993</c:v>
              </c:pt>
              <c:pt idx="442">
                <c:v>8.1999999999999993</c:v>
              </c:pt>
              <c:pt idx="443">
                <c:v>8.3000000000000007</c:v>
              </c:pt>
              <c:pt idx="444">
                <c:v>8.5</c:v>
              </c:pt>
              <c:pt idx="445">
                <c:v>9.8000000000000007</c:v>
              </c:pt>
              <c:pt idx="446">
                <c:v>9.5</c:v>
              </c:pt>
              <c:pt idx="447">
                <c:v>9.8000000000000007</c:v>
              </c:pt>
              <c:pt idx="448">
                <c:v>9.5</c:v>
              </c:pt>
              <c:pt idx="449">
                <c:v>9</c:v>
              </c:pt>
              <c:pt idx="450">
                <c:v>8.5</c:v>
              </c:pt>
              <c:pt idx="451">
                <c:v>8.5</c:v>
              </c:pt>
              <c:pt idx="452">
                <c:v>8.5</c:v>
              </c:pt>
              <c:pt idx="453">
                <c:v>8.8000000000000007</c:v>
              </c:pt>
              <c:pt idx="454">
                <c:v>9.1</c:v>
              </c:pt>
              <c:pt idx="455">
                <c:v>8.8000000000000007</c:v>
              </c:pt>
              <c:pt idx="456">
                <c:v>13.1</c:v>
              </c:pt>
              <c:pt idx="457">
                <c:v>14.7</c:v>
              </c:pt>
              <c:pt idx="458">
                <c:v>17.2</c:v>
              </c:pt>
              <c:pt idx="459">
                <c:v>20.5</c:v>
              </c:pt>
              <c:pt idx="460">
                <c:v>24.5</c:v>
              </c:pt>
              <c:pt idx="461">
                <c:v>24</c:v>
              </c:pt>
              <c:pt idx="462">
                <c:v>22.8</c:v>
              </c:pt>
              <c:pt idx="463">
                <c:v>22.5</c:v>
              </c:pt>
              <c:pt idx="464">
                <c:v>26.5</c:v>
              </c:pt>
              <c:pt idx="465">
                <c:v>23.7</c:v>
              </c:pt>
              <c:pt idx="466">
                <c:v>23.4</c:v>
              </c:pt>
              <c:pt idx="467">
                <c:v>21.5</c:v>
              </c:pt>
              <c:pt idx="468">
                <c:v>24.7</c:v>
              </c:pt>
              <c:pt idx="469">
                <c:v>25.5</c:v>
              </c:pt>
              <c:pt idx="470">
                <c:v>24.5</c:v>
              </c:pt>
              <c:pt idx="471">
                <c:v>26</c:v>
              </c:pt>
              <c:pt idx="472">
                <c:v>30.5</c:v>
              </c:pt>
              <c:pt idx="473">
                <c:v>33.5</c:v>
              </c:pt>
              <c:pt idx="474">
                <c:v>35.200000000000003</c:v>
              </c:pt>
              <c:pt idx="475">
                <c:v>37.799999999999997</c:v>
              </c:pt>
              <c:pt idx="476">
                <c:v>35</c:v>
              </c:pt>
              <c:pt idx="477">
                <c:v>32.9</c:v>
              </c:pt>
              <c:pt idx="478">
                <c:v>33.700000000000003</c:v>
              </c:pt>
              <c:pt idx="479">
                <c:v>33.5</c:v>
              </c:pt>
              <c:pt idx="480">
                <c:v>32.5</c:v>
              </c:pt>
              <c:pt idx="481">
                <c:v>29.8</c:v>
              </c:pt>
              <c:pt idx="482">
                <c:v>27.3</c:v>
              </c:pt>
              <c:pt idx="483">
                <c:v>27.5</c:v>
              </c:pt>
              <c:pt idx="484">
                <c:v>26.2</c:v>
              </c:pt>
              <c:pt idx="485">
                <c:v>27.2</c:v>
              </c:pt>
              <c:pt idx="486">
                <c:v>25.8</c:v>
              </c:pt>
              <c:pt idx="487">
                <c:v>28</c:v>
              </c:pt>
              <c:pt idx="488">
                <c:v>28.2</c:v>
              </c:pt>
              <c:pt idx="489">
                <c:v>28.5</c:v>
              </c:pt>
              <c:pt idx="490">
                <c:v>28.9</c:v>
              </c:pt>
              <c:pt idx="491">
                <c:v>33.5</c:v>
              </c:pt>
              <c:pt idx="492">
                <c:v>31.3</c:v>
              </c:pt>
              <c:pt idx="493">
                <c:v>33.6</c:v>
              </c:pt>
              <c:pt idx="494">
                <c:v>34.799999999999997</c:v>
              </c:pt>
              <c:pt idx="495">
                <c:v>34</c:v>
              </c:pt>
              <c:pt idx="496">
                <c:v>35</c:v>
              </c:pt>
              <c:pt idx="497">
                <c:v>37.200000000000003</c:v>
              </c:pt>
              <c:pt idx="498">
                <c:v>36.200000000000003</c:v>
              </c:pt>
              <c:pt idx="499">
                <c:v>36.799999999999997</c:v>
              </c:pt>
              <c:pt idx="500">
                <c:v>38.1</c:v>
              </c:pt>
              <c:pt idx="501">
                <c:v>40.4</c:v>
              </c:pt>
              <c:pt idx="502">
                <c:v>42.1</c:v>
              </c:pt>
              <c:pt idx="503">
                <c:v>51</c:v>
              </c:pt>
              <c:pt idx="504">
                <c:v>51.9</c:v>
              </c:pt>
              <c:pt idx="505">
                <c:v>51.1</c:v>
              </c:pt>
              <c:pt idx="506">
                <c:v>50.6</c:v>
              </c:pt>
              <c:pt idx="507">
                <c:v>48.8</c:v>
              </c:pt>
              <c:pt idx="508">
                <c:v>48.5</c:v>
              </c:pt>
              <c:pt idx="509">
                <c:v>47.9</c:v>
              </c:pt>
              <c:pt idx="510">
                <c:v>47.4</c:v>
              </c:pt>
              <c:pt idx="511">
                <c:v>47.5</c:v>
              </c:pt>
              <c:pt idx="512">
                <c:v>48</c:v>
              </c:pt>
              <c:pt idx="513">
                <c:v>47</c:v>
              </c:pt>
              <c:pt idx="514">
                <c:v>45.5</c:v>
              </c:pt>
              <c:pt idx="515">
                <c:v>45.5</c:v>
              </c:pt>
              <c:pt idx="516">
                <c:v>45.5</c:v>
              </c:pt>
              <c:pt idx="517">
                <c:v>45.5</c:v>
              </c:pt>
              <c:pt idx="518">
                <c:v>45.5</c:v>
              </c:pt>
              <c:pt idx="519">
                <c:v>45.5</c:v>
              </c:pt>
              <c:pt idx="520">
                <c:v>45.5</c:v>
              </c:pt>
              <c:pt idx="521">
                <c:v>45.5</c:v>
              </c:pt>
              <c:pt idx="522">
                <c:v>45.9</c:v>
              </c:pt>
              <c:pt idx="523">
                <c:v>45.9</c:v>
              </c:pt>
              <c:pt idx="524">
                <c:v>48</c:v>
              </c:pt>
              <c:pt idx="525">
                <c:v>45</c:v>
              </c:pt>
              <c:pt idx="526">
                <c:v>43.8</c:v>
              </c:pt>
              <c:pt idx="527">
                <c:v>40.200000000000003</c:v>
              </c:pt>
              <c:pt idx="528">
                <c:v>41.9</c:v>
              </c:pt>
              <c:pt idx="529">
                <c:v>45.5</c:v>
              </c:pt>
              <c:pt idx="530">
                <c:v>44.6</c:v>
              </c:pt>
              <c:pt idx="531">
                <c:v>46</c:v>
              </c:pt>
              <c:pt idx="532">
                <c:v>51.9</c:v>
              </c:pt>
              <c:pt idx="533">
                <c:v>51.5</c:v>
              </c:pt>
              <c:pt idx="534">
                <c:v>54.6</c:v>
              </c:pt>
              <c:pt idx="535">
                <c:v>55</c:v>
              </c:pt>
              <c:pt idx="536">
                <c:v>56.1</c:v>
              </c:pt>
              <c:pt idx="537">
                <c:v>59.7</c:v>
              </c:pt>
              <c:pt idx="538">
                <c:v>59</c:v>
              </c:pt>
              <c:pt idx="539">
                <c:v>63.5</c:v>
              </c:pt>
              <c:pt idx="540">
                <c:v>57</c:v>
              </c:pt>
              <c:pt idx="541">
                <c:v>57.3</c:v>
              </c:pt>
              <c:pt idx="542">
                <c:v>58.1</c:v>
              </c:pt>
              <c:pt idx="543">
                <c:v>57.8</c:v>
              </c:pt>
              <c:pt idx="544">
                <c:v>58.2</c:v>
              </c:pt>
              <c:pt idx="545">
                <c:v>59.2</c:v>
              </c:pt>
              <c:pt idx="546">
                <c:v>59</c:v>
              </c:pt>
              <c:pt idx="547">
                <c:v>58.6</c:v>
              </c:pt>
              <c:pt idx="548">
                <c:v>61.1</c:v>
              </c:pt>
              <c:pt idx="549">
                <c:v>62.5</c:v>
              </c:pt>
              <c:pt idx="550">
                <c:v>61.2</c:v>
              </c:pt>
              <c:pt idx="551">
                <c:v>61.4</c:v>
              </c:pt>
              <c:pt idx="552">
                <c:v>62.3</c:v>
              </c:pt>
              <c:pt idx="553">
                <c:v>65.7</c:v>
              </c:pt>
              <c:pt idx="554">
                <c:v>70</c:v>
              </c:pt>
              <c:pt idx="555">
                <c:v>67.599999999999994</c:v>
              </c:pt>
              <c:pt idx="556">
                <c:v>77.5</c:v>
              </c:pt>
              <c:pt idx="557">
                <c:v>84.7</c:v>
              </c:pt>
              <c:pt idx="558">
                <c:v>85.6</c:v>
              </c:pt>
              <c:pt idx="559">
                <c:v>90.7</c:v>
              </c:pt>
              <c:pt idx="560">
                <c:v>89.91</c:v>
              </c:pt>
              <c:pt idx="561">
                <c:v>91.85</c:v>
              </c:pt>
              <c:pt idx="562">
                <c:v>90.69</c:v>
              </c:pt>
              <c:pt idx="563">
                <c:v>87.83</c:v>
              </c:pt>
              <c:pt idx="564">
                <c:v>85.86</c:v>
              </c:pt>
              <c:pt idx="565">
                <c:v>87.33</c:v>
              </c:pt>
              <c:pt idx="566">
                <c:v>88.46</c:v>
              </c:pt>
              <c:pt idx="567">
                <c:v>87.58</c:v>
              </c:pt>
              <c:pt idx="568">
                <c:v>88</c:v>
              </c:pt>
              <c:pt idx="569">
                <c:v>91.04</c:v>
              </c:pt>
              <c:pt idx="570">
                <c:v>91.03</c:v>
              </c:pt>
              <c:pt idx="571">
                <c:v>88.61</c:v>
              </c:pt>
              <c:pt idx="572">
                <c:v>86.35</c:v>
              </c:pt>
              <c:pt idx="573">
                <c:v>81.489999999999995</c:v>
              </c:pt>
              <c:pt idx="574">
                <c:v>76.760000000000005</c:v>
              </c:pt>
              <c:pt idx="575">
                <c:v>72</c:v>
              </c:pt>
              <c:pt idx="576">
                <c:v>69.52</c:v>
              </c:pt>
              <c:pt idx="577">
                <c:v>67.28</c:v>
              </c:pt>
              <c:pt idx="578">
                <c:v>64.52</c:v>
              </c:pt>
              <c:pt idx="579">
                <c:v>62.33</c:v>
              </c:pt>
              <c:pt idx="580">
                <c:v>58.86</c:v>
              </c:pt>
              <c:pt idx="581">
                <c:v>56.25</c:v>
              </c:pt>
              <c:pt idx="582">
                <c:v>55.17</c:v>
              </c:pt>
              <c:pt idx="583">
                <c:v>52.28</c:v>
              </c:pt>
              <c:pt idx="584">
                <c:v>52.31</c:v>
              </c:pt>
              <c:pt idx="585">
                <c:v>56.68</c:v>
              </c:pt>
              <c:pt idx="586">
                <c:v>58.5</c:v>
              </c:pt>
              <c:pt idx="587">
                <c:v>58.89</c:v>
              </c:pt>
              <c:pt idx="588">
                <c:v>56.03</c:v>
              </c:pt>
              <c:pt idx="589">
                <c:v>47.51</c:v>
              </c:pt>
              <c:pt idx="590">
                <c:v>45.664999999999999</c:v>
              </c:pt>
              <c:pt idx="591">
                <c:v>47</c:v>
              </c:pt>
              <c:pt idx="592">
                <c:v>48.25</c:v>
              </c:pt>
              <c:pt idx="593">
                <c:v>44.25</c:v>
              </c:pt>
              <c:pt idx="594">
                <c:v>44.2</c:v>
              </c:pt>
              <c:pt idx="595">
                <c:v>44.2</c:v>
              </c:pt>
              <c:pt idx="596">
                <c:v>40.645000000000003</c:v>
              </c:pt>
              <c:pt idx="597">
                <c:v>41.42</c:v>
              </c:pt>
              <c:pt idx="598">
                <c:v>41</c:v>
              </c:pt>
              <c:pt idx="599">
                <c:v>40.935000000000002</c:v>
              </c:pt>
              <c:pt idx="600">
                <c:v>40.67</c:v>
              </c:pt>
              <c:pt idx="601">
                <c:v>43.034999999999997</c:v>
              </c:pt>
              <c:pt idx="602">
                <c:v>43.87</c:v>
              </c:pt>
              <c:pt idx="603">
                <c:v>41.634999999999998</c:v>
              </c:pt>
              <c:pt idx="604">
                <c:v>41.58</c:v>
              </c:pt>
              <c:pt idx="605">
                <c:v>41.575000000000003</c:v>
              </c:pt>
              <c:pt idx="606">
                <c:v>41.16</c:v>
              </c:pt>
              <c:pt idx="607">
                <c:v>41</c:v>
              </c:pt>
              <c:pt idx="608">
                <c:v>37.24</c:v>
              </c:pt>
              <c:pt idx="609">
                <c:v>37.880000000000003</c:v>
              </c:pt>
              <c:pt idx="610">
                <c:v>37.9</c:v>
              </c:pt>
              <c:pt idx="611">
                <c:v>35.119999999999997</c:v>
              </c:pt>
              <c:pt idx="612">
                <c:v>32.729999999999997</c:v>
              </c:pt>
              <c:pt idx="613">
                <c:v>27</c:v>
              </c:pt>
              <c:pt idx="614">
                <c:v>23.155000000000001</c:v>
              </c:pt>
              <c:pt idx="615">
                <c:v>23</c:v>
              </c:pt>
              <c:pt idx="616">
                <c:v>25</c:v>
              </c:pt>
              <c:pt idx="617">
                <c:v>29.66</c:v>
              </c:pt>
              <c:pt idx="618">
                <c:v>35.21</c:v>
              </c:pt>
              <c:pt idx="619">
                <c:v>34</c:v>
              </c:pt>
              <c:pt idx="620">
                <c:v>36</c:v>
              </c:pt>
              <c:pt idx="621">
                <c:v>32.625</c:v>
              </c:pt>
              <c:pt idx="622">
                <c:v>31</c:v>
              </c:pt>
              <c:pt idx="623">
                <c:v>34.5</c:v>
              </c:pt>
              <c:pt idx="624">
                <c:v>36.734999999999999</c:v>
              </c:pt>
              <c:pt idx="625">
                <c:v>36.700000000000003</c:v>
              </c:pt>
              <c:pt idx="626">
                <c:v>38.369999999999997</c:v>
              </c:pt>
              <c:pt idx="627">
                <c:v>37.93</c:v>
              </c:pt>
              <c:pt idx="628">
                <c:v>40</c:v>
              </c:pt>
              <c:pt idx="629">
                <c:v>40.340000000000003</c:v>
              </c:pt>
              <c:pt idx="630">
                <c:v>37.56</c:v>
              </c:pt>
              <c:pt idx="631">
                <c:v>35</c:v>
              </c:pt>
              <c:pt idx="632">
                <c:v>34</c:v>
              </c:pt>
              <c:pt idx="633">
                <c:v>34.46</c:v>
              </c:pt>
              <c:pt idx="634">
                <c:v>34</c:v>
              </c:pt>
              <c:pt idx="635">
                <c:v>34.909999999999997</c:v>
              </c:pt>
              <c:pt idx="636">
                <c:v>34.625</c:v>
              </c:pt>
              <c:pt idx="637">
                <c:v>34.695</c:v>
              </c:pt>
              <c:pt idx="638">
                <c:v>32.950000000000003</c:v>
              </c:pt>
              <c:pt idx="639">
                <c:v>34.020000000000003</c:v>
              </c:pt>
              <c:pt idx="640">
                <c:v>35</c:v>
              </c:pt>
              <c:pt idx="641">
                <c:v>36.619999999999997</c:v>
              </c:pt>
              <c:pt idx="642">
                <c:v>37.67</c:v>
              </c:pt>
              <c:pt idx="643">
                <c:v>37.784999999999997</c:v>
              </c:pt>
              <c:pt idx="644">
                <c:v>36.53</c:v>
              </c:pt>
              <c:pt idx="645">
                <c:v>36.86</c:v>
              </c:pt>
              <c:pt idx="646">
                <c:v>36.5</c:v>
              </c:pt>
              <c:pt idx="647">
                <c:v>35.475000000000001</c:v>
              </c:pt>
              <c:pt idx="648">
                <c:v>34.28</c:v>
              </c:pt>
              <c:pt idx="649">
                <c:v>34.840000000000003</c:v>
              </c:pt>
              <c:pt idx="650">
                <c:v>33.784999999999997</c:v>
              </c:pt>
              <c:pt idx="651">
                <c:v>30.765000000000001</c:v>
              </c:pt>
              <c:pt idx="652">
                <c:v>30.41</c:v>
              </c:pt>
              <c:pt idx="653">
                <c:v>31.15</c:v>
              </c:pt>
              <c:pt idx="654">
                <c:v>31.9</c:v>
              </c:pt>
              <c:pt idx="655">
                <c:v>33.409999999999997</c:v>
              </c:pt>
              <c:pt idx="656">
                <c:v>34.945</c:v>
              </c:pt>
              <c:pt idx="657">
                <c:v>36.615000000000002</c:v>
              </c:pt>
              <c:pt idx="658">
                <c:v>36.01</c:v>
              </c:pt>
              <c:pt idx="659">
                <c:v>36.475000000000001</c:v>
              </c:pt>
              <c:pt idx="660">
                <c:v>36.479999999999997</c:v>
              </c:pt>
              <c:pt idx="661">
                <c:v>35.71</c:v>
              </c:pt>
              <c:pt idx="662">
                <c:v>34.479999999999997</c:v>
              </c:pt>
              <c:pt idx="663">
                <c:v>33.344999999999999</c:v>
              </c:pt>
              <c:pt idx="664">
                <c:v>32.82</c:v>
              </c:pt>
              <c:pt idx="665">
                <c:v>31.484999999999999</c:v>
              </c:pt>
              <c:pt idx="666">
                <c:v>29.725000000000001</c:v>
              </c:pt>
              <c:pt idx="667">
                <c:v>30.274999999999999</c:v>
              </c:pt>
              <c:pt idx="668">
                <c:v>29.645</c:v>
              </c:pt>
              <c:pt idx="669">
                <c:v>29.16</c:v>
              </c:pt>
              <c:pt idx="670">
                <c:v>27.78</c:v>
              </c:pt>
              <c:pt idx="671">
                <c:v>26.175000000000001</c:v>
              </c:pt>
              <c:pt idx="672">
                <c:v>26.995000000000001</c:v>
              </c:pt>
              <c:pt idx="673">
                <c:v>25.38</c:v>
              </c:pt>
              <c:pt idx="674">
                <c:v>23.42</c:v>
              </c:pt>
              <c:pt idx="675">
                <c:v>24</c:v>
              </c:pt>
              <c:pt idx="676">
                <c:v>23.385000000000002</c:v>
              </c:pt>
              <c:pt idx="677">
                <c:v>24.32</c:v>
              </c:pt>
              <c:pt idx="678">
                <c:v>23</c:v>
              </c:pt>
              <c:pt idx="679">
                <c:v>25</c:v>
              </c:pt>
              <c:pt idx="680">
                <c:v>22.945</c:v>
              </c:pt>
              <c:pt idx="681">
                <c:v>24.2</c:v>
              </c:pt>
              <c:pt idx="682">
                <c:v>25.265000000000001</c:v>
              </c:pt>
              <c:pt idx="683">
                <c:v>24.3</c:v>
              </c:pt>
              <c:pt idx="684">
                <c:v>24.835000000000001</c:v>
              </c:pt>
              <c:pt idx="685">
                <c:v>25.83</c:v>
              </c:pt>
              <c:pt idx="686">
                <c:v>25.17</c:v>
              </c:pt>
              <c:pt idx="687">
                <c:v>26.31</c:v>
              </c:pt>
              <c:pt idx="688">
                <c:v>25.3</c:v>
              </c:pt>
              <c:pt idx="689">
                <c:v>24.664999999999999</c:v>
              </c:pt>
              <c:pt idx="690">
                <c:v>21.19</c:v>
              </c:pt>
              <c:pt idx="691">
                <c:v>22.504999999999999</c:v>
              </c:pt>
              <c:pt idx="692">
                <c:v>22.29</c:v>
              </c:pt>
              <c:pt idx="693">
                <c:v>22.5</c:v>
              </c:pt>
              <c:pt idx="694">
                <c:v>21.25</c:v>
              </c:pt>
              <c:pt idx="695">
                <c:v>21.3</c:v>
              </c:pt>
              <c:pt idx="696">
                <c:v>24.5</c:v>
              </c:pt>
              <c:pt idx="697">
                <c:v>24.17</c:v>
              </c:pt>
              <c:pt idx="698">
                <c:v>23.83</c:v>
              </c:pt>
              <c:pt idx="699">
                <c:v>24.35</c:v>
              </c:pt>
              <c:pt idx="700">
                <c:v>23.555</c:v>
              </c:pt>
              <c:pt idx="701">
                <c:v>23.4</c:v>
              </c:pt>
              <c:pt idx="702">
                <c:v>23.504999999999999</c:v>
              </c:pt>
              <c:pt idx="703">
                <c:v>22.5</c:v>
              </c:pt>
              <c:pt idx="704">
                <c:v>21.004999999999999</c:v>
              </c:pt>
              <c:pt idx="705">
                <c:v>21.68</c:v>
              </c:pt>
              <c:pt idx="706">
                <c:v>21.5</c:v>
              </c:pt>
              <c:pt idx="707">
                <c:v>20.93</c:v>
              </c:pt>
              <c:pt idx="708">
                <c:v>21.3</c:v>
              </c:pt>
              <c:pt idx="709">
                <c:v>21.815000000000001</c:v>
              </c:pt>
              <c:pt idx="710">
                <c:v>22.2</c:v>
              </c:pt>
              <c:pt idx="711">
                <c:v>22.01</c:v>
              </c:pt>
              <c:pt idx="712">
                <c:v>22.01</c:v>
              </c:pt>
              <c:pt idx="713">
                <c:v>22.01</c:v>
              </c:pt>
              <c:pt idx="714">
                <c:v>22.01</c:v>
              </c:pt>
              <c:pt idx="715">
                <c:v>22.01</c:v>
              </c:pt>
              <c:pt idx="716">
                <c:v>21.51</c:v>
              </c:pt>
              <c:pt idx="717">
                <c:v>20.86</c:v>
              </c:pt>
            </c:numLit>
          </c:val>
          <c:smooth val="0"/>
          <c:extLst>
            <c:ext xmlns:c16="http://schemas.microsoft.com/office/drawing/2014/chart" uri="{C3380CC4-5D6E-409C-BE32-E72D297353CC}">
              <c16:uniqueId val="{00000002-D05C-4970-8AA0-0D74B725DD4B}"/>
            </c:ext>
          </c:extLst>
        </c:ser>
        <c:ser>
          <c:idx val="3"/>
          <c:order val="3"/>
          <c:tx>
            <c:v>Китай</c:v>
          </c:tx>
          <c:spPr>
            <a:ln w="12700">
              <a:solidFill>
                <a:srgbClr val="00FFFF"/>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11.8</c:v>
              </c:pt>
              <c:pt idx="1">
                <c:v>11</c:v>
              </c:pt>
              <c:pt idx="2">
                <c:v>11.3</c:v>
              </c:pt>
              <c:pt idx="3">
                <c:v>11.3</c:v>
              </c:pt>
              <c:pt idx="4">
                <c:v>11.1</c:v>
              </c:pt>
              <c:pt idx="5">
                <c:v>11.2</c:v>
              </c:pt>
              <c:pt idx="6">
                <c:v>11.8</c:v>
              </c:pt>
              <c:pt idx="7">
                <c:v>11.8</c:v>
              </c:pt>
              <c:pt idx="8">
                <c:v>11.5</c:v>
              </c:pt>
              <c:pt idx="9">
                <c:v>11.9</c:v>
              </c:pt>
              <c:pt idx="10">
                <c:v>11.2</c:v>
              </c:pt>
              <c:pt idx="11">
                <c:v>11</c:v>
              </c:pt>
              <c:pt idx="12">
                <c:v>10.5</c:v>
              </c:pt>
              <c:pt idx="13">
                <c:v>10.5</c:v>
              </c:pt>
              <c:pt idx="14">
                <c:v>10.5</c:v>
              </c:pt>
              <c:pt idx="15">
                <c:v>10.9</c:v>
              </c:pt>
              <c:pt idx="16">
                <c:v>10.7</c:v>
              </c:pt>
              <c:pt idx="17">
                <c:v>10</c:v>
              </c:pt>
              <c:pt idx="18">
                <c:v>10</c:v>
              </c:pt>
              <c:pt idx="19">
                <c:v>10.5</c:v>
              </c:pt>
              <c:pt idx="20">
                <c:v>10.5</c:v>
              </c:pt>
              <c:pt idx="21">
                <c:v>10.3</c:v>
              </c:pt>
              <c:pt idx="22">
                <c:v>10.4</c:v>
              </c:pt>
              <c:pt idx="23">
                <c:v>10.199999999999999</c:v>
              </c:pt>
              <c:pt idx="24">
                <c:v>10.199999999999999</c:v>
              </c:pt>
              <c:pt idx="25">
                <c:v>10.199999999999999</c:v>
              </c:pt>
              <c:pt idx="26">
                <c:v>10</c:v>
              </c:pt>
              <c:pt idx="27">
                <c:v>9.9</c:v>
              </c:pt>
              <c:pt idx="28">
                <c:v>9.9</c:v>
              </c:pt>
              <c:pt idx="29">
                <c:v>10</c:v>
              </c:pt>
              <c:pt idx="30">
                <c:v>10</c:v>
              </c:pt>
              <c:pt idx="31">
                <c:v>10</c:v>
              </c:pt>
              <c:pt idx="32">
                <c:v>10</c:v>
              </c:pt>
              <c:pt idx="33">
                <c:v>10</c:v>
              </c:pt>
              <c:pt idx="34">
                <c:v>9.5</c:v>
              </c:pt>
              <c:pt idx="35">
                <c:v>9.5</c:v>
              </c:pt>
              <c:pt idx="36">
                <c:v>9.9</c:v>
              </c:pt>
              <c:pt idx="37">
                <c:v>9</c:v>
              </c:pt>
              <c:pt idx="38">
                <c:v>9.1999999999999993</c:v>
              </c:pt>
              <c:pt idx="39">
                <c:v>9.1999999999999993</c:v>
              </c:pt>
              <c:pt idx="40">
                <c:v>9</c:v>
              </c:pt>
              <c:pt idx="41">
                <c:v>9.8000000000000007</c:v>
              </c:pt>
              <c:pt idx="42">
                <c:v>10</c:v>
              </c:pt>
              <c:pt idx="43">
                <c:v>10</c:v>
              </c:pt>
              <c:pt idx="44">
                <c:v>10.1</c:v>
              </c:pt>
              <c:pt idx="45">
                <c:v>11.8</c:v>
              </c:pt>
              <c:pt idx="46">
                <c:v>11.5</c:v>
              </c:pt>
              <c:pt idx="47">
                <c:v>10.9</c:v>
              </c:pt>
              <c:pt idx="48">
                <c:v>11</c:v>
              </c:pt>
              <c:pt idx="49">
                <c:v>10</c:v>
              </c:pt>
              <c:pt idx="50">
                <c:v>10.4</c:v>
              </c:pt>
              <c:pt idx="51">
                <c:v>10.5</c:v>
              </c:pt>
              <c:pt idx="52">
                <c:v>11</c:v>
              </c:pt>
              <c:pt idx="53">
                <c:v>11</c:v>
              </c:pt>
              <c:pt idx="54">
                <c:v>11</c:v>
              </c:pt>
              <c:pt idx="55">
                <c:v>11</c:v>
              </c:pt>
              <c:pt idx="56">
                <c:v>11</c:v>
              </c:pt>
              <c:pt idx="57">
                <c:v>11</c:v>
              </c:pt>
              <c:pt idx="58">
                <c:v>11</c:v>
              </c:pt>
              <c:pt idx="59">
                <c:v>11</c:v>
              </c:pt>
              <c:pt idx="60">
                <c:v>10.8</c:v>
              </c:pt>
              <c:pt idx="61">
                <c:v>10.7</c:v>
              </c:pt>
              <c:pt idx="62">
                <c:v>10.7</c:v>
              </c:pt>
              <c:pt idx="63">
                <c:v>10.8</c:v>
              </c:pt>
              <c:pt idx="64">
                <c:v>10.8</c:v>
              </c:pt>
              <c:pt idx="65">
                <c:v>10.4</c:v>
              </c:pt>
              <c:pt idx="66">
                <c:v>10.4</c:v>
              </c:pt>
              <c:pt idx="67">
                <c:v>10.5</c:v>
              </c:pt>
              <c:pt idx="68">
                <c:v>10.3</c:v>
              </c:pt>
              <c:pt idx="69">
                <c:v>10.3</c:v>
              </c:pt>
              <c:pt idx="70">
                <c:v>10.199999999999999</c:v>
              </c:pt>
              <c:pt idx="71">
                <c:v>10</c:v>
              </c:pt>
              <c:pt idx="72">
                <c:v>10</c:v>
              </c:pt>
              <c:pt idx="73">
                <c:v>10</c:v>
              </c:pt>
              <c:pt idx="74">
                <c:v>10</c:v>
              </c:pt>
              <c:pt idx="75">
                <c:v>10</c:v>
              </c:pt>
              <c:pt idx="76">
                <c:v>10</c:v>
              </c:pt>
              <c:pt idx="77">
                <c:v>10</c:v>
              </c:pt>
              <c:pt idx="78">
                <c:v>10.1</c:v>
              </c:pt>
              <c:pt idx="79">
                <c:v>10</c:v>
              </c:pt>
              <c:pt idx="80">
                <c:v>10.1</c:v>
              </c:pt>
              <c:pt idx="81">
                <c:v>10</c:v>
              </c:pt>
              <c:pt idx="82">
                <c:v>10</c:v>
              </c:pt>
              <c:pt idx="83">
                <c:v>10</c:v>
              </c:pt>
              <c:pt idx="84">
                <c:v>10.1</c:v>
              </c:pt>
              <c:pt idx="85">
                <c:v>10</c:v>
              </c:pt>
              <c:pt idx="86">
                <c:v>10.1</c:v>
              </c:pt>
              <c:pt idx="87">
                <c:v>11</c:v>
              </c:pt>
              <c:pt idx="88">
                <c:v>11</c:v>
              </c:pt>
              <c:pt idx="89">
                <c:v>11</c:v>
              </c:pt>
              <c:pt idx="90">
                <c:v>11</c:v>
              </c:pt>
              <c:pt idx="91">
                <c:v>11</c:v>
              </c:pt>
              <c:pt idx="92">
                <c:v>11</c:v>
              </c:pt>
              <c:pt idx="93">
                <c:v>11.7</c:v>
              </c:pt>
              <c:pt idx="94">
                <c:v>12</c:v>
              </c:pt>
              <c:pt idx="95">
                <c:v>12</c:v>
              </c:pt>
              <c:pt idx="96">
                <c:v>12.4</c:v>
              </c:pt>
              <c:pt idx="97">
                <c:v>12.5</c:v>
              </c:pt>
              <c:pt idx="98">
                <c:v>12.4</c:v>
              </c:pt>
              <c:pt idx="99">
                <c:v>12.4</c:v>
              </c:pt>
              <c:pt idx="100">
                <c:v>12</c:v>
              </c:pt>
              <c:pt idx="101">
                <c:v>12</c:v>
              </c:pt>
              <c:pt idx="102">
                <c:v>12</c:v>
              </c:pt>
              <c:pt idx="103">
                <c:v>12.1</c:v>
              </c:pt>
              <c:pt idx="104">
                <c:v>12.1</c:v>
              </c:pt>
              <c:pt idx="105">
                <c:v>12</c:v>
              </c:pt>
              <c:pt idx="106">
                <c:v>12</c:v>
              </c:pt>
              <c:pt idx="107">
                <c:v>12.5</c:v>
              </c:pt>
              <c:pt idx="108">
                <c:v>12.5</c:v>
              </c:pt>
              <c:pt idx="109">
                <c:v>12.4</c:v>
              </c:pt>
              <c:pt idx="110">
                <c:v>12.1</c:v>
              </c:pt>
              <c:pt idx="111">
                <c:v>12.4</c:v>
              </c:pt>
              <c:pt idx="112">
                <c:v>12</c:v>
              </c:pt>
              <c:pt idx="113">
                <c:v>12.3</c:v>
              </c:pt>
              <c:pt idx="114">
                <c:v>12.9</c:v>
              </c:pt>
              <c:pt idx="115">
                <c:v>12</c:v>
              </c:pt>
              <c:pt idx="116">
                <c:v>12</c:v>
              </c:pt>
              <c:pt idx="117">
                <c:v>12.8</c:v>
              </c:pt>
              <c:pt idx="118">
                <c:v>12.2</c:v>
              </c:pt>
              <c:pt idx="119">
                <c:v>12</c:v>
              </c:pt>
              <c:pt idx="120">
                <c:v>11.9</c:v>
              </c:pt>
              <c:pt idx="121">
                <c:v>11.8</c:v>
              </c:pt>
              <c:pt idx="122">
                <c:v>11.5</c:v>
              </c:pt>
              <c:pt idx="123">
                <c:v>11.8</c:v>
              </c:pt>
              <c:pt idx="124">
                <c:v>11.7</c:v>
              </c:pt>
              <c:pt idx="125">
                <c:v>12</c:v>
              </c:pt>
              <c:pt idx="126">
                <c:v>12.2</c:v>
              </c:pt>
              <c:pt idx="127">
                <c:v>13</c:v>
              </c:pt>
              <c:pt idx="128">
                <c:v>12.2</c:v>
              </c:pt>
              <c:pt idx="129">
                <c:v>12.5</c:v>
              </c:pt>
              <c:pt idx="130">
                <c:v>13</c:v>
              </c:pt>
              <c:pt idx="131">
                <c:v>13</c:v>
              </c:pt>
              <c:pt idx="132">
                <c:v>13</c:v>
              </c:pt>
              <c:pt idx="133">
                <c:v>12.6</c:v>
              </c:pt>
              <c:pt idx="134">
                <c:v>12.6</c:v>
              </c:pt>
              <c:pt idx="135">
                <c:v>12.8</c:v>
              </c:pt>
              <c:pt idx="136">
                <c:v>13</c:v>
              </c:pt>
              <c:pt idx="137">
                <c:v>13.2</c:v>
              </c:pt>
              <c:pt idx="138">
                <c:v>13</c:v>
              </c:pt>
              <c:pt idx="139">
                <c:v>13</c:v>
              </c:pt>
              <c:pt idx="140">
                <c:v>12.7</c:v>
              </c:pt>
              <c:pt idx="141">
                <c:v>13.2</c:v>
              </c:pt>
              <c:pt idx="142">
                <c:v>14.5</c:v>
              </c:pt>
              <c:pt idx="143">
                <c:v>14.3</c:v>
              </c:pt>
              <c:pt idx="144">
                <c:v>14.2</c:v>
              </c:pt>
              <c:pt idx="145">
                <c:v>15.3</c:v>
              </c:pt>
              <c:pt idx="146">
                <c:v>16.2</c:v>
              </c:pt>
              <c:pt idx="147">
                <c:v>16.100000000000001</c:v>
              </c:pt>
              <c:pt idx="148">
                <c:v>18.8</c:v>
              </c:pt>
              <c:pt idx="149">
                <c:v>32.9</c:v>
              </c:pt>
              <c:pt idx="150">
                <c:v>29.3</c:v>
              </c:pt>
              <c:pt idx="151">
                <c:v>26.5</c:v>
              </c:pt>
              <c:pt idx="152">
                <c:v>29.3</c:v>
              </c:pt>
              <c:pt idx="153">
                <c:v>26.8</c:v>
              </c:pt>
              <c:pt idx="154">
                <c:v>23.7</c:v>
              </c:pt>
              <c:pt idx="155">
                <c:v>25.2</c:v>
              </c:pt>
              <c:pt idx="156">
                <c:v>23.9</c:v>
              </c:pt>
              <c:pt idx="157">
                <c:v>22</c:v>
              </c:pt>
              <c:pt idx="158">
                <c:v>23.2</c:v>
              </c:pt>
              <c:pt idx="159">
                <c:v>24.8</c:v>
              </c:pt>
              <c:pt idx="160">
                <c:v>23</c:v>
              </c:pt>
              <c:pt idx="161">
                <c:v>24</c:v>
              </c:pt>
              <c:pt idx="162">
                <c:v>24.3</c:v>
              </c:pt>
              <c:pt idx="163">
                <c:v>26.7</c:v>
              </c:pt>
              <c:pt idx="164">
                <c:v>30</c:v>
              </c:pt>
              <c:pt idx="165">
                <c:v>27.9</c:v>
              </c:pt>
              <c:pt idx="166">
                <c:v>28.1</c:v>
              </c:pt>
              <c:pt idx="167">
                <c:v>27.8</c:v>
              </c:pt>
              <c:pt idx="168">
                <c:v>25.7</c:v>
              </c:pt>
              <c:pt idx="169">
                <c:v>26</c:v>
              </c:pt>
              <c:pt idx="170">
                <c:v>25.8</c:v>
              </c:pt>
              <c:pt idx="171">
                <c:v>27.2</c:v>
              </c:pt>
              <c:pt idx="172">
                <c:v>27.6</c:v>
              </c:pt>
              <c:pt idx="173">
                <c:v>27.2</c:v>
              </c:pt>
              <c:pt idx="174">
                <c:v>26.7</c:v>
              </c:pt>
              <c:pt idx="175">
                <c:v>26.2</c:v>
              </c:pt>
              <c:pt idx="176">
                <c:v>26.3</c:v>
              </c:pt>
              <c:pt idx="177">
                <c:v>26</c:v>
              </c:pt>
              <c:pt idx="178">
                <c:v>26.3</c:v>
              </c:pt>
              <c:pt idx="179">
                <c:v>26.5</c:v>
              </c:pt>
              <c:pt idx="180">
                <c:v>27.5</c:v>
              </c:pt>
              <c:pt idx="181">
                <c:v>27.7</c:v>
              </c:pt>
              <c:pt idx="182">
                <c:v>27.2</c:v>
              </c:pt>
              <c:pt idx="183">
                <c:v>26.5</c:v>
              </c:pt>
              <c:pt idx="184">
                <c:v>25.4</c:v>
              </c:pt>
              <c:pt idx="185">
                <c:v>24.2</c:v>
              </c:pt>
              <c:pt idx="186">
                <c:v>22.8</c:v>
              </c:pt>
              <c:pt idx="187">
                <c:v>21.1</c:v>
              </c:pt>
              <c:pt idx="188">
                <c:v>21.2</c:v>
              </c:pt>
              <c:pt idx="189">
                <c:v>20.8</c:v>
              </c:pt>
              <c:pt idx="190">
                <c:v>18.5</c:v>
              </c:pt>
              <c:pt idx="191">
                <c:v>18.8</c:v>
              </c:pt>
              <c:pt idx="192">
                <c:v>19</c:v>
              </c:pt>
              <c:pt idx="193">
                <c:v>19</c:v>
              </c:pt>
              <c:pt idx="194">
                <c:v>20.2</c:v>
              </c:pt>
              <c:pt idx="195">
                <c:v>20.7</c:v>
              </c:pt>
              <c:pt idx="196">
                <c:v>20.6</c:v>
              </c:pt>
              <c:pt idx="197">
                <c:v>20.7</c:v>
              </c:pt>
              <c:pt idx="198">
                <c:v>20.8</c:v>
              </c:pt>
              <c:pt idx="199">
                <c:v>20.5</c:v>
              </c:pt>
              <c:pt idx="200">
                <c:v>19.8</c:v>
              </c:pt>
              <c:pt idx="201">
                <c:v>20.2</c:v>
              </c:pt>
              <c:pt idx="202">
                <c:v>18.7</c:v>
              </c:pt>
              <c:pt idx="203">
                <c:v>18.8</c:v>
              </c:pt>
              <c:pt idx="204">
                <c:v>18.7</c:v>
              </c:pt>
              <c:pt idx="205">
                <c:v>17.8</c:v>
              </c:pt>
              <c:pt idx="206">
                <c:v>18.7</c:v>
              </c:pt>
              <c:pt idx="207">
                <c:v>19.5</c:v>
              </c:pt>
              <c:pt idx="208">
                <c:v>19.8</c:v>
              </c:pt>
              <c:pt idx="209">
                <c:v>19.7</c:v>
              </c:pt>
              <c:pt idx="210">
                <c:v>21.8</c:v>
              </c:pt>
              <c:pt idx="211">
                <c:v>20.399999999999999</c:v>
              </c:pt>
              <c:pt idx="212">
                <c:v>20.2</c:v>
              </c:pt>
              <c:pt idx="213">
                <c:v>20.2</c:v>
              </c:pt>
              <c:pt idx="214">
                <c:v>20.3</c:v>
              </c:pt>
              <c:pt idx="215">
                <c:v>19.7</c:v>
              </c:pt>
              <c:pt idx="216">
                <c:v>20.3</c:v>
              </c:pt>
              <c:pt idx="217">
                <c:v>21.1</c:v>
              </c:pt>
              <c:pt idx="218">
                <c:v>21.4</c:v>
              </c:pt>
              <c:pt idx="219">
                <c:v>22.1</c:v>
              </c:pt>
              <c:pt idx="220">
                <c:v>24.8</c:v>
              </c:pt>
              <c:pt idx="221">
                <c:v>23.7</c:v>
              </c:pt>
              <c:pt idx="222">
                <c:v>24.2</c:v>
              </c:pt>
              <c:pt idx="223">
                <c:v>25.2</c:v>
              </c:pt>
              <c:pt idx="224">
                <c:v>25.8</c:v>
              </c:pt>
              <c:pt idx="225">
                <c:v>27.3</c:v>
              </c:pt>
              <c:pt idx="226">
                <c:v>28.2</c:v>
              </c:pt>
              <c:pt idx="227">
                <c:v>26.3</c:v>
              </c:pt>
              <c:pt idx="228">
                <c:v>29.5</c:v>
              </c:pt>
              <c:pt idx="229">
                <c:v>31.3</c:v>
              </c:pt>
              <c:pt idx="230">
                <c:v>32.5</c:v>
              </c:pt>
              <c:pt idx="231">
                <c:v>36.4</c:v>
              </c:pt>
              <c:pt idx="232">
                <c:v>39</c:v>
              </c:pt>
              <c:pt idx="233">
                <c:v>42.5</c:v>
              </c:pt>
              <c:pt idx="234">
                <c:v>40</c:v>
              </c:pt>
              <c:pt idx="235">
                <c:v>39.5</c:v>
              </c:pt>
              <c:pt idx="236">
                <c:v>38.5</c:v>
              </c:pt>
              <c:pt idx="237">
                <c:v>36.5</c:v>
              </c:pt>
              <c:pt idx="238">
                <c:v>33.799999999999997</c:v>
              </c:pt>
              <c:pt idx="239">
                <c:v>31.5</c:v>
              </c:pt>
              <c:pt idx="240">
                <c:v>31</c:v>
              </c:pt>
              <c:pt idx="241">
                <c:v>32.799999999999997</c:v>
              </c:pt>
              <c:pt idx="242">
                <c:v>32.5</c:v>
              </c:pt>
              <c:pt idx="243">
                <c:v>32</c:v>
              </c:pt>
              <c:pt idx="244">
                <c:v>31.5</c:v>
              </c:pt>
              <c:pt idx="245">
                <c:v>30.3</c:v>
              </c:pt>
              <c:pt idx="246">
                <c:v>29.5</c:v>
              </c:pt>
              <c:pt idx="247">
                <c:v>29.5</c:v>
              </c:pt>
              <c:pt idx="248">
                <c:v>29.3</c:v>
              </c:pt>
              <c:pt idx="249">
                <c:v>29.5</c:v>
              </c:pt>
              <c:pt idx="250">
                <c:v>30.2</c:v>
              </c:pt>
              <c:pt idx="251">
                <c:v>29</c:v>
              </c:pt>
              <c:pt idx="252">
                <c:v>28.5</c:v>
              </c:pt>
              <c:pt idx="253">
                <c:v>28.8</c:v>
              </c:pt>
              <c:pt idx="254">
                <c:v>29</c:v>
              </c:pt>
              <c:pt idx="255">
                <c:v>29</c:v>
              </c:pt>
              <c:pt idx="256">
                <c:v>29</c:v>
              </c:pt>
              <c:pt idx="257">
                <c:v>29</c:v>
              </c:pt>
              <c:pt idx="258">
                <c:v>28.9</c:v>
              </c:pt>
              <c:pt idx="259">
                <c:v>28.7</c:v>
              </c:pt>
              <c:pt idx="260">
                <c:v>28.7</c:v>
              </c:pt>
              <c:pt idx="261">
                <c:v>28.7</c:v>
              </c:pt>
              <c:pt idx="262">
                <c:v>28.5</c:v>
              </c:pt>
              <c:pt idx="263">
                <c:v>29.5</c:v>
              </c:pt>
              <c:pt idx="264">
                <c:v>30.4</c:v>
              </c:pt>
              <c:pt idx="265">
                <c:v>31.6</c:v>
              </c:pt>
              <c:pt idx="266">
                <c:v>32.700000000000003</c:v>
              </c:pt>
              <c:pt idx="267">
                <c:v>37</c:v>
              </c:pt>
              <c:pt idx="268">
                <c:v>41.7</c:v>
              </c:pt>
              <c:pt idx="269">
                <c:v>42.2</c:v>
              </c:pt>
              <c:pt idx="270">
                <c:v>45.1</c:v>
              </c:pt>
              <c:pt idx="271">
                <c:v>43.5</c:v>
              </c:pt>
              <c:pt idx="272">
                <c:v>50.3</c:v>
              </c:pt>
              <c:pt idx="273">
                <c:v>52.7</c:v>
              </c:pt>
              <c:pt idx="274">
                <c:v>56.8</c:v>
              </c:pt>
              <c:pt idx="275">
                <c:v>61.2</c:v>
              </c:pt>
              <c:pt idx="276">
                <c:v>63.2</c:v>
              </c:pt>
              <c:pt idx="277">
                <c:v>66.5</c:v>
              </c:pt>
              <c:pt idx="278">
                <c:v>59.3</c:v>
              </c:pt>
              <c:pt idx="279">
                <c:v>53.8</c:v>
              </c:pt>
              <c:pt idx="280">
                <c:v>57.2</c:v>
              </c:pt>
              <c:pt idx="281">
                <c:v>55.4</c:v>
              </c:pt>
              <c:pt idx="282">
                <c:v>55.5</c:v>
              </c:pt>
              <c:pt idx="283">
                <c:v>56.7</c:v>
              </c:pt>
              <c:pt idx="284">
                <c:v>57</c:v>
              </c:pt>
              <c:pt idx="285">
                <c:v>54.4</c:v>
              </c:pt>
              <c:pt idx="286">
                <c:v>55.5</c:v>
              </c:pt>
              <c:pt idx="287">
                <c:v>57.2</c:v>
              </c:pt>
              <c:pt idx="288">
                <c:v>60.1</c:v>
              </c:pt>
              <c:pt idx="289">
                <c:v>62.3</c:v>
              </c:pt>
              <c:pt idx="290">
                <c:v>64.3</c:v>
              </c:pt>
              <c:pt idx="291">
                <c:v>66.3</c:v>
              </c:pt>
              <c:pt idx="292">
                <c:v>64.5</c:v>
              </c:pt>
              <c:pt idx="293">
                <c:v>62.3</c:v>
              </c:pt>
              <c:pt idx="294">
                <c:v>63.8</c:v>
              </c:pt>
              <c:pt idx="295">
                <c:v>65.2</c:v>
              </c:pt>
              <c:pt idx="296">
                <c:v>64.5</c:v>
              </c:pt>
              <c:pt idx="297">
                <c:v>67.2</c:v>
              </c:pt>
              <c:pt idx="298">
                <c:v>66.5</c:v>
              </c:pt>
              <c:pt idx="299">
                <c:v>67</c:v>
              </c:pt>
              <c:pt idx="300">
                <c:v>63.7</c:v>
              </c:pt>
              <c:pt idx="301">
                <c:v>60</c:v>
              </c:pt>
              <c:pt idx="302">
                <c:v>62</c:v>
              </c:pt>
              <c:pt idx="303">
                <c:v>64.2</c:v>
              </c:pt>
              <c:pt idx="304">
                <c:v>65.400000000000006</c:v>
              </c:pt>
              <c:pt idx="305">
                <c:v>65.8</c:v>
              </c:pt>
              <c:pt idx="306">
                <c:v>64.8</c:v>
              </c:pt>
              <c:pt idx="307">
                <c:v>65</c:v>
              </c:pt>
              <c:pt idx="308">
                <c:v>66.7</c:v>
              </c:pt>
              <c:pt idx="309">
                <c:v>71.8</c:v>
              </c:pt>
              <c:pt idx="310">
                <c:v>80.5</c:v>
              </c:pt>
              <c:pt idx="311">
                <c:v>83.4</c:v>
              </c:pt>
              <c:pt idx="312">
                <c:v>78.599999999999994</c:v>
              </c:pt>
              <c:pt idx="313">
                <c:v>85.2</c:v>
              </c:pt>
              <c:pt idx="314">
                <c:v>82.5</c:v>
              </c:pt>
              <c:pt idx="315">
                <c:v>89</c:v>
              </c:pt>
              <c:pt idx="316">
                <c:v>81.900000000000006</c:v>
              </c:pt>
              <c:pt idx="317">
                <c:v>80.8</c:v>
              </c:pt>
              <c:pt idx="318">
                <c:v>82.7</c:v>
              </c:pt>
              <c:pt idx="319">
                <c:v>82.7</c:v>
              </c:pt>
              <c:pt idx="320">
                <c:v>81.400000000000006</c:v>
              </c:pt>
              <c:pt idx="321">
                <c:v>74.599999999999994</c:v>
              </c:pt>
              <c:pt idx="322">
                <c:v>79.3</c:v>
              </c:pt>
              <c:pt idx="323">
                <c:v>81.900000000000006</c:v>
              </c:pt>
              <c:pt idx="324">
                <c:v>81.5</c:v>
              </c:pt>
              <c:pt idx="325">
                <c:v>81</c:v>
              </c:pt>
              <c:pt idx="326">
                <c:v>70.2</c:v>
              </c:pt>
              <c:pt idx="327">
                <c:v>69.5</c:v>
              </c:pt>
              <c:pt idx="328">
                <c:v>64.8</c:v>
              </c:pt>
              <c:pt idx="329">
                <c:v>64.3</c:v>
              </c:pt>
              <c:pt idx="330">
                <c:v>56.7</c:v>
              </c:pt>
              <c:pt idx="331">
                <c:v>58.2</c:v>
              </c:pt>
              <c:pt idx="332">
                <c:v>61.4</c:v>
              </c:pt>
              <c:pt idx="333">
                <c:v>64.2</c:v>
              </c:pt>
              <c:pt idx="334">
                <c:v>61.3</c:v>
              </c:pt>
              <c:pt idx="335">
                <c:v>62.5</c:v>
              </c:pt>
              <c:pt idx="336">
                <c:v>61.6</c:v>
              </c:pt>
              <c:pt idx="337">
                <c:v>59.2</c:v>
              </c:pt>
              <c:pt idx="338">
                <c:v>57.8</c:v>
              </c:pt>
              <c:pt idx="339">
                <c:v>54.5</c:v>
              </c:pt>
              <c:pt idx="340">
                <c:v>51.2</c:v>
              </c:pt>
              <c:pt idx="341">
                <c:v>49</c:v>
              </c:pt>
              <c:pt idx="342">
                <c:v>48.5</c:v>
              </c:pt>
              <c:pt idx="343">
                <c:v>47.5</c:v>
              </c:pt>
              <c:pt idx="344">
                <c:v>44.8</c:v>
              </c:pt>
              <c:pt idx="345">
                <c:v>40.5</c:v>
              </c:pt>
              <c:pt idx="346">
                <c:v>43.8</c:v>
              </c:pt>
              <c:pt idx="347">
                <c:v>45.5</c:v>
              </c:pt>
              <c:pt idx="348">
                <c:v>45</c:v>
              </c:pt>
              <c:pt idx="349">
                <c:v>42.5</c:v>
              </c:pt>
              <c:pt idx="350">
                <c:v>42.3</c:v>
              </c:pt>
              <c:pt idx="351">
                <c:v>42.9</c:v>
              </c:pt>
              <c:pt idx="352">
                <c:v>43.3</c:v>
              </c:pt>
              <c:pt idx="353">
                <c:v>46</c:v>
              </c:pt>
              <c:pt idx="354">
                <c:v>46.6</c:v>
              </c:pt>
              <c:pt idx="355">
                <c:v>46.2</c:v>
              </c:pt>
              <c:pt idx="356">
                <c:v>45.3</c:v>
              </c:pt>
              <c:pt idx="357">
                <c:v>45.3</c:v>
              </c:pt>
              <c:pt idx="358">
                <c:v>45.3</c:v>
              </c:pt>
              <c:pt idx="359">
                <c:v>45.3</c:v>
              </c:pt>
              <c:pt idx="360">
                <c:v>45.3</c:v>
              </c:pt>
              <c:pt idx="361">
                <c:v>45.3</c:v>
              </c:pt>
              <c:pt idx="362">
                <c:v>45.3</c:v>
              </c:pt>
              <c:pt idx="363">
                <c:v>46</c:v>
              </c:pt>
              <c:pt idx="364">
                <c:v>47.3</c:v>
              </c:pt>
              <c:pt idx="365">
                <c:v>48.8</c:v>
              </c:pt>
              <c:pt idx="366">
                <c:v>53.8</c:v>
              </c:pt>
              <c:pt idx="367">
                <c:v>50.5</c:v>
              </c:pt>
              <c:pt idx="368">
                <c:v>49.8</c:v>
              </c:pt>
              <c:pt idx="369">
                <c:v>50</c:v>
              </c:pt>
              <c:pt idx="370">
                <c:v>50.4</c:v>
              </c:pt>
              <c:pt idx="371">
                <c:v>50.9</c:v>
              </c:pt>
              <c:pt idx="372">
                <c:v>52.5</c:v>
              </c:pt>
              <c:pt idx="373">
                <c:v>57.7</c:v>
              </c:pt>
              <c:pt idx="374">
                <c:v>60.8</c:v>
              </c:pt>
              <c:pt idx="375">
                <c:v>63</c:v>
              </c:pt>
              <c:pt idx="376">
                <c:v>66.5</c:v>
              </c:pt>
              <c:pt idx="377">
                <c:v>65.3</c:v>
              </c:pt>
              <c:pt idx="378">
                <c:v>67.2</c:v>
              </c:pt>
              <c:pt idx="379">
                <c:v>67.400000000000006</c:v>
              </c:pt>
              <c:pt idx="380">
                <c:v>65.099999999999994</c:v>
              </c:pt>
              <c:pt idx="381">
                <c:v>62.1</c:v>
              </c:pt>
              <c:pt idx="382">
                <c:v>64.5</c:v>
              </c:pt>
              <c:pt idx="383">
                <c:v>65.400000000000006</c:v>
              </c:pt>
              <c:pt idx="384">
                <c:v>67.900000000000006</c:v>
              </c:pt>
              <c:pt idx="385">
                <c:v>69.2</c:v>
              </c:pt>
              <c:pt idx="386">
                <c:v>70.8</c:v>
              </c:pt>
              <c:pt idx="387">
                <c:v>70.3</c:v>
              </c:pt>
              <c:pt idx="388">
                <c:v>70.8</c:v>
              </c:pt>
              <c:pt idx="389">
                <c:v>73.400000000000006</c:v>
              </c:pt>
              <c:pt idx="390">
                <c:v>74.8</c:v>
              </c:pt>
              <c:pt idx="391">
                <c:v>75.900000000000006</c:v>
              </c:pt>
              <c:pt idx="392">
                <c:v>73.2</c:v>
              </c:pt>
              <c:pt idx="393">
                <c:v>75.3</c:v>
              </c:pt>
              <c:pt idx="394">
                <c:v>75.2</c:v>
              </c:pt>
              <c:pt idx="395">
                <c:v>75.599999999999994</c:v>
              </c:pt>
              <c:pt idx="396">
                <c:v>76.7</c:v>
              </c:pt>
              <c:pt idx="397">
                <c:v>73.400000000000006</c:v>
              </c:pt>
              <c:pt idx="398">
                <c:v>73.400000000000006</c:v>
              </c:pt>
              <c:pt idx="399">
                <c:v>71.099999999999994</c:v>
              </c:pt>
              <c:pt idx="400">
                <c:v>68.5</c:v>
              </c:pt>
              <c:pt idx="401">
                <c:v>71.2</c:v>
              </c:pt>
              <c:pt idx="402">
                <c:v>69.8</c:v>
              </c:pt>
              <c:pt idx="403">
                <c:v>63.9</c:v>
              </c:pt>
              <c:pt idx="404">
                <c:v>63.8</c:v>
              </c:pt>
              <c:pt idx="405">
                <c:v>60.2</c:v>
              </c:pt>
              <c:pt idx="406">
                <c:v>60.2</c:v>
              </c:pt>
              <c:pt idx="407">
                <c:v>55</c:v>
              </c:pt>
              <c:pt idx="408">
                <c:v>54.8</c:v>
              </c:pt>
              <c:pt idx="409">
                <c:v>55.6</c:v>
              </c:pt>
              <c:pt idx="410">
                <c:v>54.7</c:v>
              </c:pt>
              <c:pt idx="411">
                <c:v>56.5</c:v>
              </c:pt>
              <c:pt idx="412">
                <c:v>55.7</c:v>
              </c:pt>
              <c:pt idx="413">
                <c:v>54.9</c:v>
              </c:pt>
              <c:pt idx="414">
                <c:v>58.5</c:v>
              </c:pt>
              <c:pt idx="415">
                <c:v>59.8</c:v>
              </c:pt>
              <c:pt idx="416">
                <c:v>58.7</c:v>
              </c:pt>
              <c:pt idx="417">
                <c:v>57.8</c:v>
              </c:pt>
              <c:pt idx="418">
                <c:v>60.5</c:v>
              </c:pt>
              <c:pt idx="419">
                <c:v>62.3</c:v>
              </c:pt>
              <c:pt idx="420">
                <c:v>60.5</c:v>
              </c:pt>
              <c:pt idx="421">
                <c:v>59.8</c:v>
              </c:pt>
              <c:pt idx="422">
                <c:v>59.8</c:v>
              </c:pt>
              <c:pt idx="423">
                <c:v>60</c:v>
              </c:pt>
              <c:pt idx="424">
                <c:v>60.1</c:v>
              </c:pt>
              <c:pt idx="425">
                <c:v>60.3</c:v>
              </c:pt>
              <c:pt idx="426">
                <c:v>62.5</c:v>
              </c:pt>
              <c:pt idx="427">
                <c:v>62.3</c:v>
              </c:pt>
              <c:pt idx="428">
                <c:v>66.2</c:v>
              </c:pt>
              <c:pt idx="429">
                <c:v>65.7</c:v>
              </c:pt>
              <c:pt idx="430">
                <c:v>64.8</c:v>
              </c:pt>
              <c:pt idx="431">
                <c:v>66.3</c:v>
              </c:pt>
              <c:pt idx="432">
                <c:v>65.8</c:v>
              </c:pt>
              <c:pt idx="433">
                <c:v>65.5</c:v>
              </c:pt>
              <c:pt idx="434">
                <c:v>65</c:v>
              </c:pt>
              <c:pt idx="435">
                <c:v>66</c:v>
              </c:pt>
              <c:pt idx="436">
                <c:v>63.8</c:v>
              </c:pt>
              <c:pt idx="437">
                <c:v>64.2</c:v>
              </c:pt>
              <c:pt idx="438">
                <c:v>65.7</c:v>
              </c:pt>
              <c:pt idx="439">
                <c:v>66.2</c:v>
              </c:pt>
              <c:pt idx="440">
                <c:v>60.8</c:v>
              </c:pt>
              <c:pt idx="441">
                <c:v>61.8</c:v>
              </c:pt>
              <c:pt idx="442">
                <c:v>63.8</c:v>
              </c:pt>
              <c:pt idx="443">
                <c:v>69.3</c:v>
              </c:pt>
              <c:pt idx="444">
                <c:v>71.599999999999994</c:v>
              </c:pt>
              <c:pt idx="445">
                <c:v>85</c:v>
              </c:pt>
              <c:pt idx="446">
                <c:v>93.6</c:v>
              </c:pt>
              <c:pt idx="447">
                <c:v>92.5</c:v>
              </c:pt>
              <c:pt idx="448">
                <c:v>98.8</c:v>
              </c:pt>
              <c:pt idx="449">
                <c:v>79.900000000000006</c:v>
              </c:pt>
              <c:pt idx="450">
                <c:v>75.7</c:v>
              </c:pt>
              <c:pt idx="451">
                <c:v>84.2</c:v>
              </c:pt>
              <c:pt idx="452">
                <c:v>81.5</c:v>
              </c:pt>
              <c:pt idx="453">
                <c:v>81.7</c:v>
              </c:pt>
              <c:pt idx="454">
                <c:v>82.8</c:v>
              </c:pt>
              <c:pt idx="455">
                <c:v>86.4</c:v>
              </c:pt>
              <c:pt idx="456">
                <c:v>90</c:v>
              </c:pt>
              <c:pt idx="457">
                <c:v>81.5</c:v>
              </c:pt>
              <c:pt idx="458">
                <c:v>90.6</c:v>
              </c:pt>
              <c:pt idx="459">
                <c:v>95.1</c:v>
              </c:pt>
              <c:pt idx="460">
                <c:v>107.5</c:v>
              </c:pt>
              <c:pt idx="461">
                <c:v>104.7</c:v>
              </c:pt>
              <c:pt idx="462">
                <c:v>111.7</c:v>
              </c:pt>
              <c:pt idx="463">
                <c:v>109</c:v>
              </c:pt>
              <c:pt idx="464">
                <c:v>130</c:v>
              </c:pt>
              <c:pt idx="465">
                <c:v>112.8</c:v>
              </c:pt>
              <c:pt idx="466">
                <c:v>93.9</c:v>
              </c:pt>
              <c:pt idx="467">
                <c:v>111.5</c:v>
              </c:pt>
              <c:pt idx="468">
                <c:v>115.8</c:v>
              </c:pt>
              <c:pt idx="469">
                <c:v>130</c:v>
              </c:pt>
              <c:pt idx="470">
                <c:v>147.5</c:v>
              </c:pt>
              <c:pt idx="471">
                <c:v>176.1</c:v>
              </c:pt>
              <c:pt idx="472">
                <c:v>241.5</c:v>
              </c:pt>
              <c:pt idx="473">
                <c:v>249.2</c:v>
              </c:pt>
              <c:pt idx="474">
                <c:v>296.7</c:v>
              </c:pt>
              <c:pt idx="475">
                <c:v>278.3</c:v>
              </c:pt>
              <c:pt idx="476">
                <c:v>221.7</c:v>
              </c:pt>
              <c:pt idx="477">
                <c:v>210</c:v>
              </c:pt>
              <c:pt idx="478">
                <c:v>153.30000000000001</c:v>
              </c:pt>
              <c:pt idx="479">
                <c:v>163.30000000000001</c:v>
              </c:pt>
              <c:pt idx="480">
                <c:v>138.30000000000001</c:v>
              </c:pt>
              <c:pt idx="481">
                <c:v>119.6</c:v>
              </c:pt>
              <c:pt idx="482">
                <c:v>154.19999999999999</c:v>
              </c:pt>
              <c:pt idx="483">
                <c:v>166.7</c:v>
              </c:pt>
              <c:pt idx="484">
                <c:v>145.80000000000001</c:v>
              </c:pt>
              <c:pt idx="485">
                <c:v>135</c:v>
              </c:pt>
              <c:pt idx="486">
                <c:v>164.2</c:v>
              </c:pt>
              <c:pt idx="487">
                <c:v>168.8</c:v>
              </c:pt>
              <c:pt idx="488">
                <c:v>179.2</c:v>
              </c:pt>
              <c:pt idx="489">
                <c:v>170.8</c:v>
              </c:pt>
              <c:pt idx="490">
                <c:v>186.7</c:v>
              </c:pt>
              <c:pt idx="491">
                <c:v>196.7</c:v>
              </c:pt>
              <c:pt idx="492">
                <c:v>200</c:v>
              </c:pt>
              <c:pt idx="493">
                <c:v>223.3</c:v>
              </c:pt>
              <c:pt idx="494">
                <c:v>209.2</c:v>
              </c:pt>
              <c:pt idx="495">
                <c:v>198.4</c:v>
              </c:pt>
              <c:pt idx="496">
                <c:v>181.7</c:v>
              </c:pt>
              <c:pt idx="497">
                <c:v>178.3</c:v>
              </c:pt>
              <c:pt idx="498">
                <c:v>173.3</c:v>
              </c:pt>
              <c:pt idx="499">
                <c:v>170.8</c:v>
              </c:pt>
              <c:pt idx="500">
                <c:v>192.1</c:v>
              </c:pt>
              <c:pt idx="501">
                <c:v>218.8</c:v>
              </c:pt>
              <c:pt idx="502">
                <c:v>215</c:v>
              </c:pt>
              <c:pt idx="503">
                <c:v>232.9</c:v>
              </c:pt>
              <c:pt idx="504">
                <c:v>239.1</c:v>
              </c:pt>
              <c:pt idx="505">
                <c:v>234.6</c:v>
              </c:pt>
              <c:pt idx="506">
                <c:v>226.1</c:v>
              </c:pt>
              <c:pt idx="507">
                <c:v>231.2</c:v>
              </c:pt>
              <c:pt idx="508">
                <c:v>212.5</c:v>
              </c:pt>
              <c:pt idx="509">
                <c:v>230</c:v>
              </c:pt>
              <c:pt idx="510">
                <c:v>222.4</c:v>
              </c:pt>
              <c:pt idx="511">
                <c:v>225.6</c:v>
              </c:pt>
              <c:pt idx="512">
                <c:v>209.4</c:v>
              </c:pt>
              <c:pt idx="513">
                <c:v>199.6</c:v>
              </c:pt>
              <c:pt idx="514">
                <c:v>200.6</c:v>
              </c:pt>
              <c:pt idx="515">
                <c:v>191.7</c:v>
              </c:pt>
              <c:pt idx="516">
                <c:v>195</c:v>
              </c:pt>
              <c:pt idx="517">
                <c:v>195</c:v>
              </c:pt>
              <c:pt idx="518">
                <c:v>195</c:v>
              </c:pt>
              <c:pt idx="519">
                <c:v>195</c:v>
              </c:pt>
              <c:pt idx="520">
                <c:v>192.7</c:v>
              </c:pt>
              <c:pt idx="521">
                <c:v>190</c:v>
              </c:pt>
              <c:pt idx="522">
                <c:v>188.4</c:v>
              </c:pt>
              <c:pt idx="523">
                <c:v>188.4</c:v>
              </c:pt>
              <c:pt idx="524">
                <c:v>186</c:v>
              </c:pt>
              <c:pt idx="525">
                <c:v>175.9</c:v>
              </c:pt>
              <c:pt idx="526">
                <c:v>173.1</c:v>
              </c:pt>
              <c:pt idx="527">
                <c:v>156.19999999999999</c:v>
              </c:pt>
              <c:pt idx="528">
                <c:v>172.3</c:v>
              </c:pt>
              <c:pt idx="529">
                <c:v>169.3</c:v>
              </c:pt>
              <c:pt idx="530">
                <c:v>163.80000000000001</c:v>
              </c:pt>
              <c:pt idx="531">
                <c:v>184.9</c:v>
              </c:pt>
              <c:pt idx="532">
                <c:v>188.3</c:v>
              </c:pt>
              <c:pt idx="533">
                <c:v>200.5</c:v>
              </c:pt>
              <c:pt idx="534">
                <c:v>193.6</c:v>
              </c:pt>
              <c:pt idx="535">
                <c:v>188.2</c:v>
              </c:pt>
              <c:pt idx="536">
                <c:v>201.3</c:v>
              </c:pt>
              <c:pt idx="537">
                <c:v>215.8</c:v>
              </c:pt>
              <c:pt idx="538">
                <c:v>219.6</c:v>
              </c:pt>
              <c:pt idx="539">
                <c:v>227.9</c:v>
              </c:pt>
              <c:pt idx="540">
                <c:v>224.6</c:v>
              </c:pt>
              <c:pt idx="541">
                <c:v>221.3</c:v>
              </c:pt>
              <c:pt idx="542">
                <c:v>214.7</c:v>
              </c:pt>
              <c:pt idx="543">
                <c:v>210</c:v>
              </c:pt>
              <c:pt idx="544">
                <c:v>223.2</c:v>
              </c:pt>
              <c:pt idx="545">
                <c:v>232.5</c:v>
              </c:pt>
              <c:pt idx="546">
                <c:v>225.7</c:v>
              </c:pt>
              <c:pt idx="547">
                <c:v>219.8</c:v>
              </c:pt>
              <c:pt idx="548">
                <c:v>222.8</c:v>
              </c:pt>
              <c:pt idx="549">
                <c:v>217.3</c:v>
              </c:pt>
              <c:pt idx="550">
                <c:v>210.9</c:v>
              </c:pt>
              <c:pt idx="551">
                <c:v>217.8</c:v>
              </c:pt>
              <c:pt idx="552">
                <c:v>217.5</c:v>
              </c:pt>
              <c:pt idx="553">
                <c:v>222.6</c:v>
              </c:pt>
              <c:pt idx="554">
                <c:v>223.2</c:v>
              </c:pt>
              <c:pt idx="555">
                <c:v>223.9</c:v>
              </c:pt>
              <c:pt idx="556">
                <c:v>247.8</c:v>
              </c:pt>
              <c:pt idx="557">
                <c:v>245.4</c:v>
              </c:pt>
              <c:pt idx="558">
                <c:v>242.9</c:v>
              </c:pt>
              <c:pt idx="559">
                <c:v>247.4</c:v>
              </c:pt>
              <c:pt idx="560">
                <c:v>247.5</c:v>
              </c:pt>
              <c:pt idx="561">
                <c:v>246.3</c:v>
              </c:pt>
              <c:pt idx="562">
                <c:v>245.33</c:v>
              </c:pt>
              <c:pt idx="563">
                <c:v>244.29</c:v>
              </c:pt>
              <c:pt idx="564">
                <c:v>247.5</c:v>
              </c:pt>
              <c:pt idx="565">
                <c:v>268.63</c:v>
              </c:pt>
              <c:pt idx="566">
                <c:v>262.5</c:v>
              </c:pt>
              <c:pt idx="567">
                <c:v>249.74</c:v>
              </c:pt>
              <c:pt idx="568">
                <c:v>247.98</c:v>
              </c:pt>
              <c:pt idx="569">
                <c:v>246.83</c:v>
              </c:pt>
              <c:pt idx="570">
                <c:v>247.3</c:v>
              </c:pt>
              <c:pt idx="571">
                <c:v>232.82</c:v>
              </c:pt>
              <c:pt idx="572">
                <c:v>227.84</c:v>
              </c:pt>
              <c:pt idx="573">
                <c:v>224.17</c:v>
              </c:pt>
              <c:pt idx="574">
                <c:v>215</c:v>
              </c:pt>
              <c:pt idx="575">
                <c:v>193.03</c:v>
              </c:pt>
              <c:pt idx="576">
                <c:v>189.83</c:v>
              </c:pt>
              <c:pt idx="577">
                <c:v>190</c:v>
              </c:pt>
              <c:pt idx="578">
                <c:v>183.99</c:v>
              </c:pt>
              <c:pt idx="579">
                <c:v>188.33</c:v>
              </c:pt>
              <c:pt idx="580">
                <c:v>173.67</c:v>
              </c:pt>
              <c:pt idx="581">
                <c:v>161.78</c:v>
              </c:pt>
              <c:pt idx="582">
                <c:v>163.22999999999999</c:v>
              </c:pt>
              <c:pt idx="583">
                <c:v>157.05000000000001</c:v>
              </c:pt>
              <c:pt idx="584">
                <c:v>150</c:v>
              </c:pt>
              <c:pt idx="585">
                <c:v>172.8</c:v>
              </c:pt>
              <c:pt idx="586">
                <c:v>156.33000000000001</c:v>
              </c:pt>
              <c:pt idx="587">
                <c:v>161.63</c:v>
              </c:pt>
              <c:pt idx="588">
                <c:v>143.65</c:v>
              </c:pt>
              <c:pt idx="589">
                <c:v>145</c:v>
              </c:pt>
              <c:pt idx="590">
                <c:v>143.22</c:v>
              </c:pt>
              <c:pt idx="591">
                <c:v>154.80500000000001</c:v>
              </c:pt>
              <c:pt idx="592">
                <c:v>152.94</c:v>
              </c:pt>
              <c:pt idx="593">
                <c:v>137.86000000000001</c:v>
              </c:pt>
              <c:pt idx="594">
                <c:v>137.9</c:v>
              </c:pt>
              <c:pt idx="595">
                <c:v>140</c:v>
              </c:pt>
              <c:pt idx="596">
                <c:v>139.69</c:v>
              </c:pt>
              <c:pt idx="597">
                <c:v>141.53</c:v>
              </c:pt>
              <c:pt idx="598">
                <c:v>138.01</c:v>
              </c:pt>
              <c:pt idx="599">
                <c:v>138.29</c:v>
              </c:pt>
              <c:pt idx="600">
                <c:v>144.46</c:v>
              </c:pt>
              <c:pt idx="601">
                <c:v>146.85</c:v>
              </c:pt>
              <c:pt idx="602">
                <c:v>148</c:v>
              </c:pt>
              <c:pt idx="603">
                <c:v>139.56</c:v>
              </c:pt>
              <c:pt idx="604">
                <c:v>138.30000000000001</c:v>
              </c:pt>
              <c:pt idx="605">
                <c:v>143.11000000000001</c:v>
              </c:pt>
              <c:pt idx="606">
                <c:v>141.91999999999999</c:v>
              </c:pt>
              <c:pt idx="607">
                <c:v>135</c:v>
              </c:pt>
              <c:pt idx="608">
                <c:v>127.29</c:v>
              </c:pt>
              <c:pt idx="609">
                <c:v>125.23</c:v>
              </c:pt>
              <c:pt idx="610">
                <c:v>120.3</c:v>
              </c:pt>
              <c:pt idx="611">
                <c:v>100</c:v>
              </c:pt>
              <c:pt idx="612">
                <c:v>97.2</c:v>
              </c:pt>
              <c:pt idx="613">
                <c:v>86.805000000000007</c:v>
              </c:pt>
              <c:pt idx="614">
                <c:v>85</c:v>
              </c:pt>
              <c:pt idx="615">
                <c:v>98.83</c:v>
              </c:pt>
              <c:pt idx="616">
                <c:v>95</c:v>
              </c:pt>
              <c:pt idx="617">
                <c:v>95</c:v>
              </c:pt>
              <c:pt idx="618">
                <c:v>102.93</c:v>
              </c:pt>
              <c:pt idx="619">
                <c:v>100</c:v>
              </c:pt>
              <c:pt idx="620">
                <c:v>100</c:v>
              </c:pt>
              <c:pt idx="621">
                <c:v>93.15</c:v>
              </c:pt>
              <c:pt idx="622">
                <c:v>85.75</c:v>
              </c:pt>
              <c:pt idx="623">
                <c:v>90</c:v>
              </c:pt>
              <c:pt idx="624">
                <c:v>90.564999999999998</c:v>
              </c:pt>
              <c:pt idx="625">
                <c:v>88.02</c:v>
              </c:pt>
              <c:pt idx="626">
                <c:v>89.19</c:v>
              </c:pt>
              <c:pt idx="627">
                <c:v>86.17</c:v>
              </c:pt>
              <c:pt idx="628">
                <c:v>85.81</c:v>
              </c:pt>
              <c:pt idx="629">
                <c:v>88.355000000000004</c:v>
              </c:pt>
              <c:pt idx="630">
                <c:v>77.64</c:v>
              </c:pt>
              <c:pt idx="631">
                <c:v>74.424999999999997</c:v>
              </c:pt>
              <c:pt idx="632">
                <c:v>70.56</c:v>
              </c:pt>
              <c:pt idx="633">
                <c:v>72.849999999999994</c:v>
              </c:pt>
              <c:pt idx="634">
                <c:v>69.67</c:v>
              </c:pt>
              <c:pt idx="635">
                <c:v>71.150000000000006</c:v>
              </c:pt>
              <c:pt idx="636">
                <c:v>73.444999999999993</c:v>
              </c:pt>
              <c:pt idx="637">
                <c:v>73.37</c:v>
              </c:pt>
              <c:pt idx="638">
                <c:v>75.180000000000007</c:v>
              </c:pt>
              <c:pt idx="639">
                <c:v>72.83</c:v>
              </c:pt>
              <c:pt idx="640">
                <c:v>78.66</c:v>
              </c:pt>
              <c:pt idx="641">
                <c:v>83.61</c:v>
              </c:pt>
              <c:pt idx="642">
                <c:v>91.58</c:v>
              </c:pt>
              <c:pt idx="643">
                <c:v>87.644999999999996</c:v>
              </c:pt>
              <c:pt idx="644">
                <c:v>86.78</c:v>
              </c:pt>
              <c:pt idx="645">
                <c:v>90.28</c:v>
              </c:pt>
              <c:pt idx="646">
                <c:v>91.194999999999993</c:v>
              </c:pt>
              <c:pt idx="647">
                <c:v>85.13</c:v>
              </c:pt>
              <c:pt idx="648">
                <c:v>82.724999999999994</c:v>
              </c:pt>
              <c:pt idx="649">
                <c:v>80.665000000000006</c:v>
              </c:pt>
              <c:pt idx="650">
                <c:v>79.34</c:v>
              </c:pt>
              <c:pt idx="651">
                <c:v>75.489999999999995</c:v>
              </c:pt>
              <c:pt idx="652">
                <c:v>73.290000000000006</c:v>
              </c:pt>
              <c:pt idx="653">
                <c:v>74.430000000000007</c:v>
              </c:pt>
              <c:pt idx="654">
                <c:v>74.739999999999995</c:v>
              </c:pt>
              <c:pt idx="655">
                <c:v>76.5</c:v>
              </c:pt>
              <c:pt idx="656">
                <c:v>78.915000000000006</c:v>
              </c:pt>
              <c:pt idx="657">
                <c:v>86.68</c:v>
              </c:pt>
              <c:pt idx="658">
                <c:v>82.594999999999999</c:v>
              </c:pt>
              <c:pt idx="659">
                <c:v>83.234999999999999</c:v>
              </c:pt>
              <c:pt idx="660">
                <c:v>87.405000000000001</c:v>
              </c:pt>
              <c:pt idx="661">
                <c:v>84.67</c:v>
              </c:pt>
              <c:pt idx="662">
                <c:v>82.26</c:v>
              </c:pt>
              <c:pt idx="663">
                <c:v>80.424999999999997</c:v>
              </c:pt>
              <c:pt idx="664">
                <c:v>79.5</c:v>
              </c:pt>
              <c:pt idx="665">
                <c:v>75.254999999999995</c:v>
              </c:pt>
              <c:pt idx="666">
                <c:v>67.25</c:v>
              </c:pt>
              <c:pt idx="667">
                <c:v>66.37</c:v>
              </c:pt>
              <c:pt idx="668">
                <c:v>63.61</c:v>
              </c:pt>
              <c:pt idx="669">
                <c:v>61.38</c:v>
              </c:pt>
              <c:pt idx="670">
                <c:v>60.25</c:v>
              </c:pt>
              <c:pt idx="671">
                <c:v>60.48</c:v>
              </c:pt>
              <c:pt idx="672">
                <c:v>62.5</c:v>
              </c:pt>
              <c:pt idx="673">
                <c:v>58.2</c:v>
              </c:pt>
              <c:pt idx="674">
                <c:v>58.33</c:v>
              </c:pt>
              <c:pt idx="675">
                <c:v>58.65</c:v>
              </c:pt>
              <c:pt idx="676">
                <c:v>59.734999999999999</c:v>
              </c:pt>
              <c:pt idx="677">
                <c:v>65.155000000000001</c:v>
              </c:pt>
              <c:pt idx="678">
                <c:v>66.33</c:v>
              </c:pt>
              <c:pt idx="679">
                <c:v>68.17</c:v>
              </c:pt>
              <c:pt idx="680">
                <c:v>64.06</c:v>
              </c:pt>
              <c:pt idx="681">
                <c:v>67.09</c:v>
              </c:pt>
              <c:pt idx="682">
                <c:v>74.44</c:v>
              </c:pt>
              <c:pt idx="683">
                <c:v>71.790000000000006</c:v>
              </c:pt>
              <c:pt idx="684">
                <c:v>72.430000000000007</c:v>
              </c:pt>
              <c:pt idx="685">
                <c:v>77.349999999999994</c:v>
              </c:pt>
              <c:pt idx="686">
                <c:v>77.5</c:v>
              </c:pt>
              <c:pt idx="687">
                <c:v>79.42</c:v>
              </c:pt>
              <c:pt idx="688">
                <c:v>81.349999999999994</c:v>
              </c:pt>
              <c:pt idx="689">
                <c:v>82.25</c:v>
              </c:pt>
              <c:pt idx="690">
                <c:v>77.375</c:v>
              </c:pt>
              <c:pt idx="691">
                <c:v>79.665000000000006</c:v>
              </c:pt>
              <c:pt idx="692">
                <c:v>77.88</c:v>
              </c:pt>
              <c:pt idx="693">
                <c:v>80.92</c:v>
              </c:pt>
              <c:pt idx="694">
                <c:v>80.33</c:v>
              </c:pt>
              <c:pt idx="695">
                <c:v>83.754999999999995</c:v>
              </c:pt>
              <c:pt idx="696">
                <c:v>86.23</c:v>
              </c:pt>
              <c:pt idx="697">
                <c:v>88.385000000000005</c:v>
              </c:pt>
              <c:pt idx="698">
                <c:v>84.33</c:v>
              </c:pt>
              <c:pt idx="699">
                <c:v>82.704999999999998</c:v>
              </c:pt>
              <c:pt idx="700">
                <c:v>80.5</c:v>
              </c:pt>
              <c:pt idx="701">
                <c:v>77.58</c:v>
              </c:pt>
              <c:pt idx="702">
                <c:v>76.064999999999998</c:v>
              </c:pt>
              <c:pt idx="703">
                <c:v>73.150000000000006</c:v>
              </c:pt>
              <c:pt idx="704">
                <c:v>72.760000000000005</c:v>
              </c:pt>
              <c:pt idx="705">
                <c:v>74.655000000000001</c:v>
              </c:pt>
              <c:pt idx="706">
                <c:v>73.22</c:v>
              </c:pt>
              <c:pt idx="707">
                <c:v>63.67</c:v>
              </c:pt>
              <c:pt idx="708">
                <c:v>62.91</c:v>
              </c:pt>
              <c:pt idx="709">
                <c:v>65.36</c:v>
              </c:pt>
              <c:pt idx="710">
                <c:v>66.5</c:v>
              </c:pt>
              <c:pt idx="711">
                <c:v>63.01</c:v>
              </c:pt>
              <c:pt idx="712">
                <c:v>57.755000000000003</c:v>
              </c:pt>
              <c:pt idx="713">
                <c:v>60.5</c:v>
              </c:pt>
              <c:pt idx="714">
                <c:v>64.875</c:v>
              </c:pt>
              <c:pt idx="715">
                <c:v>70.95</c:v>
              </c:pt>
              <c:pt idx="716">
                <c:v>69.069999999999993</c:v>
              </c:pt>
              <c:pt idx="717">
                <c:v>69.17</c:v>
              </c:pt>
            </c:numLit>
          </c:val>
          <c:smooth val="0"/>
          <c:extLst>
            <c:ext xmlns:c16="http://schemas.microsoft.com/office/drawing/2014/chart" uri="{C3380CC4-5D6E-409C-BE32-E72D297353CC}">
              <c16:uniqueId val="{00000003-D05C-4970-8AA0-0D74B725DD4B}"/>
            </c:ext>
          </c:extLst>
        </c:ser>
        <c:ser>
          <c:idx val="4"/>
          <c:order val="4"/>
          <c:tx>
            <c:v>Великобритания</c:v>
          </c:tx>
          <c:spPr>
            <a:ln w="12700">
              <a:solidFill>
                <a:srgbClr val="80008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5.0999999999999996</c:v>
              </c:pt>
              <c:pt idx="227">
                <c:v>4.7</c:v>
              </c:pt>
              <c:pt idx="228">
                <c:v>4.7</c:v>
              </c:pt>
              <c:pt idx="229">
                <c:v>4.5</c:v>
              </c:pt>
              <c:pt idx="230">
                <c:v>5.4</c:v>
              </c:pt>
              <c:pt idx="231">
                <c:v>7.8</c:v>
              </c:pt>
              <c:pt idx="232">
                <c:v>8</c:v>
              </c:pt>
              <c:pt idx="233">
                <c:v>7.7</c:v>
              </c:pt>
              <c:pt idx="234">
                <c:v>7.5</c:v>
              </c:pt>
              <c:pt idx="235">
                <c:v>7.5</c:v>
              </c:pt>
              <c:pt idx="236">
                <c:v>7.9</c:v>
              </c:pt>
              <c:pt idx="237">
                <c:v>7.7</c:v>
              </c:pt>
              <c:pt idx="238">
                <c:v>6.9</c:v>
              </c:pt>
              <c:pt idx="239">
                <c:v>7</c:v>
              </c:pt>
              <c:pt idx="240">
                <c:v>7.2</c:v>
              </c:pt>
              <c:pt idx="241">
                <c:v>7.8</c:v>
              </c:pt>
              <c:pt idx="242">
                <c:v>7.8</c:v>
              </c:pt>
              <c:pt idx="243">
                <c:v>7.8</c:v>
              </c:pt>
              <c:pt idx="244">
                <c:v>8.1999999999999993</c:v>
              </c:pt>
              <c:pt idx="245">
                <c:v>8.1999999999999993</c:v>
              </c:pt>
              <c:pt idx="246">
                <c:v>7.8</c:v>
              </c:pt>
              <c:pt idx="247">
                <c:v>8.1999999999999993</c:v>
              </c:pt>
              <c:pt idx="248">
                <c:v>7.8</c:v>
              </c:pt>
              <c:pt idx="249">
                <c:v>7.9</c:v>
              </c:pt>
              <c:pt idx="250">
                <c:v>9.4</c:v>
              </c:pt>
              <c:pt idx="251">
                <c:v>8.5</c:v>
              </c:pt>
              <c:pt idx="252">
                <c:v>10</c:v>
              </c:pt>
              <c:pt idx="253">
                <c:v>8.9</c:v>
              </c:pt>
              <c:pt idx="254">
                <c:v>8.9</c:v>
              </c:pt>
              <c:pt idx="255">
                <c:v>8.9</c:v>
              </c:pt>
              <c:pt idx="256">
                <c:v>8.9</c:v>
              </c:pt>
              <c:pt idx="257">
                <c:v>8.9</c:v>
              </c:pt>
              <c:pt idx="258">
                <c:v>8.9</c:v>
              </c:pt>
              <c:pt idx="259">
                <c:v>8.9</c:v>
              </c:pt>
              <c:pt idx="260">
                <c:v>8.9</c:v>
              </c:pt>
              <c:pt idx="261">
                <c:v>8.9</c:v>
              </c:pt>
              <c:pt idx="262">
                <c:v>7.3</c:v>
              </c:pt>
              <c:pt idx="263">
                <c:v>8.3000000000000007</c:v>
              </c:pt>
              <c:pt idx="264">
                <c:v>8.3000000000000007</c:v>
              </c:pt>
              <c:pt idx="265">
                <c:v>8.6</c:v>
              </c:pt>
              <c:pt idx="266">
                <c:v>9</c:v>
              </c:pt>
              <c:pt idx="267">
                <c:v>9.9</c:v>
              </c:pt>
              <c:pt idx="268">
                <c:v>11.6</c:v>
              </c:pt>
              <c:pt idx="269">
                <c:v>11.9</c:v>
              </c:pt>
              <c:pt idx="270">
                <c:v>12</c:v>
              </c:pt>
              <c:pt idx="271">
                <c:v>11.5</c:v>
              </c:pt>
              <c:pt idx="272">
                <c:v>11.5</c:v>
              </c:pt>
              <c:pt idx="273">
                <c:v>11.5</c:v>
              </c:pt>
              <c:pt idx="274">
                <c:v>10.5</c:v>
              </c:pt>
              <c:pt idx="275">
                <c:v>10.4</c:v>
              </c:pt>
              <c:pt idx="276">
                <c:v>13</c:v>
              </c:pt>
              <c:pt idx="277">
                <c:v>12.3</c:v>
              </c:pt>
              <c:pt idx="278">
                <c:v>9.5</c:v>
              </c:pt>
              <c:pt idx="279">
                <c:v>9.5</c:v>
              </c:pt>
              <c:pt idx="280">
                <c:v>9.6</c:v>
              </c:pt>
              <c:pt idx="281">
                <c:v>9.6</c:v>
              </c:pt>
              <c:pt idx="282">
                <c:v>9.3000000000000007</c:v>
              </c:pt>
              <c:pt idx="283">
                <c:v>10.199999999999999</c:v>
              </c:pt>
              <c:pt idx="284">
                <c:v>10.199999999999999</c:v>
              </c:pt>
              <c:pt idx="285">
                <c:v>10.199999999999999</c:v>
              </c:pt>
              <c:pt idx="286">
                <c:v>10.4</c:v>
              </c:pt>
              <c:pt idx="287">
                <c:v>11.3</c:v>
              </c:pt>
              <c:pt idx="288">
                <c:v>11.7</c:v>
              </c:pt>
              <c:pt idx="289">
                <c:v>12.4</c:v>
              </c:pt>
              <c:pt idx="290">
                <c:v>13.3</c:v>
              </c:pt>
              <c:pt idx="291">
                <c:v>10.199999999999999</c:v>
              </c:pt>
              <c:pt idx="292">
                <c:v>14</c:v>
              </c:pt>
              <c:pt idx="293">
                <c:v>13.8</c:v>
              </c:pt>
              <c:pt idx="294">
                <c:v>13.8</c:v>
              </c:pt>
              <c:pt idx="295">
                <c:v>13.9</c:v>
              </c:pt>
              <c:pt idx="296">
                <c:v>12.5</c:v>
              </c:pt>
              <c:pt idx="297">
                <c:v>14.7</c:v>
              </c:pt>
              <c:pt idx="298">
                <c:v>14.7</c:v>
              </c:pt>
              <c:pt idx="299">
                <c:v>14.7</c:v>
              </c:pt>
              <c:pt idx="300">
                <c:v>18.2</c:v>
              </c:pt>
              <c:pt idx="301">
                <c:v>17.600000000000001</c:v>
              </c:pt>
              <c:pt idx="302">
                <c:v>17.5</c:v>
              </c:pt>
              <c:pt idx="303">
                <c:v>17.2</c:v>
              </c:pt>
              <c:pt idx="304">
                <c:v>15.5</c:v>
              </c:pt>
              <c:pt idx="305">
                <c:v>15.5</c:v>
              </c:pt>
              <c:pt idx="306">
                <c:v>16.100000000000001</c:v>
              </c:pt>
              <c:pt idx="307">
                <c:v>15.7</c:v>
              </c:pt>
              <c:pt idx="308">
                <c:v>16.3</c:v>
              </c:pt>
              <c:pt idx="309">
                <c:v>15.8</c:v>
              </c:pt>
              <c:pt idx="310">
                <c:v>15.9</c:v>
              </c:pt>
              <c:pt idx="311">
                <c:v>16.100000000000001</c:v>
              </c:pt>
              <c:pt idx="312">
                <c:v>15.6</c:v>
              </c:pt>
              <c:pt idx="313">
                <c:v>14.4</c:v>
              </c:pt>
              <c:pt idx="314">
                <c:v>14.9</c:v>
              </c:pt>
              <c:pt idx="315">
                <c:v>16.5</c:v>
              </c:pt>
              <c:pt idx="316">
                <c:v>17.600000000000001</c:v>
              </c:pt>
              <c:pt idx="317">
                <c:v>16.5</c:v>
              </c:pt>
              <c:pt idx="318">
                <c:v>16.5</c:v>
              </c:pt>
              <c:pt idx="319">
                <c:v>16.3</c:v>
              </c:pt>
              <c:pt idx="320">
                <c:v>8.6999999999999993</c:v>
              </c:pt>
              <c:pt idx="321">
                <c:v>14.5</c:v>
              </c:pt>
              <c:pt idx="322">
                <c:v>14.5</c:v>
              </c:pt>
              <c:pt idx="323">
                <c:v>14.3</c:v>
              </c:pt>
              <c:pt idx="324">
                <c:v>15</c:v>
              </c:pt>
              <c:pt idx="325">
                <c:v>15</c:v>
              </c:pt>
              <c:pt idx="326">
                <c:v>13.8</c:v>
              </c:pt>
              <c:pt idx="327">
                <c:v>13.3</c:v>
              </c:pt>
              <c:pt idx="328">
                <c:v>12.8</c:v>
              </c:pt>
              <c:pt idx="329">
                <c:v>10.9</c:v>
              </c:pt>
              <c:pt idx="330">
                <c:v>10.9</c:v>
              </c:pt>
              <c:pt idx="331">
                <c:v>11.9</c:v>
              </c:pt>
              <c:pt idx="332">
                <c:v>11.9</c:v>
              </c:pt>
              <c:pt idx="333">
                <c:v>13</c:v>
              </c:pt>
              <c:pt idx="334">
                <c:v>13</c:v>
              </c:pt>
              <c:pt idx="335">
                <c:v>13.7</c:v>
              </c:pt>
              <c:pt idx="336">
                <c:v>13.5</c:v>
              </c:pt>
              <c:pt idx="337">
                <c:v>13.5</c:v>
              </c:pt>
              <c:pt idx="338">
                <c:v>12.6</c:v>
              </c:pt>
              <c:pt idx="339">
                <c:v>12.5</c:v>
              </c:pt>
              <c:pt idx="340">
                <c:v>12.2</c:v>
              </c:pt>
              <c:pt idx="341">
                <c:v>11.5</c:v>
              </c:pt>
              <c:pt idx="342">
                <c:v>11.5</c:v>
              </c:pt>
              <c:pt idx="343">
                <c:v>11.4</c:v>
              </c:pt>
              <c:pt idx="344">
                <c:v>11.5</c:v>
              </c:pt>
              <c:pt idx="345">
                <c:v>11</c:v>
              </c:pt>
              <c:pt idx="346">
                <c:v>11</c:v>
              </c:pt>
              <c:pt idx="347">
                <c:v>11</c:v>
              </c:pt>
              <c:pt idx="348">
                <c:v>11</c:v>
              </c:pt>
              <c:pt idx="349">
                <c:v>10.3</c:v>
              </c:pt>
              <c:pt idx="350">
                <c:v>10.3</c:v>
              </c:pt>
              <c:pt idx="351">
                <c:v>12</c:v>
              </c:pt>
              <c:pt idx="352">
                <c:v>8</c:v>
              </c:pt>
              <c:pt idx="353">
                <c:v>8</c:v>
              </c:pt>
              <c:pt idx="354">
                <c:v>9</c:v>
              </c:pt>
              <c:pt idx="355">
                <c:v>9.5</c:v>
              </c:pt>
              <c:pt idx="356">
                <c:v>9.5</c:v>
              </c:pt>
              <c:pt idx="357">
                <c:v>10</c:v>
              </c:pt>
              <c:pt idx="358">
                <c:v>10</c:v>
              </c:pt>
              <c:pt idx="359">
                <c:v>9</c:v>
              </c:pt>
              <c:pt idx="360">
                <c:v>9.5</c:v>
              </c:pt>
              <c:pt idx="361">
                <c:v>9.6</c:v>
              </c:pt>
              <c:pt idx="362">
                <c:v>9.5</c:v>
              </c:pt>
              <c:pt idx="363">
                <c:v>10</c:v>
              </c:pt>
              <c:pt idx="364">
                <c:v>10.3</c:v>
              </c:pt>
              <c:pt idx="365">
                <c:v>10.3</c:v>
              </c:pt>
              <c:pt idx="366">
                <c:v>11.5</c:v>
              </c:pt>
              <c:pt idx="367">
                <c:v>11.5</c:v>
              </c:pt>
              <c:pt idx="368">
                <c:v>11.5</c:v>
              </c:pt>
              <c:pt idx="369">
                <c:v>11.5</c:v>
              </c:pt>
              <c:pt idx="370">
                <c:v>11.5</c:v>
              </c:pt>
              <c:pt idx="371">
                <c:v>12</c:v>
              </c:pt>
              <c:pt idx="372">
                <c:v>12</c:v>
              </c:pt>
              <c:pt idx="373">
                <c:v>12.2</c:v>
              </c:pt>
              <c:pt idx="374">
                <c:v>12.2</c:v>
              </c:pt>
              <c:pt idx="375">
                <c:v>13.3</c:v>
              </c:pt>
              <c:pt idx="376">
                <c:v>14.5</c:v>
              </c:pt>
              <c:pt idx="377">
                <c:v>13.5</c:v>
              </c:pt>
              <c:pt idx="378">
                <c:v>14.3</c:v>
              </c:pt>
              <c:pt idx="379">
                <c:v>14</c:v>
              </c:pt>
              <c:pt idx="380">
                <c:v>13.9</c:v>
              </c:pt>
              <c:pt idx="381">
                <c:v>13.5</c:v>
              </c:pt>
              <c:pt idx="382">
                <c:v>13.7</c:v>
              </c:pt>
              <c:pt idx="383">
                <c:v>13.8</c:v>
              </c:pt>
              <c:pt idx="384">
                <c:v>14.9</c:v>
              </c:pt>
              <c:pt idx="385">
                <c:v>14.2</c:v>
              </c:pt>
              <c:pt idx="386">
                <c:v>14.5</c:v>
              </c:pt>
              <c:pt idx="387">
                <c:v>13.8</c:v>
              </c:pt>
              <c:pt idx="388">
                <c:v>14.3</c:v>
              </c:pt>
              <c:pt idx="389">
                <c:v>14.7</c:v>
              </c:pt>
              <c:pt idx="390">
                <c:v>14.5</c:v>
              </c:pt>
              <c:pt idx="391">
                <c:v>15</c:v>
              </c:pt>
              <c:pt idx="392">
                <c:v>14.5</c:v>
              </c:pt>
              <c:pt idx="393">
                <c:v>15</c:v>
              </c:pt>
              <c:pt idx="394">
                <c:v>15</c:v>
              </c:pt>
              <c:pt idx="395">
                <c:v>14.7</c:v>
              </c:pt>
              <c:pt idx="396">
                <c:v>15</c:v>
              </c:pt>
              <c:pt idx="397">
                <c:v>14.6</c:v>
              </c:pt>
              <c:pt idx="398">
                <c:v>14.5</c:v>
              </c:pt>
              <c:pt idx="399">
                <c:v>16.399999999999999</c:v>
              </c:pt>
              <c:pt idx="400">
                <c:v>15.5</c:v>
              </c:pt>
              <c:pt idx="401">
                <c:v>16.7</c:v>
              </c:pt>
              <c:pt idx="402">
                <c:v>16.3</c:v>
              </c:pt>
              <c:pt idx="403">
                <c:v>16</c:v>
              </c:pt>
              <c:pt idx="404">
                <c:v>16</c:v>
              </c:pt>
              <c:pt idx="405">
                <c:v>15.5</c:v>
              </c:pt>
              <c:pt idx="406">
                <c:v>15.5</c:v>
              </c:pt>
              <c:pt idx="407">
                <c:v>14.8</c:v>
              </c:pt>
              <c:pt idx="408">
                <c:v>14.7</c:v>
              </c:pt>
              <c:pt idx="409">
                <c:v>15.2</c:v>
              </c:pt>
              <c:pt idx="410">
                <c:v>14.7</c:v>
              </c:pt>
              <c:pt idx="411">
                <c:v>15.5</c:v>
              </c:pt>
              <c:pt idx="412">
                <c:v>15.5</c:v>
              </c:pt>
              <c:pt idx="413">
                <c:v>15.6</c:v>
              </c:pt>
              <c:pt idx="414">
                <c:v>15.5</c:v>
              </c:pt>
              <c:pt idx="415">
                <c:v>16.100000000000001</c:v>
              </c:pt>
              <c:pt idx="416">
                <c:v>17.2</c:v>
              </c:pt>
              <c:pt idx="417">
                <c:v>17</c:v>
              </c:pt>
              <c:pt idx="418">
                <c:v>17.7</c:v>
              </c:pt>
              <c:pt idx="419">
                <c:v>18</c:v>
              </c:pt>
              <c:pt idx="420">
                <c:v>17</c:v>
              </c:pt>
              <c:pt idx="421">
                <c:v>17.899999999999999</c:v>
              </c:pt>
              <c:pt idx="422">
                <c:v>17.3</c:v>
              </c:pt>
              <c:pt idx="423">
                <c:v>17</c:v>
              </c:pt>
              <c:pt idx="424">
                <c:v>17</c:v>
              </c:pt>
              <c:pt idx="425">
                <c:v>17</c:v>
              </c:pt>
              <c:pt idx="426">
                <c:v>17</c:v>
              </c:pt>
              <c:pt idx="427">
                <c:v>17</c:v>
              </c:pt>
              <c:pt idx="428">
                <c:v>17</c:v>
              </c:pt>
              <c:pt idx="429">
                <c:v>17.100000000000001</c:v>
              </c:pt>
              <c:pt idx="430">
                <c:v>17.100000000000001</c:v>
              </c:pt>
              <c:pt idx="431">
                <c:v>17.399999999999999</c:v>
              </c:pt>
              <c:pt idx="432">
                <c:v>17</c:v>
              </c:pt>
              <c:pt idx="433">
                <c:v>17.2</c:v>
              </c:pt>
              <c:pt idx="434">
                <c:v>17.2</c:v>
              </c:pt>
              <c:pt idx="435">
                <c:v>17.7</c:v>
              </c:pt>
              <c:pt idx="436">
                <c:v>17</c:v>
              </c:pt>
              <c:pt idx="437">
                <c:v>17</c:v>
              </c:pt>
              <c:pt idx="438">
                <c:v>17.2</c:v>
              </c:pt>
              <c:pt idx="439">
                <c:v>17.5</c:v>
              </c:pt>
              <c:pt idx="440">
                <c:v>18</c:v>
              </c:pt>
              <c:pt idx="441">
                <c:v>18</c:v>
              </c:pt>
              <c:pt idx="442">
                <c:v>17.7</c:v>
              </c:pt>
              <c:pt idx="443">
                <c:v>20.3</c:v>
              </c:pt>
              <c:pt idx="444">
                <c:v>21.5</c:v>
              </c:pt>
              <c:pt idx="445">
                <c:v>22.7</c:v>
              </c:pt>
              <c:pt idx="446">
                <c:v>22.8</c:v>
              </c:pt>
              <c:pt idx="447">
                <c:v>24.3</c:v>
              </c:pt>
              <c:pt idx="448">
                <c:v>24.7</c:v>
              </c:pt>
              <c:pt idx="449">
                <c:v>25.2</c:v>
              </c:pt>
              <c:pt idx="450">
                <c:v>24.4</c:v>
              </c:pt>
              <c:pt idx="451">
                <c:v>24.7</c:v>
              </c:pt>
              <c:pt idx="452">
                <c:v>24.5</c:v>
              </c:pt>
              <c:pt idx="453">
                <c:v>24.7</c:v>
              </c:pt>
              <c:pt idx="454">
                <c:v>24.8</c:v>
              </c:pt>
              <c:pt idx="455">
                <c:v>26</c:v>
              </c:pt>
              <c:pt idx="456">
                <c:v>28</c:v>
              </c:pt>
              <c:pt idx="457">
                <c:v>37.5</c:v>
              </c:pt>
              <c:pt idx="458">
                <c:v>38.200000000000003</c:v>
              </c:pt>
              <c:pt idx="459">
                <c:v>37.299999999999997</c:v>
              </c:pt>
              <c:pt idx="460">
                <c:v>43</c:v>
              </c:pt>
              <c:pt idx="461">
                <c:v>41.5</c:v>
              </c:pt>
              <c:pt idx="462">
                <c:v>49.8</c:v>
              </c:pt>
              <c:pt idx="463">
                <c:v>40.700000000000003</c:v>
              </c:pt>
              <c:pt idx="464">
                <c:v>46.8</c:v>
              </c:pt>
              <c:pt idx="465">
                <c:v>46.5</c:v>
              </c:pt>
              <c:pt idx="466">
                <c:v>42.2</c:v>
              </c:pt>
              <c:pt idx="467">
                <c:v>42.5</c:v>
              </c:pt>
              <c:pt idx="468">
                <c:v>43.7</c:v>
              </c:pt>
              <c:pt idx="469">
                <c:v>43.2</c:v>
              </c:pt>
              <c:pt idx="470">
                <c:v>47.2</c:v>
              </c:pt>
              <c:pt idx="471">
                <c:v>48</c:v>
              </c:pt>
              <c:pt idx="472">
                <c:v>54.3</c:v>
              </c:pt>
              <c:pt idx="473">
                <c:v>61.4</c:v>
              </c:pt>
              <c:pt idx="474">
                <c:v>66.3</c:v>
              </c:pt>
              <c:pt idx="475">
                <c:v>67.7</c:v>
              </c:pt>
              <c:pt idx="476">
                <c:v>62</c:v>
              </c:pt>
              <c:pt idx="477">
                <c:v>59.5</c:v>
              </c:pt>
              <c:pt idx="478">
                <c:v>61</c:v>
              </c:pt>
              <c:pt idx="479">
                <c:v>59</c:v>
              </c:pt>
              <c:pt idx="480">
                <c:v>59.7</c:v>
              </c:pt>
              <c:pt idx="481">
                <c:v>57.8</c:v>
              </c:pt>
              <c:pt idx="482">
                <c:v>57.3</c:v>
              </c:pt>
              <c:pt idx="483">
                <c:v>57.3</c:v>
              </c:pt>
              <c:pt idx="484">
                <c:v>59.2</c:v>
              </c:pt>
              <c:pt idx="485">
                <c:v>58</c:v>
              </c:pt>
              <c:pt idx="486">
                <c:v>59</c:v>
              </c:pt>
              <c:pt idx="487">
                <c:v>61.2</c:v>
              </c:pt>
              <c:pt idx="488">
                <c:v>62.8</c:v>
              </c:pt>
              <c:pt idx="489">
                <c:v>65.400000000000006</c:v>
              </c:pt>
              <c:pt idx="490">
                <c:v>66</c:v>
              </c:pt>
              <c:pt idx="491">
                <c:v>68.900000000000006</c:v>
              </c:pt>
              <c:pt idx="492">
                <c:v>69.3</c:v>
              </c:pt>
              <c:pt idx="493">
                <c:v>68</c:v>
              </c:pt>
              <c:pt idx="494">
                <c:v>82.2</c:v>
              </c:pt>
              <c:pt idx="495">
                <c:v>88.2</c:v>
              </c:pt>
              <c:pt idx="496">
                <c:v>97.3</c:v>
              </c:pt>
              <c:pt idx="497">
                <c:v>96.3</c:v>
              </c:pt>
              <c:pt idx="498">
                <c:v>100</c:v>
              </c:pt>
              <c:pt idx="499">
                <c:v>96.1</c:v>
              </c:pt>
              <c:pt idx="500">
                <c:v>99.4</c:v>
              </c:pt>
              <c:pt idx="501">
                <c:v>107.4</c:v>
              </c:pt>
              <c:pt idx="502">
                <c:v>113.4</c:v>
              </c:pt>
              <c:pt idx="503">
                <c:v>124.5</c:v>
              </c:pt>
              <c:pt idx="504">
                <c:v>125.2</c:v>
              </c:pt>
              <c:pt idx="505">
                <c:v>120.3</c:v>
              </c:pt>
              <c:pt idx="506">
                <c:v>115.2</c:v>
              </c:pt>
              <c:pt idx="507">
                <c:v>115</c:v>
              </c:pt>
              <c:pt idx="508">
                <c:v>110.8</c:v>
              </c:pt>
              <c:pt idx="509">
                <c:v>113.9</c:v>
              </c:pt>
              <c:pt idx="510">
                <c:v>110.5</c:v>
              </c:pt>
              <c:pt idx="511">
                <c:v>110.6</c:v>
              </c:pt>
              <c:pt idx="512">
                <c:v>110</c:v>
              </c:pt>
              <c:pt idx="513">
                <c:v>110.3</c:v>
              </c:pt>
              <c:pt idx="514">
                <c:v>110.1</c:v>
              </c:pt>
              <c:pt idx="515">
                <c:v>110.1</c:v>
              </c:pt>
              <c:pt idx="516">
                <c:v>110</c:v>
              </c:pt>
              <c:pt idx="517">
                <c:v>110</c:v>
              </c:pt>
              <c:pt idx="518">
                <c:v>110</c:v>
              </c:pt>
              <c:pt idx="519">
                <c:v>110</c:v>
              </c:pt>
              <c:pt idx="520">
                <c:v>110</c:v>
              </c:pt>
              <c:pt idx="521">
                <c:v>106.9</c:v>
              </c:pt>
              <c:pt idx="522">
                <c:v>106.9</c:v>
              </c:pt>
              <c:pt idx="523">
                <c:v>106.9</c:v>
              </c:pt>
              <c:pt idx="524">
                <c:v>111.5</c:v>
              </c:pt>
              <c:pt idx="525">
                <c:v>114.7</c:v>
              </c:pt>
              <c:pt idx="526">
                <c:v>112.5</c:v>
              </c:pt>
              <c:pt idx="527">
                <c:v>100</c:v>
              </c:pt>
              <c:pt idx="528">
                <c:v>101.5</c:v>
              </c:pt>
              <c:pt idx="529">
                <c:v>103</c:v>
              </c:pt>
              <c:pt idx="530">
                <c:v>103.3</c:v>
              </c:pt>
              <c:pt idx="531">
                <c:v>110.5</c:v>
              </c:pt>
              <c:pt idx="532">
                <c:v>115</c:v>
              </c:pt>
              <c:pt idx="533">
                <c:v>122.5</c:v>
              </c:pt>
              <c:pt idx="534">
                <c:v>125</c:v>
              </c:pt>
              <c:pt idx="535">
                <c:v>124.9</c:v>
              </c:pt>
              <c:pt idx="536">
                <c:v>142.1</c:v>
              </c:pt>
              <c:pt idx="537">
                <c:v>147</c:v>
              </c:pt>
              <c:pt idx="538">
                <c:v>135.9</c:v>
              </c:pt>
              <c:pt idx="539">
                <c:v>145.5</c:v>
              </c:pt>
              <c:pt idx="540">
                <c:v>140</c:v>
              </c:pt>
              <c:pt idx="541">
                <c:v>129.69999999999999</c:v>
              </c:pt>
              <c:pt idx="542">
                <c:v>124.6</c:v>
              </c:pt>
              <c:pt idx="543">
                <c:v>123.6</c:v>
              </c:pt>
              <c:pt idx="544">
                <c:v>123</c:v>
              </c:pt>
              <c:pt idx="545">
                <c:v>126.4</c:v>
              </c:pt>
              <c:pt idx="546">
                <c:v>127.3</c:v>
              </c:pt>
              <c:pt idx="547">
                <c:v>125.1</c:v>
              </c:pt>
              <c:pt idx="548">
                <c:v>128.80000000000001</c:v>
              </c:pt>
              <c:pt idx="549">
                <c:v>129.5</c:v>
              </c:pt>
              <c:pt idx="550">
                <c:v>125.4</c:v>
              </c:pt>
              <c:pt idx="551">
                <c:v>125.7</c:v>
              </c:pt>
              <c:pt idx="552">
                <c:v>127.4</c:v>
              </c:pt>
              <c:pt idx="553">
                <c:v>146.30000000000001</c:v>
              </c:pt>
              <c:pt idx="554">
                <c:v>151.6</c:v>
              </c:pt>
              <c:pt idx="555">
                <c:v>158.6</c:v>
              </c:pt>
              <c:pt idx="556">
                <c:v>175</c:v>
              </c:pt>
              <c:pt idx="557">
                <c:v>160.5</c:v>
              </c:pt>
              <c:pt idx="558">
                <c:v>160.69999999999999</c:v>
              </c:pt>
              <c:pt idx="559">
                <c:v>167.7</c:v>
              </c:pt>
              <c:pt idx="560">
                <c:v>163.58000000000001</c:v>
              </c:pt>
              <c:pt idx="561">
                <c:v>166.5</c:v>
              </c:pt>
              <c:pt idx="562">
                <c:v>164.22</c:v>
              </c:pt>
              <c:pt idx="563">
                <c:v>150.96</c:v>
              </c:pt>
              <c:pt idx="564">
                <c:v>147.34</c:v>
              </c:pt>
              <c:pt idx="565">
                <c:v>149.69</c:v>
              </c:pt>
              <c:pt idx="566">
                <c:v>154.83000000000001</c:v>
              </c:pt>
              <c:pt idx="567">
                <c:v>153.75</c:v>
              </c:pt>
              <c:pt idx="568">
                <c:v>157.11000000000001</c:v>
              </c:pt>
              <c:pt idx="569">
                <c:v>159.41999999999999</c:v>
              </c:pt>
              <c:pt idx="570">
                <c:v>157.69</c:v>
              </c:pt>
              <c:pt idx="571">
                <c:v>152</c:v>
              </c:pt>
              <c:pt idx="572">
                <c:v>147.18</c:v>
              </c:pt>
              <c:pt idx="573">
                <c:v>145.96</c:v>
              </c:pt>
              <c:pt idx="574">
                <c:v>141.62</c:v>
              </c:pt>
              <c:pt idx="575">
                <c:v>134.08000000000001</c:v>
              </c:pt>
              <c:pt idx="576">
                <c:v>130.91999999999999</c:v>
              </c:pt>
              <c:pt idx="577">
                <c:v>130.62</c:v>
              </c:pt>
              <c:pt idx="578">
                <c:v>122.94</c:v>
              </c:pt>
              <c:pt idx="579">
                <c:v>122</c:v>
              </c:pt>
              <c:pt idx="580">
                <c:v>113.64</c:v>
              </c:pt>
              <c:pt idx="581">
                <c:v>110.17</c:v>
              </c:pt>
              <c:pt idx="582">
                <c:v>115.49</c:v>
              </c:pt>
              <c:pt idx="583">
                <c:v>114</c:v>
              </c:pt>
              <c:pt idx="584">
                <c:v>111.63</c:v>
              </c:pt>
              <c:pt idx="585">
                <c:v>117.46</c:v>
              </c:pt>
              <c:pt idx="586">
                <c:v>123.12</c:v>
              </c:pt>
              <c:pt idx="587">
                <c:v>123.75</c:v>
              </c:pt>
              <c:pt idx="588">
                <c:v>117.7</c:v>
              </c:pt>
              <c:pt idx="589">
                <c:v>114.23</c:v>
              </c:pt>
              <c:pt idx="590">
                <c:v>92.155000000000001</c:v>
              </c:pt>
              <c:pt idx="591">
                <c:v>95.33</c:v>
              </c:pt>
              <c:pt idx="592">
                <c:v>99.17</c:v>
              </c:pt>
              <c:pt idx="593">
                <c:v>94.18</c:v>
              </c:pt>
              <c:pt idx="594">
                <c:v>94.2</c:v>
              </c:pt>
              <c:pt idx="595">
                <c:v>94.2</c:v>
              </c:pt>
              <c:pt idx="596">
                <c:v>90.284999999999997</c:v>
              </c:pt>
              <c:pt idx="597">
                <c:v>87</c:v>
              </c:pt>
              <c:pt idx="598">
                <c:v>84.844999999999999</c:v>
              </c:pt>
              <c:pt idx="599">
                <c:v>85.125</c:v>
              </c:pt>
              <c:pt idx="600">
                <c:v>87.43</c:v>
              </c:pt>
              <c:pt idx="601">
                <c:v>94.62</c:v>
              </c:pt>
              <c:pt idx="602">
                <c:v>98.41</c:v>
              </c:pt>
              <c:pt idx="603">
                <c:v>100.5</c:v>
              </c:pt>
              <c:pt idx="604">
                <c:v>100.58499999999999</c:v>
              </c:pt>
              <c:pt idx="605">
                <c:v>102</c:v>
              </c:pt>
              <c:pt idx="606">
                <c:v>102.91500000000001</c:v>
              </c:pt>
              <c:pt idx="607">
                <c:v>102.08499999999999</c:v>
              </c:pt>
              <c:pt idx="608">
                <c:v>94.83</c:v>
              </c:pt>
              <c:pt idx="609">
                <c:v>94.83</c:v>
              </c:pt>
              <c:pt idx="610">
                <c:v>94.8</c:v>
              </c:pt>
              <c:pt idx="611">
                <c:v>92.045000000000002</c:v>
              </c:pt>
              <c:pt idx="612">
                <c:v>79</c:v>
              </c:pt>
              <c:pt idx="613">
                <c:v>70.819999999999993</c:v>
              </c:pt>
              <c:pt idx="614">
                <c:v>65</c:v>
              </c:pt>
              <c:pt idx="615">
                <c:v>64</c:v>
              </c:pt>
              <c:pt idx="616">
                <c:v>63.505000000000003</c:v>
              </c:pt>
              <c:pt idx="617">
                <c:v>70</c:v>
              </c:pt>
              <c:pt idx="618">
                <c:v>70.665000000000006</c:v>
              </c:pt>
              <c:pt idx="619">
                <c:v>70.819999999999993</c:v>
              </c:pt>
              <c:pt idx="620">
                <c:v>77.36</c:v>
              </c:pt>
              <c:pt idx="621">
                <c:v>74.63</c:v>
              </c:pt>
              <c:pt idx="622">
                <c:v>72.5</c:v>
              </c:pt>
              <c:pt idx="623">
                <c:v>80.45</c:v>
              </c:pt>
              <c:pt idx="624">
                <c:v>82.46</c:v>
              </c:pt>
              <c:pt idx="625">
                <c:v>82.5</c:v>
              </c:pt>
              <c:pt idx="626">
                <c:v>84.855000000000004</c:v>
              </c:pt>
              <c:pt idx="627">
                <c:v>84.965000000000003</c:v>
              </c:pt>
              <c:pt idx="628">
                <c:v>88.93</c:v>
              </c:pt>
              <c:pt idx="629">
                <c:v>88.25</c:v>
              </c:pt>
              <c:pt idx="630">
                <c:v>83.614999999999995</c:v>
              </c:pt>
              <c:pt idx="631">
                <c:v>80.22</c:v>
              </c:pt>
              <c:pt idx="632">
                <c:v>81.819999999999993</c:v>
              </c:pt>
              <c:pt idx="633">
                <c:v>83.18</c:v>
              </c:pt>
              <c:pt idx="634">
                <c:v>85.51</c:v>
              </c:pt>
              <c:pt idx="635">
                <c:v>87.23</c:v>
              </c:pt>
              <c:pt idx="636">
                <c:v>89.5</c:v>
              </c:pt>
              <c:pt idx="637">
                <c:v>86.08</c:v>
              </c:pt>
              <c:pt idx="638">
                <c:v>87.905000000000001</c:v>
              </c:pt>
              <c:pt idx="639">
                <c:v>86.94</c:v>
              </c:pt>
              <c:pt idx="640">
                <c:v>87.64</c:v>
              </c:pt>
              <c:pt idx="641">
                <c:v>89.07</c:v>
              </c:pt>
              <c:pt idx="642">
                <c:v>91.094999999999999</c:v>
              </c:pt>
              <c:pt idx="643">
                <c:v>90.424999999999997</c:v>
              </c:pt>
              <c:pt idx="644">
                <c:v>88.694999999999993</c:v>
              </c:pt>
              <c:pt idx="645">
                <c:v>88.76</c:v>
              </c:pt>
              <c:pt idx="646">
                <c:v>89.74</c:v>
              </c:pt>
              <c:pt idx="647">
                <c:v>85.03</c:v>
              </c:pt>
              <c:pt idx="648">
                <c:v>81.745000000000005</c:v>
              </c:pt>
              <c:pt idx="649">
                <c:v>80.62</c:v>
              </c:pt>
              <c:pt idx="650">
                <c:v>77.05</c:v>
              </c:pt>
              <c:pt idx="651">
                <c:v>71.165000000000006</c:v>
              </c:pt>
              <c:pt idx="652">
                <c:v>69.900000000000006</c:v>
              </c:pt>
              <c:pt idx="653">
                <c:v>70.965000000000003</c:v>
              </c:pt>
              <c:pt idx="654">
                <c:v>71.06</c:v>
              </c:pt>
              <c:pt idx="655">
                <c:v>72.599999999999994</c:v>
              </c:pt>
              <c:pt idx="656">
                <c:v>72.114999999999995</c:v>
              </c:pt>
              <c:pt idx="657">
                <c:v>78.444999999999993</c:v>
              </c:pt>
              <c:pt idx="658">
                <c:v>76.965000000000003</c:v>
              </c:pt>
              <c:pt idx="659">
                <c:v>76.069999999999993</c:v>
              </c:pt>
              <c:pt idx="660">
                <c:v>78.540000000000006</c:v>
              </c:pt>
              <c:pt idx="661">
                <c:v>75.84</c:v>
              </c:pt>
              <c:pt idx="662">
                <c:v>73.935000000000002</c:v>
              </c:pt>
              <c:pt idx="663">
                <c:v>73.05</c:v>
              </c:pt>
              <c:pt idx="664">
                <c:v>71.72</c:v>
              </c:pt>
              <c:pt idx="665">
                <c:v>68.974999999999994</c:v>
              </c:pt>
              <c:pt idx="666">
                <c:v>65.239999999999995</c:v>
              </c:pt>
              <c:pt idx="667">
                <c:v>63.8</c:v>
              </c:pt>
              <c:pt idx="668">
                <c:v>62.484999999999999</c:v>
              </c:pt>
              <c:pt idx="669">
                <c:v>60.36</c:v>
              </c:pt>
              <c:pt idx="670">
                <c:v>56.89</c:v>
              </c:pt>
              <c:pt idx="671">
                <c:v>56.674999999999997</c:v>
              </c:pt>
              <c:pt idx="672">
                <c:v>54.234999999999999</c:v>
              </c:pt>
              <c:pt idx="673">
                <c:v>52.575000000000003</c:v>
              </c:pt>
              <c:pt idx="674">
                <c:v>50.145000000000003</c:v>
              </c:pt>
              <c:pt idx="675">
                <c:v>48.935000000000002</c:v>
              </c:pt>
              <c:pt idx="676">
                <c:v>48.99</c:v>
              </c:pt>
              <c:pt idx="677">
                <c:v>53.615000000000002</c:v>
              </c:pt>
              <c:pt idx="678">
                <c:v>53.564999999999998</c:v>
              </c:pt>
              <c:pt idx="679">
                <c:v>56.89</c:v>
              </c:pt>
              <c:pt idx="680">
                <c:v>52.795000000000002</c:v>
              </c:pt>
              <c:pt idx="681">
                <c:v>55.395000000000003</c:v>
              </c:pt>
              <c:pt idx="682">
                <c:v>57.06</c:v>
              </c:pt>
              <c:pt idx="683">
                <c:v>57.36</c:v>
              </c:pt>
              <c:pt idx="684">
                <c:v>57.715000000000003</c:v>
              </c:pt>
              <c:pt idx="685">
                <c:v>60.174999999999997</c:v>
              </c:pt>
              <c:pt idx="686">
                <c:v>60.22</c:v>
              </c:pt>
              <c:pt idx="687">
                <c:v>61.34</c:v>
              </c:pt>
              <c:pt idx="688">
                <c:v>59.814999999999998</c:v>
              </c:pt>
              <c:pt idx="689">
                <c:v>58.314999999999998</c:v>
              </c:pt>
              <c:pt idx="690">
                <c:v>54.064999999999998</c:v>
              </c:pt>
              <c:pt idx="691">
                <c:v>55.564999999999998</c:v>
              </c:pt>
              <c:pt idx="692">
                <c:v>55.92</c:v>
              </c:pt>
              <c:pt idx="693">
                <c:v>58.06</c:v>
              </c:pt>
              <c:pt idx="694">
                <c:v>56.06</c:v>
              </c:pt>
              <c:pt idx="695">
                <c:v>56.1</c:v>
              </c:pt>
              <c:pt idx="696">
                <c:v>57.43</c:v>
              </c:pt>
              <c:pt idx="697">
                <c:v>57.26</c:v>
              </c:pt>
              <c:pt idx="698">
                <c:v>56.674999999999997</c:v>
              </c:pt>
              <c:pt idx="699">
                <c:v>56.344999999999999</c:v>
              </c:pt>
              <c:pt idx="700">
                <c:v>55.81</c:v>
              </c:pt>
              <c:pt idx="701">
                <c:v>55.33</c:v>
              </c:pt>
              <c:pt idx="702">
                <c:v>53.91</c:v>
              </c:pt>
              <c:pt idx="703">
                <c:v>51.02</c:v>
              </c:pt>
              <c:pt idx="704">
                <c:v>49.06</c:v>
              </c:pt>
              <c:pt idx="705">
                <c:v>50.19</c:v>
              </c:pt>
              <c:pt idx="706">
                <c:v>49.06</c:v>
              </c:pt>
              <c:pt idx="707">
                <c:v>46.405000000000001</c:v>
              </c:pt>
              <c:pt idx="708">
                <c:v>45.48</c:v>
              </c:pt>
              <c:pt idx="709">
                <c:v>46.365000000000002</c:v>
              </c:pt>
              <c:pt idx="710">
                <c:v>48.32</c:v>
              </c:pt>
              <c:pt idx="711">
                <c:v>47.37</c:v>
              </c:pt>
              <c:pt idx="712">
                <c:v>47.95</c:v>
              </c:pt>
              <c:pt idx="713">
                <c:v>47.83</c:v>
              </c:pt>
              <c:pt idx="714">
                <c:v>46.984999999999999</c:v>
              </c:pt>
              <c:pt idx="715">
                <c:v>45.984999999999999</c:v>
              </c:pt>
              <c:pt idx="716">
                <c:v>44.265000000000001</c:v>
              </c:pt>
              <c:pt idx="717">
                <c:v>43.814999999999998</c:v>
              </c:pt>
            </c:numLit>
          </c:val>
          <c:smooth val="0"/>
          <c:extLst>
            <c:ext xmlns:c16="http://schemas.microsoft.com/office/drawing/2014/chart" uri="{C3380CC4-5D6E-409C-BE32-E72D297353CC}">
              <c16:uniqueId val="{00000004-D05C-4970-8AA0-0D74B725DD4B}"/>
            </c:ext>
          </c:extLst>
        </c:ser>
        <c:ser>
          <c:idx val="5"/>
          <c:order val="5"/>
          <c:tx>
            <c:v>США</c:v>
          </c:tx>
          <c:spPr>
            <a:ln w="12700">
              <a:solidFill>
                <a:srgbClr val="800000"/>
              </a:solidFill>
              <a:prstDash val="solid"/>
            </a:ln>
          </c:spPr>
          <c:marker>
            <c:symbol val="none"/>
          </c:marker>
          <c:cat>
            <c:numLit>
              <c:formatCode>General</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Lit>
          </c:cat>
          <c:val>
            <c:numLit>
              <c:formatCode>General</c:formatCode>
              <c:ptCount val="71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pt idx="179">
                <c:v>0</c:v>
              </c:pt>
              <c:pt idx="180">
                <c:v>0</c:v>
              </c:pt>
              <c:pt idx="181">
                <c:v>0</c:v>
              </c:pt>
              <c:pt idx="182">
                <c:v>0</c:v>
              </c:pt>
              <c:pt idx="183">
                <c:v>0</c:v>
              </c:pt>
              <c:pt idx="184">
                <c:v>0</c:v>
              </c:pt>
              <c:pt idx="185">
                <c:v>0</c:v>
              </c:pt>
              <c:pt idx="186">
                <c:v>0</c:v>
              </c:pt>
              <c:pt idx="187">
                <c:v>0</c:v>
              </c:pt>
              <c:pt idx="188">
                <c:v>0</c:v>
              </c:pt>
              <c:pt idx="189">
                <c:v>0</c:v>
              </c:pt>
              <c:pt idx="190">
                <c:v>0</c:v>
              </c:pt>
              <c:pt idx="191">
                <c:v>0</c:v>
              </c:pt>
              <c:pt idx="192">
                <c:v>0</c:v>
              </c:pt>
              <c:pt idx="193">
                <c:v>0</c:v>
              </c:pt>
              <c:pt idx="194">
                <c:v>0</c:v>
              </c:pt>
              <c:pt idx="195">
                <c:v>0</c:v>
              </c:pt>
              <c:pt idx="196">
                <c:v>0</c:v>
              </c:pt>
              <c:pt idx="197">
                <c:v>0</c:v>
              </c:pt>
              <c:pt idx="198">
                <c:v>0</c:v>
              </c:pt>
              <c:pt idx="199">
                <c:v>0</c:v>
              </c:pt>
              <c:pt idx="200">
                <c:v>0</c:v>
              </c:pt>
              <c:pt idx="201">
                <c:v>0</c:v>
              </c:pt>
              <c:pt idx="202">
                <c:v>0</c:v>
              </c:pt>
              <c:pt idx="203">
                <c:v>0</c:v>
              </c:pt>
              <c:pt idx="204">
                <c:v>0</c:v>
              </c:pt>
              <c:pt idx="205">
                <c:v>0</c:v>
              </c:pt>
              <c:pt idx="206">
                <c:v>0</c:v>
              </c:pt>
              <c:pt idx="207">
                <c:v>0</c:v>
              </c:pt>
              <c:pt idx="208">
                <c:v>0</c:v>
              </c:pt>
              <c:pt idx="209">
                <c:v>0</c:v>
              </c:pt>
              <c:pt idx="210">
                <c:v>0</c:v>
              </c:pt>
              <c:pt idx="211">
                <c:v>0</c:v>
              </c:pt>
              <c:pt idx="212">
                <c:v>0</c:v>
              </c:pt>
              <c:pt idx="213">
                <c:v>0</c:v>
              </c:pt>
              <c:pt idx="214">
                <c:v>0</c:v>
              </c:pt>
              <c:pt idx="215">
                <c:v>0</c:v>
              </c:pt>
              <c:pt idx="216">
                <c:v>0</c:v>
              </c:pt>
              <c:pt idx="217">
                <c:v>0</c:v>
              </c:pt>
              <c:pt idx="218">
                <c:v>0</c:v>
              </c:pt>
              <c:pt idx="219">
                <c:v>0</c:v>
              </c:pt>
              <c:pt idx="220">
                <c:v>0</c:v>
              </c:pt>
              <c:pt idx="221">
                <c:v>0</c:v>
              </c:pt>
              <c:pt idx="222">
                <c:v>0</c:v>
              </c:pt>
              <c:pt idx="223">
                <c:v>0</c:v>
              </c:pt>
              <c:pt idx="224">
                <c:v>0</c:v>
              </c:pt>
              <c:pt idx="225">
                <c:v>0</c:v>
              </c:pt>
              <c:pt idx="226">
                <c:v>0</c:v>
              </c:pt>
              <c:pt idx="227">
                <c:v>0</c:v>
              </c:pt>
              <c:pt idx="228">
                <c:v>0</c:v>
              </c:pt>
              <c:pt idx="229">
                <c:v>0</c:v>
              </c:pt>
              <c:pt idx="230">
                <c:v>0</c:v>
              </c:pt>
              <c:pt idx="231">
                <c:v>0</c:v>
              </c:pt>
              <c:pt idx="232">
                <c:v>0</c:v>
              </c:pt>
              <c:pt idx="233">
                <c:v>0</c:v>
              </c:pt>
              <c:pt idx="234">
                <c:v>0</c:v>
              </c:pt>
              <c:pt idx="235">
                <c:v>0</c:v>
              </c:pt>
              <c:pt idx="236">
                <c:v>0</c:v>
              </c:pt>
              <c:pt idx="237">
                <c:v>0</c:v>
              </c:pt>
              <c:pt idx="238">
                <c:v>0</c:v>
              </c:pt>
              <c:pt idx="239">
                <c:v>0</c:v>
              </c:pt>
              <c:pt idx="240">
                <c:v>0</c:v>
              </c:pt>
              <c:pt idx="241">
                <c:v>0</c:v>
              </c:pt>
              <c:pt idx="242">
                <c:v>0</c:v>
              </c:pt>
              <c:pt idx="243">
                <c:v>0</c:v>
              </c:pt>
              <c:pt idx="244">
                <c:v>0</c:v>
              </c:pt>
              <c:pt idx="245">
                <c:v>0</c:v>
              </c:pt>
              <c:pt idx="246">
                <c:v>7.1</c:v>
              </c:pt>
              <c:pt idx="247">
                <c:v>7.1</c:v>
              </c:pt>
              <c:pt idx="248">
                <c:v>6.6</c:v>
              </c:pt>
              <c:pt idx="249">
                <c:v>6.7</c:v>
              </c:pt>
              <c:pt idx="250">
                <c:v>8</c:v>
              </c:pt>
              <c:pt idx="251">
                <c:v>8.4</c:v>
              </c:pt>
              <c:pt idx="252">
                <c:v>9.8000000000000007</c:v>
              </c:pt>
              <c:pt idx="253">
                <c:v>8.4</c:v>
              </c:pt>
              <c:pt idx="254">
                <c:v>8.4</c:v>
              </c:pt>
              <c:pt idx="255">
                <c:v>8.4</c:v>
              </c:pt>
              <c:pt idx="256">
                <c:v>8.4</c:v>
              </c:pt>
              <c:pt idx="257">
                <c:v>8.4</c:v>
              </c:pt>
              <c:pt idx="258">
                <c:v>8.4</c:v>
              </c:pt>
              <c:pt idx="259">
                <c:v>8.4</c:v>
              </c:pt>
              <c:pt idx="260">
                <c:v>8.4</c:v>
              </c:pt>
              <c:pt idx="261">
                <c:v>8.4</c:v>
              </c:pt>
              <c:pt idx="262">
                <c:v>6.9</c:v>
              </c:pt>
              <c:pt idx="263">
                <c:v>6.6</c:v>
              </c:pt>
              <c:pt idx="264">
                <c:v>6.8</c:v>
              </c:pt>
              <c:pt idx="265">
                <c:v>7.1</c:v>
              </c:pt>
              <c:pt idx="266">
                <c:v>7.1</c:v>
              </c:pt>
              <c:pt idx="267">
                <c:v>7.1</c:v>
              </c:pt>
              <c:pt idx="268">
                <c:v>7.1</c:v>
              </c:pt>
              <c:pt idx="269">
                <c:v>7.1</c:v>
              </c:pt>
              <c:pt idx="270">
                <c:v>9</c:v>
              </c:pt>
              <c:pt idx="271">
                <c:v>8.4</c:v>
              </c:pt>
              <c:pt idx="272">
                <c:v>8.9</c:v>
              </c:pt>
              <c:pt idx="273">
                <c:v>9.1</c:v>
              </c:pt>
              <c:pt idx="274">
                <c:v>8.8000000000000007</c:v>
              </c:pt>
              <c:pt idx="275">
                <c:v>9</c:v>
              </c:pt>
              <c:pt idx="276">
                <c:v>9.1999999999999993</c:v>
              </c:pt>
              <c:pt idx="277">
                <c:v>9.1999999999999993</c:v>
              </c:pt>
              <c:pt idx="278">
                <c:v>8.8000000000000007</c:v>
              </c:pt>
              <c:pt idx="279">
                <c:v>7.7</c:v>
              </c:pt>
              <c:pt idx="280">
                <c:v>8.1</c:v>
              </c:pt>
              <c:pt idx="281">
                <c:v>8.1</c:v>
              </c:pt>
              <c:pt idx="282">
                <c:v>7.9</c:v>
              </c:pt>
              <c:pt idx="283">
                <c:v>8.1999999999999993</c:v>
              </c:pt>
              <c:pt idx="284">
                <c:v>7.9</c:v>
              </c:pt>
              <c:pt idx="285">
                <c:v>7.8</c:v>
              </c:pt>
              <c:pt idx="286">
                <c:v>8.1</c:v>
              </c:pt>
              <c:pt idx="287">
                <c:v>8.9</c:v>
              </c:pt>
              <c:pt idx="288">
                <c:v>8.9</c:v>
              </c:pt>
              <c:pt idx="289">
                <c:v>8.9</c:v>
              </c:pt>
              <c:pt idx="290">
                <c:v>10</c:v>
              </c:pt>
              <c:pt idx="291">
                <c:v>9.6</c:v>
              </c:pt>
              <c:pt idx="292">
                <c:v>9.9</c:v>
              </c:pt>
              <c:pt idx="293">
                <c:v>9.1999999999999993</c:v>
              </c:pt>
              <c:pt idx="294">
                <c:v>9.1999999999999993</c:v>
              </c:pt>
              <c:pt idx="295">
                <c:v>9.3000000000000007</c:v>
              </c:pt>
              <c:pt idx="296">
                <c:v>9.4</c:v>
              </c:pt>
              <c:pt idx="297">
                <c:v>9.6</c:v>
              </c:pt>
              <c:pt idx="298">
                <c:v>10.1</c:v>
              </c:pt>
              <c:pt idx="299">
                <c:v>10.9</c:v>
              </c:pt>
              <c:pt idx="300">
                <c:v>10.1</c:v>
              </c:pt>
              <c:pt idx="301">
                <c:v>10.7</c:v>
              </c:pt>
              <c:pt idx="302">
                <c:v>11.5</c:v>
              </c:pt>
              <c:pt idx="303">
                <c:v>11.5</c:v>
              </c:pt>
              <c:pt idx="304">
                <c:v>10.6</c:v>
              </c:pt>
              <c:pt idx="305">
                <c:v>12.3</c:v>
              </c:pt>
              <c:pt idx="306">
                <c:v>12.2</c:v>
              </c:pt>
              <c:pt idx="307">
                <c:v>12.2</c:v>
              </c:pt>
              <c:pt idx="308">
                <c:v>12.5</c:v>
              </c:pt>
              <c:pt idx="309">
                <c:v>13.1</c:v>
              </c:pt>
              <c:pt idx="310">
                <c:v>14</c:v>
              </c:pt>
              <c:pt idx="311">
                <c:v>14.4</c:v>
              </c:pt>
              <c:pt idx="312">
                <c:v>14.7</c:v>
              </c:pt>
              <c:pt idx="313">
                <c:v>14.7</c:v>
              </c:pt>
              <c:pt idx="314">
                <c:v>14.7</c:v>
              </c:pt>
              <c:pt idx="315">
                <c:v>14.7</c:v>
              </c:pt>
              <c:pt idx="316">
                <c:v>17.8</c:v>
              </c:pt>
              <c:pt idx="317">
                <c:v>14.3</c:v>
              </c:pt>
              <c:pt idx="318">
                <c:v>17.399999999999999</c:v>
              </c:pt>
              <c:pt idx="319">
                <c:v>17.100000000000001</c:v>
              </c:pt>
              <c:pt idx="320">
                <c:v>9.1999999999999993</c:v>
              </c:pt>
              <c:pt idx="321">
                <c:v>18.5</c:v>
              </c:pt>
              <c:pt idx="322">
                <c:v>17.399999999999999</c:v>
              </c:pt>
              <c:pt idx="323">
                <c:v>16.7</c:v>
              </c:pt>
              <c:pt idx="324">
                <c:v>15.3</c:v>
              </c:pt>
              <c:pt idx="325">
                <c:v>15.3</c:v>
              </c:pt>
              <c:pt idx="326">
                <c:v>15.8</c:v>
              </c:pt>
              <c:pt idx="327">
                <c:v>15</c:v>
              </c:pt>
              <c:pt idx="328">
                <c:v>12.4</c:v>
              </c:pt>
              <c:pt idx="329">
                <c:v>12</c:v>
              </c:pt>
              <c:pt idx="330">
                <c:v>10.199999999999999</c:v>
              </c:pt>
              <c:pt idx="331">
                <c:v>8.9</c:v>
              </c:pt>
              <c:pt idx="332">
                <c:v>9.3000000000000007</c:v>
              </c:pt>
              <c:pt idx="333">
                <c:v>10.3</c:v>
              </c:pt>
              <c:pt idx="334">
                <c:v>9.5</c:v>
              </c:pt>
              <c:pt idx="335">
                <c:v>9</c:v>
              </c:pt>
              <c:pt idx="336">
                <c:v>9.5</c:v>
              </c:pt>
              <c:pt idx="337">
                <c:v>9.6</c:v>
              </c:pt>
              <c:pt idx="338">
                <c:v>9.6999999999999993</c:v>
              </c:pt>
              <c:pt idx="339">
                <c:v>9</c:v>
              </c:pt>
              <c:pt idx="340">
                <c:v>8.1999999999999993</c:v>
              </c:pt>
              <c:pt idx="341">
                <c:v>8.1999999999999993</c:v>
              </c:pt>
              <c:pt idx="342">
                <c:v>7.4</c:v>
              </c:pt>
              <c:pt idx="343">
                <c:v>7.1</c:v>
              </c:pt>
              <c:pt idx="344">
                <c:v>6.5</c:v>
              </c:pt>
              <c:pt idx="345">
                <c:v>6</c:v>
              </c:pt>
              <c:pt idx="346">
                <c:v>5.8</c:v>
              </c:pt>
              <c:pt idx="347">
                <c:v>6.5</c:v>
              </c:pt>
              <c:pt idx="348">
                <c:v>7.1</c:v>
              </c:pt>
              <c:pt idx="349">
                <c:v>6.9</c:v>
              </c:pt>
              <c:pt idx="350">
                <c:v>6.9</c:v>
              </c:pt>
              <c:pt idx="351">
                <c:v>6.5</c:v>
              </c:pt>
              <c:pt idx="352">
                <c:v>8</c:v>
              </c:pt>
              <c:pt idx="353">
                <c:v>8.4</c:v>
              </c:pt>
              <c:pt idx="354">
                <c:v>8.4</c:v>
              </c:pt>
              <c:pt idx="355">
                <c:v>8.4</c:v>
              </c:pt>
              <c:pt idx="356">
                <c:v>8.4</c:v>
              </c:pt>
              <c:pt idx="357">
                <c:v>8</c:v>
              </c:pt>
              <c:pt idx="358">
                <c:v>7.7</c:v>
              </c:pt>
              <c:pt idx="359">
                <c:v>8</c:v>
              </c:pt>
              <c:pt idx="360">
                <c:v>7</c:v>
              </c:pt>
              <c:pt idx="361">
                <c:v>6.9</c:v>
              </c:pt>
              <c:pt idx="362">
                <c:v>7.1</c:v>
              </c:pt>
              <c:pt idx="363">
                <c:v>7</c:v>
              </c:pt>
              <c:pt idx="364">
                <c:v>8</c:v>
              </c:pt>
              <c:pt idx="365">
                <c:v>8</c:v>
              </c:pt>
              <c:pt idx="366">
                <c:v>8</c:v>
              </c:pt>
              <c:pt idx="367">
                <c:v>8</c:v>
              </c:pt>
              <c:pt idx="368">
                <c:v>8.6</c:v>
              </c:pt>
              <c:pt idx="369">
                <c:v>7.5</c:v>
              </c:pt>
              <c:pt idx="370">
                <c:v>7.5</c:v>
              </c:pt>
              <c:pt idx="371">
                <c:v>7.5</c:v>
              </c:pt>
              <c:pt idx="372">
                <c:v>7.5</c:v>
              </c:pt>
              <c:pt idx="373">
                <c:v>8</c:v>
              </c:pt>
              <c:pt idx="374">
                <c:v>8</c:v>
              </c:pt>
              <c:pt idx="375">
                <c:v>8.5</c:v>
              </c:pt>
              <c:pt idx="376">
                <c:v>8.5</c:v>
              </c:pt>
              <c:pt idx="377">
                <c:v>8</c:v>
              </c:pt>
              <c:pt idx="378">
                <c:v>8.5</c:v>
              </c:pt>
              <c:pt idx="379">
                <c:v>8</c:v>
              </c:pt>
              <c:pt idx="380">
                <c:v>8.5</c:v>
              </c:pt>
              <c:pt idx="381">
                <c:v>8.8000000000000007</c:v>
              </c:pt>
              <c:pt idx="382">
                <c:v>8.5</c:v>
              </c:pt>
              <c:pt idx="383">
                <c:v>8.5</c:v>
              </c:pt>
              <c:pt idx="384">
                <c:v>8.8000000000000007</c:v>
              </c:pt>
              <c:pt idx="385">
                <c:v>8</c:v>
              </c:pt>
              <c:pt idx="386">
                <c:v>8</c:v>
              </c:pt>
              <c:pt idx="387">
                <c:v>8</c:v>
              </c:pt>
              <c:pt idx="388">
                <c:v>8</c:v>
              </c:pt>
              <c:pt idx="389">
                <c:v>8</c:v>
              </c:pt>
              <c:pt idx="390">
                <c:v>8</c:v>
              </c:pt>
              <c:pt idx="391">
                <c:v>8.1999999999999993</c:v>
              </c:pt>
              <c:pt idx="392">
                <c:v>8.5</c:v>
              </c:pt>
              <c:pt idx="393">
                <c:v>9</c:v>
              </c:pt>
              <c:pt idx="394">
                <c:v>8.5</c:v>
              </c:pt>
              <c:pt idx="395">
                <c:v>8.5</c:v>
              </c:pt>
              <c:pt idx="396">
                <c:v>8</c:v>
              </c:pt>
              <c:pt idx="397">
                <c:v>8</c:v>
              </c:pt>
              <c:pt idx="398">
                <c:v>8.5</c:v>
              </c:pt>
              <c:pt idx="399">
                <c:v>15.8</c:v>
              </c:pt>
              <c:pt idx="400">
                <c:v>16.100000000000001</c:v>
              </c:pt>
              <c:pt idx="401">
                <c:v>16.600000000000001</c:v>
              </c:pt>
              <c:pt idx="402">
                <c:v>16.7</c:v>
              </c:pt>
              <c:pt idx="403">
                <c:v>16.2</c:v>
              </c:pt>
              <c:pt idx="404">
                <c:v>15.7</c:v>
              </c:pt>
              <c:pt idx="405">
                <c:v>15</c:v>
              </c:pt>
              <c:pt idx="406">
                <c:v>15.3</c:v>
              </c:pt>
              <c:pt idx="407">
                <c:v>15.1</c:v>
              </c:pt>
              <c:pt idx="408">
                <c:v>15.3</c:v>
              </c:pt>
              <c:pt idx="409">
                <c:v>15</c:v>
              </c:pt>
              <c:pt idx="410">
                <c:v>15</c:v>
              </c:pt>
              <c:pt idx="411">
                <c:v>15</c:v>
              </c:pt>
              <c:pt idx="412">
                <c:v>15</c:v>
              </c:pt>
              <c:pt idx="413">
                <c:v>15</c:v>
              </c:pt>
              <c:pt idx="414">
                <c:v>14.5</c:v>
              </c:pt>
              <c:pt idx="415">
                <c:v>14.5</c:v>
              </c:pt>
              <c:pt idx="416">
                <c:v>15.2</c:v>
              </c:pt>
              <c:pt idx="417">
                <c:v>14.5</c:v>
              </c:pt>
              <c:pt idx="418">
                <c:v>14.3</c:v>
              </c:pt>
              <c:pt idx="419">
                <c:v>15</c:v>
              </c:pt>
              <c:pt idx="420">
                <c:v>14.9</c:v>
              </c:pt>
              <c:pt idx="421">
                <c:v>14.5</c:v>
              </c:pt>
              <c:pt idx="422">
                <c:v>15</c:v>
              </c:pt>
              <c:pt idx="423">
                <c:v>14.8</c:v>
              </c:pt>
              <c:pt idx="424">
                <c:v>14.7</c:v>
              </c:pt>
              <c:pt idx="425">
                <c:v>14.5</c:v>
              </c:pt>
              <c:pt idx="426">
                <c:v>14.7</c:v>
              </c:pt>
              <c:pt idx="427">
                <c:v>14.5</c:v>
              </c:pt>
              <c:pt idx="428">
                <c:v>14.8</c:v>
              </c:pt>
              <c:pt idx="429">
                <c:v>16</c:v>
              </c:pt>
              <c:pt idx="430">
                <c:v>16</c:v>
              </c:pt>
              <c:pt idx="431">
                <c:v>16.600000000000001</c:v>
              </c:pt>
              <c:pt idx="432">
                <c:v>16.2</c:v>
              </c:pt>
              <c:pt idx="433">
                <c:v>16.100000000000001</c:v>
              </c:pt>
              <c:pt idx="434">
                <c:v>15.5</c:v>
              </c:pt>
              <c:pt idx="435">
                <c:v>16.3</c:v>
              </c:pt>
              <c:pt idx="436">
                <c:v>15</c:v>
              </c:pt>
              <c:pt idx="437">
                <c:v>13.8</c:v>
              </c:pt>
              <c:pt idx="438">
                <c:v>14.5</c:v>
              </c:pt>
              <c:pt idx="439">
                <c:v>14.9</c:v>
              </c:pt>
              <c:pt idx="440">
                <c:v>16.5</c:v>
              </c:pt>
              <c:pt idx="441">
                <c:v>17.5</c:v>
              </c:pt>
              <c:pt idx="442">
                <c:v>17.5</c:v>
              </c:pt>
              <c:pt idx="443">
                <c:v>16</c:v>
              </c:pt>
              <c:pt idx="444">
                <c:v>16.399999999999999</c:v>
              </c:pt>
              <c:pt idx="445">
                <c:v>21</c:v>
              </c:pt>
              <c:pt idx="446">
                <c:v>21.8</c:v>
              </c:pt>
              <c:pt idx="447">
                <c:v>22.5</c:v>
              </c:pt>
              <c:pt idx="448">
                <c:v>22.3</c:v>
              </c:pt>
              <c:pt idx="449">
                <c:v>21.2</c:v>
              </c:pt>
              <c:pt idx="450">
                <c:v>21.3</c:v>
              </c:pt>
              <c:pt idx="451">
                <c:v>20.5</c:v>
              </c:pt>
              <c:pt idx="452">
                <c:v>22</c:v>
              </c:pt>
              <c:pt idx="453">
                <c:v>22.5</c:v>
              </c:pt>
              <c:pt idx="454">
                <c:v>22.7</c:v>
              </c:pt>
              <c:pt idx="455">
                <c:v>25.3</c:v>
              </c:pt>
              <c:pt idx="456">
                <c:v>26.1</c:v>
              </c:pt>
              <c:pt idx="457">
                <c:v>29</c:v>
              </c:pt>
              <c:pt idx="458">
                <c:v>25.8</c:v>
              </c:pt>
              <c:pt idx="459">
                <c:v>29.2</c:v>
              </c:pt>
              <c:pt idx="460">
                <c:v>31.7</c:v>
              </c:pt>
              <c:pt idx="461">
                <c:v>28.5</c:v>
              </c:pt>
              <c:pt idx="462">
                <c:v>30.8</c:v>
              </c:pt>
              <c:pt idx="463">
                <c:v>27.9</c:v>
              </c:pt>
              <c:pt idx="464">
                <c:v>33</c:v>
              </c:pt>
              <c:pt idx="465">
                <c:v>28</c:v>
              </c:pt>
              <c:pt idx="466">
                <c:v>28.7</c:v>
              </c:pt>
              <c:pt idx="467">
                <c:v>28</c:v>
              </c:pt>
              <c:pt idx="468">
                <c:v>25.9</c:v>
              </c:pt>
              <c:pt idx="469">
                <c:v>29.1</c:v>
              </c:pt>
              <c:pt idx="470">
                <c:v>29.5</c:v>
              </c:pt>
              <c:pt idx="471">
                <c:v>28.5</c:v>
              </c:pt>
              <c:pt idx="472">
                <c:v>32</c:v>
              </c:pt>
              <c:pt idx="473">
                <c:v>33.299999999999997</c:v>
              </c:pt>
              <c:pt idx="474">
                <c:v>40</c:v>
              </c:pt>
              <c:pt idx="475">
                <c:v>37.299999999999997</c:v>
              </c:pt>
              <c:pt idx="476">
                <c:v>38</c:v>
              </c:pt>
              <c:pt idx="477">
                <c:v>38.299999999999997</c:v>
              </c:pt>
              <c:pt idx="478">
                <c:v>37.4</c:v>
              </c:pt>
              <c:pt idx="479">
                <c:v>36.700000000000003</c:v>
              </c:pt>
              <c:pt idx="480">
                <c:v>39.299999999999997</c:v>
              </c:pt>
              <c:pt idx="481">
                <c:v>35.299999999999997</c:v>
              </c:pt>
              <c:pt idx="482">
                <c:v>33.200000000000003</c:v>
              </c:pt>
              <c:pt idx="483">
                <c:v>35.700000000000003</c:v>
              </c:pt>
              <c:pt idx="484">
                <c:v>34</c:v>
              </c:pt>
              <c:pt idx="485">
                <c:v>34.9</c:v>
              </c:pt>
              <c:pt idx="486">
                <c:v>35</c:v>
              </c:pt>
              <c:pt idx="487">
                <c:v>36</c:v>
              </c:pt>
              <c:pt idx="488">
                <c:v>36</c:v>
              </c:pt>
              <c:pt idx="489">
                <c:v>36.799999999999997</c:v>
              </c:pt>
              <c:pt idx="490">
                <c:v>38</c:v>
              </c:pt>
              <c:pt idx="491">
                <c:v>37.6</c:v>
              </c:pt>
              <c:pt idx="492">
                <c:v>35.5</c:v>
              </c:pt>
              <c:pt idx="493">
                <c:v>38.5</c:v>
              </c:pt>
              <c:pt idx="494">
                <c:v>43</c:v>
              </c:pt>
              <c:pt idx="495">
                <c:v>43.5</c:v>
              </c:pt>
              <c:pt idx="496">
                <c:v>47.5</c:v>
              </c:pt>
              <c:pt idx="497">
                <c:v>52.8</c:v>
              </c:pt>
              <c:pt idx="498">
                <c:v>55</c:v>
              </c:pt>
              <c:pt idx="499">
                <c:v>46</c:v>
              </c:pt>
              <c:pt idx="500">
                <c:v>49.4</c:v>
              </c:pt>
              <c:pt idx="501">
                <c:v>58</c:v>
              </c:pt>
              <c:pt idx="502">
                <c:v>60</c:v>
              </c:pt>
              <c:pt idx="503">
                <c:v>65</c:v>
              </c:pt>
              <c:pt idx="504">
                <c:v>68</c:v>
              </c:pt>
              <c:pt idx="505">
                <c:v>66</c:v>
              </c:pt>
              <c:pt idx="506">
                <c:v>67.400000000000006</c:v>
              </c:pt>
              <c:pt idx="507">
                <c:v>67</c:v>
              </c:pt>
              <c:pt idx="508">
                <c:v>64.900000000000006</c:v>
              </c:pt>
              <c:pt idx="509">
                <c:v>65</c:v>
              </c:pt>
              <c:pt idx="510">
                <c:v>67.5</c:v>
              </c:pt>
              <c:pt idx="511">
                <c:v>65.7</c:v>
              </c:pt>
              <c:pt idx="512">
                <c:v>65.8</c:v>
              </c:pt>
              <c:pt idx="513">
                <c:v>66.900000000000006</c:v>
              </c:pt>
              <c:pt idx="514">
                <c:v>67</c:v>
              </c:pt>
              <c:pt idx="515">
                <c:v>67</c:v>
              </c:pt>
              <c:pt idx="516">
                <c:v>66.900000000000006</c:v>
              </c:pt>
              <c:pt idx="517">
                <c:v>66.900000000000006</c:v>
              </c:pt>
              <c:pt idx="518">
                <c:v>66.900000000000006</c:v>
              </c:pt>
              <c:pt idx="519">
                <c:v>66.900000000000006</c:v>
              </c:pt>
              <c:pt idx="520">
                <c:v>66.900000000000006</c:v>
              </c:pt>
              <c:pt idx="521">
                <c:v>66.900000000000006</c:v>
              </c:pt>
              <c:pt idx="522">
                <c:v>67.400000000000006</c:v>
              </c:pt>
              <c:pt idx="523">
                <c:v>67.400000000000006</c:v>
              </c:pt>
              <c:pt idx="524">
                <c:v>69.400000000000006</c:v>
              </c:pt>
              <c:pt idx="525">
                <c:v>67</c:v>
              </c:pt>
              <c:pt idx="526">
                <c:v>61</c:v>
              </c:pt>
              <c:pt idx="527">
                <c:v>52.6</c:v>
              </c:pt>
              <c:pt idx="528">
                <c:v>52</c:v>
              </c:pt>
              <c:pt idx="529">
                <c:v>52.7</c:v>
              </c:pt>
              <c:pt idx="530">
                <c:v>55.9</c:v>
              </c:pt>
              <c:pt idx="531">
                <c:v>56.2</c:v>
              </c:pt>
              <c:pt idx="532">
                <c:v>61.3</c:v>
              </c:pt>
              <c:pt idx="533">
                <c:v>61.7</c:v>
              </c:pt>
              <c:pt idx="534">
                <c:v>61.1</c:v>
              </c:pt>
              <c:pt idx="535">
                <c:v>69</c:v>
              </c:pt>
              <c:pt idx="536">
                <c:v>71.8</c:v>
              </c:pt>
              <c:pt idx="537">
                <c:v>72.900000000000006</c:v>
              </c:pt>
              <c:pt idx="538">
                <c:v>74.900000000000006</c:v>
              </c:pt>
              <c:pt idx="539">
                <c:v>70</c:v>
              </c:pt>
              <c:pt idx="540">
                <c:v>69</c:v>
              </c:pt>
              <c:pt idx="541">
                <c:v>67</c:v>
              </c:pt>
              <c:pt idx="542">
                <c:v>68</c:v>
              </c:pt>
              <c:pt idx="543">
                <c:v>68.2</c:v>
              </c:pt>
              <c:pt idx="544">
                <c:v>68</c:v>
              </c:pt>
              <c:pt idx="545">
                <c:v>70</c:v>
              </c:pt>
              <c:pt idx="546">
                <c:v>85.9</c:v>
              </c:pt>
              <c:pt idx="547">
                <c:v>82</c:v>
              </c:pt>
              <c:pt idx="548">
                <c:v>69.3</c:v>
              </c:pt>
              <c:pt idx="549">
                <c:v>85</c:v>
              </c:pt>
              <c:pt idx="550">
                <c:v>80</c:v>
              </c:pt>
              <c:pt idx="551">
                <c:v>78.8</c:v>
              </c:pt>
              <c:pt idx="552">
                <c:v>80</c:v>
              </c:pt>
              <c:pt idx="553">
                <c:v>83.2</c:v>
              </c:pt>
              <c:pt idx="554">
                <c:v>87</c:v>
              </c:pt>
              <c:pt idx="555">
                <c:v>88.8</c:v>
              </c:pt>
              <c:pt idx="556">
                <c:v>94</c:v>
              </c:pt>
              <c:pt idx="557">
                <c:v>91.1</c:v>
              </c:pt>
              <c:pt idx="558">
                <c:v>90</c:v>
              </c:pt>
              <c:pt idx="559">
                <c:v>94.7</c:v>
              </c:pt>
              <c:pt idx="560">
                <c:v>99.36</c:v>
              </c:pt>
              <c:pt idx="561">
                <c:v>100</c:v>
              </c:pt>
              <c:pt idx="562">
                <c:v>99.26</c:v>
              </c:pt>
              <c:pt idx="563">
                <c:v>92.8</c:v>
              </c:pt>
              <c:pt idx="564">
                <c:v>91.17</c:v>
              </c:pt>
              <c:pt idx="565">
                <c:v>92.94</c:v>
              </c:pt>
              <c:pt idx="566">
                <c:v>94.35</c:v>
              </c:pt>
              <c:pt idx="567">
                <c:v>95</c:v>
              </c:pt>
              <c:pt idx="568">
                <c:v>92.32</c:v>
              </c:pt>
              <c:pt idx="569">
                <c:v>95.74</c:v>
              </c:pt>
              <c:pt idx="570">
                <c:v>95.25</c:v>
              </c:pt>
              <c:pt idx="571">
                <c:v>91.28</c:v>
              </c:pt>
              <c:pt idx="572">
                <c:v>90</c:v>
              </c:pt>
              <c:pt idx="573">
                <c:v>90</c:v>
              </c:pt>
              <c:pt idx="574">
                <c:v>82.86</c:v>
              </c:pt>
              <c:pt idx="575">
                <c:v>75</c:v>
              </c:pt>
              <c:pt idx="576">
                <c:v>75.66</c:v>
              </c:pt>
              <c:pt idx="577">
                <c:v>73.33</c:v>
              </c:pt>
              <c:pt idx="578">
                <c:v>73</c:v>
              </c:pt>
              <c:pt idx="579">
                <c:v>69.17</c:v>
              </c:pt>
              <c:pt idx="580">
                <c:v>65</c:v>
              </c:pt>
              <c:pt idx="581">
                <c:v>67.5</c:v>
              </c:pt>
              <c:pt idx="582">
                <c:v>67.53</c:v>
              </c:pt>
              <c:pt idx="583">
                <c:v>55.95</c:v>
              </c:pt>
              <c:pt idx="584">
                <c:v>57.7</c:v>
              </c:pt>
              <c:pt idx="585">
                <c:v>63.4</c:v>
              </c:pt>
              <c:pt idx="586">
                <c:v>60.48</c:v>
              </c:pt>
              <c:pt idx="587">
                <c:v>63.33</c:v>
              </c:pt>
              <c:pt idx="588">
                <c:v>60.58</c:v>
              </c:pt>
              <c:pt idx="589">
                <c:v>50</c:v>
              </c:pt>
              <c:pt idx="590">
                <c:v>47.84</c:v>
              </c:pt>
              <c:pt idx="591">
                <c:v>50.13</c:v>
              </c:pt>
              <c:pt idx="592">
                <c:v>52</c:v>
              </c:pt>
              <c:pt idx="593">
                <c:v>49.21</c:v>
              </c:pt>
              <c:pt idx="594">
                <c:v>49.2</c:v>
              </c:pt>
              <c:pt idx="595">
                <c:v>49.2</c:v>
              </c:pt>
              <c:pt idx="596">
                <c:v>44.42</c:v>
              </c:pt>
              <c:pt idx="597">
                <c:v>43.8</c:v>
              </c:pt>
              <c:pt idx="598">
                <c:v>43.5</c:v>
              </c:pt>
              <c:pt idx="599">
                <c:v>42.18</c:v>
              </c:pt>
              <c:pt idx="600">
                <c:v>44.64</c:v>
              </c:pt>
              <c:pt idx="601">
                <c:v>46</c:v>
              </c:pt>
              <c:pt idx="602">
                <c:v>46.76</c:v>
              </c:pt>
              <c:pt idx="603">
                <c:v>45</c:v>
              </c:pt>
              <c:pt idx="604">
                <c:v>45</c:v>
              </c:pt>
              <c:pt idx="605">
                <c:v>45</c:v>
              </c:pt>
              <c:pt idx="606">
                <c:v>45.71</c:v>
              </c:pt>
              <c:pt idx="607">
                <c:v>42</c:v>
              </c:pt>
              <c:pt idx="608">
                <c:v>38.67</c:v>
              </c:pt>
              <c:pt idx="609">
                <c:v>38</c:v>
              </c:pt>
              <c:pt idx="610">
                <c:v>38</c:v>
              </c:pt>
              <c:pt idx="611">
                <c:v>36.909999999999997</c:v>
              </c:pt>
              <c:pt idx="612">
                <c:v>32.5</c:v>
              </c:pt>
              <c:pt idx="613">
                <c:v>29.48</c:v>
              </c:pt>
              <c:pt idx="614">
                <c:v>27</c:v>
              </c:pt>
              <c:pt idx="615">
                <c:v>26.6</c:v>
              </c:pt>
              <c:pt idx="616">
                <c:v>26.5</c:v>
              </c:pt>
              <c:pt idx="617">
                <c:v>32.18</c:v>
              </c:pt>
              <c:pt idx="618">
                <c:v>34.17</c:v>
              </c:pt>
              <c:pt idx="619">
                <c:v>35.32</c:v>
              </c:pt>
              <c:pt idx="620">
                <c:v>37.25</c:v>
              </c:pt>
              <c:pt idx="621">
                <c:v>37.17</c:v>
              </c:pt>
              <c:pt idx="622">
                <c:v>34</c:v>
              </c:pt>
              <c:pt idx="623">
                <c:v>37.744999999999997</c:v>
              </c:pt>
              <c:pt idx="624">
                <c:v>42.51</c:v>
              </c:pt>
              <c:pt idx="625">
                <c:v>42.5</c:v>
              </c:pt>
              <c:pt idx="626">
                <c:v>43.984999999999999</c:v>
              </c:pt>
              <c:pt idx="627">
                <c:v>44.255000000000003</c:v>
              </c:pt>
              <c:pt idx="628">
                <c:v>47.05</c:v>
              </c:pt>
              <c:pt idx="629">
                <c:v>48.65</c:v>
              </c:pt>
              <c:pt idx="630">
                <c:v>44.52</c:v>
              </c:pt>
              <c:pt idx="631">
                <c:v>39.814999999999998</c:v>
              </c:pt>
              <c:pt idx="632">
                <c:v>40.024999999999999</c:v>
              </c:pt>
              <c:pt idx="633">
                <c:v>39.96</c:v>
              </c:pt>
              <c:pt idx="634">
                <c:v>39.6</c:v>
              </c:pt>
              <c:pt idx="635">
                <c:v>44.94</c:v>
              </c:pt>
              <c:pt idx="636">
                <c:v>42.94</c:v>
              </c:pt>
              <c:pt idx="637">
                <c:v>44.104999999999997</c:v>
              </c:pt>
              <c:pt idx="638">
                <c:v>44.034999999999997</c:v>
              </c:pt>
              <c:pt idx="639">
                <c:v>44.875</c:v>
              </c:pt>
              <c:pt idx="640">
                <c:v>43.765000000000001</c:v>
              </c:pt>
              <c:pt idx="641">
                <c:v>46.494999999999997</c:v>
              </c:pt>
              <c:pt idx="642">
                <c:v>45.244999999999997</c:v>
              </c:pt>
              <c:pt idx="643">
                <c:v>44.5</c:v>
              </c:pt>
              <c:pt idx="644">
                <c:v>44.255000000000003</c:v>
              </c:pt>
              <c:pt idx="645">
                <c:v>46.094999999999999</c:v>
              </c:pt>
              <c:pt idx="646">
                <c:v>46.854999999999997</c:v>
              </c:pt>
              <c:pt idx="647">
                <c:v>40.325000000000003</c:v>
              </c:pt>
              <c:pt idx="648">
                <c:v>43.3</c:v>
              </c:pt>
              <c:pt idx="649">
                <c:v>38.814999999999998</c:v>
              </c:pt>
              <c:pt idx="650">
                <c:v>37.524999999999999</c:v>
              </c:pt>
              <c:pt idx="651">
                <c:v>34.655000000000001</c:v>
              </c:pt>
              <c:pt idx="652">
                <c:v>35.33</c:v>
              </c:pt>
              <c:pt idx="653">
                <c:v>34.68</c:v>
              </c:pt>
              <c:pt idx="654">
                <c:v>34.979999999999997</c:v>
              </c:pt>
              <c:pt idx="655">
                <c:v>35.685000000000002</c:v>
              </c:pt>
              <c:pt idx="656">
                <c:v>36.975000000000001</c:v>
              </c:pt>
              <c:pt idx="657">
                <c:v>39.344999999999999</c:v>
              </c:pt>
              <c:pt idx="658">
                <c:v>39.475000000000001</c:v>
              </c:pt>
              <c:pt idx="659">
                <c:v>39.975000000000001</c:v>
              </c:pt>
              <c:pt idx="660">
                <c:v>39.97</c:v>
              </c:pt>
              <c:pt idx="661">
                <c:v>37.895000000000003</c:v>
              </c:pt>
              <c:pt idx="662">
                <c:v>37.524999999999999</c:v>
              </c:pt>
              <c:pt idx="663">
                <c:v>35.200000000000003</c:v>
              </c:pt>
              <c:pt idx="664">
                <c:v>34.975000000000001</c:v>
              </c:pt>
              <c:pt idx="665">
                <c:v>35.734999999999999</c:v>
              </c:pt>
              <c:pt idx="666">
                <c:v>32.484999999999999</c:v>
              </c:pt>
              <c:pt idx="667">
                <c:v>33.31</c:v>
              </c:pt>
              <c:pt idx="668">
                <c:v>31.835000000000001</c:v>
              </c:pt>
              <c:pt idx="669">
                <c:v>32.155000000000001</c:v>
              </c:pt>
              <c:pt idx="670">
                <c:v>28.995000000000001</c:v>
              </c:pt>
              <c:pt idx="671">
                <c:v>29.57</c:v>
              </c:pt>
              <c:pt idx="672">
                <c:v>31.125</c:v>
              </c:pt>
              <c:pt idx="673">
                <c:v>26.68</c:v>
              </c:pt>
              <c:pt idx="674">
                <c:v>26.995000000000001</c:v>
              </c:pt>
              <c:pt idx="675">
                <c:v>26.574999999999999</c:v>
              </c:pt>
              <c:pt idx="676">
                <c:v>25.695</c:v>
              </c:pt>
              <c:pt idx="677">
                <c:v>26.07</c:v>
              </c:pt>
              <c:pt idx="678">
                <c:v>25.995000000000001</c:v>
              </c:pt>
              <c:pt idx="679">
                <c:v>26.995000000000001</c:v>
              </c:pt>
              <c:pt idx="680">
                <c:v>25.074999999999999</c:v>
              </c:pt>
              <c:pt idx="681">
                <c:v>25.84</c:v>
              </c:pt>
              <c:pt idx="682">
                <c:v>26.495000000000001</c:v>
              </c:pt>
              <c:pt idx="683">
                <c:v>26.164999999999999</c:v>
              </c:pt>
              <c:pt idx="684">
                <c:v>26.38</c:v>
              </c:pt>
              <c:pt idx="685">
                <c:v>28.87</c:v>
              </c:pt>
              <c:pt idx="686">
                <c:v>27.995000000000001</c:v>
              </c:pt>
              <c:pt idx="687">
                <c:v>28.995000000000001</c:v>
              </c:pt>
              <c:pt idx="688">
                <c:v>25.995000000000001</c:v>
              </c:pt>
              <c:pt idx="689">
                <c:v>24</c:v>
              </c:pt>
              <c:pt idx="690">
                <c:v>23.26</c:v>
              </c:pt>
              <c:pt idx="691">
                <c:v>23.5</c:v>
              </c:pt>
              <c:pt idx="692">
                <c:v>22.5</c:v>
              </c:pt>
              <c:pt idx="693">
                <c:v>24.5</c:v>
              </c:pt>
              <c:pt idx="694">
                <c:v>23</c:v>
              </c:pt>
              <c:pt idx="695">
                <c:v>23</c:v>
              </c:pt>
              <c:pt idx="696">
                <c:v>25.215</c:v>
              </c:pt>
              <c:pt idx="697">
                <c:v>25.995000000000001</c:v>
              </c:pt>
              <c:pt idx="698">
                <c:v>26.96</c:v>
              </c:pt>
              <c:pt idx="699">
                <c:v>26.69</c:v>
              </c:pt>
              <c:pt idx="700">
                <c:v>26.33</c:v>
              </c:pt>
              <c:pt idx="701">
                <c:v>23.844999999999999</c:v>
              </c:pt>
              <c:pt idx="702">
                <c:v>23.37</c:v>
              </c:pt>
              <c:pt idx="703">
                <c:v>22.5</c:v>
              </c:pt>
              <c:pt idx="704">
                <c:v>22.375</c:v>
              </c:pt>
              <c:pt idx="705">
                <c:v>22.5</c:v>
              </c:pt>
              <c:pt idx="706">
                <c:v>23.57</c:v>
              </c:pt>
              <c:pt idx="707">
                <c:v>21.555</c:v>
              </c:pt>
              <c:pt idx="708">
                <c:v>22.37</c:v>
              </c:pt>
              <c:pt idx="709">
                <c:v>22</c:v>
              </c:pt>
              <c:pt idx="710">
                <c:v>20.954999999999998</c:v>
              </c:pt>
              <c:pt idx="711">
                <c:v>21.504999999999999</c:v>
              </c:pt>
              <c:pt idx="712">
                <c:v>21.25</c:v>
              </c:pt>
              <c:pt idx="713">
                <c:v>21.5</c:v>
              </c:pt>
              <c:pt idx="714">
                <c:v>23</c:v>
              </c:pt>
              <c:pt idx="715">
                <c:v>21</c:v>
              </c:pt>
              <c:pt idx="716">
                <c:v>20.5</c:v>
              </c:pt>
              <c:pt idx="717">
                <c:v>20.5</c:v>
              </c:pt>
            </c:numLit>
          </c:val>
          <c:smooth val="0"/>
          <c:extLst>
            <c:ext xmlns:c16="http://schemas.microsoft.com/office/drawing/2014/chart" uri="{C3380CC4-5D6E-409C-BE32-E72D297353CC}">
              <c16:uniqueId val="{00000005-D05C-4970-8AA0-0D74B725DD4B}"/>
            </c:ext>
          </c:extLst>
        </c:ser>
        <c:dLbls>
          <c:showLegendKey val="0"/>
          <c:showVal val="0"/>
          <c:showCatName val="0"/>
          <c:showSerName val="0"/>
          <c:showPercent val="0"/>
          <c:showBubbleSize val="0"/>
        </c:dLbls>
        <c:smooth val="0"/>
        <c:axId val="400364632"/>
        <c:axId val="1"/>
      </c:lineChart>
      <c:catAx>
        <c:axId val="400364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55"/>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0364632"/>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14693026417614"/>
          <c:y val="0.13114780343038276"/>
          <c:w val="0.79128528983892299"/>
          <c:h val="0.48360752514953642"/>
        </c:manualLayout>
      </c:layout>
      <c:barChart>
        <c:barDir val="col"/>
        <c:grouping val="clustered"/>
        <c:varyColors val="0"/>
        <c:ser>
          <c:idx val="1"/>
          <c:order val="0"/>
          <c:tx>
            <c:strRef>
              <c:f>'7.1.1-7.1.2-график'!$B$5</c:f>
              <c:strCache>
                <c:ptCount val="1"/>
                <c:pt idx="0">
                  <c:v>Төлемдер көлемі, трлн. теңге</c:v>
                </c:pt>
              </c:strCache>
            </c:strRef>
          </c:tx>
          <c:spPr>
            <a:solidFill>
              <a:srgbClr val="A0E0E0"/>
            </a:solidFill>
            <a:ln w="12700">
              <a:solidFill>
                <a:srgbClr val="000000"/>
              </a:solidFill>
              <a:prstDash val="solid"/>
            </a:ln>
          </c:spPr>
          <c:invertIfNegative val="0"/>
          <c:dLbls>
            <c:dLbl>
              <c:idx val="4"/>
              <c:layout>
                <c:manualLayout>
                  <c:xMode val="edge"/>
                  <c:yMode val="edge"/>
                  <c:x val="0.54816575151160174"/>
                  <c:y val="0.2418037625747682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69-40A8-8507-BBFE3794BE4B}"/>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'7.1.1-7.1.2-график'!$C$4:$J$4</c:f>
              <c:strCache>
                <c:ptCount val="8"/>
                <c:pt idx="0">
                  <c:v>2002</c:v>
                </c:pt>
                <c:pt idx="1">
                  <c:v>2003</c:v>
                </c:pt>
                <c:pt idx="2">
                  <c:v>2004</c:v>
                </c:pt>
                <c:pt idx="3">
                  <c:v>2005</c:v>
                </c:pt>
                <c:pt idx="4">
                  <c:v>2006</c:v>
                </c:pt>
                <c:pt idx="5">
                  <c:v>2007</c:v>
                </c:pt>
                <c:pt idx="6">
                  <c:v>2008</c:v>
                </c:pt>
                <c:pt idx="7">
                  <c:v>9 ай 2009*</c:v>
                </c:pt>
              </c:strCache>
            </c:strRef>
          </c:cat>
          <c:val>
            <c:numRef>
              <c:f>'7.1.1-7.1.2-график'!$C$5:$J$5</c:f>
              <c:numCache>
                <c:formatCode>#\ ##0.0</c:formatCode>
                <c:ptCount val="8"/>
                <c:pt idx="0">
                  <c:v>15.46209</c:v>
                </c:pt>
                <c:pt idx="1">
                  <c:v>22.411900000000003</c:v>
                </c:pt>
                <c:pt idx="2">
                  <c:v>30.044</c:v>
                </c:pt>
                <c:pt idx="3">
                  <c:v>51.7057</c:v>
                </c:pt>
                <c:pt idx="4">
                  <c:v>94.707100000000011</c:v>
                </c:pt>
                <c:pt idx="5">
                  <c:v>143.45439999999999</c:v>
                </c:pt>
                <c:pt idx="6">
                  <c:v>141.8532777214505</c:v>
                </c:pt>
                <c:pt idx="7">
                  <c:v>113.96734457693972</c:v>
                </c:pt>
              </c:numCache>
            </c:numRef>
          </c:val>
          <c:extLst>
            <c:ext xmlns:c16="http://schemas.microsoft.com/office/drawing/2014/chart" uri="{C3380CC4-5D6E-409C-BE32-E72D297353CC}">
              <c16:uniqueId val="{00000001-CA69-40A8-8507-BBFE3794BE4B}"/>
            </c:ext>
          </c:extLst>
        </c:ser>
        <c:dLbls>
          <c:showLegendKey val="0"/>
          <c:showVal val="0"/>
          <c:showCatName val="0"/>
          <c:showSerName val="0"/>
          <c:showPercent val="0"/>
          <c:showBubbleSize val="0"/>
        </c:dLbls>
        <c:gapWidth val="150"/>
        <c:axId val="454083016"/>
        <c:axId val="1"/>
      </c:barChart>
      <c:lineChart>
        <c:grouping val="standard"/>
        <c:varyColors val="0"/>
        <c:ser>
          <c:idx val="0"/>
          <c:order val="1"/>
          <c:tx>
            <c:strRef>
              <c:f>'7.1.1-7.1.2-график'!$B$6</c:f>
              <c:strCache>
                <c:ptCount val="1"/>
                <c:pt idx="0">
                  <c:v>Төлемдер саны, млн.транзакция</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4220199411598036"/>
                  <c:y val="0.3196727708615579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A69-40A8-8507-BBFE3794BE4B}"/>
                </c:ext>
              </c:extLst>
            </c:dLbl>
            <c:dLbl>
              <c:idx val="1"/>
              <c:layout>
                <c:manualLayout>
                  <c:xMode val="edge"/>
                  <c:yMode val="edge"/>
                  <c:x val="0.24082595777706353"/>
                  <c:y val="0.29918092657556067"/>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A69-40A8-8507-BBFE3794BE4B}"/>
                </c:ext>
              </c:extLst>
            </c:dLbl>
            <c:dLbl>
              <c:idx val="2"/>
              <c:layout>
                <c:manualLayout>
                  <c:xMode val="edge"/>
                  <c:yMode val="edge"/>
                  <c:x val="0.33256917978737344"/>
                  <c:y val="0.2254102871459703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69-40A8-8507-BBFE3794BE4B}"/>
                </c:ext>
              </c:extLst>
            </c:dLbl>
            <c:dLbl>
              <c:idx val="3"/>
              <c:layout>
                <c:manualLayout>
                  <c:xMode val="edge"/>
                  <c:yMode val="edge"/>
                  <c:x val="0.44266104619974533"/>
                  <c:y val="0.1270494345731833"/>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A69-40A8-8507-BBFE3794BE4B}"/>
                </c:ext>
              </c:extLst>
            </c:dLbl>
            <c:dLbl>
              <c:idx val="4"/>
              <c:layout>
                <c:manualLayout>
                  <c:xMode val="edge"/>
                  <c:yMode val="edge"/>
                  <c:x val="0.5412850098608285"/>
                  <c:y val="0.1229510657159838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69-40A8-8507-BBFE3794BE4B}"/>
                </c:ext>
              </c:extLst>
            </c:dLbl>
            <c:dLbl>
              <c:idx val="5"/>
              <c:layout>
                <c:manualLayout>
                  <c:xMode val="edge"/>
                  <c:yMode val="edge"/>
                  <c:x val="0.64908329572294265"/>
                  <c:y val="0.2500005002891671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A69-40A8-8507-BBFE3794BE4B}"/>
                </c:ext>
              </c:extLst>
            </c:dLbl>
            <c:dLbl>
              <c:idx val="6"/>
              <c:layout>
                <c:manualLayout>
                  <c:xMode val="edge"/>
                  <c:yMode val="edge"/>
                  <c:x val="0.74541367883376808"/>
                  <c:y val="0.2745907134323639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A69-40A8-8507-BBFE3794BE4B}"/>
                </c:ext>
              </c:extLst>
            </c:dLbl>
            <c:dLbl>
              <c:idx val="7"/>
              <c:layout>
                <c:manualLayout>
                  <c:xMode val="edge"/>
                  <c:yMode val="edge"/>
                  <c:x val="0.84633122304510899"/>
                  <c:y val="0.34836135286195419"/>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69-40A8-8507-BBFE3794BE4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'7.1.1-7.1.2-график'!$C$4:$J$4</c:f>
              <c:strCache>
                <c:ptCount val="8"/>
                <c:pt idx="0">
                  <c:v>2002</c:v>
                </c:pt>
                <c:pt idx="1">
                  <c:v>2003</c:v>
                </c:pt>
                <c:pt idx="2">
                  <c:v>2004</c:v>
                </c:pt>
                <c:pt idx="3">
                  <c:v>2005</c:v>
                </c:pt>
                <c:pt idx="4">
                  <c:v>2006</c:v>
                </c:pt>
                <c:pt idx="5">
                  <c:v>2007</c:v>
                </c:pt>
                <c:pt idx="6">
                  <c:v>2008</c:v>
                </c:pt>
                <c:pt idx="7">
                  <c:v>9 ай 2009*</c:v>
                </c:pt>
              </c:strCache>
            </c:strRef>
          </c:cat>
          <c:val>
            <c:numRef>
              <c:f>'7.1.1-7.1.2-график'!$C$6:$J$6</c:f>
              <c:numCache>
                <c:formatCode>#\ ##0.0</c:formatCode>
                <c:ptCount val="8"/>
                <c:pt idx="0">
                  <c:v>11.5252</c:v>
                </c:pt>
                <c:pt idx="1">
                  <c:v>12.830200000000001</c:v>
                </c:pt>
                <c:pt idx="2">
                  <c:v>17.4087</c:v>
                </c:pt>
                <c:pt idx="3">
                  <c:v>23.221700000000002</c:v>
                </c:pt>
                <c:pt idx="4">
                  <c:v>24.1006</c:v>
                </c:pt>
                <c:pt idx="5">
                  <c:v>23.598700000000001</c:v>
                </c:pt>
                <c:pt idx="6">
                  <c:v>24.442976999999996</c:v>
                </c:pt>
                <c:pt idx="7">
                  <c:v>18.552681</c:v>
                </c:pt>
              </c:numCache>
            </c:numRef>
          </c:val>
          <c:smooth val="0"/>
          <c:extLst>
            <c:ext xmlns:c16="http://schemas.microsoft.com/office/drawing/2014/chart" uri="{C3380CC4-5D6E-409C-BE32-E72D297353CC}">
              <c16:uniqueId val="{0000000A-CA69-40A8-8507-BBFE3794BE4B}"/>
            </c:ext>
          </c:extLst>
        </c:ser>
        <c:dLbls>
          <c:showLegendKey val="0"/>
          <c:showVal val="0"/>
          <c:showCatName val="0"/>
          <c:showSerName val="0"/>
          <c:showPercent val="0"/>
          <c:showBubbleSize val="0"/>
        </c:dLbls>
        <c:marker val="1"/>
        <c:smooth val="0"/>
        <c:axId val="3"/>
        <c:axId val="4"/>
      </c:lineChart>
      <c:catAx>
        <c:axId val="4540830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50"/>
        </c:scaling>
        <c:delete val="0"/>
        <c:axPos val="l"/>
        <c:title>
          <c:tx>
            <c:rich>
              <a:bodyPr rot="0" vert="horz"/>
              <a:lstStyle/>
              <a:p>
                <a:pPr algn="ctr">
                  <a:defRPr sz="800" b="0" i="0" u="none" strike="noStrike" baseline="0">
                    <a:solidFill>
                      <a:srgbClr val="000000"/>
                    </a:solidFill>
                    <a:latin typeface="Times New Roman"/>
                    <a:ea typeface="Times New Roman"/>
                    <a:cs typeface="Times New Roman"/>
                  </a:defRPr>
                </a:pPr>
                <a:r>
                  <a:rPr lang="ru-RU"/>
                  <a:t>трлн .теңге</a:t>
                </a:r>
              </a:p>
            </c:rich>
          </c:tx>
          <c:layout>
            <c:manualLayout>
              <c:xMode val="edge"/>
              <c:yMode val="edge"/>
              <c:x val="7.5688158158505672E-2"/>
              <c:y val="2.04918442859973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083016"/>
        <c:crosses val="autoZero"/>
        <c:crossBetween val="between"/>
        <c:majorUnit val="5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0"/>
        </c:scaling>
        <c:delete val="0"/>
        <c:axPos val="r"/>
        <c:title>
          <c:tx>
            <c:rich>
              <a:bodyPr rot="0" vert="horz"/>
              <a:lstStyle/>
              <a:p>
                <a:pPr algn="ctr">
                  <a:defRPr sz="800" b="0" i="0" u="none" strike="noStrike" baseline="0">
                    <a:solidFill>
                      <a:srgbClr val="000000"/>
                    </a:solidFill>
                    <a:latin typeface="Times New Roman"/>
                    <a:ea typeface="Times New Roman"/>
                    <a:cs typeface="Times New Roman"/>
                  </a:defRPr>
                </a:pPr>
                <a:r>
                  <a:rPr lang="ru-RU"/>
                  <a:t>млн. тр.</a:t>
                </a:r>
              </a:p>
            </c:rich>
          </c:tx>
          <c:layout>
            <c:manualLayout>
              <c:xMode val="edge"/>
              <c:yMode val="edge"/>
              <c:x val="0.86926702854768645"/>
              <c:y val="2.049184428599730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minorUnit val="1"/>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ayout>
        <c:manualLayout>
          <c:xMode val="edge"/>
          <c:yMode val="edge"/>
          <c:x val="0.14220199411598036"/>
          <c:y val="0.78278845172509715"/>
          <c:w val="0.64220255407216942"/>
          <c:h val="0.147541278859180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c:printSettings>
</c:chartSpace>
</file>

<file path=xl/charts/chart1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3926166396875"/>
          <c:y val="0.1306122448979592"/>
          <c:w val="0.82313107446471634"/>
          <c:h val="0.65714285714285714"/>
        </c:manualLayout>
      </c:layout>
      <c:lineChart>
        <c:grouping val="standard"/>
        <c:varyColors val="0"/>
        <c:ser>
          <c:idx val="1"/>
          <c:order val="0"/>
          <c:tx>
            <c:strRef>
              <c:f>'7.1.1-7.1.2-график'!$B$7</c:f>
              <c:strCache>
                <c:ptCount val="1"/>
                <c:pt idx="0">
                  <c:v>Төлемдер көлемінің өзгеруі, %-бен.</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4966019535722117"/>
                  <c:y val="0.2408163265306122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587-469B-A6B2-41F127D35122}"/>
                </c:ext>
              </c:extLst>
            </c:dLbl>
            <c:dLbl>
              <c:idx val="1"/>
              <c:layout>
                <c:manualLayout>
                  <c:xMode val="edge"/>
                  <c:yMode val="edge"/>
                  <c:x val="0.27437702482157211"/>
                  <c:y val="0.2734693877551020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587-469B-A6B2-41F127D35122}"/>
                </c:ext>
              </c:extLst>
            </c:dLbl>
            <c:dLbl>
              <c:idx val="2"/>
              <c:layout>
                <c:manualLayout>
                  <c:xMode val="edge"/>
                  <c:yMode val="edge"/>
                  <c:x val="0.38322080326318747"/>
                  <c:y val="0.42040816326530611"/>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87-469B-A6B2-41F127D35122}"/>
                </c:ext>
              </c:extLst>
            </c:dLbl>
            <c:dLbl>
              <c:idx val="3"/>
              <c:layout>
                <c:manualLayout>
                  <c:xMode val="edge"/>
                  <c:yMode val="edge"/>
                  <c:x val="0.46938879452946636"/>
                  <c:y val="0.1632653061224489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587-469B-A6B2-41F127D35122}"/>
                </c:ext>
              </c:extLst>
            </c:dLbl>
            <c:dLbl>
              <c:idx val="4"/>
              <c:layout>
                <c:manualLayout>
                  <c:xMode val="edge"/>
                  <c:yMode val="edge"/>
                  <c:x val="0.58503530912368273"/>
                  <c:y val="0.1061224489795918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87-469B-A6B2-41F127D35122}"/>
                </c:ext>
              </c:extLst>
            </c:dLbl>
            <c:dLbl>
              <c:idx val="5"/>
              <c:layout>
                <c:manualLayout>
                  <c:xMode val="edge"/>
                  <c:yMode val="edge"/>
                  <c:x val="0.70294940243543269"/>
                  <c:y val="0.24489795918367346"/>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587-469B-A6B2-41F127D35122}"/>
                </c:ext>
              </c:extLst>
            </c:dLbl>
            <c:dLbl>
              <c:idx val="6"/>
              <c:layout>
                <c:manualLayout>
                  <c:xMode val="edge"/>
                  <c:yMode val="edge"/>
                  <c:x val="0.77097676396144232"/>
                  <c:y val="0.6897959183673469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587-469B-A6B2-41F127D35122}"/>
                </c:ext>
              </c:extLst>
            </c:dLbl>
            <c:dLbl>
              <c:idx val="7"/>
              <c:layout>
                <c:manualLayout>
                  <c:xMode val="edge"/>
                  <c:yMode val="edge"/>
                  <c:x val="0.87755296368552405"/>
                  <c:y val="0.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587-469B-A6B2-41F127D35122}"/>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'7.1.1-7.1.2-график'!$C$4:$J$4</c:f>
              <c:strCache>
                <c:ptCount val="8"/>
                <c:pt idx="0">
                  <c:v>2002</c:v>
                </c:pt>
                <c:pt idx="1">
                  <c:v>2003</c:v>
                </c:pt>
                <c:pt idx="2">
                  <c:v>2004</c:v>
                </c:pt>
                <c:pt idx="3">
                  <c:v>2005</c:v>
                </c:pt>
                <c:pt idx="4">
                  <c:v>2006</c:v>
                </c:pt>
                <c:pt idx="5">
                  <c:v>2007</c:v>
                </c:pt>
                <c:pt idx="6">
                  <c:v>2008</c:v>
                </c:pt>
                <c:pt idx="7">
                  <c:v>9 ай 2009*</c:v>
                </c:pt>
              </c:strCache>
            </c:strRef>
          </c:cat>
          <c:val>
            <c:numRef>
              <c:f>'7.1.1-7.1.2-график'!$C$7:$J$7</c:f>
              <c:numCache>
                <c:formatCode>0.0%</c:formatCode>
                <c:ptCount val="8"/>
                <c:pt idx="0">
                  <c:v>0.50570700822956938</c:v>
                </c:pt>
                <c:pt idx="1">
                  <c:v>0.44947416552354841</c:v>
                </c:pt>
                <c:pt idx="2">
                  <c:v>0.34053783927288611</c:v>
                </c:pt>
                <c:pt idx="3">
                  <c:v>0.72099920117161498</c:v>
                </c:pt>
                <c:pt idx="4">
                  <c:v>0.8316568579479634</c:v>
                </c:pt>
                <c:pt idx="5">
                  <c:v>0.51471642569564457</c:v>
                </c:pt>
                <c:pt idx="6">
                  <c:v>-1.1161193233177208E-2</c:v>
                </c:pt>
                <c:pt idx="7">
                  <c:v>0.15396907955919215</c:v>
                </c:pt>
              </c:numCache>
            </c:numRef>
          </c:val>
          <c:smooth val="0"/>
          <c:extLst>
            <c:ext xmlns:c16="http://schemas.microsoft.com/office/drawing/2014/chart" uri="{C3380CC4-5D6E-409C-BE32-E72D297353CC}">
              <c16:uniqueId val="{00000008-C587-469B-A6B2-41F127D35122}"/>
            </c:ext>
          </c:extLst>
        </c:ser>
        <c:ser>
          <c:idx val="0"/>
          <c:order val="1"/>
          <c:tx>
            <c:strRef>
              <c:f>'7.1.1-7.1.2-график'!$B$8</c:f>
              <c:strCache>
                <c:ptCount val="1"/>
                <c:pt idx="0">
                  <c:v>Төлемдер санының өзгеруі, %-бен.</c:v>
                </c:pt>
              </c:strCache>
            </c:strRef>
          </c:tx>
          <c:spPr>
            <a:ln w="12700">
              <a:solidFill>
                <a:srgbClr val="000080"/>
              </a:solidFill>
              <a:prstDash val="solid"/>
            </a:ln>
          </c:spPr>
          <c:marker>
            <c:symbol val="diamond"/>
            <c:size val="6"/>
            <c:spPr>
              <a:solidFill>
                <a:srgbClr val="000080"/>
              </a:solidFill>
              <a:ln>
                <a:solidFill>
                  <a:srgbClr val="000080"/>
                </a:solidFill>
                <a:prstDash val="solid"/>
              </a:ln>
            </c:spPr>
          </c:marker>
          <c:dLbls>
            <c:dLbl>
              <c:idx val="0"/>
              <c:layout>
                <c:manualLayout>
                  <c:xMode val="edge"/>
                  <c:yMode val="edge"/>
                  <c:x val="0.16099808894488943"/>
                  <c:y val="0.46122448979591835"/>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C587-469B-A6B2-41F127D35122}"/>
                </c:ext>
              </c:extLst>
            </c:dLbl>
            <c:dLbl>
              <c:idx val="1"/>
              <c:layout>
                <c:manualLayout>
                  <c:xMode val="edge"/>
                  <c:yMode val="edge"/>
                  <c:x val="0.25850397379883655"/>
                  <c:y val="0.440816326530612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587-469B-A6B2-41F127D35122}"/>
                </c:ext>
              </c:extLst>
            </c:dLbl>
            <c:dLbl>
              <c:idx val="2"/>
              <c:layout>
                <c:manualLayout>
                  <c:xMode val="edge"/>
                  <c:yMode val="edge"/>
                  <c:x val="0.37415048839305287"/>
                  <c:y val="0.30612244897959184"/>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587-469B-A6B2-41F127D35122}"/>
                </c:ext>
              </c:extLst>
            </c:dLbl>
            <c:dLbl>
              <c:idx val="3"/>
              <c:layout>
                <c:manualLayout>
                  <c:xMode val="edge"/>
                  <c:yMode val="edge"/>
                  <c:x val="0.47392395196453363"/>
                  <c:y val="0.3428571428571428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587-469B-A6B2-41F127D35122}"/>
                </c:ext>
              </c:extLst>
            </c:dLbl>
            <c:dLbl>
              <c:idx val="4"/>
              <c:layout>
                <c:manualLayout>
                  <c:xMode val="edge"/>
                  <c:yMode val="edge"/>
                  <c:x val="0.58957046655875001"/>
                  <c:y val="0.4530612244897959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87-469B-A6B2-41F127D35122}"/>
                </c:ext>
              </c:extLst>
            </c:dLbl>
            <c:dLbl>
              <c:idx val="5"/>
              <c:layout>
                <c:manualLayout>
                  <c:xMode val="edge"/>
                  <c:yMode val="edge"/>
                  <c:x val="0.6825411939776298"/>
                  <c:y val="0.485714285714285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587-469B-A6B2-41F127D35122}"/>
                </c:ext>
              </c:extLst>
            </c:dLbl>
            <c:dLbl>
              <c:idx val="6"/>
              <c:layout>
                <c:manualLayout>
                  <c:xMode val="edge"/>
                  <c:yMode val="edge"/>
                  <c:x val="0.78004707883157687"/>
                  <c:y val="0.44081632653061226"/>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C587-469B-A6B2-41F127D35122}"/>
                </c:ext>
              </c:extLst>
            </c:dLbl>
            <c:dLbl>
              <c:idx val="7"/>
              <c:layout>
                <c:manualLayout>
                  <c:xMode val="edge"/>
                  <c:yMode val="edge"/>
                  <c:x val="0.92517211675373079"/>
                  <c:y val="0.48571428571428571"/>
                </c:manualLayout>
              </c:layout>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C587-469B-A6B2-41F127D3512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'7.1.1-7.1.2-график'!$C$4:$J$4</c:f>
              <c:strCache>
                <c:ptCount val="8"/>
                <c:pt idx="0">
                  <c:v>2002</c:v>
                </c:pt>
                <c:pt idx="1">
                  <c:v>2003</c:v>
                </c:pt>
                <c:pt idx="2">
                  <c:v>2004</c:v>
                </c:pt>
                <c:pt idx="3">
                  <c:v>2005</c:v>
                </c:pt>
                <c:pt idx="4">
                  <c:v>2006</c:v>
                </c:pt>
                <c:pt idx="5">
                  <c:v>2007</c:v>
                </c:pt>
                <c:pt idx="6">
                  <c:v>2008</c:v>
                </c:pt>
                <c:pt idx="7">
                  <c:v>9 ай 2009*</c:v>
                </c:pt>
              </c:strCache>
            </c:strRef>
          </c:cat>
          <c:val>
            <c:numRef>
              <c:f>'7.1.1-7.1.2-график'!$C$8:$J$8</c:f>
              <c:numCache>
                <c:formatCode>0.0%</c:formatCode>
                <c:ptCount val="8"/>
                <c:pt idx="0">
                  <c:v>7.2146834216974737E-2</c:v>
                </c:pt>
                <c:pt idx="1">
                  <c:v>0.11323013917328982</c:v>
                </c:pt>
                <c:pt idx="2">
                  <c:v>0.35685336159997505</c:v>
                </c:pt>
                <c:pt idx="3">
                  <c:v>0.33391350301860562</c:v>
                </c:pt>
                <c:pt idx="4">
                  <c:v>3.7848219553262584E-2</c:v>
                </c:pt>
                <c:pt idx="5">
                  <c:v>-2.0825207671178222E-2</c:v>
                </c:pt>
                <c:pt idx="6">
                  <c:v>3.5776419887535944E-2</c:v>
                </c:pt>
                <c:pt idx="7">
                  <c:v>3.7380620616232499E-2</c:v>
                </c:pt>
              </c:numCache>
            </c:numRef>
          </c:val>
          <c:smooth val="0"/>
          <c:extLst>
            <c:ext xmlns:c16="http://schemas.microsoft.com/office/drawing/2014/chart" uri="{C3380CC4-5D6E-409C-BE32-E72D297353CC}">
              <c16:uniqueId val="{00000011-C587-469B-A6B2-41F127D35122}"/>
            </c:ext>
          </c:extLst>
        </c:ser>
        <c:dLbls>
          <c:showLegendKey val="0"/>
          <c:showVal val="0"/>
          <c:showCatName val="0"/>
          <c:showSerName val="0"/>
          <c:showPercent val="0"/>
          <c:showBubbleSize val="0"/>
        </c:dLbls>
        <c:marker val="1"/>
        <c:smooth val="0"/>
        <c:axId val="454087936"/>
        <c:axId val="1"/>
      </c:lineChart>
      <c:catAx>
        <c:axId val="454087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
          <c:min val="-0.5"/>
        </c:scaling>
        <c:delete val="0"/>
        <c:axPos val="l"/>
        <c:title>
          <c:tx>
            <c:rich>
              <a:bodyPr rot="0" vert="horz"/>
              <a:lstStyle/>
              <a:p>
                <a:pPr algn="ctr">
                  <a:defRPr sz="800" b="0" i="0" u="none" strike="noStrike" baseline="0">
                    <a:solidFill>
                      <a:srgbClr val="000000"/>
                    </a:solidFill>
                    <a:latin typeface="Times New Roman"/>
                    <a:ea typeface="Times New Roman"/>
                    <a:cs typeface="Times New Roman"/>
                  </a:defRPr>
                </a:pPr>
                <a:r>
                  <a:rPr lang="ru-RU"/>
                  <a:t> %</a:t>
                </a:r>
              </a:p>
            </c:rich>
          </c:tx>
          <c:layout>
            <c:manualLayout>
              <c:xMode val="edge"/>
              <c:yMode val="edge"/>
              <c:x val="0.17233598253255769"/>
              <c:y val="2.0408163265306121E-2"/>
            </c:manualLayout>
          </c:layout>
          <c:overlay val="0"/>
          <c:spPr>
            <a:noFill/>
            <a:ln w="25400">
              <a:noFill/>
            </a:ln>
          </c:spPr>
        </c:title>
        <c:numFmt formatCode="0%" sourceLinked="0"/>
        <c:majorTickMark val="out"/>
        <c:minorTickMark val="none"/>
        <c:tickLblPos val="nextTo"/>
        <c:spPr>
          <a:ln w="6350">
            <a:noFill/>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087936"/>
        <c:crosses val="autoZero"/>
        <c:crossBetween val="between"/>
        <c:majorUnit val="0.25"/>
        <c:minorUnit val="0.1"/>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ayout>
        <c:manualLayout>
          <c:xMode val="edge"/>
          <c:yMode val="edge"/>
          <c:x val="0.19727934842542788"/>
          <c:y val="0.80816326530612248"/>
          <c:w val="0.63492204090942306"/>
          <c:h val="0.1387755102040816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'7.1.1-кесте'!$C$4:$D$4</c:f>
              <c:strCache>
                <c:ptCount val="1"/>
                <c:pt idx="0">
                  <c:v>2008 жылдың 9 айы</c:v>
                </c:pt>
              </c:strCache>
            </c:strRef>
          </c:tx>
          <c:spPr>
            <a:solidFill>
              <a:srgbClr val="A0E0E0"/>
            </a:solidFill>
            <a:ln w="12700">
              <a:solidFill>
                <a:srgbClr val="000000"/>
              </a:solidFill>
              <a:prstDash val="solid"/>
            </a:ln>
          </c:spPr>
          <c:invertIfNegative val="0"/>
          <c:dLbls>
            <c:delete val="1"/>
          </c:dLbls>
          <c:cat>
            <c:strRef>
              <c:f>'7.1.1-кесте'!$B$6:$B$13</c:f>
              <c:strCache>
                <c:ptCount val="8"/>
                <c:pt idx="0">
                  <c:v>Шетел валютасымен және қымбат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және вексельдер</c:v>
                </c:pt>
                <c:pt idx="5">
                  <c:v>Тауарлар және материалдық емес активтер</c:v>
                </c:pt>
                <c:pt idx="6">
                  <c:v>Қызмет көрсетулер</c:v>
                </c:pt>
                <c:pt idx="7">
                  <c:v>Басқа да төлемдер</c:v>
                </c:pt>
              </c:strCache>
            </c:strRef>
          </c:cat>
          <c:val>
            <c:numRef>
              <c:f>'7.1.1-кесте'!$C$6:$C$13</c:f>
              <c:numCache>
                <c:formatCode>#\ ##0.0</c:formatCode>
                <c:ptCount val="8"/>
                <c:pt idx="0">
                  <c:v>19656.88754515009</c:v>
                </c:pt>
                <c:pt idx="1">
                  <c:v>18998.267117511823</c:v>
                </c:pt>
                <c:pt idx="2">
                  <c:v>1686.5732528372803</c:v>
                </c:pt>
                <c:pt idx="3">
                  <c:v>572.30581002057011</c:v>
                </c:pt>
                <c:pt idx="4">
                  <c:v>39896.2736017649</c:v>
                </c:pt>
                <c:pt idx="5">
                  <c:v>5077.2394455042167</c:v>
                </c:pt>
                <c:pt idx="6">
                  <c:v>4163.4009475364637</c:v>
                </c:pt>
                <c:pt idx="7">
                  <c:v>8710.2284485120217</c:v>
                </c:pt>
              </c:numCache>
            </c:numRef>
          </c:val>
          <c:extLst>
            <c:ext xmlns:c16="http://schemas.microsoft.com/office/drawing/2014/chart" uri="{C3380CC4-5D6E-409C-BE32-E72D297353CC}">
              <c16:uniqueId val="{00000000-15F6-4AE1-B907-E02E0C7936B5}"/>
            </c:ext>
          </c:extLst>
        </c:ser>
        <c:ser>
          <c:idx val="0"/>
          <c:order val="1"/>
          <c:tx>
            <c:strRef>
              <c:f>'7.1.1-кесте'!$E$4:$F$4</c:f>
              <c:strCache>
                <c:ptCount val="1"/>
                <c:pt idx="0">
                  <c:v>2009 жылдың 9 айы</c:v>
                </c:pt>
              </c:strCache>
            </c:strRef>
          </c:tx>
          <c:spPr>
            <a:solidFill>
              <a:srgbClr val="9999FF"/>
            </a:solidFill>
            <a:ln w="12700">
              <a:solidFill>
                <a:srgbClr val="000080"/>
              </a:solidFill>
              <a:prstDash val="solid"/>
            </a:ln>
          </c:spPr>
          <c:invertIfNegative val="0"/>
          <c:dLbls>
            <c:delete val="1"/>
          </c:dLbls>
          <c:cat>
            <c:strRef>
              <c:f>'7.1.1-кесте'!$B$6:$B$13</c:f>
              <c:strCache>
                <c:ptCount val="8"/>
                <c:pt idx="0">
                  <c:v>Шетел валютасымен және қымбат металдармен операциялар</c:v>
                </c:pt>
                <c:pt idx="1">
                  <c:v>Депозиттер</c:v>
                </c:pt>
                <c:pt idx="2">
                  <c:v>Заемдар</c:v>
                </c:pt>
                <c:pt idx="3">
                  <c:v>ҚР резидент еместері шығарған бағалы қағаздар, вексельдер және депозиттік сертификаттар</c:v>
                </c:pt>
                <c:pt idx="4">
                  <c:v>ҚР резиденттері шығарған бағалы қағаздар және вексельдер</c:v>
                </c:pt>
                <c:pt idx="5">
                  <c:v>Тауарлар және материалдық емес активтер</c:v>
                </c:pt>
                <c:pt idx="6">
                  <c:v>Қызмет көрсетулер</c:v>
                </c:pt>
                <c:pt idx="7">
                  <c:v>Басқа да төлемдер</c:v>
                </c:pt>
              </c:strCache>
            </c:strRef>
          </c:cat>
          <c:val>
            <c:numRef>
              <c:f>'7.1.1-кесте'!$E$6:$E$13</c:f>
              <c:numCache>
                <c:formatCode>#\ ##0.0</c:formatCode>
                <c:ptCount val="8"/>
                <c:pt idx="0">
                  <c:v>13542.182683103425</c:v>
                </c:pt>
                <c:pt idx="1">
                  <c:v>32307.052554498143</c:v>
                </c:pt>
                <c:pt idx="2">
                  <c:v>1145.0629443164507</c:v>
                </c:pt>
                <c:pt idx="3">
                  <c:v>1187.6763291219702</c:v>
                </c:pt>
                <c:pt idx="4">
                  <c:v>48586.267875370424</c:v>
                </c:pt>
                <c:pt idx="5">
                  <c:v>4252.3200257131093</c:v>
                </c:pt>
                <c:pt idx="6">
                  <c:v>4292.1828717787412</c:v>
                </c:pt>
                <c:pt idx="7">
                  <c:v>8654.5990160227011</c:v>
                </c:pt>
              </c:numCache>
            </c:numRef>
          </c:val>
          <c:extLst>
            <c:ext xmlns:c16="http://schemas.microsoft.com/office/drawing/2014/chart" uri="{C3380CC4-5D6E-409C-BE32-E72D297353CC}">
              <c16:uniqueId val="{00000001-15F6-4AE1-B907-E02E0C7936B5}"/>
            </c:ext>
          </c:extLst>
        </c:ser>
        <c:dLbls>
          <c:showLegendKey val="0"/>
          <c:showVal val="1"/>
          <c:showCatName val="0"/>
          <c:showSerName val="0"/>
          <c:showPercent val="0"/>
          <c:showBubbleSize val="0"/>
        </c:dLbls>
        <c:gapWidth val="150"/>
        <c:axId val="454096464"/>
        <c:axId val="1"/>
      </c:barChart>
      <c:catAx>
        <c:axId val="4540964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54096464"/>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tx>
            <c:strRef>
              <c:f>'7.1.1-кесте'!#REF!</c:f>
              <c:strCache>
                <c:ptCount val="1"/>
                <c:pt idx="0">
                  <c:v>#ССЫЛКА!</c:v>
                </c:pt>
              </c:strCache>
            </c:strRef>
          </c:tx>
          <c:spPr>
            <a:solidFill>
              <a:srgbClr val="9999FF"/>
            </a:solidFill>
            <a:ln w="12700">
              <a:solidFill>
                <a:srgbClr val="000000"/>
              </a:solidFill>
              <a:prstDash val="solid"/>
            </a:ln>
          </c:spPr>
          <c:invertIfNegative val="0"/>
          <c:val>
            <c:numRef>
              <c:f>('7.1.1-кесте'!#REF!,'7.1.1-кесте'!#REF!)</c:f>
              <c:numCache>
                <c:formatCode>General</c:formatCode>
                <c:ptCount val="1"/>
                <c:pt idx="0">
                  <c:v>1</c:v>
                </c:pt>
              </c:numCache>
            </c:numRef>
          </c:val>
          <c:extLst>
            <c:ext xmlns:c16="http://schemas.microsoft.com/office/drawing/2014/chart" uri="{C3380CC4-5D6E-409C-BE32-E72D297353CC}">
              <c16:uniqueId val="{00000000-30D8-4BE8-989E-BC17D0ACBA19}"/>
            </c:ext>
          </c:extLst>
        </c:ser>
        <c:ser>
          <c:idx val="1"/>
          <c:order val="1"/>
          <c:tx>
            <c:strRef>
              <c:f>'7.1.1-кесте'!#REF!</c:f>
              <c:strCache>
                <c:ptCount val="1"/>
                <c:pt idx="0">
                  <c:v>#ССЫЛКА!</c:v>
                </c:pt>
              </c:strCache>
            </c:strRef>
          </c:tx>
          <c:spPr>
            <a:solidFill>
              <a:srgbClr val="993366"/>
            </a:solidFill>
            <a:ln w="12700">
              <a:solidFill>
                <a:srgbClr val="000000"/>
              </a:solidFill>
              <a:prstDash val="solid"/>
            </a:ln>
          </c:spPr>
          <c:invertIfNegative val="0"/>
          <c:val>
            <c:numRef>
              <c:f>('7.1.1-кесте'!#REF!,'7.1.1-кесте'!#REF!)</c:f>
              <c:numCache>
                <c:formatCode>General</c:formatCode>
                <c:ptCount val="1"/>
                <c:pt idx="0">
                  <c:v>1</c:v>
                </c:pt>
              </c:numCache>
            </c:numRef>
          </c:val>
          <c:extLst>
            <c:ext xmlns:c16="http://schemas.microsoft.com/office/drawing/2014/chart" uri="{C3380CC4-5D6E-409C-BE32-E72D297353CC}">
              <c16:uniqueId val="{00000001-30D8-4BE8-989E-BC17D0ACBA19}"/>
            </c:ext>
          </c:extLst>
        </c:ser>
        <c:ser>
          <c:idx val="2"/>
          <c:order val="2"/>
          <c:tx>
            <c:strRef>
              <c:f>'7.1.1-кесте'!$B$6</c:f>
              <c:strCache>
                <c:ptCount val="1"/>
                <c:pt idx="0">
                  <c:v>Шетел валютасымен және қымбат металдармен операциялар</c:v>
                </c:pt>
              </c:strCache>
            </c:strRef>
          </c:tx>
          <c:spPr>
            <a:solidFill>
              <a:srgbClr val="FFFFCC"/>
            </a:solidFill>
            <a:ln w="12700">
              <a:solidFill>
                <a:srgbClr val="000000"/>
              </a:solidFill>
              <a:prstDash val="solid"/>
            </a:ln>
          </c:spPr>
          <c:invertIfNegative val="0"/>
          <c:val>
            <c:numRef>
              <c:f>('7.1.1-кесте'!$D$6,'7.1.1-кесте'!$F$6)</c:f>
              <c:numCache>
                <c:formatCode>0.0%</c:formatCode>
                <c:ptCount val="2"/>
                <c:pt idx="0">
                  <c:v>0.19903456305082493</c:v>
                </c:pt>
                <c:pt idx="1">
                  <c:v>0.11882511403849866</c:v>
                </c:pt>
              </c:numCache>
            </c:numRef>
          </c:val>
          <c:extLst>
            <c:ext xmlns:c16="http://schemas.microsoft.com/office/drawing/2014/chart" uri="{C3380CC4-5D6E-409C-BE32-E72D297353CC}">
              <c16:uniqueId val="{00000002-30D8-4BE8-989E-BC17D0ACBA19}"/>
            </c:ext>
          </c:extLst>
        </c:ser>
        <c:ser>
          <c:idx val="3"/>
          <c:order val="3"/>
          <c:tx>
            <c:strRef>
              <c:f>'7.1.1-кесте'!$B$7</c:f>
              <c:strCache>
                <c:ptCount val="1"/>
                <c:pt idx="0">
                  <c:v>Депозиттер</c:v>
                </c:pt>
              </c:strCache>
            </c:strRef>
          </c:tx>
          <c:spPr>
            <a:solidFill>
              <a:srgbClr val="A0E0E0"/>
            </a:solidFill>
            <a:ln w="12700">
              <a:solidFill>
                <a:srgbClr val="000000"/>
              </a:solidFill>
              <a:prstDash val="solid"/>
            </a:ln>
          </c:spPr>
          <c:invertIfNegative val="0"/>
          <c:val>
            <c:numRef>
              <c:f>('7.1.1-кесте'!$D$7,'7.1.1-кесте'!$F$7)</c:f>
              <c:numCache>
                <c:formatCode>0.0%</c:formatCode>
                <c:ptCount val="2"/>
                <c:pt idx="0">
                  <c:v>0.19236574385296198</c:v>
                </c:pt>
                <c:pt idx="1">
                  <c:v>0.28347640065628354</c:v>
                </c:pt>
              </c:numCache>
            </c:numRef>
          </c:val>
          <c:extLst>
            <c:ext xmlns:c16="http://schemas.microsoft.com/office/drawing/2014/chart" uri="{C3380CC4-5D6E-409C-BE32-E72D297353CC}">
              <c16:uniqueId val="{00000003-30D8-4BE8-989E-BC17D0ACBA19}"/>
            </c:ext>
          </c:extLst>
        </c:ser>
        <c:ser>
          <c:idx val="4"/>
          <c:order val="4"/>
          <c:tx>
            <c:strRef>
              <c:f>'7.1.1-кесте'!$B$8</c:f>
              <c:strCache>
                <c:ptCount val="1"/>
                <c:pt idx="0">
                  <c:v>Заемдар</c:v>
                </c:pt>
              </c:strCache>
            </c:strRef>
          </c:tx>
          <c:spPr>
            <a:solidFill>
              <a:srgbClr val="00FF00"/>
            </a:solidFill>
            <a:ln w="12700">
              <a:solidFill>
                <a:srgbClr val="000000"/>
              </a:solidFill>
              <a:prstDash val="solid"/>
            </a:ln>
          </c:spPr>
          <c:invertIfNegative val="0"/>
          <c:val>
            <c:numRef>
              <c:f>('7.1.1-кесте'!$D$8,'7.1.1-кесте'!$F$8)</c:f>
              <c:numCache>
                <c:formatCode>0.0%</c:formatCode>
                <c:ptCount val="2"/>
                <c:pt idx="0">
                  <c:v>1.7077290067445083E-2</c:v>
                </c:pt>
                <c:pt idx="1">
                  <c:v>1.0047289873694149E-2</c:v>
                </c:pt>
              </c:numCache>
            </c:numRef>
          </c:val>
          <c:extLst>
            <c:ext xmlns:c16="http://schemas.microsoft.com/office/drawing/2014/chart" uri="{C3380CC4-5D6E-409C-BE32-E72D297353CC}">
              <c16:uniqueId val="{00000004-30D8-4BE8-989E-BC17D0ACBA19}"/>
            </c:ext>
          </c:extLst>
        </c:ser>
        <c:ser>
          <c:idx val="5"/>
          <c:order val="5"/>
          <c:tx>
            <c:strRef>
              <c:f>'7.1.1-кесте'!$B$9</c:f>
              <c:strCache>
                <c:ptCount val="1"/>
                <c:pt idx="0">
                  <c:v>ҚР резидент еместері шығарған бағалы қағаздар, вексельдер және депозиттік сертификаттар</c:v>
                </c:pt>
              </c:strCache>
            </c:strRef>
          </c:tx>
          <c:spPr>
            <a:solidFill>
              <a:srgbClr val="FF8080"/>
            </a:solidFill>
            <a:ln w="12700">
              <a:solidFill>
                <a:srgbClr val="000000"/>
              </a:solidFill>
              <a:prstDash val="solid"/>
            </a:ln>
          </c:spPr>
          <c:invertIfNegative val="0"/>
          <c:val>
            <c:numRef>
              <c:f>('7.1.1-кесте'!$D$9,'7.1.1-кесте'!$F$9)</c:f>
              <c:numCache>
                <c:formatCode>0.0%</c:formatCode>
                <c:ptCount val="2"/>
                <c:pt idx="0">
                  <c:v>5.794846033852245E-3</c:v>
                </c:pt>
                <c:pt idx="1">
                  <c:v>1.0421198602262703E-2</c:v>
                </c:pt>
              </c:numCache>
            </c:numRef>
          </c:val>
          <c:extLst>
            <c:ext xmlns:c16="http://schemas.microsoft.com/office/drawing/2014/chart" uri="{C3380CC4-5D6E-409C-BE32-E72D297353CC}">
              <c16:uniqueId val="{00000005-30D8-4BE8-989E-BC17D0ACBA19}"/>
            </c:ext>
          </c:extLst>
        </c:ser>
        <c:ser>
          <c:idx val="6"/>
          <c:order val="6"/>
          <c:tx>
            <c:strRef>
              <c:f>'7.1.1-кесте'!$B$10</c:f>
              <c:strCache>
                <c:ptCount val="1"/>
                <c:pt idx="0">
                  <c:v>ҚР резиденттері шығарған бағалы қағаздар және вексельдер</c:v>
                </c:pt>
              </c:strCache>
            </c:strRef>
          </c:tx>
          <c:spPr>
            <a:solidFill>
              <a:srgbClr val="0066CC"/>
            </a:solidFill>
            <a:ln w="12700">
              <a:solidFill>
                <a:srgbClr val="000000"/>
              </a:solidFill>
              <a:prstDash val="solid"/>
            </a:ln>
          </c:spPr>
          <c:invertIfNegative val="0"/>
          <c:val>
            <c:numRef>
              <c:f>('7.1.1-кесте'!$D$10,'7.1.1-кесте'!$F$10)</c:f>
              <c:numCache>
                <c:formatCode>0.0%</c:formatCode>
                <c:ptCount val="2"/>
                <c:pt idx="0">
                  <c:v>0.40396717768488444</c:v>
                </c:pt>
                <c:pt idx="1">
                  <c:v>0.42631745237045426</c:v>
                </c:pt>
              </c:numCache>
            </c:numRef>
          </c:val>
          <c:extLst>
            <c:ext xmlns:c16="http://schemas.microsoft.com/office/drawing/2014/chart" uri="{C3380CC4-5D6E-409C-BE32-E72D297353CC}">
              <c16:uniqueId val="{00000006-30D8-4BE8-989E-BC17D0ACBA19}"/>
            </c:ext>
          </c:extLst>
        </c:ser>
        <c:ser>
          <c:idx val="7"/>
          <c:order val="7"/>
          <c:tx>
            <c:strRef>
              <c:f>'7.1.1-кесте'!$B$11</c:f>
              <c:strCache>
                <c:ptCount val="1"/>
                <c:pt idx="0">
                  <c:v>Тауарлар және материалдық емес активтер</c:v>
                </c:pt>
              </c:strCache>
            </c:strRef>
          </c:tx>
          <c:spPr>
            <a:solidFill>
              <a:srgbClr val="CCCCFF"/>
            </a:solidFill>
            <a:ln w="12700">
              <a:solidFill>
                <a:srgbClr val="000000"/>
              </a:solidFill>
              <a:prstDash val="solid"/>
            </a:ln>
          </c:spPr>
          <c:invertIfNegative val="0"/>
          <c:val>
            <c:numRef>
              <c:f>('7.1.1-кесте'!$D$11,'7.1.1-кесте'!$F$11)</c:f>
              <c:numCache>
                <c:formatCode>0.0%</c:formatCode>
                <c:ptCount val="2"/>
                <c:pt idx="0">
                  <c:v>5.1409264677289908E-2</c:v>
                </c:pt>
                <c:pt idx="1">
                  <c:v>3.7311740936266678E-2</c:v>
                </c:pt>
              </c:numCache>
            </c:numRef>
          </c:val>
          <c:extLst>
            <c:ext xmlns:c16="http://schemas.microsoft.com/office/drawing/2014/chart" uri="{C3380CC4-5D6E-409C-BE32-E72D297353CC}">
              <c16:uniqueId val="{00000007-30D8-4BE8-989E-BC17D0ACBA19}"/>
            </c:ext>
          </c:extLst>
        </c:ser>
        <c:ser>
          <c:idx val="8"/>
          <c:order val="8"/>
          <c:tx>
            <c:strRef>
              <c:f>'7.1.1-кесте'!$B$12</c:f>
              <c:strCache>
                <c:ptCount val="1"/>
                <c:pt idx="0">
                  <c:v>Қызмет көрсетулер</c:v>
                </c:pt>
              </c:strCache>
            </c:strRef>
          </c:tx>
          <c:spPr>
            <a:solidFill>
              <a:srgbClr val="969696"/>
            </a:solidFill>
            <a:ln w="12700">
              <a:solidFill>
                <a:srgbClr val="000000"/>
              </a:solidFill>
              <a:prstDash val="solid"/>
            </a:ln>
          </c:spPr>
          <c:invertIfNegative val="0"/>
          <c:val>
            <c:numRef>
              <c:f>('7.1.1-кесте'!$D$12,'7.1.1-кесте'!$F$12)</c:f>
              <c:numCache>
                <c:formatCode>0.0%</c:formatCode>
                <c:ptCount val="2"/>
                <c:pt idx="0">
                  <c:v>4.2156251161072779E-2</c:v>
                </c:pt>
                <c:pt idx="1">
                  <c:v>3.766151521863239E-2</c:v>
                </c:pt>
              </c:numCache>
            </c:numRef>
          </c:val>
          <c:extLst>
            <c:ext xmlns:c16="http://schemas.microsoft.com/office/drawing/2014/chart" uri="{C3380CC4-5D6E-409C-BE32-E72D297353CC}">
              <c16:uniqueId val="{00000008-30D8-4BE8-989E-BC17D0ACBA19}"/>
            </c:ext>
          </c:extLst>
        </c:ser>
        <c:ser>
          <c:idx val="9"/>
          <c:order val="9"/>
          <c:tx>
            <c:strRef>
              <c:f>'7.1.1-кесте'!$B$13</c:f>
              <c:strCache>
                <c:ptCount val="1"/>
                <c:pt idx="0">
                  <c:v>Басқа да төлемдер</c:v>
                </c:pt>
              </c:strCache>
            </c:strRef>
          </c:tx>
          <c:spPr>
            <a:solidFill>
              <a:srgbClr val="FF00FF"/>
            </a:solidFill>
            <a:ln w="12700">
              <a:solidFill>
                <a:srgbClr val="000000"/>
              </a:solidFill>
              <a:prstDash val="solid"/>
            </a:ln>
          </c:spPr>
          <c:invertIfNegative val="0"/>
          <c:val>
            <c:numRef>
              <c:f>('7.1.1-кесте'!$D$13,'7.1.1-кесте'!$F$13)</c:f>
              <c:numCache>
                <c:formatCode>0.0%</c:formatCode>
                <c:ptCount val="2"/>
                <c:pt idx="0">
                  <c:v>8.8194863471668591E-2</c:v>
                </c:pt>
                <c:pt idx="1">
                  <c:v>7.5939288303907587E-2</c:v>
                </c:pt>
              </c:numCache>
            </c:numRef>
          </c:val>
          <c:extLst>
            <c:ext xmlns:c16="http://schemas.microsoft.com/office/drawing/2014/chart" uri="{C3380CC4-5D6E-409C-BE32-E72D297353CC}">
              <c16:uniqueId val="{00000009-30D8-4BE8-989E-BC17D0ACBA19}"/>
            </c:ext>
          </c:extLst>
        </c:ser>
        <c:dLbls>
          <c:showLegendKey val="0"/>
          <c:showVal val="0"/>
          <c:showCatName val="0"/>
          <c:showSerName val="0"/>
          <c:showPercent val="0"/>
          <c:showBubbleSize val="0"/>
        </c:dLbls>
        <c:gapWidth val="270"/>
        <c:shape val="box"/>
        <c:axId val="454100400"/>
        <c:axId val="1"/>
        <c:axId val="0"/>
      </c:bar3DChart>
      <c:catAx>
        <c:axId val="45410040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00400"/>
        <c:crosses val="autoZero"/>
        <c:crossBetween val="between"/>
      </c:valAx>
      <c:spPr>
        <a:no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tx>
            <c:strRef>
              <c:f>'7.2.1-график'!#REF!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'7.2.1-график'!#REF!</c:f>
              <c:numCache>
                <c:formatCode>General</c:formatCode>
                <c:ptCount val="1"/>
                <c:pt idx="0">
                  <c:v>1</c:v>
                </c:pt>
              </c:numCache>
            </c:numRef>
          </c:cat>
          <c:val>
            <c:numRef>
              <c:f>'7.2.1-график'!#REF!</c:f>
              <c:numCache>
                <c:formatCode>General</c:formatCode>
                <c:ptCount val="1"/>
                <c:pt idx="0">
                  <c:v>1</c:v>
                </c:pt>
              </c:numCache>
            </c:numRef>
          </c:val>
          <c:extLst>
            <c:ext xmlns:c16="http://schemas.microsoft.com/office/drawing/2014/chart" uri="{C3380CC4-5D6E-409C-BE32-E72D297353CC}">
              <c16:uniqueId val="{00000000-F7CC-4F46-9A8A-C9C56768B813}"/>
            </c:ext>
          </c:extLst>
        </c:ser>
        <c:dLbls>
          <c:showLegendKey val="0"/>
          <c:showVal val="1"/>
          <c:showCatName val="0"/>
          <c:showSerName val="0"/>
          <c:showPercent val="0"/>
          <c:showBubbleSize val="0"/>
        </c:dLbls>
        <c:gapWidth val="150"/>
        <c:axId val="454094168"/>
        <c:axId val="1"/>
      </c:barChart>
      <c:catAx>
        <c:axId val="4540941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5409416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1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tx>
            <c:strRef>
              <c:f>'7.2.1-график'!#REF!</c:f>
              <c:strCache>
                <c:ptCount val="1"/>
                <c:pt idx="0">
                  <c:v>#ССЫЛКА!</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'7.2.1-график'!#REF!</c:f>
              <c:numCache>
                <c:formatCode>General</c:formatCode>
                <c:ptCount val="1"/>
                <c:pt idx="0">
                  <c:v>1</c:v>
                </c:pt>
              </c:numCache>
            </c:numRef>
          </c:cat>
          <c:val>
            <c:numRef>
              <c:f>'7.2.1-график'!#REF!</c:f>
              <c:numCache>
                <c:formatCode>General</c:formatCode>
                <c:ptCount val="1"/>
                <c:pt idx="0">
                  <c:v>1</c:v>
                </c:pt>
              </c:numCache>
            </c:numRef>
          </c:val>
          <c:extLst>
            <c:ext xmlns:c16="http://schemas.microsoft.com/office/drawing/2014/chart" uri="{C3380CC4-5D6E-409C-BE32-E72D297353CC}">
              <c16:uniqueId val="{00000000-4D19-4F39-BE9B-B5038B820D1F}"/>
            </c:ext>
          </c:extLst>
        </c:ser>
        <c:dLbls>
          <c:showLegendKey val="0"/>
          <c:showVal val="1"/>
          <c:showCatName val="0"/>
          <c:showSerName val="0"/>
          <c:showPercent val="0"/>
          <c:showBubbleSize val="0"/>
        </c:dLbls>
        <c:gapWidth val="150"/>
        <c:axId val="454098104"/>
        <c:axId val="1"/>
      </c:barChart>
      <c:catAx>
        <c:axId val="454098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54098104"/>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c:printSettings>
</c:chartSpace>
</file>

<file path=xl/charts/chart1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87739754510363"/>
          <c:y val="0.11688361101364234"/>
          <c:w val="0.78772476887783838"/>
          <c:h val="0.47619248931483915"/>
        </c:manualLayout>
      </c:layout>
      <c:barChart>
        <c:barDir val="col"/>
        <c:grouping val="clustered"/>
        <c:varyColors val="0"/>
        <c:ser>
          <c:idx val="1"/>
          <c:order val="0"/>
          <c:tx>
            <c:strRef>
              <c:f>'7.2.1-график'!$B$5</c:f>
              <c:strCache>
                <c:ptCount val="1"/>
                <c:pt idx="0">
                  <c:v>Орташа алғанда бір күнгі айналымдар, млрд. теңге</c:v>
                </c:pt>
              </c:strCache>
            </c:strRef>
          </c:tx>
          <c:spPr>
            <a:solidFill>
              <a:srgbClr val="A0E0E0"/>
            </a:solidFill>
            <a:ln w="12700">
              <a:solidFill>
                <a:srgbClr val="000000"/>
              </a:solidFill>
              <a:prstDash val="solid"/>
            </a:ln>
          </c:spPr>
          <c:invertIfNegative val="0"/>
          <c:cat>
            <c:strRef>
              <c:f>'7.2.1-график'!$C$4:$J$4</c:f>
              <c:strCache>
                <c:ptCount val="8"/>
                <c:pt idx="0">
                  <c:v>2002</c:v>
                </c:pt>
                <c:pt idx="1">
                  <c:v>2003</c:v>
                </c:pt>
                <c:pt idx="2">
                  <c:v>2004</c:v>
                </c:pt>
                <c:pt idx="3">
                  <c:v>2005</c:v>
                </c:pt>
                <c:pt idx="4">
                  <c:v>2006</c:v>
                </c:pt>
                <c:pt idx="5">
                  <c:v>2007</c:v>
                </c:pt>
                <c:pt idx="6">
                  <c:v>2008</c:v>
                </c:pt>
                <c:pt idx="7">
                  <c:v> 2009 ж. 9 ай</c:v>
                </c:pt>
              </c:strCache>
            </c:strRef>
          </c:cat>
          <c:val>
            <c:numRef>
              <c:f>'7.2.1-график'!$C$5:$J$5</c:f>
              <c:numCache>
                <c:formatCode>0.0</c:formatCode>
                <c:ptCount val="8"/>
                <c:pt idx="0">
                  <c:v>58.7</c:v>
                </c:pt>
                <c:pt idx="1">
                  <c:v>86</c:v>
                </c:pt>
                <c:pt idx="2">
                  <c:v>115.5</c:v>
                </c:pt>
                <c:pt idx="3">
                  <c:v>201</c:v>
                </c:pt>
                <c:pt idx="4">
                  <c:v>372.6</c:v>
                </c:pt>
                <c:pt idx="5">
                  <c:v>564.59393215766738</c:v>
                </c:pt>
                <c:pt idx="6">
                  <c:v>560.47574442261748</c:v>
                </c:pt>
                <c:pt idx="7">
                  <c:v>602.32875666194889</c:v>
                </c:pt>
              </c:numCache>
            </c:numRef>
          </c:val>
          <c:extLst>
            <c:ext xmlns:c16="http://schemas.microsoft.com/office/drawing/2014/chart" uri="{C3380CC4-5D6E-409C-BE32-E72D297353CC}">
              <c16:uniqueId val="{00000000-D7A2-4FA6-A94F-17A3D7ED92C3}"/>
            </c:ext>
          </c:extLst>
        </c:ser>
        <c:ser>
          <c:idx val="0"/>
          <c:order val="1"/>
          <c:tx>
            <c:strRef>
              <c:f>'7.2.1-график'!$B$6</c:f>
              <c:strCache>
                <c:ptCount val="1"/>
                <c:pt idx="0">
                  <c:v>Орташа алғанда кезеңдегі кіріс қалдығы, млрд. теңге</c:v>
                </c:pt>
              </c:strCache>
            </c:strRef>
          </c:tx>
          <c:spPr>
            <a:solidFill>
              <a:srgbClr val="9999FF"/>
            </a:solidFill>
            <a:ln w="12700">
              <a:solidFill>
                <a:srgbClr val="000000"/>
              </a:solidFill>
              <a:prstDash val="solid"/>
            </a:ln>
          </c:spPr>
          <c:invertIfNegative val="0"/>
          <c:cat>
            <c:strRef>
              <c:f>'7.2.1-график'!$C$4:$J$4</c:f>
              <c:strCache>
                <c:ptCount val="8"/>
                <c:pt idx="0">
                  <c:v>2002</c:v>
                </c:pt>
                <c:pt idx="1">
                  <c:v>2003</c:v>
                </c:pt>
                <c:pt idx="2">
                  <c:v>2004</c:v>
                </c:pt>
                <c:pt idx="3">
                  <c:v>2005</c:v>
                </c:pt>
                <c:pt idx="4">
                  <c:v>2006</c:v>
                </c:pt>
                <c:pt idx="5">
                  <c:v>2007</c:v>
                </c:pt>
                <c:pt idx="6">
                  <c:v>2008</c:v>
                </c:pt>
                <c:pt idx="7">
                  <c:v> 2009 ж. 9 ай</c:v>
                </c:pt>
              </c:strCache>
            </c:strRef>
          </c:cat>
          <c:val>
            <c:numRef>
              <c:f>'7.2.1-график'!$C$6:$J$6</c:f>
              <c:numCache>
                <c:formatCode>0.0</c:formatCode>
                <c:ptCount val="8"/>
                <c:pt idx="0">
                  <c:v>49.2</c:v>
                </c:pt>
                <c:pt idx="1">
                  <c:v>67.099999999999994</c:v>
                </c:pt>
                <c:pt idx="2">
                  <c:v>83.4</c:v>
                </c:pt>
                <c:pt idx="3">
                  <c:v>143</c:v>
                </c:pt>
                <c:pt idx="4">
                  <c:v>350.5</c:v>
                </c:pt>
                <c:pt idx="5">
                  <c:v>580.28009431632006</c:v>
                </c:pt>
                <c:pt idx="6">
                  <c:v>531.86095116758577</c:v>
                </c:pt>
                <c:pt idx="7">
                  <c:v>569.70428341428601</c:v>
                </c:pt>
              </c:numCache>
            </c:numRef>
          </c:val>
          <c:extLst>
            <c:ext xmlns:c16="http://schemas.microsoft.com/office/drawing/2014/chart" uri="{C3380CC4-5D6E-409C-BE32-E72D297353CC}">
              <c16:uniqueId val="{00000001-D7A2-4FA6-A94F-17A3D7ED92C3}"/>
            </c:ext>
          </c:extLst>
        </c:ser>
        <c:dLbls>
          <c:showLegendKey val="0"/>
          <c:showVal val="0"/>
          <c:showCatName val="0"/>
          <c:showSerName val="0"/>
          <c:showPercent val="0"/>
          <c:showBubbleSize val="0"/>
        </c:dLbls>
        <c:gapWidth val="150"/>
        <c:axId val="454104336"/>
        <c:axId val="1"/>
      </c:barChart>
      <c:lineChart>
        <c:grouping val="standard"/>
        <c:varyColors val="0"/>
        <c:ser>
          <c:idx val="2"/>
          <c:order val="2"/>
          <c:tx>
            <c:strRef>
              <c:f>'7.2.1-график'!$B$7</c:f>
              <c:strCache>
                <c:ptCount val="1"/>
                <c:pt idx="0">
                  <c:v>Орташа алғанда кезеңдегі АӨК</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strRef>
              <c:f>'7.2.1-график'!$C$4:$J$4</c:f>
              <c:strCache>
                <c:ptCount val="8"/>
                <c:pt idx="0">
                  <c:v>2002</c:v>
                </c:pt>
                <c:pt idx="1">
                  <c:v>2003</c:v>
                </c:pt>
                <c:pt idx="2">
                  <c:v>2004</c:v>
                </c:pt>
                <c:pt idx="3">
                  <c:v>2005</c:v>
                </c:pt>
                <c:pt idx="4">
                  <c:v>2006</c:v>
                </c:pt>
                <c:pt idx="5">
                  <c:v>2007</c:v>
                </c:pt>
                <c:pt idx="6">
                  <c:v>2008</c:v>
                </c:pt>
                <c:pt idx="7">
                  <c:v> 2009 ж. 9 ай</c:v>
                </c:pt>
              </c:strCache>
            </c:strRef>
          </c:cat>
          <c:val>
            <c:numRef>
              <c:f>'7.2.1-график'!$C$7:$J$7</c:f>
              <c:numCache>
                <c:formatCode>0.00</c:formatCode>
                <c:ptCount val="8"/>
                <c:pt idx="0">
                  <c:v>0.93</c:v>
                </c:pt>
                <c:pt idx="1">
                  <c:v>0.82</c:v>
                </c:pt>
                <c:pt idx="2">
                  <c:v>0.74</c:v>
                </c:pt>
                <c:pt idx="3">
                  <c:v>0.78</c:v>
                </c:pt>
                <c:pt idx="4">
                  <c:v>1.04</c:v>
                </c:pt>
                <c:pt idx="5">
                  <c:v>1.1608768414184933</c:v>
                </c:pt>
                <c:pt idx="6">
                  <c:v>1.0355415222145865</c:v>
                </c:pt>
                <c:pt idx="7">
                  <c:v>1.0850867736576673</c:v>
                </c:pt>
              </c:numCache>
            </c:numRef>
          </c:val>
          <c:smooth val="0"/>
          <c:extLst>
            <c:ext xmlns:c16="http://schemas.microsoft.com/office/drawing/2014/chart" uri="{C3380CC4-5D6E-409C-BE32-E72D297353CC}">
              <c16:uniqueId val="{00000002-D7A2-4FA6-A94F-17A3D7ED92C3}"/>
            </c:ext>
          </c:extLst>
        </c:ser>
        <c:ser>
          <c:idx val="3"/>
          <c:order val="3"/>
          <c:tx>
            <c:strRef>
              <c:f>'7.2.1-график'!$B$8</c:f>
              <c:strCache>
                <c:ptCount val="1"/>
                <c:pt idx="0">
                  <c:v>Орташа алғанда кезеңдегі ААК</c:v>
                </c:pt>
              </c:strCache>
            </c:strRef>
          </c:tx>
          <c:spPr>
            <a:ln w="12700">
              <a:solidFill>
                <a:srgbClr val="00FFFF"/>
              </a:solidFill>
              <a:prstDash val="solid"/>
            </a:ln>
          </c:spPr>
          <c:marker>
            <c:symbol val="x"/>
            <c:size val="5"/>
            <c:spPr>
              <a:noFill/>
              <a:ln>
                <a:solidFill>
                  <a:srgbClr val="00FFFF"/>
                </a:solidFill>
                <a:prstDash val="solid"/>
              </a:ln>
            </c:spPr>
          </c:marker>
          <c:cat>
            <c:strRef>
              <c:f>'7.2.1-график'!$C$4:$J$4</c:f>
              <c:strCache>
                <c:ptCount val="8"/>
                <c:pt idx="0">
                  <c:v>2002</c:v>
                </c:pt>
                <c:pt idx="1">
                  <c:v>2003</c:v>
                </c:pt>
                <c:pt idx="2">
                  <c:v>2004</c:v>
                </c:pt>
                <c:pt idx="3">
                  <c:v>2005</c:v>
                </c:pt>
                <c:pt idx="4">
                  <c:v>2006</c:v>
                </c:pt>
                <c:pt idx="5">
                  <c:v>2007</c:v>
                </c:pt>
                <c:pt idx="6">
                  <c:v>2008</c:v>
                </c:pt>
                <c:pt idx="7">
                  <c:v> 2009 ж. 9 ай</c:v>
                </c:pt>
              </c:strCache>
            </c:strRef>
          </c:cat>
          <c:val>
            <c:numRef>
              <c:f>'7.2.1-график'!$C$8:$J$8</c:f>
              <c:numCache>
                <c:formatCode>0.00</c:formatCode>
                <c:ptCount val="8"/>
                <c:pt idx="0">
                  <c:v>1.21</c:v>
                </c:pt>
                <c:pt idx="1">
                  <c:v>1.3</c:v>
                </c:pt>
                <c:pt idx="2">
                  <c:v>1.42</c:v>
                </c:pt>
                <c:pt idx="3">
                  <c:v>1.43</c:v>
                </c:pt>
                <c:pt idx="4">
                  <c:v>1.07</c:v>
                </c:pt>
                <c:pt idx="5">
                  <c:v>1.0445603634672649</c:v>
                </c:pt>
                <c:pt idx="6">
                  <c:v>1.0551450670407705</c:v>
                </c:pt>
                <c:pt idx="7">
                  <c:v>1.0672257686688411</c:v>
                </c:pt>
              </c:numCache>
            </c:numRef>
          </c:val>
          <c:smooth val="0"/>
          <c:extLst>
            <c:ext xmlns:c16="http://schemas.microsoft.com/office/drawing/2014/chart" uri="{C3380CC4-5D6E-409C-BE32-E72D297353CC}">
              <c16:uniqueId val="{00000003-D7A2-4FA6-A94F-17A3D7ED92C3}"/>
            </c:ext>
          </c:extLst>
        </c:ser>
        <c:dLbls>
          <c:showLegendKey val="0"/>
          <c:showVal val="0"/>
          <c:showCatName val="0"/>
          <c:showSerName val="0"/>
          <c:showPercent val="0"/>
          <c:showBubbleSize val="0"/>
        </c:dLbls>
        <c:marker val="1"/>
        <c:smooth val="0"/>
        <c:axId val="3"/>
        <c:axId val="4"/>
      </c:lineChart>
      <c:catAx>
        <c:axId val="4541043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700"/>
          <c:min val="0"/>
        </c:scaling>
        <c:delete val="0"/>
        <c:axPos val="l"/>
        <c:title>
          <c:tx>
            <c:rich>
              <a:bodyPr rot="0" vert="horz"/>
              <a:lstStyle/>
              <a:p>
                <a:pPr algn="ctr">
                  <a:defRPr sz="800" b="0"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9514178281572543E-2"/>
              <c:y val="2.164511315067450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04336"/>
        <c:crosses val="autoZero"/>
        <c:crossBetween val="between"/>
        <c:majorUnit val="1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
        </c:scaling>
        <c:delete val="0"/>
        <c:axPos val="r"/>
        <c:title>
          <c:tx>
            <c:rich>
              <a:bodyPr rot="0" vert="horz"/>
              <a:lstStyle/>
              <a:p>
                <a:pPr algn="ctr">
                  <a:defRPr sz="800" b="0"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88746913896301916"/>
              <c:y val="2.1645113150674508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5"/>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ayout>
        <c:manualLayout>
          <c:xMode val="edge"/>
          <c:yMode val="edge"/>
          <c:x val="0.12531984959420156"/>
          <c:y val="0.74892091501333791"/>
          <c:w val="0.80562760453415283"/>
          <c:h val="0.2251091767670148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9744370085180833E-2"/>
          <c:y val="0.11688361101364234"/>
          <c:w val="0.80307005658325081"/>
          <c:h val="0.55844391928740233"/>
        </c:manualLayout>
      </c:layout>
      <c:barChart>
        <c:barDir val="col"/>
        <c:grouping val="clustered"/>
        <c:varyColors val="0"/>
        <c:ser>
          <c:idx val="0"/>
          <c:order val="1"/>
          <c:tx>
            <c:strRef>
              <c:f>'7.2.2-график'!$B$6</c:f>
              <c:strCache>
                <c:ptCount val="1"/>
                <c:pt idx="0">
                  <c:v>Сомасы,  млрд. теңге</c:v>
                </c:pt>
              </c:strCache>
            </c:strRef>
          </c:tx>
          <c:spPr>
            <a:solidFill>
              <a:srgbClr val="9999FF"/>
            </a:solidFill>
            <a:ln w="12700">
              <a:solidFill>
                <a:srgbClr val="000000"/>
              </a:solidFill>
              <a:prstDash val="solid"/>
            </a:ln>
          </c:spPr>
          <c:invertIfNegative val="0"/>
          <c:dLbls>
            <c:dLbl>
              <c:idx val="0"/>
              <c:layout>
                <c:manualLayout>
                  <c:xMode val="edge"/>
                  <c:yMode val="edge"/>
                  <c:x val="0.10485946598698498"/>
                  <c:y val="0.2900445162190383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245-4CF3-B9F2-3BB51B66EDEE}"/>
                </c:ext>
              </c:extLst>
            </c:dLbl>
            <c:dLbl>
              <c:idx val="3"/>
              <c:layout>
                <c:manualLayout>
                  <c:xMode val="edge"/>
                  <c:yMode val="edge"/>
                  <c:x val="0.42455295984974406"/>
                  <c:y val="0.58441805506821165"/>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245-4CF3-B9F2-3BB51B66EDEE}"/>
                </c:ext>
              </c:extLst>
            </c:dLbl>
            <c:dLbl>
              <c:idx val="4"/>
              <c:layout>
                <c:manualLayout>
                  <c:xMode val="edge"/>
                  <c:yMode val="edge"/>
                  <c:x val="0.51662468608221868"/>
                  <c:y val="0.4675344440545693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245-4CF3-B9F2-3BB51B66EDEE}"/>
                </c:ext>
              </c:extLst>
            </c:dLbl>
            <c:dLbl>
              <c:idx val="6"/>
              <c:layout>
                <c:manualLayout>
                  <c:xMode val="edge"/>
                  <c:yMode val="edge"/>
                  <c:x val="0.7109983303507762"/>
                  <c:y val="0.24675428991768938"/>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245-4CF3-B9F2-3BB51B66EDEE}"/>
                </c:ext>
              </c:extLst>
            </c:dLbl>
            <c:dLbl>
              <c:idx val="7"/>
              <c:layout>
                <c:manualLayout>
                  <c:xMode val="edge"/>
                  <c:yMode val="edge"/>
                  <c:x val="0.81841534428866325"/>
                  <c:y val="0.49350857983537877"/>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245-4CF3-B9F2-3BB51B66EDEE}"/>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'7.2.2-график'!$C$4:$J$4</c:f>
              <c:strCache>
                <c:ptCount val="8"/>
                <c:pt idx="0">
                  <c:v>2002</c:v>
                </c:pt>
                <c:pt idx="1">
                  <c:v>2003</c:v>
                </c:pt>
                <c:pt idx="2">
                  <c:v>2004</c:v>
                </c:pt>
                <c:pt idx="3">
                  <c:v>2005</c:v>
                </c:pt>
                <c:pt idx="4">
                  <c:v>2006</c:v>
                </c:pt>
                <c:pt idx="5">
                  <c:v>2007</c:v>
                </c:pt>
                <c:pt idx="6">
                  <c:v>2008</c:v>
                </c:pt>
                <c:pt idx="7">
                  <c:v>2009 9 ай</c:v>
                </c:pt>
              </c:strCache>
            </c:strRef>
          </c:cat>
          <c:val>
            <c:numRef>
              <c:f>'7.2.2-график'!$C$6:$J$6</c:f>
              <c:numCache>
                <c:formatCode>_-* #\ ##0.0_р_._-;\-* #\ ##0.0_р_._-;_-* "-"??_р_._-;_-@_-</c:formatCode>
                <c:ptCount val="8"/>
                <c:pt idx="0">
                  <c:v>133.89010000000002</c:v>
                </c:pt>
                <c:pt idx="1">
                  <c:v>18.206400000000002</c:v>
                </c:pt>
                <c:pt idx="2">
                  <c:v>8.9951000000000008</c:v>
                </c:pt>
                <c:pt idx="3">
                  <c:v>0.71660000000000001</c:v>
                </c:pt>
                <c:pt idx="4">
                  <c:v>48.0886</c:v>
                </c:pt>
                <c:pt idx="5">
                  <c:v>224.9522</c:v>
                </c:pt>
                <c:pt idx="6">
                  <c:v>151.78156106863</c:v>
                </c:pt>
                <c:pt idx="7">
                  <c:v>7.9078286795999997</c:v>
                </c:pt>
              </c:numCache>
            </c:numRef>
          </c:val>
          <c:extLst>
            <c:ext xmlns:c16="http://schemas.microsoft.com/office/drawing/2014/chart" uri="{C3380CC4-5D6E-409C-BE32-E72D297353CC}">
              <c16:uniqueId val="{00000005-C245-4CF3-B9F2-3BB51B66EDEE}"/>
            </c:ext>
          </c:extLst>
        </c:ser>
        <c:dLbls>
          <c:showLegendKey val="0"/>
          <c:showVal val="0"/>
          <c:showCatName val="0"/>
          <c:showSerName val="0"/>
          <c:showPercent val="0"/>
          <c:showBubbleSize val="0"/>
        </c:dLbls>
        <c:gapWidth val="30"/>
        <c:axId val="454112208"/>
        <c:axId val="1"/>
      </c:barChart>
      <c:lineChart>
        <c:grouping val="standard"/>
        <c:varyColors val="0"/>
        <c:ser>
          <c:idx val="1"/>
          <c:order val="0"/>
          <c:tx>
            <c:strRef>
              <c:f>'7.2.2-график'!$B$5</c:f>
              <c:strCache>
                <c:ptCount val="1"/>
                <c:pt idx="0">
                  <c:v>Саны, бірлікпен</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Mode val="edge"/>
                  <c:yMode val="edge"/>
                  <c:x val="0.10997456188878912"/>
                  <c:y val="0.4632054214244344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C245-4CF3-B9F2-3BB51B66EDEE}"/>
                </c:ext>
              </c:extLst>
            </c:dLbl>
            <c:dLbl>
              <c:idx val="1"/>
              <c:layout>
                <c:manualLayout>
                  <c:xMode val="edge"/>
                  <c:yMode val="edge"/>
                  <c:x val="0.20971893197396996"/>
                  <c:y val="0.44588933090389488"/>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245-4CF3-B9F2-3BB51B66EDEE}"/>
                </c:ext>
              </c:extLst>
            </c:dLbl>
            <c:dLbl>
              <c:idx val="3"/>
              <c:layout>
                <c:manualLayout>
                  <c:xMode val="edge"/>
                  <c:yMode val="edge"/>
                  <c:x val="0.43222560370245028"/>
                  <c:y val="0.48052151194497406"/>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245-4CF3-B9F2-3BB51B66EDEE}"/>
                </c:ext>
              </c:extLst>
            </c:dLbl>
            <c:dLbl>
              <c:idx val="4"/>
              <c:layout>
                <c:manualLayout>
                  <c:xMode val="edge"/>
                  <c:yMode val="edge"/>
                  <c:x val="0.52173978198402282"/>
                  <c:y val="0.56277294191753724"/>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245-4CF3-B9F2-3BB51B66EDEE}"/>
                </c:ext>
              </c:extLst>
            </c:dLbl>
            <c:dLbl>
              <c:idx val="5"/>
              <c:layout>
                <c:manualLayout>
                  <c:xMode val="edge"/>
                  <c:yMode val="edge"/>
                  <c:x val="0.62404170002010573"/>
                  <c:y val="0.5541148966572674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245-4CF3-B9F2-3BB51B66EDEE}"/>
                </c:ext>
              </c:extLst>
            </c:dLbl>
            <c:dLbl>
              <c:idx val="6"/>
              <c:layout>
                <c:manualLayout>
                  <c:xMode val="edge"/>
                  <c:yMode val="edge"/>
                  <c:x val="0.72378607010528651"/>
                  <c:y val="0.55411489665726743"/>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245-4CF3-B9F2-3BB51B66EDEE}"/>
                </c:ext>
              </c:extLst>
            </c:dLbl>
            <c:dLbl>
              <c:idx val="7"/>
              <c:layout>
                <c:manualLayout>
                  <c:xMode val="edge"/>
                  <c:yMode val="edge"/>
                  <c:x val="0.83120308404317356"/>
                  <c:y val="0.58008903243807675"/>
                </c:manualLayout>
              </c:layout>
              <c:numFmt formatCode="#,##0.0" sourceLinked="0"/>
              <c:spPr>
                <a:noFill/>
                <a:ln w="25400">
                  <a:noFill/>
                </a:ln>
              </c:spPr>
              <c:txPr>
                <a:bodyPr/>
                <a:lstStyle/>
                <a:p>
                  <a:pPr>
                    <a:defRPr sz="800"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245-4CF3-B9F2-3BB51B66EDE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'7.2.2-график'!$C$4:$J$4</c:f>
              <c:strCache>
                <c:ptCount val="8"/>
                <c:pt idx="0">
                  <c:v>2002</c:v>
                </c:pt>
                <c:pt idx="1">
                  <c:v>2003</c:v>
                </c:pt>
                <c:pt idx="2">
                  <c:v>2004</c:v>
                </c:pt>
                <c:pt idx="3">
                  <c:v>2005</c:v>
                </c:pt>
                <c:pt idx="4">
                  <c:v>2006</c:v>
                </c:pt>
                <c:pt idx="5">
                  <c:v>2007</c:v>
                </c:pt>
                <c:pt idx="6">
                  <c:v>2008</c:v>
                </c:pt>
                <c:pt idx="7">
                  <c:v>2009 9 ай</c:v>
                </c:pt>
              </c:strCache>
            </c:strRef>
          </c:cat>
          <c:val>
            <c:numRef>
              <c:f>'7.2.2-график'!$C$5:$J$5</c:f>
              <c:numCache>
                <c:formatCode>General</c:formatCode>
                <c:ptCount val="8"/>
                <c:pt idx="0">
                  <c:v>239</c:v>
                </c:pt>
                <c:pt idx="1">
                  <c:v>163</c:v>
                </c:pt>
                <c:pt idx="2" formatCode="#,##0">
                  <c:v>2185</c:v>
                </c:pt>
                <c:pt idx="3">
                  <c:v>27</c:v>
                </c:pt>
                <c:pt idx="4">
                  <c:v>39</c:v>
                </c:pt>
                <c:pt idx="5">
                  <c:v>26</c:v>
                </c:pt>
                <c:pt idx="6">
                  <c:v>13</c:v>
                </c:pt>
                <c:pt idx="7">
                  <c:v>30</c:v>
                </c:pt>
              </c:numCache>
            </c:numRef>
          </c:val>
          <c:smooth val="0"/>
          <c:extLst>
            <c:ext xmlns:c16="http://schemas.microsoft.com/office/drawing/2014/chart" uri="{C3380CC4-5D6E-409C-BE32-E72D297353CC}">
              <c16:uniqueId val="{0000000D-C245-4CF3-B9F2-3BB51B66EDEE}"/>
            </c:ext>
          </c:extLst>
        </c:ser>
        <c:dLbls>
          <c:showLegendKey val="0"/>
          <c:showVal val="0"/>
          <c:showCatName val="0"/>
          <c:showSerName val="0"/>
          <c:showPercent val="0"/>
          <c:showBubbleSize val="0"/>
        </c:dLbls>
        <c:marker val="1"/>
        <c:smooth val="0"/>
        <c:axId val="3"/>
        <c:axId val="4"/>
      </c:lineChart>
      <c:catAx>
        <c:axId val="454112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250"/>
          <c:min val="0"/>
        </c:scaling>
        <c:delete val="0"/>
        <c:axPos val="l"/>
        <c:title>
          <c:tx>
            <c:rich>
              <a:bodyPr rot="0" vert="horz"/>
              <a:lstStyle/>
              <a:p>
                <a:pPr algn="ctr">
                  <a:defRPr sz="800" b="0"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6.9053794674355962E-2"/>
              <c:y val="2.1645113150674508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12208"/>
        <c:crosses val="autoZero"/>
        <c:crossBetween val="between"/>
        <c:majorUnit val="5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lgn="ctr">
                  <a:defRPr sz="800" b="0" i="0" u="none" strike="noStrike" baseline="0">
                    <a:solidFill>
                      <a:srgbClr val="000000"/>
                    </a:solidFill>
                    <a:latin typeface="Times New Roman"/>
                    <a:ea typeface="Times New Roman"/>
                    <a:cs typeface="Times New Roman"/>
                  </a:defRPr>
                </a:pPr>
                <a:r>
                  <a:rPr lang="ru-RU"/>
                  <a:t>бірлік</a:t>
                </a:r>
              </a:p>
            </c:rich>
          </c:tx>
          <c:layout>
            <c:manualLayout>
              <c:xMode val="edge"/>
              <c:yMode val="edge"/>
              <c:x val="0.86700875535580257"/>
              <c:y val="2.1645113150674508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egendEntry>
        <c:idx val="1"/>
        <c:txPr>
          <a:bodyPr/>
          <a:lstStyle/>
          <a:p>
            <a:pPr>
              <a:defRPr sz="735" b="1" i="1" u="none" strike="noStrike" baseline="0">
                <a:solidFill>
                  <a:srgbClr val="000000"/>
                </a:solidFill>
                <a:latin typeface="Times New Roman"/>
                <a:ea typeface="Times New Roman"/>
                <a:cs typeface="Times New Roman"/>
              </a:defRPr>
            </a:pPr>
            <a:endParaRPr lang="ru-RU"/>
          </a:p>
        </c:txPr>
      </c:legendEntry>
      <c:layout>
        <c:manualLayout>
          <c:xMode val="edge"/>
          <c:yMode val="edge"/>
          <c:x val="0.10997456188878912"/>
          <c:y val="0.85714648076671052"/>
          <c:w val="0.80562760453415283"/>
          <c:h val="0.1125545883835074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999999999999997E-2"/>
          <c:y val="7.9245429034177903E-2"/>
          <c:w val="0.91590909090909089"/>
          <c:h val="0.58868032996817876"/>
        </c:manualLayout>
      </c:layout>
      <c:barChart>
        <c:barDir val="col"/>
        <c:grouping val="clustered"/>
        <c:varyColors val="0"/>
        <c:ser>
          <c:idx val="1"/>
          <c:order val="0"/>
          <c:tx>
            <c:strRef>
              <c:f>'7.2.3-график'!$B$5</c:f>
              <c:strCache>
                <c:ptCount val="1"/>
                <c:pt idx="0">
                  <c:v>Пайдаланушылардың орташа алғанда бір күнгі айналымдары, млрд.теңге</c:v>
                </c:pt>
              </c:strCache>
            </c:strRef>
          </c:tx>
          <c:spPr>
            <a:solidFill>
              <a:srgbClr val="A0E0E0"/>
            </a:solidFill>
            <a:ln w="12700">
              <a:solidFill>
                <a:srgbClr val="000000"/>
              </a:solidFill>
              <a:prstDash val="solid"/>
            </a:ln>
          </c:spPr>
          <c:invertIfNegative val="0"/>
          <c:cat>
            <c:strRef>
              <c:f>'7.2.3-график'!$C$4:$J$4</c:f>
              <c:strCache>
                <c:ptCount val="8"/>
                <c:pt idx="0">
                  <c:v>2002</c:v>
                </c:pt>
                <c:pt idx="1">
                  <c:v>2003</c:v>
                </c:pt>
                <c:pt idx="2">
                  <c:v>2004</c:v>
                </c:pt>
                <c:pt idx="3">
                  <c:v>2005</c:v>
                </c:pt>
                <c:pt idx="4">
                  <c:v>2006</c:v>
                </c:pt>
                <c:pt idx="5">
                  <c:v>2007</c:v>
                </c:pt>
                <c:pt idx="6">
                  <c:v>2008</c:v>
                </c:pt>
                <c:pt idx="7">
                  <c:v>9 ай. 2009</c:v>
                </c:pt>
              </c:strCache>
            </c:strRef>
          </c:cat>
          <c:val>
            <c:numRef>
              <c:f>'7.2.3-график'!$C$5:$J$5</c:f>
              <c:numCache>
                <c:formatCode>General</c:formatCode>
                <c:ptCount val="8"/>
                <c:pt idx="0">
                  <c:v>2.7</c:v>
                </c:pt>
                <c:pt idx="1">
                  <c:v>3.3</c:v>
                </c:pt>
                <c:pt idx="2">
                  <c:v>3.7</c:v>
                </c:pt>
                <c:pt idx="3">
                  <c:v>5.8</c:v>
                </c:pt>
                <c:pt idx="4">
                  <c:v>7.8</c:v>
                </c:pt>
                <c:pt idx="5" formatCode="0.0">
                  <c:v>9.2236267509274796</c:v>
                </c:pt>
                <c:pt idx="6" formatCode="0.0">
                  <c:v>9.2161339767824604</c:v>
                </c:pt>
                <c:pt idx="7" formatCode="0.0">
                  <c:v>10.398902353856453</c:v>
                </c:pt>
              </c:numCache>
            </c:numRef>
          </c:val>
          <c:extLst>
            <c:ext xmlns:c16="http://schemas.microsoft.com/office/drawing/2014/chart" uri="{C3380CC4-5D6E-409C-BE32-E72D297353CC}">
              <c16:uniqueId val="{00000000-C636-47FD-B34B-81CC6CD439FB}"/>
            </c:ext>
          </c:extLst>
        </c:ser>
        <c:ser>
          <c:idx val="0"/>
          <c:order val="1"/>
          <c:tx>
            <c:strRef>
              <c:f>'7.2.3-график'!$B$6</c:f>
              <c:strCache>
                <c:ptCount val="1"/>
                <c:pt idx="0">
                  <c:v>Пайдаланушылардың таза позициясының орташа сомасы (ПТҰС), млрд. теңге</c:v>
                </c:pt>
              </c:strCache>
            </c:strRef>
          </c:tx>
          <c:spPr>
            <a:solidFill>
              <a:srgbClr val="9999FF"/>
            </a:solidFill>
            <a:ln w="12700">
              <a:solidFill>
                <a:srgbClr val="000000"/>
              </a:solidFill>
              <a:prstDash val="solid"/>
            </a:ln>
          </c:spPr>
          <c:invertIfNegative val="0"/>
          <c:cat>
            <c:strRef>
              <c:f>'7.2.3-график'!$C$4:$J$4</c:f>
              <c:strCache>
                <c:ptCount val="8"/>
                <c:pt idx="0">
                  <c:v>2002</c:v>
                </c:pt>
                <c:pt idx="1">
                  <c:v>2003</c:v>
                </c:pt>
                <c:pt idx="2">
                  <c:v>2004</c:v>
                </c:pt>
                <c:pt idx="3">
                  <c:v>2005</c:v>
                </c:pt>
                <c:pt idx="4">
                  <c:v>2006</c:v>
                </c:pt>
                <c:pt idx="5">
                  <c:v>2007</c:v>
                </c:pt>
                <c:pt idx="6">
                  <c:v>2008</c:v>
                </c:pt>
                <c:pt idx="7">
                  <c:v>9 ай. 2009</c:v>
                </c:pt>
              </c:strCache>
            </c:strRef>
          </c:cat>
          <c:val>
            <c:numRef>
              <c:f>'7.2.3-график'!$C$6:$J$6</c:f>
              <c:numCache>
                <c:formatCode>General</c:formatCode>
                <c:ptCount val="8"/>
                <c:pt idx="0">
                  <c:v>0.79</c:v>
                </c:pt>
                <c:pt idx="1">
                  <c:v>0.91</c:v>
                </c:pt>
                <c:pt idx="2">
                  <c:v>0.98</c:v>
                </c:pt>
                <c:pt idx="3">
                  <c:v>1.23</c:v>
                </c:pt>
                <c:pt idx="4">
                  <c:v>1.72</c:v>
                </c:pt>
                <c:pt idx="5" formatCode="0.00">
                  <c:v>2.2226044490469619</c:v>
                </c:pt>
                <c:pt idx="6" formatCode="0.00">
                  <c:v>2.5329901026954218</c:v>
                </c:pt>
                <c:pt idx="7" formatCode="0.00">
                  <c:v>2.1250727288201063</c:v>
                </c:pt>
              </c:numCache>
            </c:numRef>
          </c:val>
          <c:extLst>
            <c:ext xmlns:c16="http://schemas.microsoft.com/office/drawing/2014/chart" uri="{C3380CC4-5D6E-409C-BE32-E72D297353CC}">
              <c16:uniqueId val="{00000001-C636-47FD-B34B-81CC6CD439FB}"/>
            </c:ext>
          </c:extLst>
        </c:ser>
        <c:dLbls>
          <c:showLegendKey val="0"/>
          <c:showVal val="0"/>
          <c:showCatName val="0"/>
          <c:showSerName val="0"/>
          <c:showPercent val="0"/>
          <c:showBubbleSize val="0"/>
        </c:dLbls>
        <c:gapWidth val="20"/>
        <c:axId val="454105648"/>
        <c:axId val="1"/>
      </c:barChart>
      <c:lineChart>
        <c:grouping val="standard"/>
        <c:varyColors val="0"/>
        <c:ser>
          <c:idx val="2"/>
          <c:order val="2"/>
          <c:tx>
            <c:strRef>
              <c:f>'7.2.3-график'!$B$7</c:f>
              <c:strCache>
                <c:ptCount val="1"/>
                <c:pt idx="0">
                  <c:v>Орташа алғанда кезеңдегі БАКЖ-ғы ақша айналымының коэффициенті</c:v>
                </c:pt>
              </c:strCache>
            </c:strRef>
          </c:tx>
          <c:spPr>
            <a:ln w="12700">
              <a:solidFill>
                <a:srgbClr val="FF0000"/>
              </a:solidFill>
              <a:prstDash val="solid"/>
            </a:ln>
          </c:spPr>
          <c:marker>
            <c:symbol val="triangle"/>
            <c:size val="5"/>
            <c:spPr>
              <a:solidFill>
                <a:srgbClr val="FF0000"/>
              </a:solidFill>
              <a:ln>
                <a:solidFill>
                  <a:srgbClr val="FF0000"/>
                </a:solidFill>
                <a:prstDash val="solid"/>
              </a:ln>
            </c:spPr>
          </c:marker>
          <c:cat>
            <c:strRef>
              <c:f>'7.2.3-график'!$C$4:$J$4</c:f>
              <c:strCache>
                <c:ptCount val="8"/>
                <c:pt idx="0">
                  <c:v>2002</c:v>
                </c:pt>
                <c:pt idx="1">
                  <c:v>2003</c:v>
                </c:pt>
                <c:pt idx="2">
                  <c:v>2004</c:v>
                </c:pt>
                <c:pt idx="3">
                  <c:v>2005</c:v>
                </c:pt>
                <c:pt idx="4">
                  <c:v>2006</c:v>
                </c:pt>
                <c:pt idx="5">
                  <c:v>2007</c:v>
                </c:pt>
                <c:pt idx="6">
                  <c:v>2008</c:v>
                </c:pt>
                <c:pt idx="7">
                  <c:v>9 ай. 2009</c:v>
                </c:pt>
              </c:strCache>
            </c:strRef>
          </c:cat>
          <c:val>
            <c:numRef>
              <c:f>'7.2.3-график'!$C$7:$J$7</c:f>
              <c:numCache>
                <c:formatCode>0.00</c:formatCode>
                <c:ptCount val="8"/>
                <c:pt idx="0">
                  <c:v>3.5283598079596898</c:v>
                </c:pt>
                <c:pt idx="1">
                  <c:v>3.6805758560770832</c:v>
                </c:pt>
                <c:pt idx="2">
                  <c:v>4.0841031171710265</c:v>
                </c:pt>
                <c:pt idx="3">
                  <c:v>5.0641289599240507</c:v>
                </c:pt>
                <c:pt idx="4">
                  <c:v>4.9014795593584282</c:v>
                </c:pt>
                <c:pt idx="5">
                  <c:v>4.5510470839571511</c:v>
                </c:pt>
                <c:pt idx="6">
                  <c:v>3.9453860304385251</c:v>
                </c:pt>
                <c:pt idx="7">
                  <c:v>5.2308404918236402</c:v>
                </c:pt>
              </c:numCache>
            </c:numRef>
          </c:val>
          <c:smooth val="0"/>
          <c:extLst>
            <c:ext xmlns:c16="http://schemas.microsoft.com/office/drawing/2014/chart" uri="{C3380CC4-5D6E-409C-BE32-E72D297353CC}">
              <c16:uniqueId val="{00000002-C636-47FD-B34B-81CC6CD439FB}"/>
            </c:ext>
          </c:extLst>
        </c:ser>
        <c:dLbls>
          <c:showLegendKey val="0"/>
          <c:showVal val="0"/>
          <c:showCatName val="0"/>
          <c:showSerName val="0"/>
          <c:showPercent val="0"/>
          <c:showBubbleSize val="0"/>
        </c:dLbls>
        <c:marker val="1"/>
        <c:smooth val="0"/>
        <c:axId val="454105648"/>
        <c:axId val="1"/>
      </c:lineChart>
      <c:catAx>
        <c:axId val="454105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2"/>
          <c:min val="0"/>
        </c:scaling>
        <c:delete val="0"/>
        <c:axPos val="l"/>
        <c:title>
          <c:tx>
            <c:rich>
              <a:bodyPr rot="0" vert="horz"/>
              <a:lstStyle/>
              <a:p>
                <a:pPr algn="ctr">
                  <a:defRPr sz="800" b="0"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4.7727272727272729E-2"/>
              <c:y val="1.8867959293851884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05648"/>
        <c:crosses val="autoZero"/>
        <c:crossBetween val="between"/>
        <c:majorUnit val="2"/>
        <c:minorUnit val="1"/>
      </c:valAx>
      <c:spPr>
        <a:noFill/>
        <a:ln w="25400">
          <a:noFill/>
        </a:ln>
      </c:spPr>
    </c:plotArea>
    <c:legend>
      <c:legendPos val="r"/>
      <c:legendEntry>
        <c:idx val="0"/>
        <c:txPr>
          <a:bodyPr/>
          <a:lstStyle/>
          <a:p>
            <a:pPr>
              <a:defRPr sz="735" b="1" i="0" u="none" strike="noStrike" baseline="0">
                <a:solidFill>
                  <a:srgbClr val="000000"/>
                </a:solidFill>
                <a:latin typeface="Times New Roman"/>
                <a:ea typeface="Times New Roman"/>
                <a:cs typeface="Times New Roman"/>
              </a:defRPr>
            </a:pPr>
            <a:endParaRPr lang="ru-RU"/>
          </a:p>
        </c:txPr>
      </c:legendEntry>
      <c:legendEntry>
        <c:idx val="1"/>
        <c:txPr>
          <a:bodyPr/>
          <a:lstStyle/>
          <a:p>
            <a:pPr>
              <a:defRPr sz="735" b="0" i="0" u="none" strike="noStrike" baseline="0">
                <a:solidFill>
                  <a:srgbClr val="000000"/>
                </a:solidFill>
                <a:latin typeface="Times New Roman"/>
                <a:ea typeface="Times New Roman"/>
                <a:cs typeface="Times New Roman"/>
              </a:defRPr>
            </a:pPr>
            <a:endParaRPr lang="ru-RU"/>
          </a:p>
        </c:txPr>
      </c:legendEntry>
      <c:legendEntry>
        <c:idx val="2"/>
        <c:txPr>
          <a:bodyPr/>
          <a:lstStyle/>
          <a:p>
            <a:pPr>
              <a:defRPr sz="735" b="0" i="1" u="none" strike="noStrike" baseline="0">
                <a:solidFill>
                  <a:srgbClr val="000000"/>
                </a:solidFill>
                <a:latin typeface="Times New Roman"/>
                <a:ea typeface="Times New Roman"/>
                <a:cs typeface="Times New Roman"/>
              </a:defRPr>
            </a:pPr>
            <a:endParaRPr lang="ru-RU"/>
          </a:p>
        </c:txPr>
      </c:legendEntry>
      <c:layout>
        <c:manualLayout>
          <c:xMode val="edge"/>
          <c:yMode val="edge"/>
          <c:x val="3.6363636363636362E-2"/>
          <c:y val="0.76226555547161612"/>
          <c:w val="0.95454545454545459"/>
          <c:h val="0.226415511526222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31258940708085E-2"/>
          <c:y val="7.1005917159763315E-2"/>
          <c:w val="0.85026149783007032"/>
          <c:h val="0.80177514792899407"/>
        </c:manualLayout>
      </c:layout>
      <c:areaChart>
        <c:grouping val="standard"/>
        <c:varyColors val="0"/>
        <c:ser>
          <c:idx val="4"/>
          <c:order val="1"/>
          <c:tx>
            <c:strRef>
              <c:f>'8.1.1-график'!$B$11</c:f>
              <c:strCache>
                <c:ptCount val="1"/>
                <c:pt idx="0">
                  <c:v>ҚРҰБ-нің таза сатып алуы</c:v>
                </c:pt>
              </c:strCache>
            </c:strRef>
          </c:tx>
          <c:spPr>
            <a:solidFill>
              <a:srgbClr val="00FF00"/>
            </a:solidFill>
            <a:ln w="12700">
              <a:solidFill>
                <a:srgbClr val="000000"/>
              </a:solidFill>
              <a:prstDash val="solid"/>
            </a:ln>
          </c:spPr>
          <c:cat>
            <c:strRef>
              <c:f>'8.1.1-график'!$C$3:$W$3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'8.1.1-график'!$C$11:$W$11</c:f>
              <c:numCache>
                <c:formatCode>#\ ##0.0</c:formatCode>
                <c:ptCount val="21"/>
                <c:pt idx="0">
                  <c:v>0.43200000000000016</c:v>
                </c:pt>
                <c:pt idx="1">
                  <c:v>1.0902200000000002</c:v>
                </c:pt>
                <c:pt idx="2">
                  <c:v>0.56730000000000014</c:v>
                </c:pt>
                <c:pt idx="3">
                  <c:v>1.3214799999999998</c:v>
                </c:pt>
                <c:pt idx="4">
                  <c:v>0.88735000000000008</c:v>
                </c:pt>
                <c:pt idx="5">
                  <c:v>0.99549999999999983</c:v>
                </c:pt>
                <c:pt idx="6">
                  <c:v>-0.54773000000000005</c:v>
                </c:pt>
                <c:pt idx="7">
                  <c:v>1.3062749999999999</c:v>
                </c:pt>
                <c:pt idx="8">
                  <c:v>0.77200000000000002</c:v>
                </c:pt>
                <c:pt idx="9">
                  <c:v>-1.6668099999999999</c:v>
                </c:pt>
                <c:pt idx="10">
                  <c:v>-0.38828499999999999</c:v>
                </c:pt>
                <c:pt idx="11">
                  <c:v>-1.262435</c:v>
                </c:pt>
                <c:pt idx="12">
                  <c:v>-2.6861999999999999</c:v>
                </c:pt>
                <c:pt idx="13">
                  <c:v>-3.2878850000000002</c:v>
                </c:pt>
                <c:pt idx="14">
                  <c:v>-0.61553999999999998</c:v>
                </c:pt>
                <c:pt idx="15">
                  <c:v>0.15129000000000004</c:v>
                </c:pt>
                <c:pt idx="16">
                  <c:v>-7.6495000000000035E-2</c:v>
                </c:pt>
                <c:pt idx="17">
                  <c:v>3.7000000000000088E-3</c:v>
                </c:pt>
                <c:pt idx="18">
                  <c:v>-1.1554149999999999</c:v>
                </c:pt>
                <c:pt idx="19">
                  <c:v>-0.75395000000000001</c:v>
                </c:pt>
                <c:pt idx="20">
                  <c:v>-0.61072499999999996</c:v>
                </c:pt>
              </c:numCache>
            </c:numRef>
          </c:val>
          <c:extLst>
            <c:ext xmlns:c16="http://schemas.microsoft.com/office/drawing/2014/chart" uri="{C3380CC4-5D6E-409C-BE32-E72D297353CC}">
              <c16:uniqueId val="{00000000-3C70-477B-888D-DB1F9184BE5A}"/>
            </c:ext>
          </c:extLst>
        </c:ser>
        <c:dLbls>
          <c:showLegendKey val="0"/>
          <c:showVal val="0"/>
          <c:showCatName val="0"/>
          <c:showSerName val="0"/>
          <c:showPercent val="0"/>
          <c:showBubbleSize val="0"/>
        </c:dLbls>
        <c:axId val="454124344"/>
        <c:axId val="1"/>
      </c:areaChart>
      <c:lineChart>
        <c:grouping val="standard"/>
        <c:varyColors val="0"/>
        <c:ser>
          <c:idx val="1"/>
          <c:order val="2"/>
          <c:tx>
            <c:strRef>
              <c:f>'8.1.1-график'!$B$9</c:f>
              <c:strCache>
                <c:ptCount val="1"/>
                <c:pt idx="0">
                  <c:v>ҚРҰБ-нің сатуы</c:v>
                </c:pt>
              </c:strCache>
            </c:strRef>
          </c:tx>
          <c:spPr>
            <a:ln w="38100">
              <a:pattFill prst="pct50">
                <a:fgClr>
                  <a:srgbClr val="FF9900"/>
                </a:fgClr>
                <a:bgClr>
                  <a:srgbClr val="FFFFFF"/>
                </a:bgClr>
              </a:pattFill>
              <a:prstDash val="solid"/>
            </a:ln>
          </c:spPr>
          <c:marker>
            <c:symbol val="none"/>
          </c:marker>
          <c:cat>
            <c:strRef>
              <c:f>'8.1.1-график'!$C$3:$W$3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'8.1.1-график'!$C$9:$W$9</c:f>
              <c:numCache>
                <c:formatCode>#\ ##0.0</c:formatCode>
                <c:ptCount val="21"/>
                <c:pt idx="0">
                  <c:v>1.236515</c:v>
                </c:pt>
                <c:pt idx="1">
                  <c:v>1.7862349999999998</c:v>
                </c:pt>
                <c:pt idx="2">
                  <c:v>1.4532</c:v>
                </c:pt>
                <c:pt idx="3">
                  <c:v>0.81</c:v>
                </c:pt>
                <c:pt idx="4">
                  <c:v>1.0860799999999999</c:v>
                </c:pt>
                <c:pt idx="5">
                  <c:v>0.88523499999999999</c:v>
                </c:pt>
                <c:pt idx="6">
                  <c:v>1.871075</c:v>
                </c:pt>
                <c:pt idx="7">
                  <c:v>0.65922000000000003</c:v>
                </c:pt>
                <c:pt idx="8">
                  <c:v>1.0519000000000001</c:v>
                </c:pt>
                <c:pt idx="9">
                  <c:v>2.321815</c:v>
                </c:pt>
                <c:pt idx="10">
                  <c:v>1.62266</c:v>
                </c:pt>
                <c:pt idx="11">
                  <c:v>1.8215250000000001</c:v>
                </c:pt>
                <c:pt idx="12">
                  <c:v>3.4268350000000001</c:v>
                </c:pt>
                <c:pt idx="13">
                  <c:v>3.9233850000000001</c:v>
                </c:pt>
                <c:pt idx="14">
                  <c:v>0.94545000000000001</c:v>
                </c:pt>
                <c:pt idx="15">
                  <c:v>0.42120999999999997</c:v>
                </c:pt>
                <c:pt idx="16">
                  <c:v>0.360205</c:v>
                </c:pt>
                <c:pt idx="17">
                  <c:v>0.14274999999999999</c:v>
                </c:pt>
                <c:pt idx="18">
                  <c:v>1.2034149999999999</c:v>
                </c:pt>
                <c:pt idx="19">
                  <c:v>0.76915</c:v>
                </c:pt>
                <c:pt idx="20" formatCode="0.0">
                  <c:v>0.61282499999999995</c:v>
                </c:pt>
              </c:numCache>
            </c:numRef>
          </c:val>
          <c:smooth val="0"/>
          <c:extLst>
            <c:ext xmlns:c16="http://schemas.microsoft.com/office/drawing/2014/chart" uri="{C3380CC4-5D6E-409C-BE32-E72D297353CC}">
              <c16:uniqueId val="{00000001-3C70-477B-888D-DB1F9184BE5A}"/>
            </c:ext>
          </c:extLst>
        </c:ser>
        <c:ser>
          <c:idx val="2"/>
          <c:order val="3"/>
          <c:tx>
            <c:strRef>
              <c:f>'8.1.1-график'!$B$10</c:f>
              <c:strCache>
                <c:ptCount val="1"/>
                <c:pt idx="0">
                  <c:v>ҚРҰБ-нің сатып алуы</c:v>
                </c:pt>
              </c:strCache>
            </c:strRef>
          </c:tx>
          <c:spPr>
            <a:ln w="38100">
              <a:pattFill prst="pct50">
                <a:fgClr>
                  <a:srgbClr val="339966"/>
                </a:fgClr>
                <a:bgClr>
                  <a:srgbClr val="FFFFFF"/>
                </a:bgClr>
              </a:pattFill>
              <a:prstDash val="solid"/>
            </a:ln>
          </c:spPr>
          <c:marker>
            <c:symbol val="none"/>
          </c:marker>
          <c:cat>
            <c:strRef>
              <c:f>'8.1.1-график'!$C$3:$W$3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'8.1.1-график'!$C$10:$W$10</c:f>
              <c:numCache>
                <c:formatCode>#\ ##0.0</c:formatCode>
                <c:ptCount val="21"/>
                <c:pt idx="0">
                  <c:v>1.6685150000000002</c:v>
                </c:pt>
                <c:pt idx="1">
                  <c:v>2.876455</c:v>
                </c:pt>
                <c:pt idx="2">
                  <c:v>2.0205000000000002</c:v>
                </c:pt>
                <c:pt idx="3">
                  <c:v>2.1314799999999998</c:v>
                </c:pt>
                <c:pt idx="4">
                  <c:v>1.97343</c:v>
                </c:pt>
                <c:pt idx="5">
                  <c:v>1.8807349999999998</c:v>
                </c:pt>
                <c:pt idx="6">
                  <c:v>1.323345</c:v>
                </c:pt>
                <c:pt idx="7">
                  <c:v>1.965495</c:v>
                </c:pt>
                <c:pt idx="8">
                  <c:v>1.8239000000000001</c:v>
                </c:pt>
                <c:pt idx="9">
                  <c:v>0.65500499999999995</c:v>
                </c:pt>
                <c:pt idx="10">
                  <c:v>1.234375</c:v>
                </c:pt>
                <c:pt idx="11">
                  <c:v>0.55909000000000009</c:v>
                </c:pt>
                <c:pt idx="12">
                  <c:v>0.74063500000000004</c:v>
                </c:pt>
                <c:pt idx="13">
                  <c:v>0.63549999999999995</c:v>
                </c:pt>
                <c:pt idx="14">
                  <c:v>0.32991000000000004</c:v>
                </c:pt>
                <c:pt idx="15">
                  <c:v>0.57250000000000001</c:v>
                </c:pt>
                <c:pt idx="16">
                  <c:v>0.28370999999999996</c:v>
                </c:pt>
                <c:pt idx="17">
                  <c:v>0.14645</c:v>
                </c:pt>
                <c:pt idx="18">
                  <c:v>4.8000000000000001E-2</c:v>
                </c:pt>
                <c:pt idx="19">
                  <c:v>1.52E-2</c:v>
                </c:pt>
                <c:pt idx="20" formatCode="0.0">
                  <c:v>2.0999999999999999E-3</c:v>
                </c:pt>
              </c:numCache>
            </c:numRef>
          </c:val>
          <c:smooth val="0"/>
          <c:extLst>
            <c:ext xmlns:c16="http://schemas.microsoft.com/office/drawing/2014/chart" uri="{C3380CC4-5D6E-409C-BE32-E72D297353CC}">
              <c16:uniqueId val="{00000002-3C70-477B-888D-DB1F9184BE5A}"/>
            </c:ext>
          </c:extLst>
        </c:ser>
        <c:dLbls>
          <c:showLegendKey val="0"/>
          <c:showVal val="0"/>
          <c:showCatName val="0"/>
          <c:showSerName val="0"/>
          <c:showPercent val="0"/>
          <c:showBubbleSize val="0"/>
        </c:dLbls>
        <c:marker val="1"/>
        <c:smooth val="0"/>
        <c:axId val="454124344"/>
        <c:axId val="1"/>
      </c:lineChart>
      <c:lineChart>
        <c:grouping val="standard"/>
        <c:varyColors val="0"/>
        <c:ser>
          <c:idx val="0"/>
          <c:order val="0"/>
          <c:tx>
            <c:strRef>
              <c:f>'8.1.1-график'!$B$8</c:f>
              <c:strCache>
                <c:ptCount val="1"/>
                <c:pt idx="0">
                  <c:v>Доллардың орташа айлық бағамы</c:v>
                </c:pt>
              </c:strCache>
            </c:strRef>
          </c:tx>
          <c:spPr>
            <a:ln w="38100">
              <a:pattFill prst="pct50">
                <a:fgClr>
                  <a:srgbClr val="3366FF"/>
                </a:fgClr>
                <a:bgClr>
                  <a:srgbClr val="FFFFFF"/>
                </a:bgClr>
              </a:pattFill>
              <a:prstDash val="solid"/>
            </a:ln>
          </c:spPr>
          <c:marker>
            <c:symbol val="none"/>
          </c:marker>
          <c:cat>
            <c:strRef>
              <c:f>'8.1.1-график'!$C$3:$W$3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'8.1.1-график'!$C$8:$W$8</c:f>
              <c:numCache>
                <c:formatCode>0.00</c:formatCode>
                <c:ptCount val="21"/>
                <c:pt idx="0">
                  <c:v>120.35470000000001</c:v>
                </c:pt>
                <c:pt idx="1">
                  <c:v>120.34699999999999</c:v>
                </c:pt>
                <c:pt idx="2">
                  <c:v>120.63785</c:v>
                </c:pt>
                <c:pt idx="3">
                  <c:v>120.46974999999999</c:v>
                </c:pt>
                <c:pt idx="4">
                  <c:v>120.55975000000001</c:v>
                </c:pt>
                <c:pt idx="5">
                  <c:v>120.7025</c:v>
                </c:pt>
                <c:pt idx="6">
                  <c:v>120.22400000000002</c:v>
                </c:pt>
                <c:pt idx="7">
                  <c:v>120.0145</c:v>
                </c:pt>
                <c:pt idx="8">
                  <c:v>119.6575</c:v>
                </c:pt>
                <c:pt idx="9">
                  <c:v>119.84</c:v>
                </c:pt>
                <c:pt idx="10">
                  <c:v>120.0625</c:v>
                </c:pt>
                <c:pt idx="11">
                  <c:v>120.6225</c:v>
                </c:pt>
                <c:pt idx="12">
                  <c:v>121.255</c:v>
                </c:pt>
                <c:pt idx="13">
                  <c:v>144.89750000000001</c:v>
                </c:pt>
                <c:pt idx="14">
                  <c:v>150.684</c:v>
                </c:pt>
                <c:pt idx="15">
                  <c:v>150.762</c:v>
                </c:pt>
                <c:pt idx="16">
                  <c:v>150.4144</c:v>
                </c:pt>
                <c:pt idx="17">
                  <c:v>150.35087999999999</c:v>
                </c:pt>
                <c:pt idx="18">
                  <c:v>150.61200000000002</c:v>
                </c:pt>
                <c:pt idx="19">
                  <c:v>150.78</c:v>
                </c:pt>
                <c:pt idx="20">
                  <c:v>150.87399999999997</c:v>
                </c:pt>
              </c:numCache>
            </c:numRef>
          </c:val>
          <c:smooth val="0"/>
          <c:extLst>
            <c:ext xmlns:c16="http://schemas.microsoft.com/office/drawing/2014/chart" uri="{C3380CC4-5D6E-409C-BE32-E72D297353CC}">
              <c16:uniqueId val="{00000003-3C70-477B-888D-DB1F9184BE5A}"/>
            </c:ext>
          </c:extLst>
        </c:ser>
        <c:dLbls>
          <c:showLegendKey val="0"/>
          <c:showVal val="0"/>
          <c:showCatName val="0"/>
          <c:showSerName val="0"/>
          <c:showPercent val="0"/>
          <c:showBubbleSize val="0"/>
        </c:dLbls>
        <c:marker val="1"/>
        <c:smooth val="0"/>
        <c:axId val="3"/>
        <c:axId val="4"/>
      </c:lineChart>
      <c:catAx>
        <c:axId val="454124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Көлемі, млрд. долл.</a:t>
                </a:r>
              </a:p>
            </c:rich>
          </c:tx>
          <c:layout>
            <c:manualLayout>
              <c:xMode val="edge"/>
              <c:yMode val="edge"/>
              <c:x val="2.083335982432025E-2"/>
              <c:y val="0.3047337278106508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2434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Бағам теңге/долл.</a:t>
                </a:r>
              </a:p>
            </c:rich>
          </c:tx>
          <c:layout>
            <c:manualLayout>
              <c:xMode val="edge"/>
              <c:yMode val="edge"/>
              <c:x val="0.95703246692971156"/>
              <c:y val="0.3195266272189349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layout>
        <c:manualLayout>
          <c:xMode val="edge"/>
          <c:yMode val="edge"/>
          <c:x val="2.9947954747460363E-2"/>
          <c:y val="0.93195266272189348"/>
          <c:w val="0.94140744706147139"/>
          <c:h val="5.0295857988165681E-2"/>
        </c:manualLayout>
      </c:layout>
      <c:overlay val="0"/>
      <c:spPr>
        <a:solidFill>
          <a:srgbClr val="FFFFFF"/>
        </a:solidFill>
        <a:ln w="25400">
          <a:noFill/>
        </a:ln>
      </c:spPr>
      <c:txPr>
        <a:bodyPr/>
        <a:lstStyle/>
        <a:p>
          <a:pPr>
            <a:defRPr sz="735" b="1"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3976014184881149E-2"/>
          <c:y val="6.0606259884850737E-2"/>
          <c:w val="0.87469982433620141"/>
          <c:h val="0.56229141115389292"/>
        </c:manualLayout>
      </c:layout>
      <c:lineChart>
        <c:grouping val="standard"/>
        <c:varyColors val="0"/>
        <c:ser>
          <c:idx val="0"/>
          <c:order val="0"/>
          <c:tx>
            <c:strRef>
              <c:f>'1.13-график'!$C$4</c:f>
              <c:strCache>
                <c:ptCount val="1"/>
                <c:pt idx="0">
                  <c:v>Қазақстан</c:v>
                </c:pt>
              </c:strCache>
            </c:strRef>
          </c:tx>
          <c:spPr>
            <a:ln w="12700">
              <a:solidFill>
                <a:srgbClr val="000080"/>
              </a:solidFill>
              <a:prstDash val="solid"/>
            </a:ln>
          </c:spPr>
          <c:marker>
            <c:symbol val="none"/>
          </c:marker>
          <c:cat>
            <c:numRef>
              <c:f>'1.13-график'!$B$5:$B$722</c:f>
              <c:numCache>
                <c:formatCode>m/d/yyyy</c:formatCode>
                <c:ptCount val="718"/>
                <c:pt idx="0">
                  <c:v>39083</c:v>
                </c:pt>
                <c:pt idx="1">
                  <c:v>39084</c:v>
                </c:pt>
                <c:pt idx="2">
                  <c:v>39085</c:v>
                </c:pt>
                <c:pt idx="3">
                  <c:v>39086</c:v>
                </c:pt>
                <c:pt idx="4">
                  <c:v>39087</c:v>
                </c:pt>
                <c:pt idx="5">
                  <c:v>39090</c:v>
                </c:pt>
                <c:pt idx="6">
                  <c:v>39091</c:v>
                </c:pt>
                <c:pt idx="7">
                  <c:v>39092</c:v>
                </c:pt>
                <c:pt idx="8">
                  <c:v>39093</c:v>
                </c:pt>
                <c:pt idx="9">
                  <c:v>39094</c:v>
                </c:pt>
                <c:pt idx="10">
                  <c:v>39097</c:v>
                </c:pt>
                <c:pt idx="11">
                  <c:v>39098</c:v>
                </c:pt>
                <c:pt idx="12">
                  <c:v>39099</c:v>
                </c:pt>
                <c:pt idx="13">
                  <c:v>39100</c:v>
                </c:pt>
                <c:pt idx="14">
                  <c:v>39101</c:v>
                </c:pt>
                <c:pt idx="15">
                  <c:v>39104</c:v>
                </c:pt>
                <c:pt idx="16">
                  <c:v>39105</c:v>
                </c:pt>
                <c:pt idx="17">
                  <c:v>39106</c:v>
                </c:pt>
                <c:pt idx="18">
                  <c:v>39107</c:v>
                </c:pt>
                <c:pt idx="19">
                  <c:v>39108</c:v>
                </c:pt>
                <c:pt idx="20">
                  <c:v>39111</c:v>
                </c:pt>
                <c:pt idx="21">
                  <c:v>39112</c:v>
                </c:pt>
                <c:pt idx="22">
                  <c:v>39113</c:v>
                </c:pt>
                <c:pt idx="23">
                  <c:v>39114</c:v>
                </c:pt>
                <c:pt idx="24">
                  <c:v>39115</c:v>
                </c:pt>
                <c:pt idx="25">
                  <c:v>39118</c:v>
                </c:pt>
                <c:pt idx="26">
                  <c:v>39119</c:v>
                </c:pt>
                <c:pt idx="27">
                  <c:v>39120</c:v>
                </c:pt>
                <c:pt idx="28">
                  <c:v>39121</c:v>
                </c:pt>
                <c:pt idx="29">
                  <c:v>39122</c:v>
                </c:pt>
                <c:pt idx="30">
                  <c:v>39125</c:v>
                </c:pt>
                <c:pt idx="31">
                  <c:v>39126</c:v>
                </c:pt>
                <c:pt idx="32">
                  <c:v>39127</c:v>
                </c:pt>
                <c:pt idx="33">
                  <c:v>39128</c:v>
                </c:pt>
                <c:pt idx="34">
                  <c:v>39129</c:v>
                </c:pt>
                <c:pt idx="35">
                  <c:v>39132</c:v>
                </c:pt>
                <c:pt idx="36">
                  <c:v>39133</c:v>
                </c:pt>
                <c:pt idx="37">
                  <c:v>39134</c:v>
                </c:pt>
                <c:pt idx="38">
                  <c:v>39135</c:v>
                </c:pt>
                <c:pt idx="39">
                  <c:v>39136</c:v>
                </c:pt>
                <c:pt idx="40">
                  <c:v>39139</c:v>
                </c:pt>
                <c:pt idx="41">
                  <c:v>39140</c:v>
                </c:pt>
                <c:pt idx="42">
                  <c:v>39141</c:v>
                </c:pt>
                <c:pt idx="43">
                  <c:v>39142</c:v>
                </c:pt>
                <c:pt idx="44">
                  <c:v>39143</c:v>
                </c:pt>
                <c:pt idx="45">
                  <c:v>39146</c:v>
                </c:pt>
                <c:pt idx="46">
                  <c:v>39147</c:v>
                </c:pt>
                <c:pt idx="47">
                  <c:v>39148</c:v>
                </c:pt>
                <c:pt idx="48">
                  <c:v>39149</c:v>
                </c:pt>
                <c:pt idx="49">
                  <c:v>39150</c:v>
                </c:pt>
                <c:pt idx="50">
                  <c:v>39153</c:v>
                </c:pt>
                <c:pt idx="51">
                  <c:v>39154</c:v>
                </c:pt>
                <c:pt idx="52">
                  <c:v>39155</c:v>
                </c:pt>
                <c:pt idx="53">
                  <c:v>39156</c:v>
                </c:pt>
                <c:pt idx="54">
                  <c:v>39157</c:v>
                </c:pt>
                <c:pt idx="55">
                  <c:v>39160</c:v>
                </c:pt>
                <c:pt idx="56">
                  <c:v>39161</c:v>
                </c:pt>
                <c:pt idx="57">
                  <c:v>39162</c:v>
                </c:pt>
                <c:pt idx="58">
                  <c:v>39163</c:v>
                </c:pt>
                <c:pt idx="59">
                  <c:v>39164</c:v>
                </c:pt>
                <c:pt idx="60">
                  <c:v>39167</c:v>
                </c:pt>
                <c:pt idx="61">
                  <c:v>39168</c:v>
                </c:pt>
                <c:pt idx="62">
                  <c:v>39169</c:v>
                </c:pt>
                <c:pt idx="63">
                  <c:v>39170</c:v>
                </c:pt>
                <c:pt idx="64">
                  <c:v>39171</c:v>
                </c:pt>
                <c:pt idx="65">
                  <c:v>39174</c:v>
                </c:pt>
                <c:pt idx="66">
                  <c:v>39175</c:v>
                </c:pt>
                <c:pt idx="67">
                  <c:v>39176</c:v>
                </c:pt>
                <c:pt idx="68">
                  <c:v>39177</c:v>
                </c:pt>
                <c:pt idx="69">
                  <c:v>39178</c:v>
                </c:pt>
                <c:pt idx="70">
                  <c:v>39181</c:v>
                </c:pt>
                <c:pt idx="71">
                  <c:v>39182</c:v>
                </c:pt>
                <c:pt idx="72">
                  <c:v>39183</c:v>
                </c:pt>
                <c:pt idx="73">
                  <c:v>39184</c:v>
                </c:pt>
                <c:pt idx="74">
                  <c:v>39185</c:v>
                </c:pt>
                <c:pt idx="75">
                  <c:v>39188</c:v>
                </c:pt>
                <c:pt idx="76">
                  <c:v>39189</c:v>
                </c:pt>
                <c:pt idx="77">
                  <c:v>39190</c:v>
                </c:pt>
                <c:pt idx="78">
                  <c:v>39191</c:v>
                </c:pt>
                <c:pt idx="79">
                  <c:v>39192</c:v>
                </c:pt>
                <c:pt idx="80">
                  <c:v>39195</c:v>
                </c:pt>
                <c:pt idx="81">
                  <c:v>39196</c:v>
                </c:pt>
                <c:pt idx="82">
                  <c:v>39197</c:v>
                </c:pt>
                <c:pt idx="83">
                  <c:v>39198</c:v>
                </c:pt>
                <c:pt idx="84">
                  <c:v>39199</c:v>
                </c:pt>
                <c:pt idx="85">
                  <c:v>39202</c:v>
                </c:pt>
                <c:pt idx="86">
                  <c:v>39203</c:v>
                </c:pt>
                <c:pt idx="87">
                  <c:v>39204</c:v>
                </c:pt>
                <c:pt idx="88">
                  <c:v>39205</c:v>
                </c:pt>
                <c:pt idx="89">
                  <c:v>39206</c:v>
                </c:pt>
                <c:pt idx="90">
                  <c:v>39209</c:v>
                </c:pt>
                <c:pt idx="91">
                  <c:v>39210</c:v>
                </c:pt>
                <c:pt idx="92">
                  <c:v>39211</c:v>
                </c:pt>
                <c:pt idx="93">
                  <c:v>39212</c:v>
                </c:pt>
                <c:pt idx="94">
                  <c:v>39213</c:v>
                </c:pt>
                <c:pt idx="95">
                  <c:v>39216</c:v>
                </c:pt>
                <c:pt idx="96">
                  <c:v>39217</c:v>
                </c:pt>
                <c:pt idx="97">
                  <c:v>39218</c:v>
                </c:pt>
                <c:pt idx="98">
                  <c:v>39219</c:v>
                </c:pt>
                <c:pt idx="99">
                  <c:v>39220</c:v>
                </c:pt>
                <c:pt idx="100">
                  <c:v>39223</c:v>
                </c:pt>
                <c:pt idx="101">
                  <c:v>39224</c:v>
                </c:pt>
                <c:pt idx="102">
                  <c:v>39225</c:v>
                </c:pt>
                <c:pt idx="103">
                  <c:v>39226</c:v>
                </c:pt>
                <c:pt idx="104">
                  <c:v>39227</c:v>
                </c:pt>
                <c:pt idx="105">
                  <c:v>39230</c:v>
                </c:pt>
                <c:pt idx="106">
                  <c:v>39231</c:v>
                </c:pt>
                <c:pt idx="107">
                  <c:v>39232</c:v>
                </c:pt>
                <c:pt idx="108">
                  <c:v>39233</c:v>
                </c:pt>
                <c:pt idx="109">
                  <c:v>39234</c:v>
                </c:pt>
                <c:pt idx="110">
                  <c:v>39237</c:v>
                </c:pt>
                <c:pt idx="111">
                  <c:v>39238</c:v>
                </c:pt>
                <c:pt idx="112">
                  <c:v>39239</c:v>
                </c:pt>
                <c:pt idx="113">
                  <c:v>39240</c:v>
                </c:pt>
                <c:pt idx="114">
                  <c:v>39241</c:v>
                </c:pt>
                <c:pt idx="115">
                  <c:v>39244</c:v>
                </c:pt>
                <c:pt idx="116">
                  <c:v>39245</c:v>
                </c:pt>
                <c:pt idx="117">
                  <c:v>39246</c:v>
                </c:pt>
                <c:pt idx="118">
                  <c:v>39247</c:v>
                </c:pt>
                <c:pt idx="119">
                  <c:v>39248</c:v>
                </c:pt>
                <c:pt idx="120">
                  <c:v>39251</c:v>
                </c:pt>
                <c:pt idx="121">
                  <c:v>39252</c:v>
                </c:pt>
                <c:pt idx="122">
                  <c:v>39253</c:v>
                </c:pt>
                <c:pt idx="123">
                  <c:v>39254</c:v>
                </c:pt>
                <c:pt idx="124">
                  <c:v>39255</c:v>
                </c:pt>
                <c:pt idx="125">
                  <c:v>39258</c:v>
                </c:pt>
                <c:pt idx="126">
                  <c:v>39259</c:v>
                </c:pt>
                <c:pt idx="127">
                  <c:v>39260</c:v>
                </c:pt>
                <c:pt idx="128">
                  <c:v>39261</c:v>
                </c:pt>
                <c:pt idx="129">
                  <c:v>39262</c:v>
                </c:pt>
                <c:pt idx="130">
                  <c:v>39265</c:v>
                </c:pt>
                <c:pt idx="131">
                  <c:v>39266</c:v>
                </c:pt>
                <c:pt idx="132">
                  <c:v>39267</c:v>
                </c:pt>
                <c:pt idx="133">
                  <c:v>39268</c:v>
                </c:pt>
                <c:pt idx="134">
                  <c:v>39269</c:v>
                </c:pt>
                <c:pt idx="135">
                  <c:v>39272</c:v>
                </c:pt>
                <c:pt idx="136">
                  <c:v>39273</c:v>
                </c:pt>
                <c:pt idx="137">
                  <c:v>39274</c:v>
                </c:pt>
                <c:pt idx="138">
                  <c:v>39275</c:v>
                </c:pt>
                <c:pt idx="139">
                  <c:v>39276</c:v>
                </c:pt>
                <c:pt idx="140">
                  <c:v>39279</c:v>
                </c:pt>
                <c:pt idx="141">
                  <c:v>39280</c:v>
                </c:pt>
                <c:pt idx="142">
                  <c:v>39281</c:v>
                </c:pt>
                <c:pt idx="143">
                  <c:v>39282</c:v>
                </c:pt>
                <c:pt idx="144">
                  <c:v>39283</c:v>
                </c:pt>
                <c:pt idx="145">
                  <c:v>39286</c:v>
                </c:pt>
                <c:pt idx="146">
                  <c:v>39287</c:v>
                </c:pt>
                <c:pt idx="147">
                  <c:v>39288</c:v>
                </c:pt>
                <c:pt idx="148">
                  <c:v>39289</c:v>
                </c:pt>
                <c:pt idx="149">
                  <c:v>39290</c:v>
                </c:pt>
                <c:pt idx="150">
                  <c:v>39293</c:v>
                </c:pt>
                <c:pt idx="151">
                  <c:v>39294</c:v>
                </c:pt>
                <c:pt idx="152">
                  <c:v>39295</c:v>
                </c:pt>
                <c:pt idx="153">
                  <c:v>39296</c:v>
                </c:pt>
                <c:pt idx="154">
                  <c:v>39297</c:v>
                </c:pt>
                <c:pt idx="155">
                  <c:v>39300</c:v>
                </c:pt>
                <c:pt idx="156">
                  <c:v>39301</c:v>
                </c:pt>
                <c:pt idx="157">
                  <c:v>39302</c:v>
                </c:pt>
                <c:pt idx="158">
                  <c:v>39303</c:v>
                </c:pt>
                <c:pt idx="159">
                  <c:v>39304</c:v>
                </c:pt>
                <c:pt idx="160">
                  <c:v>39307</c:v>
                </c:pt>
                <c:pt idx="161">
                  <c:v>39308</c:v>
                </c:pt>
                <c:pt idx="162">
                  <c:v>39309</c:v>
                </c:pt>
                <c:pt idx="163">
                  <c:v>39310</c:v>
                </c:pt>
                <c:pt idx="164">
                  <c:v>39311</c:v>
                </c:pt>
                <c:pt idx="165">
                  <c:v>39314</c:v>
                </c:pt>
                <c:pt idx="166">
                  <c:v>39315</c:v>
                </c:pt>
                <c:pt idx="167">
                  <c:v>39316</c:v>
                </c:pt>
                <c:pt idx="168">
                  <c:v>39317</c:v>
                </c:pt>
                <c:pt idx="169">
                  <c:v>39318</c:v>
                </c:pt>
                <c:pt idx="170">
                  <c:v>39321</c:v>
                </c:pt>
                <c:pt idx="171">
                  <c:v>39322</c:v>
                </c:pt>
                <c:pt idx="172">
                  <c:v>39323</c:v>
                </c:pt>
                <c:pt idx="173">
                  <c:v>39324</c:v>
                </c:pt>
                <c:pt idx="174">
                  <c:v>39325</c:v>
                </c:pt>
                <c:pt idx="175">
                  <c:v>39328</c:v>
                </c:pt>
                <c:pt idx="176">
                  <c:v>39329</c:v>
                </c:pt>
                <c:pt idx="177">
                  <c:v>39330</c:v>
                </c:pt>
                <c:pt idx="178">
                  <c:v>39331</c:v>
                </c:pt>
                <c:pt idx="179">
                  <c:v>39332</c:v>
                </c:pt>
                <c:pt idx="180">
                  <c:v>39335</c:v>
                </c:pt>
                <c:pt idx="181">
                  <c:v>39336</c:v>
                </c:pt>
                <c:pt idx="182">
                  <c:v>39337</c:v>
                </c:pt>
                <c:pt idx="183">
                  <c:v>39338</c:v>
                </c:pt>
                <c:pt idx="184">
                  <c:v>39339</c:v>
                </c:pt>
                <c:pt idx="185">
                  <c:v>39342</c:v>
                </c:pt>
                <c:pt idx="186">
                  <c:v>39343</c:v>
                </c:pt>
                <c:pt idx="187">
                  <c:v>39344</c:v>
                </c:pt>
                <c:pt idx="188">
                  <c:v>39345</c:v>
                </c:pt>
                <c:pt idx="189">
                  <c:v>39346</c:v>
                </c:pt>
                <c:pt idx="190">
                  <c:v>39349</c:v>
                </c:pt>
                <c:pt idx="191">
                  <c:v>39350</c:v>
                </c:pt>
                <c:pt idx="192">
                  <c:v>39351</c:v>
                </c:pt>
                <c:pt idx="193">
                  <c:v>39352</c:v>
                </c:pt>
                <c:pt idx="194">
                  <c:v>39353</c:v>
                </c:pt>
                <c:pt idx="195">
                  <c:v>39356</c:v>
                </c:pt>
                <c:pt idx="196">
                  <c:v>39357</c:v>
                </c:pt>
                <c:pt idx="197">
                  <c:v>39358</c:v>
                </c:pt>
                <c:pt idx="198">
                  <c:v>39359</c:v>
                </c:pt>
                <c:pt idx="199">
                  <c:v>39360</c:v>
                </c:pt>
                <c:pt idx="200">
                  <c:v>39363</c:v>
                </c:pt>
                <c:pt idx="201">
                  <c:v>39364</c:v>
                </c:pt>
                <c:pt idx="202">
                  <c:v>39365</c:v>
                </c:pt>
                <c:pt idx="203">
                  <c:v>39366</c:v>
                </c:pt>
                <c:pt idx="204">
                  <c:v>39367</c:v>
                </c:pt>
                <c:pt idx="205">
                  <c:v>39370</c:v>
                </c:pt>
                <c:pt idx="206">
                  <c:v>39371</c:v>
                </c:pt>
                <c:pt idx="207">
                  <c:v>39372</c:v>
                </c:pt>
                <c:pt idx="208">
                  <c:v>39373</c:v>
                </c:pt>
                <c:pt idx="209">
                  <c:v>39374</c:v>
                </c:pt>
                <c:pt idx="210">
                  <c:v>39377</c:v>
                </c:pt>
                <c:pt idx="211">
                  <c:v>39378</c:v>
                </c:pt>
                <c:pt idx="212">
                  <c:v>39379</c:v>
                </c:pt>
                <c:pt idx="213">
                  <c:v>39380</c:v>
                </c:pt>
                <c:pt idx="214">
                  <c:v>39381</c:v>
                </c:pt>
                <c:pt idx="215">
                  <c:v>39384</c:v>
                </c:pt>
                <c:pt idx="216">
                  <c:v>39385</c:v>
                </c:pt>
                <c:pt idx="217">
                  <c:v>39386</c:v>
                </c:pt>
                <c:pt idx="218">
                  <c:v>39387</c:v>
                </c:pt>
                <c:pt idx="219">
                  <c:v>39388</c:v>
                </c:pt>
                <c:pt idx="220">
                  <c:v>39391</c:v>
                </c:pt>
                <c:pt idx="221">
                  <c:v>39392</c:v>
                </c:pt>
                <c:pt idx="222">
                  <c:v>39393</c:v>
                </c:pt>
                <c:pt idx="223">
                  <c:v>39394</c:v>
                </c:pt>
                <c:pt idx="224">
                  <c:v>39395</c:v>
                </c:pt>
                <c:pt idx="225">
                  <c:v>39398</c:v>
                </c:pt>
                <c:pt idx="226">
                  <c:v>39399</c:v>
                </c:pt>
                <c:pt idx="227">
                  <c:v>39400</c:v>
                </c:pt>
                <c:pt idx="228">
                  <c:v>39401</c:v>
                </c:pt>
                <c:pt idx="229">
                  <c:v>39402</c:v>
                </c:pt>
                <c:pt idx="230">
                  <c:v>39405</c:v>
                </c:pt>
                <c:pt idx="231">
                  <c:v>39406</c:v>
                </c:pt>
                <c:pt idx="232">
                  <c:v>39407</c:v>
                </c:pt>
                <c:pt idx="233">
                  <c:v>39408</c:v>
                </c:pt>
                <c:pt idx="234">
                  <c:v>39409</c:v>
                </c:pt>
                <c:pt idx="235">
                  <c:v>39412</c:v>
                </c:pt>
                <c:pt idx="236">
                  <c:v>39413</c:v>
                </c:pt>
                <c:pt idx="237">
                  <c:v>39414</c:v>
                </c:pt>
                <c:pt idx="238">
                  <c:v>39415</c:v>
                </c:pt>
                <c:pt idx="239">
                  <c:v>39416</c:v>
                </c:pt>
                <c:pt idx="240">
                  <c:v>39419</c:v>
                </c:pt>
                <c:pt idx="241">
                  <c:v>39420</c:v>
                </c:pt>
                <c:pt idx="242">
                  <c:v>39421</c:v>
                </c:pt>
                <c:pt idx="243">
                  <c:v>39422</c:v>
                </c:pt>
                <c:pt idx="244">
                  <c:v>39423</c:v>
                </c:pt>
                <c:pt idx="245">
                  <c:v>39426</c:v>
                </c:pt>
                <c:pt idx="246">
                  <c:v>39427</c:v>
                </c:pt>
                <c:pt idx="247">
                  <c:v>39428</c:v>
                </c:pt>
                <c:pt idx="248">
                  <c:v>39429</c:v>
                </c:pt>
                <c:pt idx="249">
                  <c:v>39430</c:v>
                </c:pt>
                <c:pt idx="250">
                  <c:v>39433</c:v>
                </c:pt>
                <c:pt idx="251">
                  <c:v>39434</c:v>
                </c:pt>
                <c:pt idx="252">
                  <c:v>39435</c:v>
                </c:pt>
                <c:pt idx="253">
                  <c:v>39436</c:v>
                </c:pt>
                <c:pt idx="254">
                  <c:v>39437</c:v>
                </c:pt>
                <c:pt idx="255">
                  <c:v>39440</c:v>
                </c:pt>
                <c:pt idx="256">
                  <c:v>39441</c:v>
                </c:pt>
                <c:pt idx="257">
                  <c:v>39442</c:v>
                </c:pt>
                <c:pt idx="258">
                  <c:v>39443</c:v>
                </c:pt>
                <c:pt idx="259">
                  <c:v>39444</c:v>
                </c:pt>
                <c:pt idx="260">
                  <c:v>39447</c:v>
                </c:pt>
                <c:pt idx="261">
                  <c:v>39448</c:v>
                </c:pt>
                <c:pt idx="262">
                  <c:v>39449</c:v>
                </c:pt>
                <c:pt idx="263">
                  <c:v>39450</c:v>
                </c:pt>
                <c:pt idx="264">
                  <c:v>39451</c:v>
                </c:pt>
                <c:pt idx="265">
                  <c:v>39454</c:v>
                </c:pt>
                <c:pt idx="266">
                  <c:v>39455</c:v>
                </c:pt>
                <c:pt idx="267">
                  <c:v>39456</c:v>
                </c:pt>
                <c:pt idx="268">
                  <c:v>39457</c:v>
                </c:pt>
                <c:pt idx="269">
                  <c:v>39458</c:v>
                </c:pt>
                <c:pt idx="270">
                  <c:v>39461</c:v>
                </c:pt>
                <c:pt idx="271">
                  <c:v>39462</c:v>
                </c:pt>
                <c:pt idx="272">
                  <c:v>39463</c:v>
                </c:pt>
                <c:pt idx="273">
                  <c:v>39464</c:v>
                </c:pt>
                <c:pt idx="274">
                  <c:v>39465</c:v>
                </c:pt>
                <c:pt idx="275">
                  <c:v>39468</c:v>
                </c:pt>
                <c:pt idx="276">
                  <c:v>39469</c:v>
                </c:pt>
                <c:pt idx="277">
                  <c:v>39470</c:v>
                </c:pt>
                <c:pt idx="278">
                  <c:v>39471</c:v>
                </c:pt>
                <c:pt idx="279">
                  <c:v>39472</c:v>
                </c:pt>
                <c:pt idx="280">
                  <c:v>39475</c:v>
                </c:pt>
                <c:pt idx="281">
                  <c:v>39476</c:v>
                </c:pt>
                <c:pt idx="282">
                  <c:v>39477</c:v>
                </c:pt>
                <c:pt idx="283">
                  <c:v>39478</c:v>
                </c:pt>
                <c:pt idx="284">
                  <c:v>39479</c:v>
                </c:pt>
                <c:pt idx="285">
                  <c:v>39482</c:v>
                </c:pt>
                <c:pt idx="286">
                  <c:v>39483</c:v>
                </c:pt>
                <c:pt idx="287">
                  <c:v>39484</c:v>
                </c:pt>
                <c:pt idx="288">
                  <c:v>39485</c:v>
                </c:pt>
                <c:pt idx="289">
                  <c:v>39486</c:v>
                </c:pt>
                <c:pt idx="290">
                  <c:v>39489</c:v>
                </c:pt>
                <c:pt idx="291">
                  <c:v>39490</c:v>
                </c:pt>
                <c:pt idx="292">
                  <c:v>39491</c:v>
                </c:pt>
                <c:pt idx="293">
                  <c:v>39492</c:v>
                </c:pt>
                <c:pt idx="294">
                  <c:v>39493</c:v>
                </c:pt>
                <c:pt idx="295">
                  <c:v>39496</c:v>
                </c:pt>
                <c:pt idx="296">
                  <c:v>39497</c:v>
                </c:pt>
                <c:pt idx="297">
                  <c:v>39498</c:v>
                </c:pt>
                <c:pt idx="298">
                  <c:v>39499</c:v>
                </c:pt>
                <c:pt idx="299">
                  <c:v>39500</c:v>
                </c:pt>
                <c:pt idx="300">
                  <c:v>39503</c:v>
                </c:pt>
                <c:pt idx="301">
                  <c:v>39504</c:v>
                </c:pt>
                <c:pt idx="302">
                  <c:v>39505</c:v>
                </c:pt>
                <c:pt idx="303">
                  <c:v>39506</c:v>
                </c:pt>
                <c:pt idx="304">
                  <c:v>39507</c:v>
                </c:pt>
                <c:pt idx="305">
                  <c:v>39510</c:v>
                </c:pt>
                <c:pt idx="306">
                  <c:v>39511</c:v>
                </c:pt>
                <c:pt idx="307">
                  <c:v>39512</c:v>
                </c:pt>
                <c:pt idx="308">
                  <c:v>39513</c:v>
                </c:pt>
                <c:pt idx="309">
                  <c:v>39514</c:v>
                </c:pt>
                <c:pt idx="310">
                  <c:v>39517</c:v>
                </c:pt>
                <c:pt idx="311">
                  <c:v>39518</c:v>
                </c:pt>
                <c:pt idx="312">
                  <c:v>39519</c:v>
                </c:pt>
                <c:pt idx="313">
                  <c:v>39520</c:v>
                </c:pt>
                <c:pt idx="314">
                  <c:v>39521</c:v>
                </c:pt>
                <c:pt idx="315">
                  <c:v>39524</c:v>
                </c:pt>
                <c:pt idx="316">
                  <c:v>39525</c:v>
                </c:pt>
                <c:pt idx="317">
                  <c:v>39526</c:v>
                </c:pt>
                <c:pt idx="318">
                  <c:v>39527</c:v>
                </c:pt>
                <c:pt idx="319">
                  <c:v>39528</c:v>
                </c:pt>
                <c:pt idx="320">
                  <c:v>39531</c:v>
                </c:pt>
                <c:pt idx="321">
                  <c:v>39532</c:v>
                </c:pt>
                <c:pt idx="322">
                  <c:v>39533</c:v>
                </c:pt>
                <c:pt idx="323">
                  <c:v>39534</c:v>
                </c:pt>
                <c:pt idx="324">
                  <c:v>39535</c:v>
                </c:pt>
                <c:pt idx="325">
                  <c:v>39538</c:v>
                </c:pt>
                <c:pt idx="326">
                  <c:v>39539</c:v>
                </c:pt>
                <c:pt idx="327">
                  <c:v>39540</c:v>
                </c:pt>
                <c:pt idx="328">
                  <c:v>39541</c:v>
                </c:pt>
                <c:pt idx="329">
                  <c:v>39542</c:v>
                </c:pt>
                <c:pt idx="330">
                  <c:v>39545</c:v>
                </c:pt>
                <c:pt idx="331">
                  <c:v>39546</c:v>
                </c:pt>
                <c:pt idx="332">
                  <c:v>39547</c:v>
                </c:pt>
                <c:pt idx="333">
                  <c:v>39548</c:v>
                </c:pt>
                <c:pt idx="334">
                  <c:v>39549</c:v>
                </c:pt>
                <c:pt idx="335">
                  <c:v>39552</c:v>
                </c:pt>
                <c:pt idx="336">
                  <c:v>39553</c:v>
                </c:pt>
                <c:pt idx="337">
                  <c:v>39554</c:v>
                </c:pt>
                <c:pt idx="338">
                  <c:v>39555</c:v>
                </c:pt>
                <c:pt idx="339">
                  <c:v>39556</c:v>
                </c:pt>
                <c:pt idx="340">
                  <c:v>39559</c:v>
                </c:pt>
                <c:pt idx="341">
                  <c:v>39560</c:v>
                </c:pt>
                <c:pt idx="342">
                  <c:v>39561</c:v>
                </c:pt>
                <c:pt idx="343">
                  <c:v>39562</c:v>
                </c:pt>
                <c:pt idx="344">
                  <c:v>39563</c:v>
                </c:pt>
                <c:pt idx="345">
                  <c:v>39566</c:v>
                </c:pt>
                <c:pt idx="346">
                  <c:v>39567</c:v>
                </c:pt>
                <c:pt idx="347">
                  <c:v>39568</c:v>
                </c:pt>
                <c:pt idx="348">
                  <c:v>39569</c:v>
                </c:pt>
                <c:pt idx="349">
                  <c:v>39570</c:v>
                </c:pt>
                <c:pt idx="350">
                  <c:v>39573</c:v>
                </c:pt>
                <c:pt idx="351">
                  <c:v>39574</c:v>
                </c:pt>
                <c:pt idx="352">
                  <c:v>39575</c:v>
                </c:pt>
                <c:pt idx="353">
                  <c:v>39576</c:v>
                </c:pt>
                <c:pt idx="354">
                  <c:v>39577</c:v>
                </c:pt>
                <c:pt idx="355">
                  <c:v>39580</c:v>
                </c:pt>
                <c:pt idx="356">
                  <c:v>39581</c:v>
                </c:pt>
                <c:pt idx="357">
                  <c:v>39582</c:v>
                </c:pt>
                <c:pt idx="358">
                  <c:v>39583</c:v>
                </c:pt>
                <c:pt idx="359">
                  <c:v>39584</c:v>
                </c:pt>
                <c:pt idx="360">
                  <c:v>39587</c:v>
                </c:pt>
                <c:pt idx="361">
                  <c:v>39588</c:v>
                </c:pt>
                <c:pt idx="362">
                  <c:v>39589</c:v>
                </c:pt>
                <c:pt idx="363">
                  <c:v>39590</c:v>
                </c:pt>
                <c:pt idx="364">
                  <c:v>39591</c:v>
                </c:pt>
                <c:pt idx="365">
                  <c:v>39594</c:v>
                </c:pt>
                <c:pt idx="366">
                  <c:v>39595</c:v>
                </c:pt>
                <c:pt idx="367">
                  <c:v>39596</c:v>
                </c:pt>
                <c:pt idx="368">
                  <c:v>39597</c:v>
                </c:pt>
                <c:pt idx="369">
                  <c:v>39598</c:v>
                </c:pt>
                <c:pt idx="370">
                  <c:v>39601</c:v>
                </c:pt>
                <c:pt idx="371">
                  <c:v>39602</c:v>
                </c:pt>
                <c:pt idx="372">
                  <c:v>39603</c:v>
                </c:pt>
                <c:pt idx="373">
                  <c:v>39604</c:v>
                </c:pt>
                <c:pt idx="374">
                  <c:v>39605</c:v>
                </c:pt>
                <c:pt idx="375">
                  <c:v>39608</c:v>
                </c:pt>
                <c:pt idx="376">
                  <c:v>39609</c:v>
                </c:pt>
                <c:pt idx="377">
                  <c:v>39610</c:v>
                </c:pt>
                <c:pt idx="378">
                  <c:v>39611</c:v>
                </c:pt>
                <c:pt idx="379">
                  <c:v>39612</c:v>
                </c:pt>
                <c:pt idx="380">
                  <c:v>39615</c:v>
                </c:pt>
                <c:pt idx="381">
                  <c:v>39616</c:v>
                </c:pt>
                <c:pt idx="382">
                  <c:v>39617</c:v>
                </c:pt>
                <c:pt idx="383">
                  <c:v>39618</c:v>
                </c:pt>
                <c:pt idx="384">
                  <c:v>39619</c:v>
                </c:pt>
                <c:pt idx="385">
                  <c:v>39622</c:v>
                </c:pt>
                <c:pt idx="386">
                  <c:v>39623</c:v>
                </c:pt>
                <c:pt idx="387">
                  <c:v>39624</c:v>
                </c:pt>
                <c:pt idx="388">
                  <c:v>39625</c:v>
                </c:pt>
                <c:pt idx="389">
                  <c:v>39626</c:v>
                </c:pt>
                <c:pt idx="390">
                  <c:v>39629</c:v>
                </c:pt>
                <c:pt idx="391">
                  <c:v>39630</c:v>
                </c:pt>
                <c:pt idx="392">
                  <c:v>39631</c:v>
                </c:pt>
                <c:pt idx="393">
                  <c:v>39632</c:v>
                </c:pt>
                <c:pt idx="394">
                  <c:v>39633</c:v>
                </c:pt>
                <c:pt idx="395">
                  <c:v>39636</c:v>
                </c:pt>
                <c:pt idx="396">
                  <c:v>39637</c:v>
                </c:pt>
                <c:pt idx="397">
                  <c:v>39638</c:v>
                </c:pt>
                <c:pt idx="398">
                  <c:v>39639</c:v>
                </c:pt>
                <c:pt idx="399">
                  <c:v>39640</c:v>
                </c:pt>
                <c:pt idx="400">
                  <c:v>39643</c:v>
                </c:pt>
                <c:pt idx="401">
                  <c:v>39644</c:v>
                </c:pt>
                <c:pt idx="402">
                  <c:v>39645</c:v>
                </c:pt>
                <c:pt idx="403">
                  <c:v>39646</c:v>
                </c:pt>
                <c:pt idx="404">
                  <c:v>39647</c:v>
                </c:pt>
                <c:pt idx="405">
                  <c:v>39650</c:v>
                </c:pt>
                <c:pt idx="406">
                  <c:v>39651</c:v>
                </c:pt>
                <c:pt idx="407">
                  <c:v>39652</c:v>
                </c:pt>
                <c:pt idx="408">
                  <c:v>39653</c:v>
                </c:pt>
                <c:pt idx="409">
                  <c:v>39654</c:v>
                </c:pt>
                <c:pt idx="410">
                  <c:v>39657</c:v>
                </c:pt>
                <c:pt idx="411">
                  <c:v>39658</c:v>
                </c:pt>
                <c:pt idx="412">
                  <c:v>39659</c:v>
                </c:pt>
                <c:pt idx="413">
                  <c:v>39660</c:v>
                </c:pt>
                <c:pt idx="414">
                  <c:v>39661</c:v>
                </c:pt>
                <c:pt idx="415">
                  <c:v>39664</c:v>
                </c:pt>
                <c:pt idx="416">
                  <c:v>39665</c:v>
                </c:pt>
                <c:pt idx="417">
                  <c:v>39666</c:v>
                </c:pt>
                <c:pt idx="418">
                  <c:v>39667</c:v>
                </c:pt>
                <c:pt idx="419">
                  <c:v>39668</c:v>
                </c:pt>
                <c:pt idx="420">
                  <c:v>39671</c:v>
                </c:pt>
                <c:pt idx="421">
                  <c:v>39672</c:v>
                </c:pt>
                <c:pt idx="422">
                  <c:v>39673</c:v>
                </c:pt>
                <c:pt idx="423">
                  <c:v>39674</c:v>
                </c:pt>
                <c:pt idx="424">
                  <c:v>39675</c:v>
                </c:pt>
                <c:pt idx="425">
                  <c:v>39678</c:v>
                </c:pt>
                <c:pt idx="426">
                  <c:v>39679</c:v>
                </c:pt>
                <c:pt idx="427">
                  <c:v>39680</c:v>
                </c:pt>
                <c:pt idx="428">
                  <c:v>39681</c:v>
                </c:pt>
                <c:pt idx="429">
                  <c:v>39682</c:v>
                </c:pt>
                <c:pt idx="430">
                  <c:v>39685</c:v>
                </c:pt>
                <c:pt idx="431">
                  <c:v>39686</c:v>
                </c:pt>
                <c:pt idx="432">
                  <c:v>39687</c:v>
                </c:pt>
                <c:pt idx="433">
                  <c:v>39688</c:v>
                </c:pt>
                <c:pt idx="434">
                  <c:v>39689</c:v>
                </c:pt>
                <c:pt idx="435">
                  <c:v>39692</c:v>
                </c:pt>
                <c:pt idx="436">
                  <c:v>39693</c:v>
                </c:pt>
                <c:pt idx="437">
                  <c:v>39694</c:v>
                </c:pt>
                <c:pt idx="438">
                  <c:v>39695</c:v>
                </c:pt>
                <c:pt idx="439">
                  <c:v>39696</c:v>
                </c:pt>
                <c:pt idx="440">
                  <c:v>39699</c:v>
                </c:pt>
                <c:pt idx="441">
                  <c:v>39700</c:v>
                </c:pt>
                <c:pt idx="442">
                  <c:v>39701</c:v>
                </c:pt>
                <c:pt idx="443">
                  <c:v>39702</c:v>
                </c:pt>
                <c:pt idx="444">
                  <c:v>39703</c:v>
                </c:pt>
                <c:pt idx="445">
                  <c:v>39706</c:v>
                </c:pt>
                <c:pt idx="446">
                  <c:v>39707</c:v>
                </c:pt>
                <c:pt idx="447">
                  <c:v>39708</c:v>
                </c:pt>
                <c:pt idx="448">
                  <c:v>39709</c:v>
                </c:pt>
                <c:pt idx="449">
                  <c:v>39710</c:v>
                </c:pt>
                <c:pt idx="450">
                  <c:v>39713</c:v>
                </c:pt>
                <c:pt idx="451">
                  <c:v>39714</c:v>
                </c:pt>
                <c:pt idx="452">
                  <c:v>39715</c:v>
                </c:pt>
                <c:pt idx="453">
                  <c:v>39716</c:v>
                </c:pt>
                <c:pt idx="454">
                  <c:v>39717</c:v>
                </c:pt>
                <c:pt idx="455">
                  <c:v>39720</c:v>
                </c:pt>
                <c:pt idx="456">
                  <c:v>39721</c:v>
                </c:pt>
                <c:pt idx="457">
                  <c:v>39722</c:v>
                </c:pt>
                <c:pt idx="458">
                  <c:v>39723</c:v>
                </c:pt>
                <c:pt idx="459">
                  <c:v>39724</c:v>
                </c:pt>
                <c:pt idx="460">
                  <c:v>39727</c:v>
                </c:pt>
                <c:pt idx="461">
                  <c:v>39728</c:v>
                </c:pt>
                <c:pt idx="462">
                  <c:v>39729</c:v>
                </c:pt>
                <c:pt idx="463">
                  <c:v>39730</c:v>
                </c:pt>
                <c:pt idx="464">
                  <c:v>39731</c:v>
                </c:pt>
                <c:pt idx="465">
                  <c:v>39734</c:v>
                </c:pt>
                <c:pt idx="466">
                  <c:v>39735</c:v>
                </c:pt>
                <c:pt idx="467">
                  <c:v>39736</c:v>
                </c:pt>
                <c:pt idx="468">
                  <c:v>39737</c:v>
                </c:pt>
                <c:pt idx="469">
                  <c:v>39738</c:v>
                </c:pt>
                <c:pt idx="470">
                  <c:v>39741</c:v>
                </c:pt>
                <c:pt idx="471">
                  <c:v>39742</c:v>
                </c:pt>
                <c:pt idx="472">
                  <c:v>39743</c:v>
                </c:pt>
                <c:pt idx="473">
                  <c:v>39744</c:v>
                </c:pt>
                <c:pt idx="474">
                  <c:v>39745</c:v>
                </c:pt>
                <c:pt idx="475">
                  <c:v>39748</c:v>
                </c:pt>
                <c:pt idx="476">
                  <c:v>39749</c:v>
                </c:pt>
                <c:pt idx="477">
                  <c:v>39750</c:v>
                </c:pt>
                <c:pt idx="478">
                  <c:v>39751</c:v>
                </c:pt>
                <c:pt idx="479">
                  <c:v>39752</c:v>
                </c:pt>
                <c:pt idx="480">
                  <c:v>39755</c:v>
                </c:pt>
                <c:pt idx="481">
                  <c:v>39756</c:v>
                </c:pt>
                <c:pt idx="482">
                  <c:v>39757</c:v>
                </c:pt>
                <c:pt idx="483">
                  <c:v>39758</c:v>
                </c:pt>
                <c:pt idx="484">
                  <c:v>39759</c:v>
                </c:pt>
                <c:pt idx="485">
                  <c:v>39762</c:v>
                </c:pt>
                <c:pt idx="486">
                  <c:v>39763</c:v>
                </c:pt>
                <c:pt idx="487">
                  <c:v>39764</c:v>
                </c:pt>
                <c:pt idx="488">
                  <c:v>39765</c:v>
                </c:pt>
                <c:pt idx="489">
                  <c:v>39766</c:v>
                </c:pt>
                <c:pt idx="490">
                  <c:v>39769</c:v>
                </c:pt>
                <c:pt idx="491">
                  <c:v>39770</c:v>
                </c:pt>
                <c:pt idx="492">
                  <c:v>39771</c:v>
                </c:pt>
                <c:pt idx="493">
                  <c:v>39772</c:v>
                </c:pt>
                <c:pt idx="494">
                  <c:v>39773</c:v>
                </c:pt>
                <c:pt idx="495">
                  <c:v>39776</c:v>
                </c:pt>
                <c:pt idx="496">
                  <c:v>39777</c:v>
                </c:pt>
                <c:pt idx="497">
                  <c:v>39778</c:v>
                </c:pt>
                <c:pt idx="498">
                  <c:v>39779</c:v>
                </c:pt>
                <c:pt idx="499">
                  <c:v>39780</c:v>
                </c:pt>
                <c:pt idx="500">
                  <c:v>39783</c:v>
                </c:pt>
                <c:pt idx="501">
                  <c:v>39784</c:v>
                </c:pt>
                <c:pt idx="502">
                  <c:v>39785</c:v>
                </c:pt>
                <c:pt idx="503">
                  <c:v>39786</c:v>
                </c:pt>
                <c:pt idx="504">
                  <c:v>39787</c:v>
                </c:pt>
                <c:pt idx="505">
                  <c:v>39790</c:v>
                </c:pt>
                <c:pt idx="506">
                  <c:v>39791</c:v>
                </c:pt>
                <c:pt idx="507">
                  <c:v>39792</c:v>
                </c:pt>
                <c:pt idx="508">
                  <c:v>39793</c:v>
                </c:pt>
                <c:pt idx="509">
                  <c:v>39794</c:v>
                </c:pt>
                <c:pt idx="510">
                  <c:v>39797</c:v>
                </c:pt>
                <c:pt idx="511">
                  <c:v>39798</c:v>
                </c:pt>
                <c:pt idx="512">
                  <c:v>39799</c:v>
                </c:pt>
                <c:pt idx="513">
                  <c:v>39800</c:v>
                </c:pt>
                <c:pt idx="514">
                  <c:v>39801</c:v>
                </c:pt>
                <c:pt idx="515">
                  <c:v>39804</c:v>
                </c:pt>
                <c:pt idx="516">
                  <c:v>39805</c:v>
                </c:pt>
                <c:pt idx="517">
                  <c:v>39806</c:v>
                </c:pt>
                <c:pt idx="518">
                  <c:v>39807</c:v>
                </c:pt>
                <c:pt idx="519">
                  <c:v>39808</c:v>
                </c:pt>
                <c:pt idx="520">
                  <c:v>39811</c:v>
                </c:pt>
                <c:pt idx="521">
                  <c:v>39812</c:v>
                </c:pt>
                <c:pt idx="522">
                  <c:v>39813</c:v>
                </c:pt>
                <c:pt idx="523">
                  <c:v>39814</c:v>
                </c:pt>
                <c:pt idx="524">
                  <c:v>39815</c:v>
                </c:pt>
                <c:pt idx="525">
                  <c:v>39818</c:v>
                </c:pt>
                <c:pt idx="526">
                  <c:v>39819</c:v>
                </c:pt>
                <c:pt idx="527">
                  <c:v>39820</c:v>
                </c:pt>
                <c:pt idx="528">
                  <c:v>39821</c:v>
                </c:pt>
                <c:pt idx="529">
                  <c:v>39822</c:v>
                </c:pt>
                <c:pt idx="530">
                  <c:v>39825</c:v>
                </c:pt>
                <c:pt idx="531">
                  <c:v>39826</c:v>
                </c:pt>
                <c:pt idx="532">
                  <c:v>39827</c:v>
                </c:pt>
                <c:pt idx="533">
                  <c:v>39828</c:v>
                </c:pt>
                <c:pt idx="534">
                  <c:v>39829</c:v>
                </c:pt>
                <c:pt idx="535">
                  <c:v>39832</c:v>
                </c:pt>
                <c:pt idx="536">
                  <c:v>39833</c:v>
                </c:pt>
                <c:pt idx="537">
                  <c:v>39834</c:v>
                </c:pt>
                <c:pt idx="538">
                  <c:v>39835</c:v>
                </c:pt>
                <c:pt idx="539">
                  <c:v>39836</c:v>
                </c:pt>
                <c:pt idx="540">
                  <c:v>39839</c:v>
                </c:pt>
                <c:pt idx="541">
                  <c:v>39840</c:v>
                </c:pt>
                <c:pt idx="542">
                  <c:v>39841</c:v>
                </c:pt>
                <c:pt idx="543">
                  <c:v>39842</c:v>
                </c:pt>
                <c:pt idx="544">
                  <c:v>39843</c:v>
                </c:pt>
                <c:pt idx="545">
                  <c:v>39846</c:v>
                </c:pt>
                <c:pt idx="546">
                  <c:v>39847</c:v>
                </c:pt>
                <c:pt idx="547">
                  <c:v>39848</c:v>
                </c:pt>
                <c:pt idx="548">
                  <c:v>39849</c:v>
                </c:pt>
                <c:pt idx="549">
                  <c:v>39850</c:v>
                </c:pt>
                <c:pt idx="550">
                  <c:v>39853</c:v>
                </c:pt>
                <c:pt idx="551">
                  <c:v>39854</c:v>
                </c:pt>
                <c:pt idx="552">
                  <c:v>39855</c:v>
                </c:pt>
                <c:pt idx="553">
                  <c:v>39856</c:v>
                </c:pt>
                <c:pt idx="554">
                  <c:v>39857</c:v>
                </c:pt>
                <c:pt idx="555">
                  <c:v>39860</c:v>
                </c:pt>
                <c:pt idx="556">
                  <c:v>39861</c:v>
                </c:pt>
                <c:pt idx="557">
                  <c:v>39862</c:v>
                </c:pt>
                <c:pt idx="558">
                  <c:v>39863</c:v>
                </c:pt>
                <c:pt idx="559">
                  <c:v>39864</c:v>
                </c:pt>
                <c:pt idx="560">
                  <c:v>39867</c:v>
                </c:pt>
                <c:pt idx="561">
                  <c:v>39868</c:v>
                </c:pt>
                <c:pt idx="562">
                  <c:v>39869</c:v>
                </c:pt>
                <c:pt idx="563">
                  <c:v>39870</c:v>
                </c:pt>
                <c:pt idx="564">
                  <c:v>39871</c:v>
                </c:pt>
                <c:pt idx="565">
                  <c:v>39874</c:v>
                </c:pt>
                <c:pt idx="566">
                  <c:v>39875</c:v>
                </c:pt>
                <c:pt idx="567">
                  <c:v>39876</c:v>
                </c:pt>
                <c:pt idx="568">
                  <c:v>39877</c:v>
                </c:pt>
                <c:pt idx="569">
                  <c:v>39878</c:v>
                </c:pt>
                <c:pt idx="570">
                  <c:v>39881</c:v>
                </c:pt>
                <c:pt idx="571">
                  <c:v>39882</c:v>
                </c:pt>
                <c:pt idx="572">
                  <c:v>39883</c:v>
                </c:pt>
                <c:pt idx="573">
                  <c:v>39884</c:v>
                </c:pt>
                <c:pt idx="574">
                  <c:v>39885</c:v>
                </c:pt>
                <c:pt idx="575">
                  <c:v>39888</c:v>
                </c:pt>
                <c:pt idx="576">
                  <c:v>39889</c:v>
                </c:pt>
                <c:pt idx="577">
                  <c:v>39890</c:v>
                </c:pt>
                <c:pt idx="578">
                  <c:v>39891</c:v>
                </c:pt>
                <c:pt idx="579">
                  <c:v>39892</c:v>
                </c:pt>
                <c:pt idx="580">
                  <c:v>39895</c:v>
                </c:pt>
                <c:pt idx="581">
                  <c:v>39896</c:v>
                </c:pt>
                <c:pt idx="582">
                  <c:v>39897</c:v>
                </c:pt>
                <c:pt idx="583">
                  <c:v>39898</c:v>
                </c:pt>
                <c:pt idx="584">
                  <c:v>39899</c:v>
                </c:pt>
                <c:pt idx="585">
                  <c:v>39902</c:v>
                </c:pt>
                <c:pt idx="586">
                  <c:v>39903</c:v>
                </c:pt>
                <c:pt idx="587">
                  <c:v>39904</c:v>
                </c:pt>
                <c:pt idx="588">
                  <c:v>39905</c:v>
                </c:pt>
                <c:pt idx="589">
                  <c:v>39906</c:v>
                </c:pt>
                <c:pt idx="590">
                  <c:v>39909</c:v>
                </c:pt>
                <c:pt idx="591">
                  <c:v>39910</c:v>
                </c:pt>
                <c:pt idx="592">
                  <c:v>39911</c:v>
                </c:pt>
                <c:pt idx="593">
                  <c:v>39912</c:v>
                </c:pt>
                <c:pt idx="594">
                  <c:v>39913</c:v>
                </c:pt>
                <c:pt idx="595">
                  <c:v>39916</c:v>
                </c:pt>
                <c:pt idx="596">
                  <c:v>39917</c:v>
                </c:pt>
                <c:pt idx="597">
                  <c:v>39918</c:v>
                </c:pt>
                <c:pt idx="598">
                  <c:v>39919</c:v>
                </c:pt>
                <c:pt idx="599">
                  <c:v>39920</c:v>
                </c:pt>
                <c:pt idx="600">
                  <c:v>39923</c:v>
                </c:pt>
                <c:pt idx="601">
                  <c:v>39924</c:v>
                </c:pt>
                <c:pt idx="602">
                  <c:v>39925</c:v>
                </c:pt>
                <c:pt idx="603">
                  <c:v>39926</c:v>
                </c:pt>
                <c:pt idx="604">
                  <c:v>39927</c:v>
                </c:pt>
                <c:pt idx="605">
                  <c:v>39930</c:v>
                </c:pt>
                <c:pt idx="606">
                  <c:v>39931</c:v>
                </c:pt>
                <c:pt idx="607">
                  <c:v>39932</c:v>
                </c:pt>
                <c:pt idx="608">
                  <c:v>39933</c:v>
                </c:pt>
                <c:pt idx="609">
                  <c:v>39934</c:v>
                </c:pt>
                <c:pt idx="610">
                  <c:v>39937</c:v>
                </c:pt>
                <c:pt idx="611">
                  <c:v>39938</c:v>
                </c:pt>
                <c:pt idx="612">
                  <c:v>39939</c:v>
                </c:pt>
                <c:pt idx="613">
                  <c:v>39940</c:v>
                </c:pt>
                <c:pt idx="614">
                  <c:v>39941</c:v>
                </c:pt>
                <c:pt idx="615">
                  <c:v>39944</c:v>
                </c:pt>
                <c:pt idx="616">
                  <c:v>39945</c:v>
                </c:pt>
                <c:pt idx="617">
                  <c:v>39946</c:v>
                </c:pt>
                <c:pt idx="618">
                  <c:v>39947</c:v>
                </c:pt>
                <c:pt idx="619">
                  <c:v>39948</c:v>
                </c:pt>
                <c:pt idx="620">
                  <c:v>39951</c:v>
                </c:pt>
                <c:pt idx="621">
                  <c:v>39952</c:v>
                </c:pt>
                <c:pt idx="622">
                  <c:v>39953</c:v>
                </c:pt>
                <c:pt idx="623">
                  <c:v>39954</c:v>
                </c:pt>
                <c:pt idx="624">
                  <c:v>39955</c:v>
                </c:pt>
                <c:pt idx="625">
                  <c:v>39958</c:v>
                </c:pt>
                <c:pt idx="626">
                  <c:v>39959</c:v>
                </c:pt>
                <c:pt idx="627">
                  <c:v>39960</c:v>
                </c:pt>
                <c:pt idx="628">
                  <c:v>39961</c:v>
                </c:pt>
                <c:pt idx="629">
                  <c:v>39962</c:v>
                </c:pt>
                <c:pt idx="630">
                  <c:v>39965</c:v>
                </c:pt>
                <c:pt idx="631">
                  <c:v>39966</c:v>
                </c:pt>
                <c:pt idx="632">
                  <c:v>39967</c:v>
                </c:pt>
                <c:pt idx="633">
                  <c:v>39968</c:v>
                </c:pt>
                <c:pt idx="634">
                  <c:v>39969</c:v>
                </c:pt>
                <c:pt idx="635">
                  <c:v>39972</c:v>
                </c:pt>
                <c:pt idx="636">
                  <c:v>39973</c:v>
                </c:pt>
                <c:pt idx="637">
                  <c:v>39974</c:v>
                </c:pt>
                <c:pt idx="638">
                  <c:v>39975</c:v>
                </c:pt>
                <c:pt idx="639">
                  <c:v>39976</c:v>
                </c:pt>
                <c:pt idx="640">
                  <c:v>39979</c:v>
                </c:pt>
                <c:pt idx="641">
                  <c:v>39980</c:v>
                </c:pt>
                <c:pt idx="642">
                  <c:v>39981</c:v>
                </c:pt>
                <c:pt idx="643">
                  <c:v>39982</c:v>
                </c:pt>
                <c:pt idx="644">
                  <c:v>39983</c:v>
                </c:pt>
                <c:pt idx="645">
                  <c:v>39986</c:v>
                </c:pt>
                <c:pt idx="646">
                  <c:v>39987</c:v>
                </c:pt>
                <c:pt idx="647">
                  <c:v>39988</c:v>
                </c:pt>
                <c:pt idx="648">
                  <c:v>39989</c:v>
                </c:pt>
                <c:pt idx="649">
                  <c:v>39990</c:v>
                </c:pt>
                <c:pt idx="650">
                  <c:v>39993</c:v>
                </c:pt>
                <c:pt idx="651">
                  <c:v>39994</c:v>
                </c:pt>
                <c:pt idx="652">
                  <c:v>39995</c:v>
                </c:pt>
                <c:pt idx="653">
                  <c:v>39996</c:v>
                </c:pt>
                <c:pt idx="654">
                  <c:v>39997</c:v>
                </c:pt>
                <c:pt idx="655">
                  <c:v>40000</c:v>
                </c:pt>
                <c:pt idx="656">
                  <c:v>40001</c:v>
                </c:pt>
                <c:pt idx="657">
                  <c:v>40002</c:v>
                </c:pt>
                <c:pt idx="658">
                  <c:v>40003</c:v>
                </c:pt>
                <c:pt idx="659">
                  <c:v>40004</c:v>
                </c:pt>
                <c:pt idx="660">
                  <c:v>40007</c:v>
                </c:pt>
                <c:pt idx="661">
                  <c:v>40008</c:v>
                </c:pt>
                <c:pt idx="662">
                  <c:v>40009</c:v>
                </c:pt>
                <c:pt idx="663">
                  <c:v>40010</c:v>
                </c:pt>
                <c:pt idx="664">
                  <c:v>40011</c:v>
                </c:pt>
                <c:pt idx="665">
                  <c:v>40014</c:v>
                </c:pt>
                <c:pt idx="666">
                  <c:v>40015</c:v>
                </c:pt>
                <c:pt idx="667">
                  <c:v>40016</c:v>
                </c:pt>
                <c:pt idx="668">
                  <c:v>40017</c:v>
                </c:pt>
                <c:pt idx="669">
                  <c:v>40018</c:v>
                </c:pt>
                <c:pt idx="670">
                  <c:v>40021</c:v>
                </c:pt>
                <c:pt idx="671">
                  <c:v>40022</c:v>
                </c:pt>
                <c:pt idx="672">
                  <c:v>40023</c:v>
                </c:pt>
                <c:pt idx="673">
                  <c:v>40024</c:v>
                </c:pt>
                <c:pt idx="674">
                  <c:v>40025</c:v>
                </c:pt>
                <c:pt idx="675">
                  <c:v>40028</c:v>
                </c:pt>
                <c:pt idx="676">
                  <c:v>40029</c:v>
                </c:pt>
                <c:pt idx="677">
                  <c:v>40030</c:v>
                </c:pt>
                <c:pt idx="678">
                  <c:v>40031</c:v>
                </c:pt>
                <c:pt idx="679">
                  <c:v>40032</c:v>
                </c:pt>
                <c:pt idx="680">
                  <c:v>40035</c:v>
                </c:pt>
                <c:pt idx="681">
                  <c:v>40036</c:v>
                </c:pt>
                <c:pt idx="682">
                  <c:v>40037</c:v>
                </c:pt>
                <c:pt idx="683">
                  <c:v>40038</c:v>
                </c:pt>
                <c:pt idx="684">
                  <c:v>40039</c:v>
                </c:pt>
                <c:pt idx="685">
                  <c:v>40042</c:v>
                </c:pt>
                <c:pt idx="686">
                  <c:v>40043</c:v>
                </c:pt>
                <c:pt idx="687">
                  <c:v>40044</c:v>
                </c:pt>
                <c:pt idx="688">
                  <c:v>40045</c:v>
                </c:pt>
                <c:pt idx="689">
                  <c:v>40046</c:v>
                </c:pt>
                <c:pt idx="690">
                  <c:v>40049</c:v>
                </c:pt>
                <c:pt idx="691">
                  <c:v>40050</c:v>
                </c:pt>
                <c:pt idx="692">
                  <c:v>40051</c:v>
                </c:pt>
                <c:pt idx="693">
                  <c:v>40052</c:v>
                </c:pt>
                <c:pt idx="694">
                  <c:v>40053</c:v>
                </c:pt>
                <c:pt idx="695">
                  <c:v>40056</c:v>
                </c:pt>
                <c:pt idx="696">
                  <c:v>40057</c:v>
                </c:pt>
                <c:pt idx="697">
                  <c:v>40058</c:v>
                </c:pt>
                <c:pt idx="698">
                  <c:v>40059</c:v>
                </c:pt>
                <c:pt idx="699">
                  <c:v>40060</c:v>
                </c:pt>
                <c:pt idx="700">
                  <c:v>40063</c:v>
                </c:pt>
                <c:pt idx="701">
                  <c:v>40064</c:v>
                </c:pt>
                <c:pt idx="702">
                  <c:v>40065</c:v>
                </c:pt>
                <c:pt idx="703">
                  <c:v>40066</c:v>
                </c:pt>
                <c:pt idx="704">
                  <c:v>40067</c:v>
                </c:pt>
                <c:pt idx="705">
                  <c:v>40070</c:v>
                </c:pt>
                <c:pt idx="706">
                  <c:v>40071</c:v>
                </c:pt>
                <c:pt idx="707">
                  <c:v>40072</c:v>
                </c:pt>
                <c:pt idx="708">
                  <c:v>40073</c:v>
                </c:pt>
                <c:pt idx="709">
                  <c:v>40074</c:v>
                </c:pt>
                <c:pt idx="710">
                  <c:v>40077</c:v>
                </c:pt>
                <c:pt idx="711">
                  <c:v>40078</c:v>
                </c:pt>
                <c:pt idx="712">
                  <c:v>40079</c:v>
                </c:pt>
                <c:pt idx="713">
                  <c:v>40080</c:v>
                </c:pt>
                <c:pt idx="714">
                  <c:v>40081</c:v>
                </c:pt>
                <c:pt idx="715">
                  <c:v>40084</c:v>
                </c:pt>
                <c:pt idx="716">
                  <c:v>40085</c:v>
                </c:pt>
                <c:pt idx="717">
                  <c:v>40086</c:v>
                </c:pt>
              </c:numCache>
            </c:numRef>
          </c:cat>
          <c:val>
            <c:numRef>
              <c:f>'1.13-график'!$C$5:$C$722</c:f>
              <c:numCache>
                <c:formatCode>General</c:formatCode>
                <c:ptCount val="718"/>
                <c:pt idx="0">
                  <c:v>165.96600000000001</c:v>
                </c:pt>
                <c:pt idx="1">
                  <c:v>165.26599999999999</c:v>
                </c:pt>
                <c:pt idx="2">
                  <c:v>185.41600000000003</c:v>
                </c:pt>
                <c:pt idx="3">
                  <c:v>187.73633333333336</c:v>
                </c:pt>
                <c:pt idx="4">
                  <c:v>188.83933333333334</c:v>
                </c:pt>
                <c:pt idx="5">
                  <c:v>191.61199999999999</c:v>
                </c:pt>
                <c:pt idx="6">
                  <c:v>192.821</c:v>
                </c:pt>
                <c:pt idx="7">
                  <c:v>199.88166666666666</c:v>
                </c:pt>
                <c:pt idx="8">
                  <c:v>194.965</c:v>
                </c:pt>
                <c:pt idx="9">
                  <c:v>198.23333333333335</c:v>
                </c:pt>
                <c:pt idx="10">
                  <c:v>191.93333333333331</c:v>
                </c:pt>
                <c:pt idx="11">
                  <c:v>196.7</c:v>
                </c:pt>
                <c:pt idx="12">
                  <c:v>197.23333333333335</c:v>
                </c:pt>
                <c:pt idx="13">
                  <c:v>198</c:v>
                </c:pt>
                <c:pt idx="14">
                  <c:v>199.83333333333334</c:v>
                </c:pt>
                <c:pt idx="15">
                  <c:v>199.9</c:v>
                </c:pt>
                <c:pt idx="16">
                  <c:v>200.21</c:v>
                </c:pt>
                <c:pt idx="17">
                  <c:v>200.66666666666666</c:v>
                </c:pt>
                <c:pt idx="18">
                  <c:v>199.73333333333335</c:v>
                </c:pt>
                <c:pt idx="19">
                  <c:v>199.72333333333333</c:v>
                </c:pt>
                <c:pt idx="20">
                  <c:v>200.33333333333334</c:v>
                </c:pt>
                <c:pt idx="21">
                  <c:v>201.39</c:v>
                </c:pt>
                <c:pt idx="22">
                  <c:v>201.33333333333334</c:v>
                </c:pt>
                <c:pt idx="23">
                  <c:v>201</c:v>
                </c:pt>
                <c:pt idx="24">
                  <c:v>200.66666666666666</c:v>
                </c:pt>
                <c:pt idx="25">
                  <c:v>202.28666666666666</c:v>
                </c:pt>
                <c:pt idx="26">
                  <c:v>202.23333333333335</c:v>
                </c:pt>
                <c:pt idx="27">
                  <c:v>202</c:v>
                </c:pt>
                <c:pt idx="28">
                  <c:v>201.76666666666665</c:v>
                </c:pt>
                <c:pt idx="29">
                  <c:v>201.66666666666666</c:v>
                </c:pt>
                <c:pt idx="30">
                  <c:v>200.86666666666667</c:v>
                </c:pt>
                <c:pt idx="31">
                  <c:v>203.66666666666666</c:v>
                </c:pt>
                <c:pt idx="32">
                  <c:v>204</c:v>
                </c:pt>
                <c:pt idx="33">
                  <c:v>203.5</c:v>
                </c:pt>
                <c:pt idx="34">
                  <c:v>203.16666666666666</c:v>
                </c:pt>
                <c:pt idx="35">
                  <c:v>203.5</c:v>
                </c:pt>
                <c:pt idx="36">
                  <c:v>202.5</c:v>
                </c:pt>
                <c:pt idx="37">
                  <c:v>202.16666666666666</c:v>
                </c:pt>
                <c:pt idx="38">
                  <c:v>202.33333333333334</c:v>
                </c:pt>
                <c:pt idx="39">
                  <c:v>189.822</c:v>
                </c:pt>
                <c:pt idx="40">
                  <c:v>189.77133333333336</c:v>
                </c:pt>
                <c:pt idx="41">
                  <c:v>195.89233333333334</c:v>
                </c:pt>
                <c:pt idx="42">
                  <c:v>202.447</c:v>
                </c:pt>
                <c:pt idx="43">
                  <c:v>204.38566666666668</c:v>
                </c:pt>
                <c:pt idx="44">
                  <c:v>209.35299999999998</c:v>
                </c:pt>
                <c:pt idx="45">
                  <c:v>216.87199999999999</c:v>
                </c:pt>
                <c:pt idx="46">
                  <c:v>218.27166666666668</c:v>
                </c:pt>
                <c:pt idx="47">
                  <c:v>219.30833333333331</c:v>
                </c:pt>
                <c:pt idx="48">
                  <c:v>214.50066666666666</c:v>
                </c:pt>
                <c:pt idx="49">
                  <c:v>209.4143333333333</c:v>
                </c:pt>
                <c:pt idx="50">
                  <c:v>204.09100000000001</c:v>
                </c:pt>
                <c:pt idx="51">
                  <c:v>205.167</c:v>
                </c:pt>
                <c:pt idx="52">
                  <c:v>213.58600000000001</c:v>
                </c:pt>
                <c:pt idx="53">
                  <c:v>216.53700000000001</c:v>
                </c:pt>
                <c:pt idx="54">
                  <c:v>227.84333333333333</c:v>
                </c:pt>
                <c:pt idx="55">
                  <c:v>222.53800000000001</c:v>
                </c:pt>
                <c:pt idx="56">
                  <c:v>217.66499999999999</c:v>
                </c:pt>
                <c:pt idx="57">
                  <c:v>224.06666666666669</c:v>
                </c:pt>
                <c:pt idx="58">
                  <c:v>219.26666666666665</c:v>
                </c:pt>
                <c:pt idx="59">
                  <c:v>224.26666666666665</c:v>
                </c:pt>
                <c:pt idx="60">
                  <c:v>223.53333333333333</c:v>
                </c:pt>
                <c:pt idx="61">
                  <c:v>224.1</c:v>
                </c:pt>
                <c:pt idx="62">
                  <c:v>226.93333333333331</c:v>
                </c:pt>
                <c:pt idx="63">
                  <c:v>224.66666666666666</c:v>
                </c:pt>
                <c:pt idx="64">
                  <c:v>224</c:v>
                </c:pt>
                <c:pt idx="65">
                  <c:v>226.43333333333331</c:v>
                </c:pt>
                <c:pt idx="66">
                  <c:v>237.62033333333332</c:v>
                </c:pt>
                <c:pt idx="67">
                  <c:v>220.62800000000001</c:v>
                </c:pt>
                <c:pt idx="68">
                  <c:v>219.16533333333336</c:v>
                </c:pt>
                <c:pt idx="69">
                  <c:v>220.05433333333335</c:v>
                </c:pt>
                <c:pt idx="70">
                  <c:v>201.20266666666666</c:v>
                </c:pt>
                <c:pt idx="71">
                  <c:v>224.29899999999998</c:v>
                </c:pt>
                <c:pt idx="72">
                  <c:v>223.52466666666669</c:v>
                </c:pt>
                <c:pt idx="73">
                  <c:v>221.86700000000005</c:v>
                </c:pt>
                <c:pt idx="74">
                  <c:v>222.67600000000002</c:v>
                </c:pt>
                <c:pt idx="75">
                  <c:v>223.43333333333331</c:v>
                </c:pt>
                <c:pt idx="76">
                  <c:v>222.16666666666666</c:v>
                </c:pt>
                <c:pt idx="77">
                  <c:v>215.76499999999999</c:v>
                </c:pt>
                <c:pt idx="78">
                  <c:v>229.7</c:v>
                </c:pt>
                <c:pt idx="79">
                  <c:v>229.2</c:v>
                </c:pt>
                <c:pt idx="80">
                  <c:v>228.3</c:v>
                </c:pt>
                <c:pt idx="81">
                  <c:v>216.1</c:v>
                </c:pt>
                <c:pt idx="82">
                  <c:v>215.63333333333333</c:v>
                </c:pt>
                <c:pt idx="83">
                  <c:v>219.13333333333333</c:v>
                </c:pt>
                <c:pt idx="84">
                  <c:v>221.3</c:v>
                </c:pt>
                <c:pt idx="85">
                  <c:v>224.5</c:v>
                </c:pt>
                <c:pt idx="86">
                  <c:v>225.86666666666667</c:v>
                </c:pt>
                <c:pt idx="87">
                  <c:v>225.76666666666665</c:v>
                </c:pt>
                <c:pt idx="88">
                  <c:v>226.16666666666666</c:v>
                </c:pt>
                <c:pt idx="89">
                  <c:v>225.66666666666666</c:v>
                </c:pt>
                <c:pt idx="90">
                  <c:v>226.36666666666665</c:v>
                </c:pt>
                <c:pt idx="91">
                  <c:v>228.4</c:v>
                </c:pt>
                <c:pt idx="92">
                  <c:v>230.7</c:v>
                </c:pt>
                <c:pt idx="93">
                  <c:v>231</c:v>
                </c:pt>
                <c:pt idx="94">
                  <c:v>233.36666666666667</c:v>
                </c:pt>
                <c:pt idx="95">
                  <c:v>233.86666666666667</c:v>
                </c:pt>
                <c:pt idx="96">
                  <c:v>234.66666666666666</c:v>
                </c:pt>
                <c:pt idx="97">
                  <c:v>233.56666666666669</c:v>
                </c:pt>
                <c:pt idx="98">
                  <c:v>231.03333333333333</c:v>
                </c:pt>
                <c:pt idx="99">
                  <c:v>232.43333333333331</c:v>
                </c:pt>
                <c:pt idx="100">
                  <c:v>229.06666666666669</c:v>
                </c:pt>
                <c:pt idx="101">
                  <c:v>225</c:v>
                </c:pt>
                <c:pt idx="102">
                  <c:v>223.6</c:v>
                </c:pt>
                <c:pt idx="103">
                  <c:v>228.56666666666669</c:v>
                </c:pt>
                <c:pt idx="104">
                  <c:v>226.5</c:v>
                </c:pt>
                <c:pt idx="105">
                  <c:v>229.1</c:v>
                </c:pt>
                <c:pt idx="106">
                  <c:v>228</c:v>
                </c:pt>
                <c:pt idx="107">
                  <c:v>226.36666666666667</c:v>
                </c:pt>
                <c:pt idx="108">
                  <c:v>227.1</c:v>
                </c:pt>
                <c:pt idx="109">
                  <c:v>223.43333333333331</c:v>
                </c:pt>
                <c:pt idx="110">
                  <c:v>223.83333333333334</c:v>
                </c:pt>
                <c:pt idx="111">
                  <c:v>222.6</c:v>
                </c:pt>
                <c:pt idx="112">
                  <c:v>224.36666666666667</c:v>
                </c:pt>
                <c:pt idx="113">
                  <c:v>229.2</c:v>
                </c:pt>
                <c:pt idx="114">
                  <c:v>235.43333333333331</c:v>
                </c:pt>
                <c:pt idx="115">
                  <c:v>234.3</c:v>
                </c:pt>
                <c:pt idx="116">
                  <c:v>230.23333333333335</c:v>
                </c:pt>
                <c:pt idx="117">
                  <c:v>234.3</c:v>
                </c:pt>
                <c:pt idx="118">
                  <c:v>229.96666666666667</c:v>
                </c:pt>
                <c:pt idx="119">
                  <c:v>230.6</c:v>
                </c:pt>
                <c:pt idx="120">
                  <c:v>223.93333333333331</c:v>
                </c:pt>
                <c:pt idx="121">
                  <c:v>223.56666666666669</c:v>
                </c:pt>
                <c:pt idx="122">
                  <c:v>222.83333333333334</c:v>
                </c:pt>
                <c:pt idx="123">
                  <c:v>226.4</c:v>
                </c:pt>
                <c:pt idx="124">
                  <c:v>229.63333333333335</c:v>
                </c:pt>
                <c:pt idx="125">
                  <c:v>233.76666666666665</c:v>
                </c:pt>
                <c:pt idx="126">
                  <c:v>234</c:v>
                </c:pt>
                <c:pt idx="127">
                  <c:v>236.1</c:v>
                </c:pt>
                <c:pt idx="128">
                  <c:v>230.9</c:v>
                </c:pt>
                <c:pt idx="129">
                  <c:v>229.5</c:v>
                </c:pt>
                <c:pt idx="130">
                  <c:v>233.26666666666665</c:v>
                </c:pt>
                <c:pt idx="131">
                  <c:v>233.33333333333334</c:v>
                </c:pt>
                <c:pt idx="132">
                  <c:v>233.8</c:v>
                </c:pt>
                <c:pt idx="133">
                  <c:v>232.06666666666669</c:v>
                </c:pt>
                <c:pt idx="134">
                  <c:v>238.03333333333333</c:v>
                </c:pt>
                <c:pt idx="135">
                  <c:v>239.1</c:v>
                </c:pt>
                <c:pt idx="136">
                  <c:v>245.2</c:v>
                </c:pt>
                <c:pt idx="137">
                  <c:v>251.9</c:v>
                </c:pt>
                <c:pt idx="138">
                  <c:v>247.06666666666669</c:v>
                </c:pt>
                <c:pt idx="139">
                  <c:v>252.23333333333335</c:v>
                </c:pt>
                <c:pt idx="140">
                  <c:v>249.6</c:v>
                </c:pt>
                <c:pt idx="141">
                  <c:v>257.89999999999998</c:v>
                </c:pt>
                <c:pt idx="142">
                  <c:v>246.42500000000001</c:v>
                </c:pt>
                <c:pt idx="143">
                  <c:v>240.9</c:v>
                </c:pt>
                <c:pt idx="144">
                  <c:v>247</c:v>
                </c:pt>
                <c:pt idx="145">
                  <c:v>258.52499999999998</c:v>
                </c:pt>
                <c:pt idx="146">
                  <c:v>262.95</c:v>
                </c:pt>
                <c:pt idx="147">
                  <c:v>268.17500000000001</c:v>
                </c:pt>
                <c:pt idx="148">
                  <c:v>277.57499999999999</c:v>
                </c:pt>
                <c:pt idx="149">
                  <c:v>293.55</c:v>
                </c:pt>
                <c:pt idx="150">
                  <c:v>298.92500000000001</c:v>
                </c:pt>
                <c:pt idx="151">
                  <c:v>297.27499999999998</c:v>
                </c:pt>
                <c:pt idx="152">
                  <c:v>313.64999999999998</c:v>
                </c:pt>
                <c:pt idx="153">
                  <c:v>316.875</c:v>
                </c:pt>
                <c:pt idx="154">
                  <c:v>325.82499999999999</c:v>
                </c:pt>
                <c:pt idx="155">
                  <c:v>342.42500000000001</c:v>
                </c:pt>
                <c:pt idx="156">
                  <c:v>363.85</c:v>
                </c:pt>
                <c:pt idx="157">
                  <c:v>342.7</c:v>
                </c:pt>
                <c:pt idx="158">
                  <c:v>346.875</c:v>
                </c:pt>
                <c:pt idx="159">
                  <c:v>352.4</c:v>
                </c:pt>
                <c:pt idx="160">
                  <c:v>334.875</c:v>
                </c:pt>
                <c:pt idx="161">
                  <c:v>345.52499999999998</c:v>
                </c:pt>
                <c:pt idx="162">
                  <c:v>347.57499999999999</c:v>
                </c:pt>
                <c:pt idx="163">
                  <c:v>375.2</c:v>
                </c:pt>
                <c:pt idx="164">
                  <c:v>395.75</c:v>
                </c:pt>
                <c:pt idx="165">
                  <c:v>361.07499999999999</c:v>
                </c:pt>
                <c:pt idx="166">
                  <c:v>387.5</c:v>
                </c:pt>
                <c:pt idx="167">
                  <c:v>384.15</c:v>
                </c:pt>
                <c:pt idx="168">
                  <c:v>353.25</c:v>
                </c:pt>
                <c:pt idx="169">
                  <c:v>357.32499999999999</c:v>
                </c:pt>
                <c:pt idx="170">
                  <c:v>322.05</c:v>
                </c:pt>
                <c:pt idx="171">
                  <c:v>359.17500000000001</c:v>
                </c:pt>
                <c:pt idx="172">
                  <c:v>356.875</c:v>
                </c:pt>
                <c:pt idx="173">
                  <c:v>353.65</c:v>
                </c:pt>
                <c:pt idx="174">
                  <c:v>345.42500000000001</c:v>
                </c:pt>
                <c:pt idx="175">
                  <c:v>342.125</c:v>
                </c:pt>
                <c:pt idx="176">
                  <c:v>339.95</c:v>
                </c:pt>
                <c:pt idx="177">
                  <c:v>336.77499999999998</c:v>
                </c:pt>
                <c:pt idx="178">
                  <c:v>336.75</c:v>
                </c:pt>
                <c:pt idx="179">
                  <c:v>335.42500000000001</c:v>
                </c:pt>
                <c:pt idx="180">
                  <c:v>341.97500000000002</c:v>
                </c:pt>
                <c:pt idx="181">
                  <c:v>341.97500000000002</c:v>
                </c:pt>
                <c:pt idx="182">
                  <c:v>341.17500000000001</c:v>
                </c:pt>
                <c:pt idx="183">
                  <c:v>335.1</c:v>
                </c:pt>
                <c:pt idx="184">
                  <c:v>332.5</c:v>
                </c:pt>
                <c:pt idx="185">
                  <c:v>336.22500000000002</c:v>
                </c:pt>
                <c:pt idx="186">
                  <c:v>335.9</c:v>
                </c:pt>
                <c:pt idx="187">
                  <c:v>345.57499999999999</c:v>
                </c:pt>
                <c:pt idx="188">
                  <c:v>348.95</c:v>
                </c:pt>
                <c:pt idx="189">
                  <c:v>352.4</c:v>
                </c:pt>
                <c:pt idx="190">
                  <c:v>351.92500000000001</c:v>
                </c:pt>
                <c:pt idx="191">
                  <c:v>359.35</c:v>
                </c:pt>
                <c:pt idx="192">
                  <c:v>355</c:v>
                </c:pt>
                <c:pt idx="193">
                  <c:v>369.27499999999998</c:v>
                </c:pt>
                <c:pt idx="194">
                  <c:v>373.6</c:v>
                </c:pt>
                <c:pt idx="195">
                  <c:v>412.1</c:v>
                </c:pt>
                <c:pt idx="196">
                  <c:v>421.15</c:v>
                </c:pt>
                <c:pt idx="197">
                  <c:v>460.82499999999999</c:v>
                </c:pt>
                <c:pt idx="198">
                  <c:v>487.9</c:v>
                </c:pt>
                <c:pt idx="199">
                  <c:v>443.625</c:v>
                </c:pt>
                <c:pt idx="200">
                  <c:v>422.625</c:v>
                </c:pt>
                <c:pt idx="201">
                  <c:v>362.3</c:v>
                </c:pt>
                <c:pt idx="202">
                  <c:v>439.44</c:v>
                </c:pt>
                <c:pt idx="203">
                  <c:v>430.76</c:v>
                </c:pt>
                <c:pt idx="204">
                  <c:v>419.4</c:v>
                </c:pt>
                <c:pt idx="205">
                  <c:v>420.92</c:v>
                </c:pt>
                <c:pt idx="206">
                  <c:v>436.18</c:v>
                </c:pt>
                <c:pt idx="207">
                  <c:v>442.18</c:v>
                </c:pt>
                <c:pt idx="208">
                  <c:v>453.46</c:v>
                </c:pt>
                <c:pt idx="209">
                  <c:v>471.86</c:v>
                </c:pt>
                <c:pt idx="210">
                  <c:v>481.96</c:v>
                </c:pt>
                <c:pt idx="211">
                  <c:v>465.96</c:v>
                </c:pt>
                <c:pt idx="212">
                  <c:v>472.3</c:v>
                </c:pt>
                <c:pt idx="213">
                  <c:v>471.98</c:v>
                </c:pt>
                <c:pt idx="214">
                  <c:v>461.38</c:v>
                </c:pt>
                <c:pt idx="215">
                  <c:v>461.18</c:v>
                </c:pt>
                <c:pt idx="216">
                  <c:v>460.12</c:v>
                </c:pt>
                <c:pt idx="217">
                  <c:v>476.3</c:v>
                </c:pt>
                <c:pt idx="218">
                  <c:v>437.61666666666662</c:v>
                </c:pt>
                <c:pt idx="219">
                  <c:v>459.25</c:v>
                </c:pt>
                <c:pt idx="220">
                  <c:v>473.2166666666667</c:v>
                </c:pt>
                <c:pt idx="221">
                  <c:v>466.13333333333338</c:v>
                </c:pt>
                <c:pt idx="222">
                  <c:v>481.48333333333329</c:v>
                </c:pt>
                <c:pt idx="223">
                  <c:v>499.2166666666667</c:v>
                </c:pt>
                <c:pt idx="224">
                  <c:v>499.33333333333331</c:v>
                </c:pt>
                <c:pt idx="225">
                  <c:v>492.2833333333333</c:v>
                </c:pt>
                <c:pt idx="226">
                  <c:v>527.76666666666677</c:v>
                </c:pt>
                <c:pt idx="227">
                  <c:v>519.16666666666663</c:v>
                </c:pt>
                <c:pt idx="228">
                  <c:v>517.5</c:v>
                </c:pt>
                <c:pt idx="229">
                  <c:v>529.08333333333337</c:v>
                </c:pt>
                <c:pt idx="230">
                  <c:v>539.7166666666667</c:v>
                </c:pt>
                <c:pt idx="231">
                  <c:v>537.15</c:v>
                </c:pt>
                <c:pt idx="232">
                  <c:v>541.5</c:v>
                </c:pt>
                <c:pt idx="233">
                  <c:v>549.16666666666663</c:v>
                </c:pt>
                <c:pt idx="234">
                  <c:v>550.29999999999995</c:v>
                </c:pt>
                <c:pt idx="235">
                  <c:v>540</c:v>
                </c:pt>
                <c:pt idx="236">
                  <c:v>554.76666666666654</c:v>
                </c:pt>
                <c:pt idx="237">
                  <c:v>549.31666666666661</c:v>
                </c:pt>
                <c:pt idx="238">
                  <c:v>546.23333333333323</c:v>
                </c:pt>
                <c:pt idx="239">
                  <c:v>544.16666666666663</c:v>
                </c:pt>
                <c:pt idx="240">
                  <c:v>544.95000000000005</c:v>
                </c:pt>
                <c:pt idx="241">
                  <c:v>553.18333333333339</c:v>
                </c:pt>
                <c:pt idx="242">
                  <c:v>549.38333333333333</c:v>
                </c:pt>
                <c:pt idx="243">
                  <c:v>575.9</c:v>
                </c:pt>
                <c:pt idx="244">
                  <c:v>566.93333333333339</c:v>
                </c:pt>
                <c:pt idx="245">
                  <c:v>548.83333333333337</c:v>
                </c:pt>
                <c:pt idx="246">
                  <c:v>550.4</c:v>
                </c:pt>
                <c:pt idx="247">
                  <c:v>544.23333333333335</c:v>
                </c:pt>
                <c:pt idx="248">
                  <c:v>542.31666666666672</c:v>
                </c:pt>
                <c:pt idx="249">
                  <c:v>545.35</c:v>
                </c:pt>
                <c:pt idx="250">
                  <c:v>568.29999999999995</c:v>
                </c:pt>
                <c:pt idx="251">
                  <c:v>571.51666666666677</c:v>
                </c:pt>
                <c:pt idx="252">
                  <c:v>570.45000000000005</c:v>
                </c:pt>
                <c:pt idx="253">
                  <c:v>580.63333333333333</c:v>
                </c:pt>
                <c:pt idx="254">
                  <c:v>591.85</c:v>
                </c:pt>
                <c:pt idx="255">
                  <c:v>591.79999999999995</c:v>
                </c:pt>
                <c:pt idx="256">
                  <c:v>591.79999999999995</c:v>
                </c:pt>
                <c:pt idx="257">
                  <c:v>545.23333333333346</c:v>
                </c:pt>
                <c:pt idx="258">
                  <c:v>555.79999999999995</c:v>
                </c:pt>
                <c:pt idx="259">
                  <c:v>573.31666666666672</c:v>
                </c:pt>
                <c:pt idx="260">
                  <c:v>576.43333333333339</c:v>
                </c:pt>
                <c:pt idx="261">
                  <c:v>576.43333333333339</c:v>
                </c:pt>
                <c:pt idx="262">
                  <c:v>587.0333333333333</c:v>
                </c:pt>
                <c:pt idx="263">
                  <c:v>596.51666666666665</c:v>
                </c:pt>
                <c:pt idx="264">
                  <c:v>601.86666666666667</c:v>
                </c:pt>
                <c:pt idx="265">
                  <c:v>610.73333333333346</c:v>
                </c:pt>
                <c:pt idx="266">
                  <c:v>606.98333333333346</c:v>
                </c:pt>
                <c:pt idx="267">
                  <c:v>615.70000000000005</c:v>
                </c:pt>
                <c:pt idx="268">
                  <c:v>617.33333333333337</c:v>
                </c:pt>
                <c:pt idx="269">
                  <c:v>615.86666666666667</c:v>
                </c:pt>
                <c:pt idx="270">
                  <c:v>610.66666666666663</c:v>
                </c:pt>
                <c:pt idx="271">
                  <c:v>607.45000000000005</c:v>
                </c:pt>
                <c:pt idx="272">
                  <c:v>608.83333333333337</c:v>
                </c:pt>
                <c:pt idx="273">
                  <c:v>586.0333333333333</c:v>
                </c:pt>
                <c:pt idx="274">
                  <c:v>580.95000000000005</c:v>
                </c:pt>
                <c:pt idx="275">
                  <c:v>579.26666666666677</c:v>
                </c:pt>
                <c:pt idx="276">
                  <c:v>598.9</c:v>
                </c:pt>
                <c:pt idx="277">
                  <c:v>602.98333333333335</c:v>
                </c:pt>
                <c:pt idx="278">
                  <c:v>579.1</c:v>
                </c:pt>
                <c:pt idx="279">
                  <c:v>558.20000000000005</c:v>
                </c:pt>
                <c:pt idx="280">
                  <c:v>544.25</c:v>
                </c:pt>
                <c:pt idx="281">
                  <c:v>534.7833333333333</c:v>
                </c:pt>
                <c:pt idx="282">
                  <c:v>533.31666666666672</c:v>
                </c:pt>
                <c:pt idx="283">
                  <c:v>529.04999999999995</c:v>
                </c:pt>
                <c:pt idx="284">
                  <c:v>529.4</c:v>
                </c:pt>
                <c:pt idx="285">
                  <c:v>526.5</c:v>
                </c:pt>
                <c:pt idx="286">
                  <c:v>536.81666666666672</c:v>
                </c:pt>
                <c:pt idx="287">
                  <c:v>541.68333333333328</c:v>
                </c:pt>
                <c:pt idx="288">
                  <c:v>546.31666666666672</c:v>
                </c:pt>
                <c:pt idx="289">
                  <c:v>551.33333333333337</c:v>
                </c:pt>
                <c:pt idx="290">
                  <c:v>508.26666666666665</c:v>
                </c:pt>
                <c:pt idx="291">
                  <c:v>561.20000000000005</c:v>
                </c:pt>
                <c:pt idx="292">
                  <c:v>580.01666666666665</c:v>
                </c:pt>
                <c:pt idx="293">
                  <c:v>575.75</c:v>
                </c:pt>
                <c:pt idx="294">
                  <c:v>578.9</c:v>
                </c:pt>
                <c:pt idx="295">
                  <c:v>579.68333333333328</c:v>
                </c:pt>
                <c:pt idx="296">
                  <c:v>568.93333333333328</c:v>
                </c:pt>
                <c:pt idx="297">
                  <c:v>579.53333333333342</c:v>
                </c:pt>
                <c:pt idx="298">
                  <c:v>575.70000000000005</c:v>
                </c:pt>
                <c:pt idx="299">
                  <c:v>576.08333333333337</c:v>
                </c:pt>
                <c:pt idx="300">
                  <c:v>574.78333333333342</c:v>
                </c:pt>
                <c:pt idx="301">
                  <c:v>567.85</c:v>
                </c:pt>
                <c:pt idx="302">
                  <c:v>568.46666666666681</c:v>
                </c:pt>
                <c:pt idx="303">
                  <c:v>571.26666666666665</c:v>
                </c:pt>
                <c:pt idx="304">
                  <c:v>591.53333333333342</c:v>
                </c:pt>
                <c:pt idx="305">
                  <c:v>601.18333333333328</c:v>
                </c:pt>
                <c:pt idx="306">
                  <c:v>602.46666666666658</c:v>
                </c:pt>
                <c:pt idx="307">
                  <c:v>603.18333333333328</c:v>
                </c:pt>
                <c:pt idx="308">
                  <c:v>608.98333333333335</c:v>
                </c:pt>
                <c:pt idx="309">
                  <c:v>618.43333333333328</c:v>
                </c:pt>
                <c:pt idx="310">
                  <c:v>615.4</c:v>
                </c:pt>
                <c:pt idx="311">
                  <c:v>617.95000000000005</c:v>
                </c:pt>
                <c:pt idx="312">
                  <c:v>591.48333333333335</c:v>
                </c:pt>
                <c:pt idx="313">
                  <c:v>605.25</c:v>
                </c:pt>
                <c:pt idx="314">
                  <c:v>605.36666666666667</c:v>
                </c:pt>
                <c:pt idx="315">
                  <c:v>615.18333333333328</c:v>
                </c:pt>
                <c:pt idx="316">
                  <c:v>608.25</c:v>
                </c:pt>
                <c:pt idx="317">
                  <c:v>599.33333333333337</c:v>
                </c:pt>
                <c:pt idx="318">
                  <c:v>598.23333333333335</c:v>
                </c:pt>
                <c:pt idx="319">
                  <c:v>540.58333333333337</c:v>
                </c:pt>
                <c:pt idx="320">
                  <c:v>531.54999999999995</c:v>
                </c:pt>
                <c:pt idx="321">
                  <c:v>561.58333333333337</c:v>
                </c:pt>
                <c:pt idx="322">
                  <c:v>590.65</c:v>
                </c:pt>
                <c:pt idx="323">
                  <c:v>591.48333333333335</c:v>
                </c:pt>
                <c:pt idx="324">
                  <c:v>608.83333333333337</c:v>
                </c:pt>
                <c:pt idx="325">
                  <c:v>612.58333333333326</c:v>
                </c:pt>
                <c:pt idx="326">
                  <c:v>617.23333333333335</c:v>
                </c:pt>
                <c:pt idx="327">
                  <c:v>610.96666666666658</c:v>
                </c:pt>
                <c:pt idx="328">
                  <c:v>605.61666666666667</c:v>
                </c:pt>
                <c:pt idx="329">
                  <c:v>603.33333333333337</c:v>
                </c:pt>
                <c:pt idx="330">
                  <c:v>596.53333333333342</c:v>
                </c:pt>
                <c:pt idx="331">
                  <c:v>594.79999999999995</c:v>
                </c:pt>
                <c:pt idx="332">
                  <c:v>600.5</c:v>
                </c:pt>
                <c:pt idx="333">
                  <c:v>598.58333333333337</c:v>
                </c:pt>
                <c:pt idx="334">
                  <c:v>598.20000000000005</c:v>
                </c:pt>
                <c:pt idx="335">
                  <c:v>595.73333333333335</c:v>
                </c:pt>
                <c:pt idx="336">
                  <c:v>608.35</c:v>
                </c:pt>
                <c:pt idx="337">
                  <c:v>605.91666666666663</c:v>
                </c:pt>
                <c:pt idx="338">
                  <c:v>595.9</c:v>
                </c:pt>
                <c:pt idx="339">
                  <c:v>583.93333333333339</c:v>
                </c:pt>
                <c:pt idx="340">
                  <c:v>581.86666666666667</c:v>
                </c:pt>
                <c:pt idx="341">
                  <c:v>587.76666666666665</c:v>
                </c:pt>
                <c:pt idx="342">
                  <c:v>587.43333333333328</c:v>
                </c:pt>
                <c:pt idx="343">
                  <c:v>583.71666666666681</c:v>
                </c:pt>
                <c:pt idx="344">
                  <c:v>580.88333333333333</c:v>
                </c:pt>
                <c:pt idx="345">
                  <c:v>535.88333333333333</c:v>
                </c:pt>
                <c:pt idx="346">
                  <c:v>538.15</c:v>
                </c:pt>
                <c:pt idx="347">
                  <c:v>576.96666666666658</c:v>
                </c:pt>
                <c:pt idx="348">
                  <c:v>577.53333333333342</c:v>
                </c:pt>
                <c:pt idx="349">
                  <c:v>574.68333333333328</c:v>
                </c:pt>
                <c:pt idx="350">
                  <c:v>571.9</c:v>
                </c:pt>
                <c:pt idx="351">
                  <c:v>565.29999999999995</c:v>
                </c:pt>
                <c:pt idx="352">
                  <c:v>564.13333333333333</c:v>
                </c:pt>
                <c:pt idx="353">
                  <c:v>566.29999999999995</c:v>
                </c:pt>
                <c:pt idx="354">
                  <c:v>567.29999999999995</c:v>
                </c:pt>
                <c:pt idx="355">
                  <c:v>567.56666666666672</c:v>
                </c:pt>
                <c:pt idx="356">
                  <c:v>562</c:v>
                </c:pt>
                <c:pt idx="357">
                  <c:v>564.38333333333333</c:v>
                </c:pt>
                <c:pt idx="358">
                  <c:v>560.43333333333328</c:v>
                </c:pt>
                <c:pt idx="359">
                  <c:v>544.91666666666674</c:v>
                </c:pt>
                <c:pt idx="360">
                  <c:v>542.70000000000005</c:v>
                </c:pt>
                <c:pt idx="361">
                  <c:v>542.04999999999995</c:v>
                </c:pt>
                <c:pt idx="362">
                  <c:v>547.46666666666681</c:v>
                </c:pt>
                <c:pt idx="363">
                  <c:v>546.68333333333328</c:v>
                </c:pt>
                <c:pt idx="364">
                  <c:v>545.79999999999995</c:v>
                </c:pt>
                <c:pt idx="365">
                  <c:v>546.70000000000005</c:v>
                </c:pt>
                <c:pt idx="366">
                  <c:v>553.9</c:v>
                </c:pt>
                <c:pt idx="367">
                  <c:v>545.46666666666658</c:v>
                </c:pt>
                <c:pt idx="368">
                  <c:v>531.96666666666658</c:v>
                </c:pt>
                <c:pt idx="369">
                  <c:v>538.29999999999995</c:v>
                </c:pt>
                <c:pt idx="370">
                  <c:v>542.4</c:v>
                </c:pt>
                <c:pt idx="371">
                  <c:v>543.18333333333328</c:v>
                </c:pt>
                <c:pt idx="372">
                  <c:v>545.1</c:v>
                </c:pt>
                <c:pt idx="373">
                  <c:v>528.31666666666661</c:v>
                </c:pt>
                <c:pt idx="374">
                  <c:v>531.08571428571429</c:v>
                </c:pt>
                <c:pt idx="375">
                  <c:v>536.27142857142849</c:v>
                </c:pt>
                <c:pt idx="376">
                  <c:v>539.42857142857144</c:v>
                </c:pt>
                <c:pt idx="377">
                  <c:v>545.29999999999995</c:v>
                </c:pt>
                <c:pt idx="378">
                  <c:v>546.48571428571427</c:v>
                </c:pt>
                <c:pt idx="379">
                  <c:v>544.55714285714282</c:v>
                </c:pt>
                <c:pt idx="380">
                  <c:v>539.97142857142853</c:v>
                </c:pt>
                <c:pt idx="381">
                  <c:v>543.4</c:v>
                </c:pt>
                <c:pt idx="382">
                  <c:v>546.67142857142858</c:v>
                </c:pt>
                <c:pt idx="383">
                  <c:v>554.5428571428572</c:v>
                </c:pt>
                <c:pt idx="384">
                  <c:v>531.97142857142865</c:v>
                </c:pt>
                <c:pt idx="385">
                  <c:v>532.29999999999995</c:v>
                </c:pt>
                <c:pt idx="386">
                  <c:v>527.0428571428572</c:v>
                </c:pt>
                <c:pt idx="387">
                  <c:v>530.08571428571429</c:v>
                </c:pt>
                <c:pt idx="388">
                  <c:v>544.87142857142862</c:v>
                </c:pt>
                <c:pt idx="389">
                  <c:v>563.31428571428569</c:v>
                </c:pt>
                <c:pt idx="390">
                  <c:v>561.61428571428576</c:v>
                </c:pt>
                <c:pt idx="391">
                  <c:v>556.28571428571433</c:v>
                </c:pt>
                <c:pt idx="392">
                  <c:v>559.27142857142849</c:v>
                </c:pt>
                <c:pt idx="393">
                  <c:v>574</c:v>
                </c:pt>
                <c:pt idx="394">
                  <c:v>581.67142857142858</c:v>
                </c:pt>
                <c:pt idx="395">
                  <c:v>581.97142857142853</c:v>
                </c:pt>
                <c:pt idx="396">
                  <c:v>577.77142857142849</c:v>
                </c:pt>
                <c:pt idx="397">
                  <c:v>625.81428571428569</c:v>
                </c:pt>
                <c:pt idx="398">
                  <c:v>621.44285714285718</c:v>
                </c:pt>
                <c:pt idx="399">
                  <c:v>605.24285714285713</c:v>
                </c:pt>
                <c:pt idx="400">
                  <c:v>603.01428571428573</c:v>
                </c:pt>
                <c:pt idx="401">
                  <c:v>593.48571428571427</c:v>
                </c:pt>
                <c:pt idx="402">
                  <c:v>595.38571428571424</c:v>
                </c:pt>
                <c:pt idx="403">
                  <c:v>595.38571428571424</c:v>
                </c:pt>
                <c:pt idx="404">
                  <c:v>592.17142857142858</c:v>
                </c:pt>
                <c:pt idx="405">
                  <c:v>591.4571428571428</c:v>
                </c:pt>
                <c:pt idx="406">
                  <c:v>591.92857142857144</c:v>
                </c:pt>
                <c:pt idx="407">
                  <c:v>631.36666666666667</c:v>
                </c:pt>
                <c:pt idx="408">
                  <c:v>636.0333333333333</c:v>
                </c:pt>
                <c:pt idx="409">
                  <c:v>641.36666666666667</c:v>
                </c:pt>
                <c:pt idx="410">
                  <c:v>650.95000000000005</c:v>
                </c:pt>
                <c:pt idx="411">
                  <c:v>652.81666666666672</c:v>
                </c:pt>
                <c:pt idx="412">
                  <c:v>654.73333333333323</c:v>
                </c:pt>
                <c:pt idx="413">
                  <c:v>662.81666666666672</c:v>
                </c:pt>
                <c:pt idx="414">
                  <c:v>663.25</c:v>
                </c:pt>
                <c:pt idx="415">
                  <c:v>587.48</c:v>
                </c:pt>
                <c:pt idx="416">
                  <c:v>598.32000000000005</c:v>
                </c:pt>
                <c:pt idx="417">
                  <c:v>605.79999999999995</c:v>
                </c:pt>
                <c:pt idx="418">
                  <c:v>604.05999999999995</c:v>
                </c:pt>
                <c:pt idx="419">
                  <c:v>608.46</c:v>
                </c:pt>
                <c:pt idx="420">
                  <c:v>611.64</c:v>
                </c:pt>
                <c:pt idx="421">
                  <c:v>617.72</c:v>
                </c:pt>
                <c:pt idx="422">
                  <c:v>622.4</c:v>
                </c:pt>
                <c:pt idx="423">
                  <c:v>634.44000000000005</c:v>
                </c:pt>
                <c:pt idx="424">
                  <c:v>625.98</c:v>
                </c:pt>
                <c:pt idx="425">
                  <c:v>625.22</c:v>
                </c:pt>
                <c:pt idx="426">
                  <c:v>625.36</c:v>
                </c:pt>
                <c:pt idx="427">
                  <c:v>619.76</c:v>
                </c:pt>
                <c:pt idx="428">
                  <c:v>611.38</c:v>
                </c:pt>
                <c:pt idx="429">
                  <c:v>606.88</c:v>
                </c:pt>
                <c:pt idx="430">
                  <c:v>606.88</c:v>
                </c:pt>
                <c:pt idx="431">
                  <c:v>609.48</c:v>
                </c:pt>
                <c:pt idx="432">
                  <c:v>610.05999999999995</c:v>
                </c:pt>
                <c:pt idx="433">
                  <c:v>620.4</c:v>
                </c:pt>
                <c:pt idx="434">
                  <c:v>620.38</c:v>
                </c:pt>
                <c:pt idx="435">
                  <c:v>620.38</c:v>
                </c:pt>
                <c:pt idx="436">
                  <c:v>625.14</c:v>
                </c:pt>
                <c:pt idx="437">
                  <c:v>627.88</c:v>
                </c:pt>
                <c:pt idx="438">
                  <c:v>631.88</c:v>
                </c:pt>
                <c:pt idx="439">
                  <c:v>646.84</c:v>
                </c:pt>
                <c:pt idx="440">
                  <c:v>644.08000000000004</c:v>
                </c:pt>
                <c:pt idx="441">
                  <c:v>649.72</c:v>
                </c:pt>
                <c:pt idx="442">
                  <c:v>652.48</c:v>
                </c:pt>
                <c:pt idx="443">
                  <c:v>657.1</c:v>
                </c:pt>
                <c:pt idx="444">
                  <c:v>657.22</c:v>
                </c:pt>
                <c:pt idx="445">
                  <c:v>770.22</c:v>
                </c:pt>
                <c:pt idx="446">
                  <c:v>770.22</c:v>
                </c:pt>
                <c:pt idx="447">
                  <c:v>797.22</c:v>
                </c:pt>
                <c:pt idx="448">
                  <c:v>843.22</c:v>
                </c:pt>
                <c:pt idx="449">
                  <c:v>878.72</c:v>
                </c:pt>
                <c:pt idx="450">
                  <c:v>855.38</c:v>
                </c:pt>
                <c:pt idx="451">
                  <c:v>861.72</c:v>
                </c:pt>
                <c:pt idx="452">
                  <c:v>1107.6600000000001</c:v>
                </c:pt>
                <c:pt idx="453">
                  <c:v>1118.6600000000001</c:v>
                </c:pt>
                <c:pt idx="454">
                  <c:v>1118.6600000000001</c:v>
                </c:pt>
                <c:pt idx="455">
                  <c:v>1160.1600000000001</c:v>
                </c:pt>
                <c:pt idx="456">
                  <c:v>1280</c:v>
                </c:pt>
                <c:pt idx="457">
                  <c:v>1279</c:v>
                </c:pt>
                <c:pt idx="458">
                  <c:v>1293.42</c:v>
                </c:pt>
                <c:pt idx="459">
                  <c:v>1293.42</c:v>
                </c:pt>
                <c:pt idx="460">
                  <c:v>1293.42</c:v>
                </c:pt>
                <c:pt idx="461">
                  <c:v>1293.42</c:v>
                </c:pt>
                <c:pt idx="462">
                  <c:v>1542.42</c:v>
                </c:pt>
                <c:pt idx="463">
                  <c:v>1572.42</c:v>
                </c:pt>
                <c:pt idx="464">
                  <c:v>1575.22</c:v>
                </c:pt>
                <c:pt idx="465">
                  <c:v>1575.22</c:v>
                </c:pt>
                <c:pt idx="466">
                  <c:v>1575.22</c:v>
                </c:pt>
                <c:pt idx="467">
                  <c:v>2116.08</c:v>
                </c:pt>
                <c:pt idx="468">
                  <c:v>2132.66</c:v>
                </c:pt>
                <c:pt idx="469">
                  <c:v>2682.26</c:v>
                </c:pt>
                <c:pt idx="470">
                  <c:v>2682.26</c:v>
                </c:pt>
                <c:pt idx="471">
                  <c:v>2684.26</c:v>
                </c:pt>
                <c:pt idx="472">
                  <c:v>2684.26</c:v>
                </c:pt>
                <c:pt idx="473">
                  <c:v>2684.26</c:v>
                </c:pt>
                <c:pt idx="474">
                  <c:v>2684.26</c:v>
                </c:pt>
                <c:pt idx="475">
                  <c:v>2684.26</c:v>
                </c:pt>
                <c:pt idx="476">
                  <c:v>2794.26</c:v>
                </c:pt>
                <c:pt idx="477">
                  <c:v>2744.26</c:v>
                </c:pt>
                <c:pt idx="478">
                  <c:v>2727.26</c:v>
                </c:pt>
                <c:pt idx="479">
                  <c:v>2727.26</c:v>
                </c:pt>
                <c:pt idx="480">
                  <c:v>2727.26</c:v>
                </c:pt>
                <c:pt idx="481">
                  <c:v>2437.2600000000002</c:v>
                </c:pt>
                <c:pt idx="482">
                  <c:v>2125.08</c:v>
                </c:pt>
                <c:pt idx="483">
                  <c:v>2008.28</c:v>
                </c:pt>
                <c:pt idx="484">
                  <c:v>1881.08</c:v>
                </c:pt>
                <c:pt idx="485">
                  <c:v>1881.08</c:v>
                </c:pt>
                <c:pt idx="486">
                  <c:v>1881.08</c:v>
                </c:pt>
                <c:pt idx="487">
                  <c:v>1881.08</c:v>
                </c:pt>
                <c:pt idx="488">
                  <c:v>1926.08</c:v>
                </c:pt>
                <c:pt idx="489">
                  <c:v>1862.74</c:v>
                </c:pt>
                <c:pt idx="490">
                  <c:v>1925.74</c:v>
                </c:pt>
                <c:pt idx="491">
                  <c:v>1981.42</c:v>
                </c:pt>
                <c:pt idx="492">
                  <c:v>1982.04</c:v>
                </c:pt>
                <c:pt idx="493">
                  <c:v>2006.48</c:v>
                </c:pt>
                <c:pt idx="494">
                  <c:v>2008.14</c:v>
                </c:pt>
                <c:pt idx="495">
                  <c:v>2008.14</c:v>
                </c:pt>
                <c:pt idx="496">
                  <c:v>1985.64</c:v>
                </c:pt>
                <c:pt idx="497">
                  <c:v>1998.14</c:v>
                </c:pt>
                <c:pt idx="498">
                  <c:v>1998.14</c:v>
                </c:pt>
                <c:pt idx="499">
                  <c:v>1989.3</c:v>
                </c:pt>
                <c:pt idx="500">
                  <c:v>1982.12</c:v>
                </c:pt>
                <c:pt idx="501">
                  <c:v>2072.08</c:v>
                </c:pt>
                <c:pt idx="502">
                  <c:v>2080.46</c:v>
                </c:pt>
                <c:pt idx="503">
                  <c:v>2110.6999999999998</c:v>
                </c:pt>
                <c:pt idx="504">
                  <c:v>2159.3200000000002</c:v>
                </c:pt>
                <c:pt idx="505">
                  <c:v>2156.8000000000002</c:v>
                </c:pt>
                <c:pt idx="506">
                  <c:v>2092.06</c:v>
                </c:pt>
                <c:pt idx="507">
                  <c:v>2057.34</c:v>
                </c:pt>
                <c:pt idx="508">
                  <c:v>2037.52</c:v>
                </c:pt>
                <c:pt idx="509">
                  <c:v>2031.22</c:v>
                </c:pt>
                <c:pt idx="510">
                  <c:v>2069.58</c:v>
                </c:pt>
                <c:pt idx="511">
                  <c:v>2079.54</c:v>
                </c:pt>
                <c:pt idx="512">
                  <c:v>2069.3200000000002</c:v>
                </c:pt>
                <c:pt idx="513">
                  <c:v>2042.1</c:v>
                </c:pt>
                <c:pt idx="514">
                  <c:v>2020.4</c:v>
                </c:pt>
                <c:pt idx="515">
                  <c:v>1987.4</c:v>
                </c:pt>
                <c:pt idx="516">
                  <c:v>1929.62</c:v>
                </c:pt>
                <c:pt idx="517">
                  <c:v>1863.64</c:v>
                </c:pt>
                <c:pt idx="518">
                  <c:v>1863.64</c:v>
                </c:pt>
                <c:pt idx="519">
                  <c:v>1863.64</c:v>
                </c:pt>
                <c:pt idx="520">
                  <c:v>1816.58</c:v>
                </c:pt>
                <c:pt idx="521">
                  <c:v>1805.32</c:v>
                </c:pt>
                <c:pt idx="522">
                  <c:v>1773.9</c:v>
                </c:pt>
                <c:pt idx="523">
                  <c:v>1773.9</c:v>
                </c:pt>
                <c:pt idx="524">
                  <c:v>1758.04</c:v>
                </c:pt>
                <c:pt idx="525">
                  <c:v>1784.35</c:v>
                </c:pt>
                <c:pt idx="526">
                  <c:v>1784.35</c:v>
                </c:pt>
                <c:pt idx="527">
                  <c:v>1784.35</c:v>
                </c:pt>
                <c:pt idx="528">
                  <c:v>1784.35</c:v>
                </c:pt>
                <c:pt idx="529">
                  <c:v>1784.35</c:v>
                </c:pt>
                <c:pt idx="530">
                  <c:v>1784.35</c:v>
                </c:pt>
                <c:pt idx="531">
                  <c:v>1784.35</c:v>
                </c:pt>
                <c:pt idx="532">
                  <c:v>1784.35</c:v>
                </c:pt>
                <c:pt idx="533">
                  <c:v>1784.35</c:v>
                </c:pt>
                <c:pt idx="534">
                  <c:v>1784.35</c:v>
                </c:pt>
                <c:pt idx="535">
                  <c:v>1784.35</c:v>
                </c:pt>
                <c:pt idx="536">
                  <c:v>1784.35</c:v>
                </c:pt>
                <c:pt idx="537">
                  <c:v>1784.35</c:v>
                </c:pt>
                <c:pt idx="538">
                  <c:v>1784.35</c:v>
                </c:pt>
                <c:pt idx="539">
                  <c:v>1784.35</c:v>
                </c:pt>
                <c:pt idx="540">
                  <c:v>1784.35</c:v>
                </c:pt>
                <c:pt idx="541">
                  <c:v>1784.35</c:v>
                </c:pt>
                <c:pt idx="542">
                  <c:v>1784.35</c:v>
                </c:pt>
                <c:pt idx="543">
                  <c:v>1784.35</c:v>
                </c:pt>
                <c:pt idx="544">
                  <c:v>1784.35</c:v>
                </c:pt>
                <c:pt idx="545">
                  <c:v>1784.35</c:v>
                </c:pt>
                <c:pt idx="546">
                  <c:v>1784.35</c:v>
                </c:pt>
                <c:pt idx="547">
                  <c:v>1784.35</c:v>
                </c:pt>
                <c:pt idx="548">
                  <c:v>1784.35</c:v>
                </c:pt>
                <c:pt idx="549">
                  <c:v>1849.875</c:v>
                </c:pt>
                <c:pt idx="550">
                  <c:v>1841.55</c:v>
                </c:pt>
                <c:pt idx="551">
                  <c:v>1836.2249999999999</c:v>
                </c:pt>
                <c:pt idx="552">
                  <c:v>1835.05</c:v>
                </c:pt>
                <c:pt idx="553">
                  <c:v>1835.825</c:v>
                </c:pt>
                <c:pt idx="554">
                  <c:v>1842.4749999999999</c:v>
                </c:pt>
                <c:pt idx="555">
                  <c:v>1845.7249999999999</c:v>
                </c:pt>
                <c:pt idx="556">
                  <c:v>1859.175</c:v>
                </c:pt>
                <c:pt idx="557">
                  <c:v>1868.175</c:v>
                </c:pt>
                <c:pt idx="558">
                  <c:v>1855.4</c:v>
                </c:pt>
                <c:pt idx="559">
                  <c:v>1841.175</c:v>
                </c:pt>
                <c:pt idx="560">
                  <c:v>1837.625</c:v>
                </c:pt>
                <c:pt idx="561">
                  <c:v>2097.4499999999998</c:v>
                </c:pt>
                <c:pt idx="562">
                  <c:v>2110.7474999999999</c:v>
                </c:pt>
                <c:pt idx="563">
                  <c:v>2122.4499999999998</c:v>
                </c:pt>
                <c:pt idx="564">
                  <c:v>2122.4499999999998</c:v>
                </c:pt>
                <c:pt idx="565">
                  <c:v>2129.7249999999999</c:v>
                </c:pt>
                <c:pt idx="566">
                  <c:v>2141.35</c:v>
                </c:pt>
                <c:pt idx="567">
                  <c:v>2172.4499999999998</c:v>
                </c:pt>
                <c:pt idx="568">
                  <c:v>2184.9499999999998</c:v>
                </c:pt>
                <c:pt idx="569">
                  <c:v>2201.2750000000001</c:v>
                </c:pt>
                <c:pt idx="570">
                  <c:v>2215.3249999999998</c:v>
                </c:pt>
                <c:pt idx="571">
                  <c:v>2205.4</c:v>
                </c:pt>
                <c:pt idx="572">
                  <c:v>2186.5</c:v>
                </c:pt>
                <c:pt idx="573">
                  <c:v>2184.25</c:v>
                </c:pt>
                <c:pt idx="574">
                  <c:v>2178.8000000000002</c:v>
                </c:pt>
                <c:pt idx="575">
                  <c:v>2146</c:v>
                </c:pt>
                <c:pt idx="576">
                  <c:v>2141.3000000000002</c:v>
                </c:pt>
                <c:pt idx="577">
                  <c:v>2143.625</c:v>
                </c:pt>
                <c:pt idx="578">
                  <c:v>2137.1</c:v>
                </c:pt>
                <c:pt idx="579">
                  <c:v>2125.1</c:v>
                </c:pt>
                <c:pt idx="580">
                  <c:v>2108.9499999999998</c:v>
                </c:pt>
                <c:pt idx="581">
                  <c:v>2070.9</c:v>
                </c:pt>
                <c:pt idx="582">
                  <c:v>2053.8000000000002</c:v>
                </c:pt>
                <c:pt idx="583">
                  <c:v>2048.1</c:v>
                </c:pt>
                <c:pt idx="584">
                  <c:v>2180.3249999999998</c:v>
                </c:pt>
                <c:pt idx="585">
                  <c:v>2192.4499999999998</c:v>
                </c:pt>
                <c:pt idx="586">
                  <c:v>2204</c:v>
                </c:pt>
                <c:pt idx="587">
                  <c:v>2209.7750000000001</c:v>
                </c:pt>
                <c:pt idx="588">
                  <c:v>2201.35</c:v>
                </c:pt>
                <c:pt idx="589">
                  <c:v>2187.4250000000002</c:v>
                </c:pt>
                <c:pt idx="590">
                  <c:v>2178.4749999999999</c:v>
                </c:pt>
                <c:pt idx="591">
                  <c:v>2175.4499999999998</c:v>
                </c:pt>
                <c:pt idx="592">
                  <c:v>1937.125</c:v>
                </c:pt>
                <c:pt idx="593">
                  <c:v>1909.4</c:v>
                </c:pt>
                <c:pt idx="594">
                  <c:v>1909.4</c:v>
                </c:pt>
                <c:pt idx="595">
                  <c:v>1898.35</c:v>
                </c:pt>
                <c:pt idx="596">
                  <c:v>1892.75</c:v>
                </c:pt>
                <c:pt idx="597">
                  <c:v>1898.1</c:v>
                </c:pt>
                <c:pt idx="598">
                  <c:v>1894.25</c:v>
                </c:pt>
                <c:pt idx="599">
                  <c:v>2076.9</c:v>
                </c:pt>
                <c:pt idx="600">
                  <c:v>2146.7750000000001</c:v>
                </c:pt>
                <c:pt idx="601">
                  <c:v>2156.9</c:v>
                </c:pt>
                <c:pt idx="602">
                  <c:v>2166.6</c:v>
                </c:pt>
                <c:pt idx="603">
                  <c:v>2136.2750000000001</c:v>
                </c:pt>
                <c:pt idx="604">
                  <c:v>2092.8000000000002</c:v>
                </c:pt>
                <c:pt idx="605">
                  <c:v>2055.625</c:v>
                </c:pt>
                <c:pt idx="606">
                  <c:v>2017.2249999999999</c:v>
                </c:pt>
                <c:pt idx="607">
                  <c:v>1993.45</c:v>
                </c:pt>
                <c:pt idx="608">
                  <c:v>1973.0250000000001</c:v>
                </c:pt>
                <c:pt idx="609">
                  <c:v>1973.0250000000001</c:v>
                </c:pt>
                <c:pt idx="610">
                  <c:v>1956.2249999999999</c:v>
                </c:pt>
                <c:pt idx="611">
                  <c:v>1951.35</c:v>
                </c:pt>
                <c:pt idx="612">
                  <c:v>1935.425</c:v>
                </c:pt>
                <c:pt idx="613">
                  <c:v>1922.825</c:v>
                </c:pt>
                <c:pt idx="614">
                  <c:v>1911.825</c:v>
                </c:pt>
                <c:pt idx="615">
                  <c:v>1905.925</c:v>
                </c:pt>
                <c:pt idx="616">
                  <c:v>1905.925</c:v>
                </c:pt>
                <c:pt idx="617">
                  <c:v>1905.925</c:v>
                </c:pt>
                <c:pt idx="618">
                  <c:v>1905.925</c:v>
                </c:pt>
                <c:pt idx="619">
                  <c:v>1905.925</c:v>
                </c:pt>
                <c:pt idx="620">
                  <c:v>1905.925</c:v>
                </c:pt>
                <c:pt idx="621">
                  <c:v>1905.925</c:v>
                </c:pt>
                <c:pt idx="622">
                  <c:v>1905.925</c:v>
                </c:pt>
                <c:pt idx="623">
                  <c:v>1905.925</c:v>
                </c:pt>
                <c:pt idx="624">
                  <c:v>1905.925</c:v>
                </c:pt>
                <c:pt idx="625">
                  <c:v>1905.925</c:v>
                </c:pt>
                <c:pt idx="626">
                  <c:v>1905.925</c:v>
                </c:pt>
                <c:pt idx="627">
                  <c:v>1905.925</c:v>
                </c:pt>
                <c:pt idx="628">
                  <c:v>1905.925</c:v>
                </c:pt>
                <c:pt idx="629">
                  <c:v>1905.925</c:v>
                </c:pt>
                <c:pt idx="630">
                  <c:v>1905.925</c:v>
                </c:pt>
                <c:pt idx="631">
                  <c:v>1905.925</c:v>
                </c:pt>
                <c:pt idx="632">
                  <c:v>1905.925</c:v>
                </c:pt>
                <c:pt idx="633">
                  <c:v>1905.925</c:v>
                </c:pt>
                <c:pt idx="634">
                  <c:v>1905.925</c:v>
                </c:pt>
                <c:pt idx="635">
                  <c:v>1905.925</c:v>
                </c:pt>
                <c:pt idx="636">
                  <c:v>1905.925</c:v>
                </c:pt>
                <c:pt idx="637">
                  <c:v>1905.925</c:v>
                </c:pt>
                <c:pt idx="638">
                  <c:v>1905.925</c:v>
                </c:pt>
                <c:pt idx="639">
                  <c:v>1905.925</c:v>
                </c:pt>
                <c:pt idx="640">
                  <c:v>1905.925</c:v>
                </c:pt>
                <c:pt idx="641">
                  <c:v>1905.925</c:v>
                </c:pt>
                <c:pt idx="642">
                  <c:v>1905.925</c:v>
                </c:pt>
                <c:pt idx="643">
                  <c:v>1905.925</c:v>
                </c:pt>
                <c:pt idx="644">
                  <c:v>1905.925</c:v>
                </c:pt>
                <c:pt idx="645">
                  <c:v>1905.925</c:v>
                </c:pt>
                <c:pt idx="646">
                  <c:v>1905.925</c:v>
                </c:pt>
                <c:pt idx="647">
                  <c:v>1905.925</c:v>
                </c:pt>
                <c:pt idx="648">
                  <c:v>1905.925</c:v>
                </c:pt>
                <c:pt idx="649">
                  <c:v>1905.925</c:v>
                </c:pt>
                <c:pt idx="650">
                  <c:v>1905.925</c:v>
                </c:pt>
                <c:pt idx="651">
                  <c:v>1905.925</c:v>
                </c:pt>
                <c:pt idx="652">
                  <c:v>1905.925</c:v>
                </c:pt>
                <c:pt idx="653">
                  <c:v>1905.925</c:v>
                </c:pt>
                <c:pt idx="654">
                  <c:v>1905.925</c:v>
                </c:pt>
                <c:pt idx="655">
                  <c:v>1905.925</c:v>
                </c:pt>
                <c:pt idx="656">
                  <c:v>1905.925</c:v>
                </c:pt>
                <c:pt idx="657">
                  <c:v>1905.925</c:v>
                </c:pt>
                <c:pt idx="658">
                  <c:v>1905.925</c:v>
                </c:pt>
                <c:pt idx="659">
                  <c:v>1905.925</c:v>
                </c:pt>
                <c:pt idx="660">
                  <c:v>1905.925</c:v>
                </c:pt>
                <c:pt idx="661">
                  <c:v>1905.925</c:v>
                </c:pt>
                <c:pt idx="662">
                  <c:v>1905.925</c:v>
                </c:pt>
                <c:pt idx="663">
                  <c:v>1905.925</c:v>
                </c:pt>
                <c:pt idx="664">
                  <c:v>1905.925</c:v>
                </c:pt>
                <c:pt idx="665">
                  <c:v>1905.925</c:v>
                </c:pt>
                <c:pt idx="666">
                  <c:v>1905.925</c:v>
                </c:pt>
                <c:pt idx="667">
                  <c:v>1905.925</c:v>
                </c:pt>
                <c:pt idx="668">
                  <c:v>1905.925</c:v>
                </c:pt>
                <c:pt idx="669">
                  <c:v>1905.925</c:v>
                </c:pt>
                <c:pt idx="670">
                  <c:v>1905.925</c:v>
                </c:pt>
                <c:pt idx="671">
                  <c:v>1905.925</c:v>
                </c:pt>
                <c:pt idx="672">
                  <c:v>1905.925</c:v>
                </c:pt>
                <c:pt idx="673">
                  <c:v>1905.925</c:v>
                </c:pt>
                <c:pt idx="674">
                  <c:v>1905.925</c:v>
                </c:pt>
                <c:pt idx="675">
                  <c:v>1905.925</c:v>
                </c:pt>
                <c:pt idx="676">
                  <c:v>1905.925</c:v>
                </c:pt>
                <c:pt idx="677">
                  <c:v>1905.925</c:v>
                </c:pt>
                <c:pt idx="678">
                  <c:v>1905.925</c:v>
                </c:pt>
                <c:pt idx="679">
                  <c:v>1905.925</c:v>
                </c:pt>
                <c:pt idx="680">
                  <c:v>1905.925</c:v>
                </c:pt>
                <c:pt idx="681">
                  <c:v>1905.925</c:v>
                </c:pt>
                <c:pt idx="682">
                  <c:v>1905.925</c:v>
                </c:pt>
                <c:pt idx="683">
                  <c:v>1905.925</c:v>
                </c:pt>
                <c:pt idx="684">
                  <c:v>1905.925</c:v>
                </c:pt>
                <c:pt idx="685">
                  <c:v>1905.925</c:v>
                </c:pt>
                <c:pt idx="686">
                  <c:v>1905.925</c:v>
                </c:pt>
                <c:pt idx="687">
                  <c:v>1905.925</c:v>
                </c:pt>
                <c:pt idx="688">
                  <c:v>1905.925</c:v>
                </c:pt>
                <c:pt idx="689">
                  <c:v>1905.925</c:v>
                </c:pt>
                <c:pt idx="690">
                  <c:v>1905.925</c:v>
                </c:pt>
                <c:pt idx="691">
                  <c:v>1905.925</c:v>
                </c:pt>
                <c:pt idx="692">
                  <c:v>1905.925</c:v>
                </c:pt>
                <c:pt idx="693">
                  <c:v>1905.925</c:v>
                </c:pt>
                <c:pt idx="694">
                  <c:v>1905.925</c:v>
                </c:pt>
                <c:pt idx="695">
                  <c:v>1905.925</c:v>
                </c:pt>
                <c:pt idx="696">
                  <c:v>1905.925</c:v>
                </c:pt>
                <c:pt idx="697">
                  <c:v>1905.925</c:v>
                </c:pt>
                <c:pt idx="698">
                  <c:v>1905.925</c:v>
                </c:pt>
                <c:pt idx="699">
                  <c:v>1905.925</c:v>
                </c:pt>
                <c:pt idx="700">
                  <c:v>1905.925</c:v>
                </c:pt>
                <c:pt idx="701">
                  <c:v>1905.925</c:v>
                </c:pt>
                <c:pt idx="702">
                  <c:v>1905.925</c:v>
                </c:pt>
                <c:pt idx="703">
                  <c:v>1905.925</c:v>
                </c:pt>
                <c:pt idx="704">
                  <c:v>1905.925</c:v>
                </c:pt>
                <c:pt idx="705">
                  <c:v>1905.925</c:v>
                </c:pt>
                <c:pt idx="706">
                  <c:v>1905.925</c:v>
                </c:pt>
                <c:pt idx="707">
                  <c:v>1905.925</c:v>
                </c:pt>
                <c:pt idx="708">
                  <c:v>1905.925</c:v>
                </c:pt>
                <c:pt idx="709">
                  <c:v>1905.925</c:v>
                </c:pt>
                <c:pt idx="710">
                  <c:v>1905.925</c:v>
                </c:pt>
                <c:pt idx="711">
                  <c:v>1905.925</c:v>
                </c:pt>
                <c:pt idx="712">
                  <c:v>1669.95</c:v>
                </c:pt>
                <c:pt idx="713">
                  <c:v>1669.95</c:v>
                </c:pt>
                <c:pt idx="714">
                  <c:v>1670.85</c:v>
                </c:pt>
                <c:pt idx="715">
                  <c:v>1671.5250000000001</c:v>
                </c:pt>
                <c:pt idx="716">
                  <c:v>1673.825</c:v>
                </c:pt>
                <c:pt idx="717">
                  <c:v>1673.825</c:v>
                </c:pt>
              </c:numCache>
            </c:numRef>
          </c:val>
          <c:smooth val="0"/>
          <c:extLst>
            <c:ext xmlns:c16="http://schemas.microsoft.com/office/drawing/2014/chart" uri="{C3380CC4-5D6E-409C-BE32-E72D297353CC}">
              <c16:uniqueId val="{00000000-64DC-4AC7-AE7F-43FB47C99090}"/>
            </c:ext>
          </c:extLst>
        </c:ser>
        <c:ser>
          <c:idx val="1"/>
          <c:order val="1"/>
          <c:tx>
            <c:strRef>
              <c:f>'1.13-график'!$D$4</c:f>
              <c:strCache>
                <c:ptCount val="1"/>
                <c:pt idx="0">
                  <c:v>Ресей</c:v>
                </c:pt>
              </c:strCache>
            </c:strRef>
          </c:tx>
          <c:spPr>
            <a:ln w="12700">
              <a:solidFill>
                <a:srgbClr val="008000"/>
              </a:solidFill>
              <a:prstDash val="solid"/>
            </a:ln>
          </c:spPr>
          <c:marker>
            <c:symbol val="none"/>
          </c:marker>
          <c:val>
            <c:numRef>
              <c:f>'1.13-график'!$D$5:$D$722</c:f>
              <c:numCache>
                <c:formatCode>General</c:formatCode>
                <c:ptCount val="718"/>
                <c:pt idx="0">
                  <c:v>81.017250000000004</c:v>
                </c:pt>
                <c:pt idx="1">
                  <c:v>78.817250000000001</c:v>
                </c:pt>
                <c:pt idx="2">
                  <c:v>92.681000000000012</c:v>
                </c:pt>
                <c:pt idx="3">
                  <c:v>77.752250000000004</c:v>
                </c:pt>
                <c:pt idx="4">
                  <c:v>78.270250000000004</c:v>
                </c:pt>
                <c:pt idx="5">
                  <c:v>79.060749999999999</c:v>
                </c:pt>
                <c:pt idx="6">
                  <c:v>78.565749999999994</c:v>
                </c:pt>
                <c:pt idx="7">
                  <c:v>79.246750000000006</c:v>
                </c:pt>
                <c:pt idx="8">
                  <c:v>78.535750000000007</c:v>
                </c:pt>
                <c:pt idx="9">
                  <c:v>77.883250000000004</c:v>
                </c:pt>
                <c:pt idx="10">
                  <c:v>78.38300000000001</c:v>
                </c:pt>
                <c:pt idx="11">
                  <c:v>77.783000000000001</c:v>
                </c:pt>
                <c:pt idx="12">
                  <c:v>77.962999999999994</c:v>
                </c:pt>
                <c:pt idx="13">
                  <c:v>76.462999999999994</c:v>
                </c:pt>
                <c:pt idx="14">
                  <c:v>94.174999999999997</c:v>
                </c:pt>
                <c:pt idx="15">
                  <c:v>92.662499999999994</c:v>
                </c:pt>
                <c:pt idx="16">
                  <c:v>92.362499999999997</c:v>
                </c:pt>
                <c:pt idx="17">
                  <c:v>91.762500000000003</c:v>
                </c:pt>
                <c:pt idx="18">
                  <c:v>91.837500000000006</c:v>
                </c:pt>
                <c:pt idx="19">
                  <c:v>92.3125</c:v>
                </c:pt>
                <c:pt idx="20">
                  <c:v>91.45</c:v>
                </c:pt>
                <c:pt idx="21">
                  <c:v>92</c:v>
                </c:pt>
                <c:pt idx="22">
                  <c:v>91.9</c:v>
                </c:pt>
                <c:pt idx="23">
                  <c:v>91.75</c:v>
                </c:pt>
                <c:pt idx="24">
                  <c:v>74.965000000000003</c:v>
                </c:pt>
                <c:pt idx="25">
                  <c:v>74.804249999999996</c:v>
                </c:pt>
                <c:pt idx="26">
                  <c:v>74.237250000000003</c:v>
                </c:pt>
                <c:pt idx="27">
                  <c:v>74.140999999999991</c:v>
                </c:pt>
                <c:pt idx="28">
                  <c:v>68.534000000000006</c:v>
                </c:pt>
                <c:pt idx="29">
                  <c:v>68.242500000000007</c:v>
                </c:pt>
                <c:pt idx="30">
                  <c:v>68.344999999999999</c:v>
                </c:pt>
                <c:pt idx="31">
                  <c:v>68.322500000000005</c:v>
                </c:pt>
                <c:pt idx="32">
                  <c:v>68.272000000000006</c:v>
                </c:pt>
                <c:pt idx="33">
                  <c:v>68.390500000000003</c:v>
                </c:pt>
                <c:pt idx="34">
                  <c:v>68.192999999999998</c:v>
                </c:pt>
                <c:pt idx="35">
                  <c:v>68.090999999999994</c:v>
                </c:pt>
                <c:pt idx="36">
                  <c:v>68.156000000000006</c:v>
                </c:pt>
                <c:pt idx="37">
                  <c:v>67.871499999999997</c:v>
                </c:pt>
                <c:pt idx="38">
                  <c:v>67.277000000000001</c:v>
                </c:pt>
                <c:pt idx="39">
                  <c:v>67.133499999999998</c:v>
                </c:pt>
                <c:pt idx="40">
                  <c:v>67.161000000000001</c:v>
                </c:pt>
                <c:pt idx="41">
                  <c:v>68.773499999999999</c:v>
                </c:pt>
                <c:pt idx="42">
                  <c:v>76.885000000000005</c:v>
                </c:pt>
                <c:pt idx="43">
                  <c:v>76.20675</c:v>
                </c:pt>
                <c:pt idx="44">
                  <c:v>76.933999999999997</c:v>
                </c:pt>
                <c:pt idx="45">
                  <c:v>78.108249999999998</c:v>
                </c:pt>
                <c:pt idx="46">
                  <c:v>79.018749999999997</c:v>
                </c:pt>
                <c:pt idx="47">
                  <c:v>79.088999999999999</c:v>
                </c:pt>
                <c:pt idx="48">
                  <c:v>77.995750000000001</c:v>
                </c:pt>
                <c:pt idx="49">
                  <c:v>77.478250000000003</c:v>
                </c:pt>
                <c:pt idx="50">
                  <c:v>75.539000000000001</c:v>
                </c:pt>
                <c:pt idx="51">
                  <c:v>76.694000000000003</c:v>
                </c:pt>
                <c:pt idx="52">
                  <c:v>77.684250000000006</c:v>
                </c:pt>
                <c:pt idx="53">
                  <c:v>77.673749999999998</c:v>
                </c:pt>
                <c:pt idx="54">
                  <c:v>71.581999999999994</c:v>
                </c:pt>
                <c:pt idx="55">
                  <c:v>71.587500000000006</c:v>
                </c:pt>
                <c:pt idx="56">
                  <c:v>71.765000000000001</c:v>
                </c:pt>
                <c:pt idx="57">
                  <c:v>102.44499999999999</c:v>
                </c:pt>
                <c:pt idx="58">
                  <c:v>100.19499999999999</c:v>
                </c:pt>
                <c:pt idx="59">
                  <c:v>99.7</c:v>
                </c:pt>
                <c:pt idx="60">
                  <c:v>99.674999999999997</c:v>
                </c:pt>
                <c:pt idx="61">
                  <c:v>100.675</c:v>
                </c:pt>
                <c:pt idx="62">
                  <c:v>101.55</c:v>
                </c:pt>
                <c:pt idx="63">
                  <c:v>100.27500000000001</c:v>
                </c:pt>
                <c:pt idx="64">
                  <c:v>100.575</c:v>
                </c:pt>
                <c:pt idx="65">
                  <c:v>101.425</c:v>
                </c:pt>
                <c:pt idx="66">
                  <c:v>70.976500000000001</c:v>
                </c:pt>
                <c:pt idx="67">
                  <c:v>70.576999999999998</c:v>
                </c:pt>
                <c:pt idx="68">
                  <c:v>70.882499999999993</c:v>
                </c:pt>
                <c:pt idx="69">
                  <c:v>70.84</c:v>
                </c:pt>
                <c:pt idx="70">
                  <c:v>70.713499999999996</c:v>
                </c:pt>
                <c:pt idx="71">
                  <c:v>70.177999999999997</c:v>
                </c:pt>
                <c:pt idx="72">
                  <c:v>69.718999999999994</c:v>
                </c:pt>
                <c:pt idx="73">
                  <c:v>69.128</c:v>
                </c:pt>
                <c:pt idx="74">
                  <c:v>69.277000000000001</c:v>
                </c:pt>
                <c:pt idx="75">
                  <c:v>69.313500000000005</c:v>
                </c:pt>
                <c:pt idx="76">
                  <c:v>70.294250000000005</c:v>
                </c:pt>
                <c:pt idx="77">
                  <c:v>69.857249999999993</c:v>
                </c:pt>
                <c:pt idx="78">
                  <c:v>75.521000000000001</c:v>
                </c:pt>
                <c:pt idx="79">
                  <c:v>75.097000000000008</c:v>
                </c:pt>
                <c:pt idx="80">
                  <c:v>74.124250000000004</c:v>
                </c:pt>
                <c:pt idx="81">
                  <c:v>73.986000000000004</c:v>
                </c:pt>
                <c:pt idx="82">
                  <c:v>66.046999999999997</c:v>
                </c:pt>
                <c:pt idx="83">
                  <c:v>65.722499999999997</c:v>
                </c:pt>
                <c:pt idx="84">
                  <c:v>65.831500000000005</c:v>
                </c:pt>
                <c:pt idx="85">
                  <c:v>66.176999999999992</c:v>
                </c:pt>
                <c:pt idx="86">
                  <c:v>66.352999999999994</c:v>
                </c:pt>
                <c:pt idx="87">
                  <c:v>66.076499999999996</c:v>
                </c:pt>
                <c:pt idx="88">
                  <c:v>66.001499999999993</c:v>
                </c:pt>
                <c:pt idx="89">
                  <c:v>65.808999999999997</c:v>
                </c:pt>
                <c:pt idx="90">
                  <c:v>65.82350000000001</c:v>
                </c:pt>
                <c:pt idx="91">
                  <c:v>66.244</c:v>
                </c:pt>
                <c:pt idx="92">
                  <c:v>82.277749999999997</c:v>
                </c:pt>
                <c:pt idx="93">
                  <c:v>94.066500000000005</c:v>
                </c:pt>
                <c:pt idx="94">
                  <c:v>94.542749999999998</c:v>
                </c:pt>
                <c:pt idx="95">
                  <c:v>93.23075</c:v>
                </c:pt>
                <c:pt idx="96">
                  <c:v>93.044750000000008</c:v>
                </c:pt>
                <c:pt idx="97">
                  <c:v>88.674999999999997</c:v>
                </c:pt>
                <c:pt idx="98">
                  <c:v>58.970500000000001</c:v>
                </c:pt>
                <c:pt idx="99">
                  <c:v>66.668750000000003</c:v>
                </c:pt>
                <c:pt idx="100">
                  <c:v>65.6875</c:v>
                </c:pt>
                <c:pt idx="101">
                  <c:v>65.548749999999998</c:v>
                </c:pt>
                <c:pt idx="102">
                  <c:v>65.338499999999996</c:v>
                </c:pt>
                <c:pt idx="103">
                  <c:v>64.180499999999995</c:v>
                </c:pt>
                <c:pt idx="104">
                  <c:v>56.854999999999997</c:v>
                </c:pt>
                <c:pt idx="105">
                  <c:v>57.145000000000003</c:v>
                </c:pt>
                <c:pt idx="106">
                  <c:v>56.076999999999998</c:v>
                </c:pt>
                <c:pt idx="107">
                  <c:v>56.464750000000002</c:v>
                </c:pt>
                <c:pt idx="108">
                  <c:v>56.280999999999999</c:v>
                </c:pt>
                <c:pt idx="109">
                  <c:v>62.937249999999999</c:v>
                </c:pt>
                <c:pt idx="110">
                  <c:v>62.456500000000005</c:v>
                </c:pt>
                <c:pt idx="111">
                  <c:v>62.564750000000004</c:v>
                </c:pt>
                <c:pt idx="112">
                  <c:v>62.527500000000003</c:v>
                </c:pt>
                <c:pt idx="113">
                  <c:v>62.858500000000006</c:v>
                </c:pt>
                <c:pt idx="114">
                  <c:v>55.872</c:v>
                </c:pt>
                <c:pt idx="115">
                  <c:v>55.865500000000004</c:v>
                </c:pt>
                <c:pt idx="116">
                  <c:v>55.202750000000002</c:v>
                </c:pt>
                <c:pt idx="117">
                  <c:v>55.677749999999996</c:v>
                </c:pt>
                <c:pt idx="118">
                  <c:v>63.987499999999997</c:v>
                </c:pt>
                <c:pt idx="119">
                  <c:v>76.2</c:v>
                </c:pt>
                <c:pt idx="120">
                  <c:v>90.674999999999997</c:v>
                </c:pt>
                <c:pt idx="121">
                  <c:v>90.15</c:v>
                </c:pt>
                <c:pt idx="122">
                  <c:v>91.924999999999997</c:v>
                </c:pt>
                <c:pt idx="123">
                  <c:v>85.502499999999998</c:v>
                </c:pt>
                <c:pt idx="124">
                  <c:v>86.507999999999996</c:v>
                </c:pt>
                <c:pt idx="125">
                  <c:v>59.007999999999996</c:v>
                </c:pt>
                <c:pt idx="126">
                  <c:v>57.430750000000003</c:v>
                </c:pt>
                <c:pt idx="127">
                  <c:v>65.73075</c:v>
                </c:pt>
                <c:pt idx="128">
                  <c:v>65.780749999999998</c:v>
                </c:pt>
                <c:pt idx="129">
                  <c:v>57.630749999999999</c:v>
                </c:pt>
                <c:pt idx="130">
                  <c:v>65.930750000000003</c:v>
                </c:pt>
                <c:pt idx="131">
                  <c:v>66.680750000000003</c:v>
                </c:pt>
                <c:pt idx="132">
                  <c:v>66.85575</c:v>
                </c:pt>
                <c:pt idx="133">
                  <c:v>67.955750000000009</c:v>
                </c:pt>
                <c:pt idx="134">
                  <c:v>67.430750000000003</c:v>
                </c:pt>
                <c:pt idx="135">
                  <c:v>67.48075</c:v>
                </c:pt>
                <c:pt idx="136">
                  <c:v>58.85575</c:v>
                </c:pt>
                <c:pt idx="137">
                  <c:v>67.60575</c:v>
                </c:pt>
                <c:pt idx="138">
                  <c:v>69.305750000000003</c:v>
                </c:pt>
                <c:pt idx="139">
                  <c:v>68.10575</c:v>
                </c:pt>
                <c:pt idx="140">
                  <c:v>68.48075</c:v>
                </c:pt>
                <c:pt idx="141">
                  <c:v>69.655749999999998</c:v>
                </c:pt>
                <c:pt idx="142">
                  <c:v>69.805750000000003</c:v>
                </c:pt>
                <c:pt idx="143">
                  <c:v>70.080749999999995</c:v>
                </c:pt>
                <c:pt idx="144">
                  <c:v>70.505750000000006</c:v>
                </c:pt>
                <c:pt idx="145">
                  <c:v>62.805750000000003</c:v>
                </c:pt>
                <c:pt idx="146">
                  <c:v>63.10575</c:v>
                </c:pt>
                <c:pt idx="147">
                  <c:v>65.60575</c:v>
                </c:pt>
                <c:pt idx="148">
                  <c:v>71.10575</c:v>
                </c:pt>
                <c:pt idx="149">
                  <c:v>74.180750000000003</c:v>
                </c:pt>
                <c:pt idx="150">
                  <c:v>83.030749999999998</c:v>
                </c:pt>
                <c:pt idx="151">
                  <c:v>82.055750000000003</c:v>
                </c:pt>
                <c:pt idx="152">
                  <c:v>83.98075</c:v>
                </c:pt>
                <c:pt idx="153">
                  <c:v>79.780749999999998</c:v>
                </c:pt>
                <c:pt idx="154">
                  <c:v>79.055750000000003</c:v>
                </c:pt>
                <c:pt idx="155">
                  <c:v>79.98075</c:v>
                </c:pt>
                <c:pt idx="156">
                  <c:v>79.755750000000006</c:v>
                </c:pt>
                <c:pt idx="157">
                  <c:v>77.905749999999998</c:v>
                </c:pt>
                <c:pt idx="158">
                  <c:v>75.705749999999995</c:v>
                </c:pt>
                <c:pt idx="159">
                  <c:v>77.955749999999995</c:v>
                </c:pt>
                <c:pt idx="160">
                  <c:v>79.455749999999995</c:v>
                </c:pt>
                <c:pt idx="161">
                  <c:v>80.805750000000003</c:v>
                </c:pt>
                <c:pt idx="162">
                  <c:v>87.35575</c:v>
                </c:pt>
                <c:pt idx="163">
                  <c:v>81.98075</c:v>
                </c:pt>
                <c:pt idx="164">
                  <c:v>83.655749999999998</c:v>
                </c:pt>
                <c:pt idx="165">
                  <c:v>82.830749999999995</c:v>
                </c:pt>
                <c:pt idx="166">
                  <c:v>85.255750000000006</c:v>
                </c:pt>
                <c:pt idx="167">
                  <c:v>86.655749999999998</c:v>
                </c:pt>
                <c:pt idx="168">
                  <c:v>83.055749999999989</c:v>
                </c:pt>
                <c:pt idx="169">
                  <c:v>83.505750000000006</c:v>
                </c:pt>
                <c:pt idx="170">
                  <c:v>82.255750000000006</c:v>
                </c:pt>
                <c:pt idx="171">
                  <c:v>82.680749999999989</c:v>
                </c:pt>
                <c:pt idx="172">
                  <c:v>83.255750000000006</c:v>
                </c:pt>
                <c:pt idx="173">
                  <c:v>84.905749999999998</c:v>
                </c:pt>
                <c:pt idx="174">
                  <c:v>84.655749999999998</c:v>
                </c:pt>
                <c:pt idx="175">
                  <c:v>85.005750000000006</c:v>
                </c:pt>
                <c:pt idx="176">
                  <c:v>84.880750000000006</c:v>
                </c:pt>
                <c:pt idx="177">
                  <c:v>86.85575</c:v>
                </c:pt>
                <c:pt idx="178">
                  <c:v>87.23075</c:v>
                </c:pt>
                <c:pt idx="179">
                  <c:v>87.880750000000006</c:v>
                </c:pt>
                <c:pt idx="180">
                  <c:v>89.030749999999998</c:v>
                </c:pt>
                <c:pt idx="181">
                  <c:v>89.330749999999995</c:v>
                </c:pt>
                <c:pt idx="182">
                  <c:v>90.330749999999995</c:v>
                </c:pt>
                <c:pt idx="183">
                  <c:v>89.23075</c:v>
                </c:pt>
                <c:pt idx="184">
                  <c:v>87.555750000000003</c:v>
                </c:pt>
                <c:pt idx="185">
                  <c:v>87.205749999999995</c:v>
                </c:pt>
                <c:pt idx="186">
                  <c:v>88.130750000000006</c:v>
                </c:pt>
                <c:pt idx="187">
                  <c:v>83.655749999999998</c:v>
                </c:pt>
                <c:pt idx="188">
                  <c:v>84.455749999999995</c:v>
                </c:pt>
                <c:pt idx="189">
                  <c:v>84.530749999999998</c:v>
                </c:pt>
                <c:pt idx="190">
                  <c:v>84.055750000000003</c:v>
                </c:pt>
                <c:pt idx="191">
                  <c:v>87.755750000000006</c:v>
                </c:pt>
                <c:pt idx="192">
                  <c:v>111.18075</c:v>
                </c:pt>
                <c:pt idx="193">
                  <c:v>111.58074999999999</c:v>
                </c:pt>
                <c:pt idx="194">
                  <c:v>115.23075</c:v>
                </c:pt>
                <c:pt idx="195">
                  <c:v>116.83074999999999</c:v>
                </c:pt>
                <c:pt idx="196">
                  <c:v>119.73075</c:v>
                </c:pt>
                <c:pt idx="197">
                  <c:v>119.50575000000001</c:v>
                </c:pt>
                <c:pt idx="198">
                  <c:v>119.73075</c:v>
                </c:pt>
                <c:pt idx="199">
                  <c:v>120.88075000000001</c:v>
                </c:pt>
                <c:pt idx="200">
                  <c:v>121.25575000000001</c:v>
                </c:pt>
                <c:pt idx="201">
                  <c:v>118.03075</c:v>
                </c:pt>
                <c:pt idx="202">
                  <c:v>117.18075</c:v>
                </c:pt>
                <c:pt idx="203">
                  <c:v>169.97499999999999</c:v>
                </c:pt>
                <c:pt idx="204">
                  <c:v>165.42500000000001</c:v>
                </c:pt>
                <c:pt idx="205">
                  <c:v>162.5</c:v>
                </c:pt>
                <c:pt idx="206">
                  <c:v>164.5</c:v>
                </c:pt>
                <c:pt idx="207">
                  <c:v>163.9</c:v>
                </c:pt>
                <c:pt idx="208">
                  <c:v>165.5</c:v>
                </c:pt>
                <c:pt idx="209">
                  <c:v>170</c:v>
                </c:pt>
                <c:pt idx="210">
                  <c:v>173.1</c:v>
                </c:pt>
                <c:pt idx="211">
                  <c:v>167.67500000000001</c:v>
                </c:pt>
                <c:pt idx="212">
                  <c:v>172.97499999999999</c:v>
                </c:pt>
                <c:pt idx="213">
                  <c:v>175.65</c:v>
                </c:pt>
                <c:pt idx="214">
                  <c:v>175.3</c:v>
                </c:pt>
                <c:pt idx="215">
                  <c:v>176.97499999999999</c:v>
                </c:pt>
                <c:pt idx="216">
                  <c:v>176.25</c:v>
                </c:pt>
                <c:pt idx="217">
                  <c:v>175.92500000000001</c:v>
                </c:pt>
                <c:pt idx="218">
                  <c:v>180.57499999999999</c:v>
                </c:pt>
                <c:pt idx="219">
                  <c:v>185.6</c:v>
                </c:pt>
                <c:pt idx="220">
                  <c:v>188.27500000000001</c:v>
                </c:pt>
                <c:pt idx="221">
                  <c:v>185.92500000000001</c:v>
                </c:pt>
                <c:pt idx="222">
                  <c:v>191.4</c:v>
                </c:pt>
                <c:pt idx="223">
                  <c:v>197.72499999999999</c:v>
                </c:pt>
                <c:pt idx="224">
                  <c:v>199.4</c:v>
                </c:pt>
                <c:pt idx="225">
                  <c:v>196.82499999999999</c:v>
                </c:pt>
                <c:pt idx="226">
                  <c:v>205.42500000000001</c:v>
                </c:pt>
                <c:pt idx="227">
                  <c:v>214.72499999999999</c:v>
                </c:pt>
                <c:pt idx="228">
                  <c:v>218.9</c:v>
                </c:pt>
                <c:pt idx="229">
                  <c:v>220.95</c:v>
                </c:pt>
                <c:pt idx="230">
                  <c:v>221.2</c:v>
                </c:pt>
                <c:pt idx="231">
                  <c:v>225.1</c:v>
                </c:pt>
                <c:pt idx="232">
                  <c:v>231.85</c:v>
                </c:pt>
                <c:pt idx="233">
                  <c:v>226.375</c:v>
                </c:pt>
                <c:pt idx="234">
                  <c:v>228.52500000000001</c:v>
                </c:pt>
                <c:pt idx="235">
                  <c:v>234.77500000000001</c:v>
                </c:pt>
                <c:pt idx="236">
                  <c:v>238.02500000000001</c:v>
                </c:pt>
                <c:pt idx="237">
                  <c:v>234.65</c:v>
                </c:pt>
                <c:pt idx="238">
                  <c:v>239.02500000000001</c:v>
                </c:pt>
                <c:pt idx="239">
                  <c:v>234.47499999999999</c:v>
                </c:pt>
                <c:pt idx="240">
                  <c:v>237.125</c:v>
                </c:pt>
                <c:pt idx="241">
                  <c:v>237.9</c:v>
                </c:pt>
                <c:pt idx="242">
                  <c:v>237.65</c:v>
                </c:pt>
                <c:pt idx="243">
                  <c:v>235.15</c:v>
                </c:pt>
                <c:pt idx="244">
                  <c:v>234.35</c:v>
                </c:pt>
                <c:pt idx="245">
                  <c:v>228.15</c:v>
                </c:pt>
                <c:pt idx="246">
                  <c:v>230.45</c:v>
                </c:pt>
                <c:pt idx="247">
                  <c:v>227.7</c:v>
                </c:pt>
                <c:pt idx="248">
                  <c:v>225.75</c:v>
                </c:pt>
                <c:pt idx="249">
                  <c:v>227.85</c:v>
                </c:pt>
                <c:pt idx="250">
                  <c:v>230.375</c:v>
                </c:pt>
                <c:pt idx="251">
                  <c:v>236.2</c:v>
                </c:pt>
                <c:pt idx="252">
                  <c:v>236.4</c:v>
                </c:pt>
                <c:pt idx="253">
                  <c:v>238.25</c:v>
                </c:pt>
                <c:pt idx="254">
                  <c:v>243.25</c:v>
                </c:pt>
                <c:pt idx="255">
                  <c:v>243.25</c:v>
                </c:pt>
                <c:pt idx="256">
                  <c:v>243.25</c:v>
                </c:pt>
                <c:pt idx="257">
                  <c:v>243.375</c:v>
                </c:pt>
                <c:pt idx="258">
                  <c:v>243.42500000000001</c:v>
                </c:pt>
                <c:pt idx="259">
                  <c:v>240.15</c:v>
                </c:pt>
                <c:pt idx="260">
                  <c:v>243.45</c:v>
                </c:pt>
                <c:pt idx="261">
                  <c:v>243.5</c:v>
                </c:pt>
                <c:pt idx="262">
                  <c:v>241.1</c:v>
                </c:pt>
                <c:pt idx="263">
                  <c:v>248.6</c:v>
                </c:pt>
                <c:pt idx="264">
                  <c:v>249.95</c:v>
                </c:pt>
                <c:pt idx="265">
                  <c:v>254.65</c:v>
                </c:pt>
                <c:pt idx="266">
                  <c:v>261.27499999999998</c:v>
                </c:pt>
                <c:pt idx="267">
                  <c:v>264.60000000000002</c:v>
                </c:pt>
                <c:pt idx="268">
                  <c:v>269.82499999999999</c:v>
                </c:pt>
                <c:pt idx="269">
                  <c:v>271.60000000000002</c:v>
                </c:pt>
                <c:pt idx="270">
                  <c:v>272.7</c:v>
                </c:pt>
                <c:pt idx="271">
                  <c:v>273.89999999999998</c:v>
                </c:pt>
                <c:pt idx="272">
                  <c:v>279.5</c:v>
                </c:pt>
                <c:pt idx="273">
                  <c:v>278.75</c:v>
                </c:pt>
                <c:pt idx="274">
                  <c:v>277.7</c:v>
                </c:pt>
                <c:pt idx="275">
                  <c:v>278.17500000000001</c:v>
                </c:pt>
                <c:pt idx="276">
                  <c:v>286.27499999999998</c:v>
                </c:pt>
                <c:pt idx="277">
                  <c:v>286.95</c:v>
                </c:pt>
                <c:pt idx="278">
                  <c:v>281.82499999999999</c:v>
                </c:pt>
                <c:pt idx="279">
                  <c:v>281.35000000000002</c:v>
                </c:pt>
                <c:pt idx="280">
                  <c:v>285.02499999999998</c:v>
                </c:pt>
                <c:pt idx="281">
                  <c:v>285.32499999999999</c:v>
                </c:pt>
                <c:pt idx="282">
                  <c:v>281.27499999999998</c:v>
                </c:pt>
                <c:pt idx="283">
                  <c:v>281.72500000000002</c:v>
                </c:pt>
                <c:pt idx="284">
                  <c:v>281.57499999999999</c:v>
                </c:pt>
                <c:pt idx="285">
                  <c:v>280.57499999999999</c:v>
                </c:pt>
                <c:pt idx="286">
                  <c:v>284.95</c:v>
                </c:pt>
                <c:pt idx="287">
                  <c:v>285.375</c:v>
                </c:pt>
                <c:pt idx="288">
                  <c:v>289.7</c:v>
                </c:pt>
                <c:pt idx="289">
                  <c:v>293.57499999999999</c:v>
                </c:pt>
                <c:pt idx="290">
                  <c:v>296.14999999999998</c:v>
                </c:pt>
                <c:pt idx="291">
                  <c:v>301.55</c:v>
                </c:pt>
                <c:pt idx="292">
                  <c:v>301.89999999999998</c:v>
                </c:pt>
                <c:pt idx="293">
                  <c:v>298.47500000000002</c:v>
                </c:pt>
                <c:pt idx="294">
                  <c:v>301.2</c:v>
                </c:pt>
                <c:pt idx="295">
                  <c:v>303.39999999999998</c:v>
                </c:pt>
                <c:pt idx="296">
                  <c:v>306.22500000000002</c:v>
                </c:pt>
                <c:pt idx="297">
                  <c:v>306.14999999999998</c:v>
                </c:pt>
                <c:pt idx="298">
                  <c:v>304.5</c:v>
                </c:pt>
                <c:pt idx="299">
                  <c:v>305.32499999999999</c:v>
                </c:pt>
                <c:pt idx="300">
                  <c:v>301.35000000000002</c:v>
                </c:pt>
                <c:pt idx="301">
                  <c:v>297.64999999999998</c:v>
                </c:pt>
                <c:pt idx="302">
                  <c:v>293.875</c:v>
                </c:pt>
                <c:pt idx="303">
                  <c:v>290.2</c:v>
                </c:pt>
                <c:pt idx="304">
                  <c:v>301.67500000000001</c:v>
                </c:pt>
                <c:pt idx="305">
                  <c:v>306.2</c:v>
                </c:pt>
                <c:pt idx="306">
                  <c:v>306.3</c:v>
                </c:pt>
                <c:pt idx="307">
                  <c:v>306.10000000000002</c:v>
                </c:pt>
                <c:pt idx="308">
                  <c:v>306.05</c:v>
                </c:pt>
                <c:pt idx="309">
                  <c:v>308.5</c:v>
                </c:pt>
                <c:pt idx="310">
                  <c:v>309.5</c:v>
                </c:pt>
                <c:pt idx="311">
                  <c:v>313.45</c:v>
                </c:pt>
                <c:pt idx="312">
                  <c:v>311.10000000000002</c:v>
                </c:pt>
                <c:pt idx="313">
                  <c:v>319.35000000000002</c:v>
                </c:pt>
                <c:pt idx="314">
                  <c:v>317.85000000000002</c:v>
                </c:pt>
                <c:pt idx="315">
                  <c:v>326.2</c:v>
                </c:pt>
                <c:pt idx="316">
                  <c:v>324.10000000000002</c:v>
                </c:pt>
                <c:pt idx="317">
                  <c:v>319.64999999999998</c:v>
                </c:pt>
                <c:pt idx="318">
                  <c:v>321.89999999999998</c:v>
                </c:pt>
                <c:pt idx="319">
                  <c:v>323.125</c:v>
                </c:pt>
                <c:pt idx="320">
                  <c:v>311.125</c:v>
                </c:pt>
                <c:pt idx="321">
                  <c:v>314.39999999999998</c:v>
                </c:pt>
                <c:pt idx="322">
                  <c:v>317.07499999999999</c:v>
                </c:pt>
                <c:pt idx="323">
                  <c:v>318.89999999999998</c:v>
                </c:pt>
                <c:pt idx="324">
                  <c:v>325.17500000000001</c:v>
                </c:pt>
                <c:pt idx="325">
                  <c:v>353.375</c:v>
                </c:pt>
                <c:pt idx="326">
                  <c:v>357.45</c:v>
                </c:pt>
                <c:pt idx="327">
                  <c:v>357.4</c:v>
                </c:pt>
                <c:pt idx="328">
                  <c:v>343.6</c:v>
                </c:pt>
                <c:pt idx="329">
                  <c:v>331.15</c:v>
                </c:pt>
                <c:pt idx="330">
                  <c:v>317.22500000000002</c:v>
                </c:pt>
                <c:pt idx="331">
                  <c:v>318.17500000000001</c:v>
                </c:pt>
                <c:pt idx="332">
                  <c:v>320.35000000000002</c:v>
                </c:pt>
                <c:pt idx="333">
                  <c:v>322.8</c:v>
                </c:pt>
                <c:pt idx="334">
                  <c:v>327.07499999999999</c:v>
                </c:pt>
                <c:pt idx="335">
                  <c:v>323.10000000000002</c:v>
                </c:pt>
                <c:pt idx="336">
                  <c:v>320.55</c:v>
                </c:pt>
                <c:pt idx="337">
                  <c:v>318.92500000000001</c:v>
                </c:pt>
                <c:pt idx="338">
                  <c:v>309.14999999999998</c:v>
                </c:pt>
                <c:pt idx="339">
                  <c:v>302.97500000000002</c:v>
                </c:pt>
                <c:pt idx="340">
                  <c:v>298.85000000000002</c:v>
                </c:pt>
                <c:pt idx="341">
                  <c:v>305.39999999999998</c:v>
                </c:pt>
                <c:pt idx="342">
                  <c:v>304.97500000000002</c:v>
                </c:pt>
                <c:pt idx="343">
                  <c:v>300.60000000000002</c:v>
                </c:pt>
                <c:pt idx="344">
                  <c:v>282.25</c:v>
                </c:pt>
                <c:pt idx="345">
                  <c:v>270.25</c:v>
                </c:pt>
                <c:pt idx="346">
                  <c:v>265.67500000000001</c:v>
                </c:pt>
                <c:pt idx="347">
                  <c:v>257.60000000000002</c:v>
                </c:pt>
                <c:pt idx="348">
                  <c:v>256.89999999999998</c:v>
                </c:pt>
                <c:pt idx="349">
                  <c:v>256.82499999999999</c:v>
                </c:pt>
                <c:pt idx="350">
                  <c:v>255.65</c:v>
                </c:pt>
                <c:pt idx="351">
                  <c:v>251.1</c:v>
                </c:pt>
                <c:pt idx="352">
                  <c:v>251.42500000000001</c:v>
                </c:pt>
                <c:pt idx="353">
                  <c:v>254.22499999999999</c:v>
                </c:pt>
                <c:pt idx="354">
                  <c:v>257.35000000000002</c:v>
                </c:pt>
                <c:pt idx="355">
                  <c:v>256.10000000000002</c:v>
                </c:pt>
                <c:pt idx="356">
                  <c:v>253.32499999999999</c:v>
                </c:pt>
                <c:pt idx="357">
                  <c:v>249.7</c:v>
                </c:pt>
                <c:pt idx="358">
                  <c:v>247.1</c:v>
                </c:pt>
                <c:pt idx="359">
                  <c:v>233.72499999999999</c:v>
                </c:pt>
                <c:pt idx="360">
                  <c:v>236.57499999999999</c:v>
                </c:pt>
                <c:pt idx="361">
                  <c:v>241.97499999999999</c:v>
                </c:pt>
                <c:pt idx="362">
                  <c:v>244.9</c:v>
                </c:pt>
                <c:pt idx="363">
                  <c:v>243.625</c:v>
                </c:pt>
                <c:pt idx="364">
                  <c:v>241.82499999999999</c:v>
                </c:pt>
                <c:pt idx="365">
                  <c:v>245.125</c:v>
                </c:pt>
                <c:pt idx="366">
                  <c:v>244.7</c:v>
                </c:pt>
                <c:pt idx="367">
                  <c:v>242.27500000000001</c:v>
                </c:pt>
                <c:pt idx="368">
                  <c:v>238.75</c:v>
                </c:pt>
                <c:pt idx="369">
                  <c:v>212.07499999999999</c:v>
                </c:pt>
                <c:pt idx="370">
                  <c:v>215.65</c:v>
                </c:pt>
                <c:pt idx="371">
                  <c:v>214.375</c:v>
                </c:pt>
                <c:pt idx="372">
                  <c:v>217.125</c:v>
                </c:pt>
                <c:pt idx="373">
                  <c:v>218.875</c:v>
                </c:pt>
                <c:pt idx="374">
                  <c:v>219.17500000000001</c:v>
                </c:pt>
                <c:pt idx="375">
                  <c:v>224.02500000000001</c:v>
                </c:pt>
                <c:pt idx="376">
                  <c:v>230.75</c:v>
                </c:pt>
                <c:pt idx="377">
                  <c:v>226.2</c:v>
                </c:pt>
                <c:pt idx="378">
                  <c:v>229.27500000000001</c:v>
                </c:pt>
                <c:pt idx="379">
                  <c:v>228.97499999999999</c:v>
                </c:pt>
                <c:pt idx="380">
                  <c:v>228.875</c:v>
                </c:pt>
                <c:pt idx="381">
                  <c:v>229.2</c:v>
                </c:pt>
                <c:pt idx="382">
                  <c:v>233.55</c:v>
                </c:pt>
                <c:pt idx="383">
                  <c:v>239.52500000000001</c:v>
                </c:pt>
                <c:pt idx="384">
                  <c:v>243.17500000000001</c:v>
                </c:pt>
                <c:pt idx="385">
                  <c:v>248</c:v>
                </c:pt>
                <c:pt idx="386">
                  <c:v>259.95</c:v>
                </c:pt>
                <c:pt idx="387">
                  <c:v>260.39999999999998</c:v>
                </c:pt>
                <c:pt idx="388">
                  <c:v>264.32499999999999</c:v>
                </c:pt>
                <c:pt idx="389">
                  <c:v>277.77499999999998</c:v>
                </c:pt>
                <c:pt idx="390">
                  <c:v>270.57499999999999</c:v>
                </c:pt>
                <c:pt idx="391">
                  <c:v>273.97500000000002</c:v>
                </c:pt>
                <c:pt idx="392">
                  <c:v>275.7</c:v>
                </c:pt>
                <c:pt idx="393">
                  <c:v>280.52499999999998</c:v>
                </c:pt>
                <c:pt idx="394">
                  <c:v>284.02499999999998</c:v>
                </c:pt>
                <c:pt idx="395">
                  <c:v>282.27499999999998</c:v>
                </c:pt>
                <c:pt idx="396">
                  <c:v>282.47500000000002</c:v>
                </c:pt>
                <c:pt idx="397">
                  <c:v>280.02499999999998</c:v>
                </c:pt>
                <c:pt idx="398">
                  <c:v>280.89999999999998</c:v>
                </c:pt>
                <c:pt idx="399">
                  <c:v>278.95</c:v>
                </c:pt>
                <c:pt idx="400">
                  <c:v>276.77499999999998</c:v>
                </c:pt>
                <c:pt idx="401">
                  <c:v>281.89999999999998</c:v>
                </c:pt>
                <c:pt idx="402">
                  <c:v>284.60000000000002</c:v>
                </c:pt>
                <c:pt idx="403">
                  <c:v>276.85000000000002</c:v>
                </c:pt>
                <c:pt idx="404">
                  <c:v>276.02499999999998</c:v>
                </c:pt>
                <c:pt idx="405">
                  <c:v>269.02499999999998</c:v>
                </c:pt>
                <c:pt idx="406">
                  <c:v>277.125</c:v>
                </c:pt>
                <c:pt idx="407">
                  <c:v>273.05</c:v>
                </c:pt>
                <c:pt idx="408">
                  <c:v>267.02499999999998</c:v>
                </c:pt>
                <c:pt idx="409">
                  <c:v>278.10000000000002</c:v>
                </c:pt>
                <c:pt idx="410">
                  <c:v>276.52499999999998</c:v>
                </c:pt>
                <c:pt idx="411">
                  <c:v>276.52499999999998</c:v>
                </c:pt>
                <c:pt idx="412">
                  <c:v>281.10000000000002</c:v>
                </c:pt>
                <c:pt idx="413">
                  <c:v>279.77499999999998</c:v>
                </c:pt>
                <c:pt idx="414">
                  <c:v>282.52499999999998</c:v>
                </c:pt>
                <c:pt idx="415">
                  <c:v>282.02499999999998</c:v>
                </c:pt>
                <c:pt idx="416">
                  <c:v>292.75</c:v>
                </c:pt>
                <c:pt idx="417">
                  <c:v>292.3</c:v>
                </c:pt>
                <c:pt idx="418">
                  <c:v>291.5</c:v>
                </c:pt>
                <c:pt idx="419">
                  <c:v>295.35000000000002</c:v>
                </c:pt>
                <c:pt idx="420">
                  <c:v>298.22500000000002</c:v>
                </c:pt>
                <c:pt idx="421">
                  <c:v>308.10000000000002</c:v>
                </c:pt>
                <c:pt idx="422">
                  <c:v>310.77499999999998</c:v>
                </c:pt>
                <c:pt idx="423">
                  <c:v>317.52499999999998</c:v>
                </c:pt>
                <c:pt idx="424">
                  <c:v>328.25</c:v>
                </c:pt>
                <c:pt idx="425">
                  <c:v>325.875</c:v>
                </c:pt>
                <c:pt idx="426">
                  <c:v>335.47500000000002</c:v>
                </c:pt>
                <c:pt idx="427">
                  <c:v>344.65</c:v>
                </c:pt>
                <c:pt idx="428">
                  <c:v>344.22500000000002</c:v>
                </c:pt>
                <c:pt idx="429">
                  <c:v>340.55</c:v>
                </c:pt>
                <c:pt idx="430">
                  <c:v>340.55</c:v>
                </c:pt>
                <c:pt idx="431">
                  <c:v>341.625</c:v>
                </c:pt>
                <c:pt idx="432">
                  <c:v>344.27499999999998</c:v>
                </c:pt>
                <c:pt idx="433">
                  <c:v>342.32499999999999</c:v>
                </c:pt>
                <c:pt idx="434">
                  <c:v>333.07499999999999</c:v>
                </c:pt>
                <c:pt idx="435">
                  <c:v>333.07499999999999</c:v>
                </c:pt>
                <c:pt idx="436">
                  <c:v>334.77499999999998</c:v>
                </c:pt>
                <c:pt idx="437">
                  <c:v>339.7</c:v>
                </c:pt>
                <c:pt idx="438">
                  <c:v>352.27499999999998</c:v>
                </c:pt>
                <c:pt idx="439">
                  <c:v>369.77499999999998</c:v>
                </c:pt>
                <c:pt idx="440">
                  <c:v>352.55</c:v>
                </c:pt>
                <c:pt idx="441">
                  <c:v>364.77499999999998</c:v>
                </c:pt>
                <c:pt idx="442">
                  <c:v>368.9</c:v>
                </c:pt>
                <c:pt idx="443">
                  <c:v>381.8</c:v>
                </c:pt>
                <c:pt idx="444">
                  <c:v>385.3</c:v>
                </c:pt>
                <c:pt idx="445">
                  <c:v>457.97500000000002</c:v>
                </c:pt>
                <c:pt idx="446">
                  <c:v>522.57500000000005</c:v>
                </c:pt>
                <c:pt idx="447">
                  <c:v>527.97500000000002</c:v>
                </c:pt>
                <c:pt idx="448">
                  <c:v>656.875</c:v>
                </c:pt>
                <c:pt idx="449">
                  <c:v>629.25</c:v>
                </c:pt>
                <c:pt idx="450">
                  <c:v>645.20000000000005</c:v>
                </c:pt>
                <c:pt idx="451">
                  <c:v>674.67499999999995</c:v>
                </c:pt>
                <c:pt idx="452">
                  <c:v>676.05</c:v>
                </c:pt>
                <c:pt idx="453">
                  <c:v>670</c:v>
                </c:pt>
                <c:pt idx="454">
                  <c:v>670.625</c:v>
                </c:pt>
                <c:pt idx="455">
                  <c:v>684.375</c:v>
                </c:pt>
                <c:pt idx="456">
                  <c:v>684.77499999999998</c:v>
                </c:pt>
                <c:pt idx="457">
                  <c:v>666.9</c:v>
                </c:pt>
                <c:pt idx="458">
                  <c:v>670.625</c:v>
                </c:pt>
                <c:pt idx="459">
                  <c:v>703.125</c:v>
                </c:pt>
                <c:pt idx="460">
                  <c:v>749.05</c:v>
                </c:pt>
                <c:pt idx="461">
                  <c:v>723.97500000000002</c:v>
                </c:pt>
                <c:pt idx="462">
                  <c:v>761.47500000000002</c:v>
                </c:pt>
                <c:pt idx="463">
                  <c:v>794.375</c:v>
                </c:pt>
                <c:pt idx="464">
                  <c:v>1043.4000000000001</c:v>
                </c:pt>
                <c:pt idx="465">
                  <c:v>1043.4000000000001</c:v>
                </c:pt>
                <c:pt idx="466">
                  <c:v>937.6</c:v>
                </c:pt>
                <c:pt idx="467">
                  <c:v>1005.95</c:v>
                </c:pt>
                <c:pt idx="468">
                  <c:v>1093.8</c:v>
                </c:pt>
                <c:pt idx="469">
                  <c:v>1228.3</c:v>
                </c:pt>
                <c:pt idx="470">
                  <c:v>1310.5</c:v>
                </c:pt>
                <c:pt idx="471">
                  <c:v>1258.9000000000001</c:v>
                </c:pt>
                <c:pt idx="472">
                  <c:v>1389.4749999999999</c:v>
                </c:pt>
                <c:pt idx="473">
                  <c:v>1748.2249999999999</c:v>
                </c:pt>
                <c:pt idx="474">
                  <c:v>1887.55</c:v>
                </c:pt>
                <c:pt idx="475">
                  <c:v>1862.4</c:v>
                </c:pt>
                <c:pt idx="476">
                  <c:v>1861.45</c:v>
                </c:pt>
                <c:pt idx="477">
                  <c:v>1641.8</c:v>
                </c:pt>
                <c:pt idx="478">
                  <c:v>1393.625</c:v>
                </c:pt>
                <c:pt idx="479">
                  <c:v>1273.8499999999999</c:v>
                </c:pt>
                <c:pt idx="480">
                  <c:v>1178</c:v>
                </c:pt>
                <c:pt idx="481">
                  <c:v>963.02499999999998</c:v>
                </c:pt>
                <c:pt idx="482">
                  <c:v>976.375</c:v>
                </c:pt>
                <c:pt idx="483">
                  <c:v>864.7</c:v>
                </c:pt>
                <c:pt idx="484">
                  <c:v>871.1</c:v>
                </c:pt>
                <c:pt idx="485">
                  <c:v>820</c:v>
                </c:pt>
                <c:pt idx="486">
                  <c:v>881.875</c:v>
                </c:pt>
                <c:pt idx="487">
                  <c:v>1024.375</c:v>
                </c:pt>
                <c:pt idx="488">
                  <c:v>1095.45</c:v>
                </c:pt>
                <c:pt idx="489">
                  <c:v>1019</c:v>
                </c:pt>
                <c:pt idx="490">
                  <c:v>1046.575</c:v>
                </c:pt>
                <c:pt idx="491">
                  <c:v>1217.2750000000001</c:v>
                </c:pt>
                <c:pt idx="492">
                  <c:v>1148.8499999999999</c:v>
                </c:pt>
                <c:pt idx="493">
                  <c:v>1177.675</c:v>
                </c:pt>
                <c:pt idx="494">
                  <c:v>1146.075</c:v>
                </c:pt>
                <c:pt idx="495">
                  <c:v>1132.05</c:v>
                </c:pt>
                <c:pt idx="496">
                  <c:v>1041.2249999999999</c:v>
                </c:pt>
                <c:pt idx="497">
                  <c:v>1002.8</c:v>
                </c:pt>
                <c:pt idx="498">
                  <c:v>1000.55</c:v>
                </c:pt>
                <c:pt idx="499">
                  <c:v>1023.425</c:v>
                </c:pt>
                <c:pt idx="500">
                  <c:v>1036.8</c:v>
                </c:pt>
                <c:pt idx="501">
                  <c:v>1062.075</c:v>
                </c:pt>
                <c:pt idx="502">
                  <c:v>1058.05</c:v>
                </c:pt>
                <c:pt idx="503">
                  <c:v>1057.6500000000001</c:v>
                </c:pt>
                <c:pt idx="504">
                  <c:v>1073.375</c:v>
                </c:pt>
                <c:pt idx="505">
                  <c:v>1064.575</c:v>
                </c:pt>
                <c:pt idx="506">
                  <c:v>1077.95</c:v>
                </c:pt>
                <c:pt idx="507">
                  <c:v>1049.375</c:v>
                </c:pt>
                <c:pt idx="508">
                  <c:v>1052.0250000000001</c:v>
                </c:pt>
                <c:pt idx="509">
                  <c:v>1064.5999999999999</c:v>
                </c:pt>
                <c:pt idx="510">
                  <c:v>1074.0999999999999</c:v>
                </c:pt>
                <c:pt idx="511">
                  <c:v>1074.175</c:v>
                </c:pt>
                <c:pt idx="512">
                  <c:v>1064.3499999999999</c:v>
                </c:pt>
                <c:pt idx="513">
                  <c:v>1054.4000000000001</c:v>
                </c:pt>
                <c:pt idx="514">
                  <c:v>1050.3</c:v>
                </c:pt>
                <c:pt idx="515">
                  <c:v>1062.675</c:v>
                </c:pt>
                <c:pt idx="516">
                  <c:v>1075.05</c:v>
                </c:pt>
                <c:pt idx="517">
                  <c:v>1083.2249999999999</c:v>
                </c:pt>
                <c:pt idx="518">
                  <c:v>1083.2249999999999</c:v>
                </c:pt>
                <c:pt idx="519">
                  <c:v>1090.675</c:v>
                </c:pt>
                <c:pt idx="520">
                  <c:v>1095.175</c:v>
                </c:pt>
                <c:pt idx="521">
                  <c:v>1095.925</c:v>
                </c:pt>
                <c:pt idx="522">
                  <c:v>1074.9749999999999</c:v>
                </c:pt>
                <c:pt idx="523">
                  <c:v>1074.9749999999999</c:v>
                </c:pt>
                <c:pt idx="524">
                  <c:v>1058.675</c:v>
                </c:pt>
                <c:pt idx="525">
                  <c:v>1051.4749999999999</c:v>
                </c:pt>
                <c:pt idx="526">
                  <c:v>1036</c:v>
                </c:pt>
                <c:pt idx="527">
                  <c:v>1008.85</c:v>
                </c:pt>
                <c:pt idx="528">
                  <c:v>1024.2249999999999</c:v>
                </c:pt>
                <c:pt idx="529">
                  <c:v>1025.95</c:v>
                </c:pt>
                <c:pt idx="530">
                  <c:v>1032.2</c:v>
                </c:pt>
                <c:pt idx="531">
                  <c:v>1040.7</c:v>
                </c:pt>
                <c:pt idx="532">
                  <c:v>1055.3499999999999</c:v>
                </c:pt>
                <c:pt idx="533">
                  <c:v>1059.1500000000001</c:v>
                </c:pt>
                <c:pt idx="534">
                  <c:v>1050.5</c:v>
                </c:pt>
                <c:pt idx="535">
                  <c:v>1046.325</c:v>
                </c:pt>
                <c:pt idx="536">
                  <c:v>1074.7</c:v>
                </c:pt>
                <c:pt idx="537">
                  <c:v>1093.25</c:v>
                </c:pt>
                <c:pt idx="538">
                  <c:v>1085.8499999999999</c:v>
                </c:pt>
                <c:pt idx="539">
                  <c:v>1102.875</c:v>
                </c:pt>
                <c:pt idx="540">
                  <c:v>1098.825</c:v>
                </c:pt>
                <c:pt idx="541">
                  <c:v>1071.75</c:v>
                </c:pt>
                <c:pt idx="542">
                  <c:v>1048.4749999999999</c:v>
                </c:pt>
                <c:pt idx="543">
                  <c:v>1040.1500000000001</c:v>
                </c:pt>
                <c:pt idx="544">
                  <c:v>1044.25</c:v>
                </c:pt>
                <c:pt idx="545">
                  <c:v>1038.125</c:v>
                </c:pt>
                <c:pt idx="546">
                  <c:v>1059.9749999999999</c:v>
                </c:pt>
                <c:pt idx="547">
                  <c:v>1047.075</c:v>
                </c:pt>
                <c:pt idx="548">
                  <c:v>1044.925</c:v>
                </c:pt>
                <c:pt idx="549">
                  <c:v>1042.9000000000001</c:v>
                </c:pt>
                <c:pt idx="550">
                  <c:v>1014.85</c:v>
                </c:pt>
                <c:pt idx="551">
                  <c:v>1012.625</c:v>
                </c:pt>
                <c:pt idx="552">
                  <c:v>1030.125</c:v>
                </c:pt>
                <c:pt idx="553">
                  <c:v>1038.0999999999999</c:v>
                </c:pt>
                <c:pt idx="554">
                  <c:v>1043.4000000000001</c:v>
                </c:pt>
                <c:pt idx="555">
                  <c:v>1046.6500000000001</c:v>
                </c:pt>
                <c:pt idx="556">
                  <c:v>1079.925</c:v>
                </c:pt>
                <c:pt idx="557">
                  <c:v>1089.875</c:v>
                </c:pt>
                <c:pt idx="558">
                  <c:v>1080.9749999999999</c:v>
                </c:pt>
                <c:pt idx="559">
                  <c:v>1103.425</c:v>
                </c:pt>
                <c:pt idx="560">
                  <c:v>1092.05</c:v>
                </c:pt>
                <c:pt idx="561">
                  <c:v>1091.2025000000001</c:v>
                </c:pt>
                <c:pt idx="562">
                  <c:v>1080.7275</c:v>
                </c:pt>
                <c:pt idx="563">
                  <c:v>1074.6575</c:v>
                </c:pt>
                <c:pt idx="564">
                  <c:v>1086.4425000000001</c:v>
                </c:pt>
                <c:pt idx="565">
                  <c:v>1103.615</c:v>
                </c:pt>
                <c:pt idx="566">
                  <c:v>1118.2025000000001</c:v>
                </c:pt>
                <c:pt idx="567">
                  <c:v>1108.0474999999999</c:v>
                </c:pt>
                <c:pt idx="568">
                  <c:v>1100.5425</c:v>
                </c:pt>
                <c:pt idx="569">
                  <c:v>1103.635</c:v>
                </c:pt>
                <c:pt idx="570">
                  <c:v>1102.6675</c:v>
                </c:pt>
                <c:pt idx="571">
                  <c:v>1086.9475</c:v>
                </c:pt>
                <c:pt idx="572">
                  <c:v>1050.3425</c:v>
                </c:pt>
                <c:pt idx="573">
                  <c:v>1042.5999999999999</c:v>
                </c:pt>
                <c:pt idx="574">
                  <c:v>1023.0525</c:v>
                </c:pt>
                <c:pt idx="575">
                  <c:v>998.08749999999998</c:v>
                </c:pt>
                <c:pt idx="576">
                  <c:v>998.34</c:v>
                </c:pt>
                <c:pt idx="577">
                  <c:v>994.21249999999998</c:v>
                </c:pt>
                <c:pt idx="578">
                  <c:v>990.04250000000002</c:v>
                </c:pt>
                <c:pt idx="579">
                  <c:v>987.495</c:v>
                </c:pt>
                <c:pt idx="580">
                  <c:v>972.09</c:v>
                </c:pt>
                <c:pt idx="581">
                  <c:v>948.30250000000001</c:v>
                </c:pt>
                <c:pt idx="582">
                  <c:v>954.42750000000001</c:v>
                </c:pt>
                <c:pt idx="583">
                  <c:v>926.77250000000004</c:v>
                </c:pt>
                <c:pt idx="584">
                  <c:v>914.85749999999996</c:v>
                </c:pt>
                <c:pt idx="585">
                  <c:v>925.39</c:v>
                </c:pt>
                <c:pt idx="586">
                  <c:v>909.53499999999997</c:v>
                </c:pt>
                <c:pt idx="587">
                  <c:v>899.10749999999996</c:v>
                </c:pt>
                <c:pt idx="588">
                  <c:v>888.29250000000002</c:v>
                </c:pt>
                <c:pt idx="589">
                  <c:v>865.88750000000005</c:v>
                </c:pt>
                <c:pt idx="590">
                  <c:v>818.01625000000001</c:v>
                </c:pt>
                <c:pt idx="591">
                  <c:v>810.66499999999996</c:v>
                </c:pt>
                <c:pt idx="592">
                  <c:v>792.16499999999996</c:v>
                </c:pt>
                <c:pt idx="593">
                  <c:v>796.63250000000005</c:v>
                </c:pt>
                <c:pt idx="594">
                  <c:v>796.625</c:v>
                </c:pt>
                <c:pt idx="595">
                  <c:v>809.65</c:v>
                </c:pt>
                <c:pt idx="596">
                  <c:v>781.85</c:v>
                </c:pt>
                <c:pt idx="597">
                  <c:v>775.89</c:v>
                </c:pt>
                <c:pt idx="598">
                  <c:v>763.47500000000002</c:v>
                </c:pt>
                <c:pt idx="599">
                  <c:v>747.67499999999995</c:v>
                </c:pt>
                <c:pt idx="600">
                  <c:v>746.51</c:v>
                </c:pt>
                <c:pt idx="601">
                  <c:v>750.67499999999995</c:v>
                </c:pt>
                <c:pt idx="602">
                  <c:v>759.94749999999999</c:v>
                </c:pt>
                <c:pt idx="603">
                  <c:v>761.78874999999994</c:v>
                </c:pt>
                <c:pt idx="604">
                  <c:v>763.05624999999998</c:v>
                </c:pt>
                <c:pt idx="605">
                  <c:v>757.05250000000001</c:v>
                </c:pt>
                <c:pt idx="606">
                  <c:v>764.66</c:v>
                </c:pt>
                <c:pt idx="607">
                  <c:v>756.76125000000002</c:v>
                </c:pt>
                <c:pt idx="608">
                  <c:v>731.85</c:v>
                </c:pt>
                <c:pt idx="609">
                  <c:v>730.42499999999995</c:v>
                </c:pt>
                <c:pt idx="610">
                  <c:v>722.4</c:v>
                </c:pt>
                <c:pt idx="611">
                  <c:v>715.35</c:v>
                </c:pt>
                <c:pt idx="612">
                  <c:v>703.07500000000005</c:v>
                </c:pt>
                <c:pt idx="613">
                  <c:v>664.49249999999995</c:v>
                </c:pt>
                <c:pt idx="614">
                  <c:v>650.53625</c:v>
                </c:pt>
                <c:pt idx="615">
                  <c:v>654.15250000000003</c:v>
                </c:pt>
                <c:pt idx="616">
                  <c:v>653.28</c:v>
                </c:pt>
                <c:pt idx="617">
                  <c:v>651.21624999999995</c:v>
                </c:pt>
                <c:pt idx="618">
                  <c:v>678.95375000000001</c:v>
                </c:pt>
                <c:pt idx="619">
                  <c:v>666.18125000000009</c:v>
                </c:pt>
                <c:pt idx="620">
                  <c:v>670.22874999999999</c:v>
                </c:pt>
                <c:pt idx="621">
                  <c:v>659.91125000000011</c:v>
                </c:pt>
                <c:pt idx="622">
                  <c:v>654.42375000000004</c:v>
                </c:pt>
                <c:pt idx="623">
                  <c:v>652.72249999999997</c:v>
                </c:pt>
                <c:pt idx="624">
                  <c:v>651.125</c:v>
                </c:pt>
                <c:pt idx="625">
                  <c:v>649.32500000000005</c:v>
                </c:pt>
                <c:pt idx="626">
                  <c:v>658.06125000000009</c:v>
                </c:pt>
                <c:pt idx="627">
                  <c:v>665.76250000000005</c:v>
                </c:pt>
                <c:pt idx="628">
                  <c:v>668.8125</c:v>
                </c:pt>
                <c:pt idx="629">
                  <c:v>668.14125000000001</c:v>
                </c:pt>
                <c:pt idx="630">
                  <c:v>650.40374999999995</c:v>
                </c:pt>
                <c:pt idx="631">
                  <c:v>651.09249999999997</c:v>
                </c:pt>
                <c:pt idx="632">
                  <c:v>652.92999999999995</c:v>
                </c:pt>
                <c:pt idx="633">
                  <c:v>658.14250000000004</c:v>
                </c:pt>
                <c:pt idx="634">
                  <c:v>656.81624999999997</c:v>
                </c:pt>
                <c:pt idx="635">
                  <c:v>662.51625000000001</c:v>
                </c:pt>
                <c:pt idx="636">
                  <c:v>661.9425</c:v>
                </c:pt>
                <c:pt idx="637">
                  <c:v>653.80499999999995</c:v>
                </c:pt>
                <c:pt idx="638">
                  <c:v>653.47125000000005</c:v>
                </c:pt>
                <c:pt idx="639">
                  <c:v>649.97500000000002</c:v>
                </c:pt>
                <c:pt idx="640">
                  <c:v>654.57000000000005</c:v>
                </c:pt>
                <c:pt idx="641">
                  <c:v>662.04124999999999</c:v>
                </c:pt>
                <c:pt idx="642">
                  <c:v>667.17624999999998</c:v>
                </c:pt>
                <c:pt idx="643">
                  <c:v>670.245</c:v>
                </c:pt>
                <c:pt idx="644">
                  <c:v>669.86875000000009</c:v>
                </c:pt>
                <c:pt idx="645">
                  <c:v>680.57500000000005</c:v>
                </c:pt>
                <c:pt idx="646">
                  <c:v>697.53750000000002</c:v>
                </c:pt>
                <c:pt idx="647">
                  <c:v>700.63875000000007</c:v>
                </c:pt>
                <c:pt idx="648">
                  <c:v>699.65</c:v>
                </c:pt>
                <c:pt idx="649">
                  <c:v>697.64875000000006</c:v>
                </c:pt>
                <c:pt idx="650">
                  <c:v>694.19500000000005</c:v>
                </c:pt>
                <c:pt idx="651">
                  <c:v>683.98500000000001</c:v>
                </c:pt>
                <c:pt idx="652">
                  <c:v>682.87125000000003</c:v>
                </c:pt>
                <c:pt idx="653">
                  <c:v>683.10749999999996</c:v>
                </c:pt>
                <c:pt idx="654">
                  <c:v>685.05</c:v>
                </c:pt>
                <c:pt idx="655">
                  <c:v>692.74</c:v>
                </c:pt>
                <c:pt idx="656">
                  <c:v>694.18875000000003</c:v>
                </c:pt>
                <c:pt idx="657">
                  <c:v>697.28</c:v>
                </c:pt>
                <c:pt idx="658">
                  <c:v>697.53250000000003</c:v>
                </c:pt>
                <c:pt idx="659">
                  <c:v>706.98249999999996</c:v>
                </c:pt>
                <c:pt idx="660">
                  <c:v>709.74749999999995</c:v>
                </c:pt>
                <c:pt idx="661">
                  <c:v>701.47625000000005</c:v>
                </c:pt>
                <c:pt idx="662">
                  <c:v>696.44624999999996</c:v>
                </c:pt>
                <c:pt idx="663">
                  <c:v>696.11249999999995</c:v>
                </c:pt>
                <c:pt idx="664">
                  <c:v>693.0675</c:v>
                </c:pt>
                <c:pt idx="665">
                  <c:v>676.21249999999998</c:v>
                </c:pt>
                <c:pt idx="666">
                  <c:v>663.20624999999995</c:v>
                </c:pt>
                <c:pt idx="667">
                  <c:v>660.67624999999998</c:v>
                </c:pt>
                <c:pt idx="668">
                  <c:v>654.06375000000003</c:v>
                </c:pt>
                <c:pt idx="669">
                  <c:v>636.59375</c:v>
                </c:pt>
                <c:pt idx="670">
                  <c:v>633.67750000000001</c:v>
                </c:pt>
                <c:pt idx="671">
                  <c:v>628.96249999999998</c:v>
                </c:pt>
                <c:pt idx="672">
                  <c:v>634.505</c:v>
                </c:pt>
                <c:pt idx="673">
                  <c:v>632.47249999999997</c:v>
                </c:pt>
                <c:pt idx="674">
                  <c:v>613.71124999999995</c:v>
                </c:pt>
                <c:pt idx="675">
                  <c:v>604.75250000000005</c:v>
                </c:pt>
                <c:pt idx="676">
                  <c:v>605.05250000000001</c:v>
                </c:pt>
                <c:pt idx="677">
                  <c:v>606.34</c:v>
                </c:pt>
                <c:pt idx="678">
                  <c:v>605.02250000000004</c:v>
                </c:pt>
                <c:pt idx="679">
                  <c:v>611.26750000000004</c:v>
                </c:pt>
                <c:pt idx="680">
                  <c:v>604.69624999999996</c:v>
                </c:pt>
                <c:pt idx="681">
                  <c:v>614.06124999999997</c:v>
                </c:pt>
                <c:pt idx="682">
                  <c:v>631.59500000000003</c:v>
                </c:pt>
                <c:pt idx="683">
                  <c:v>626.96875</c:v>
                </c:pt>
                <c:pt idx="684">
                  <c:v>628.29875000000004</c:v>
                </c:pt>
                <c:pt idx="685">
                  <c:v>642.92499999999995</c:v>
                </c:pt>
                <c:pt idx="686">
                  <c:v>634.86125000000004</c:v>
                </c:pt>
                <c:pt idx="687">
                  <c:v>635.91125</c:v>
                </c:pt>
                <c:pt idx="688">
                  <c:v>626.94749999999999</c:v>
                </c:pt>
                <c:pt idx="689">
                  <c:v>619.62374999999997</c:v>
                </c:pt>
                <c:pt idx="690">
                  <c:v>607.20875000000001</c:v>
                </c:pt>
                <c:pt idx="691">
                  <c:v>607.30250000000001</c:v>
                </c:pt>
                <c:pt idx="692">
                  <c:v>606.56875000000002</c:v>
                </c:pt>
                <c:pt idx="693">
                  <c:v>611.65</c:v>
                </c:pt>
                <c:pt idx="694">
                  <c:v>608.94500000000005</c:v>
                </c:pt>
                <c:pt idx="695">
                  <c:v>608.92499999999995</c:v>
                </c:pt>
                <c:pt idx="696">
                  <c:v>612.87249999999995</c:v>
                </c:pt>
                <c:pt idx="697">
                  <c:v>619.63750000000005</c:v>
                </c:pt>
                <c:pt idx="698">
                  <c:v>619.46749999999997</c:v>
                </c:pt>
                <c:pt idx="699">
                  <c:v>622.29250000000002</c:v>
                </c:pt>
                <c:pt idx="700">
                  <c:v>620.54</c:v>
                </c:pt>
                <c:pt idx="701">
                  <c:v>608.97749999999996</c:v>
                </c:pt>
                <c:pt idx="702">
                  <c:v>603.03375000000005</c:v>
                </c:pt>
                <c:pt idx="703">
                  <c:v>602.14499999999998</c:v>
                </c:pt>
                <c:pt idx="704">
                  <c:v>596.46375</c:v>
                </c:pt>
                <c:pt idx="705">
                  <c:v>595.37249999999995</c:v>
                </c:pt>
                <c:pt idx="706">
                  <c:v>586.20500000000004</c:v>
                </c:pt>
                <c:pt idx="707">
                  <c:v>565.33500000000004</c:v>
                </c:pt>
                <c:pt idx="708">
                  <c:v>559.50125000000003</c:v>
                </c:pt>
                <c:pt idx="709">
                  <c:v>563.11125000000004</c:v>
                </c:pt>
                <c:pt idx="710">
                  <c:v>565.65250000000003</c:v>
                </c:pt>
                <c:pt idx="711">
                  <c:v>547.04999999999995</c:v>
                </c:pt>
                <c:pt idx="712">
                  <c:v>538.66499999999996</c:v>
                </c:pt>
                <c:pt idx="713">
                  <c:v>544.30124999999998</c:v>
                </c:pt>
                <c:pt idx="714">
                  <c:v>546.53</c:v>
                </c:pt>
                <c:pt idx="715">
                  <c:v>542.98249999999996</c:v>
                </c:pt>
                <c:pt idx="716">
                  <c:v>541.6875</c:v>
                </c:pt>
                <c:pt idx="717">
                  <c:v>539.17624999999998</c:v>
                </c:pt>
              </c:numCache>
            </c:numRef>
          </c:val>
          <c:smooth val="0"/>
          <c:extLst>
            <c:ext xmlns:c16="http://schemas.microsoft.com/office/drawing/2014/chart" uri="{C3380CC4-5D6E-409C-BE32-E72D297353CC}">
              <c16:uniqueId val="{00000001-64DC-4AC7-AE7F-43FB47C99090}"/>
            </c:ext>
          </c:extLst>
        </c:ser>
        <c:ser>
          <c:idx val="2"/>
          <c:order val="2"/>
          <c:tx>
            <c:strRef>
              <c:f>'1.13-график'!$E$4</c:f>
              <c:strCache>
                <c:ptCount val="1"/>
                <c:pt idx="0">
                  <c:v>Қытай</c:v>
                </c:pt>
              </c:strCache>
            </c:strRef>
          </c:tx>
          <c:spPr>
            <a:ln w="12700">
              <a:solidFill>
                <a:srgbClr val="003300"/>
              </a:solidFill>
              <a:prstDash val="solid"/>
            </a:ln>
          </c:spPr>
          <c:marker>
            <c:symbol val="none"/>
          </c:marker>
          <c:val>
            <c:numRef>
              <c:f>'1.13-график'!$E$5:$E$722</c:f>
              <c:numCache>
                <c:formatCode>General</c:formatCode>
                <c:ptCount val="718"/>
                <c:pt idx="0">
                  <c:v>16.733333333333334</c:v>
                </c:pt>
                <c:pt idx="1">
                  <c:v>15.033333333333333</c:v>
                </c:pt>
                <c:pt idx="2">
                  <c:v>14.966666666666667</c:v>
                </c:pt>
                <c:pt idx="3">
                  <c:v>15.666666666666666</c:v>
                </c:pt>
                <c:pt idx="4">
                  <c:v>15.9</c:v>
                </c:pt>
                <c:pt idx="5">
                  <c:v>15.9</c:v>
                </c:pt>
                <c:pt idx="6">
                  <c:v>15.966666666666669</c:v>
                </c:pt>
                <c:pt idx="7">
                  <c:v>15.766666666666666</c:v>
                </c:pt>
                <c:pt idx="8">
                  <c:v>15.7</c:v>
                </c:pt>
                <c:pt idx="9">
                  <c:v>15.666666666666666</c:v>
                </c:pt>
                <c:pt idx="10">
                  <c:v>15.633333333333333</c:v>
                </c:pt>
                <c:pt idx="11">
                  <c:v>15.566666666666668</c:v>
                </c:pt>
                <c:pt idx="12">
                  <c:v>15.166666666666666</c:v>
                </c:pt>
                <c:pt idx="13">
                  <c:v>15.266666666666666</c:v>
                </c:pt>
                <c:pt idx="14">
                  <c:v>15.333333333333334</c:v>
                </c:pt>
                <c:pt idx="15">
                  <c:v>15.166666666666666</c:v>
                </c:pt>
                <c:pt idx="16">
                  <c:v>15.2</c:v>
                </c:pt>
                <c:pt idx="17">
                  <c:v>15.1</c:v>
                </c:pt>
                <c:pt idx="18">
                  <c:v>15.233333333333334</c:v>
                </c:pt>
                <c:pt idx="19">
                  <c:v>15.3</c:v>
                </c:pt>
                <c:pt idx="20">
                  <c:v>15.233333333333334</c:v>
                </c:pt>
                <c:pt idx="21">
                  <c:v>15.433333333333332</c:v>
                </c:pt>
                <c:pt idx="22">
                  <c:v>15.5</c:v>
                </c:pt>
                <c:pt idx="23">
                  <c:v>15.266666666666666</c:v>
                </c:pt>
                <c:pt idx="24">
                  <c:v>15.366666666666667</c:v>
                </c:pt>
                <c:pt idx="25">
                  <c:v>15.233333333333334</c:v>
                </c:pt>
                <c:pt idx="26">
                  <c:v>15.4</c:v>
                </c:pt>
                <c:pt idx="27">
                  <c:v>15.366666666666667</c:v>
                </c:pt>
                <c:pt idx="28">
                  <c:v>15.3</c:v>
                </c:pt>
                <c:pt idx="29">
                  <c:v>15.1</c:v>
                </c:pt>
                <c:pt idx="30">
                  <c:v>15.333333333333334</c:v>
                </c:pt>
                <c:pt idx="31">
                  <c:v>15.3</c:v>
                </c:pt>
                <c:pt idx="32">
                  <c:v>15.333333333333334</c:v>
                </c:pt>
                <c:pt idx="33">
                  <c:v>15.1</c:v>
                </c:pt>
                <c:pt idx="34">
                  <c:v>15.066666666666668</c:v>
                </c:pt>
                <c:pt idx="35">
                  <c:v>15</c:v>
                </c:pt>
                <c:pt idx="36">
                  <c:v>15.066666666666668</c:v>
                </c:pt>
                <c:pt idx="37">
                  <c:v>15.266666666666666</c:v>
                </c:pt>
                <c:pt idx="38">
                  <c:v>15.433333333333332</c:v>
                </c:pt>
                <c:pt idx="39">
                  <c:v>15.566666666666668</c:v>
                </c:pt>
                <c:pt idx="40">
                  <c:v>15.833333333333334</c:v>
                </c:pt>
                <c:pt idx="41">
                  <c:v>16.2</c:v>
                </c:pt>
                <c:pt idx="42">
                  <c:v>16.333333333333332</c:v>
                </c:pt>
                <c:pt idx="43">
                  <c:v>17.133333333333333</c:v>
                </c:pt>
                <c:pt idx="44">
                  <c:v>16.666666666666668</c:v>
                </c:pt>
                <c:pt idx="45">
                  <c:v>18.166666666666668</c:v>
                </c:pt>
                <c:pt idx="46">
                  <c:v>17.7</c:v>
                </c:pt>
                <c:pt idx="47">
                  <c:v>17.266666666666666</c:v>
                </c:pt>
                <c:pt idx="48">
                  <c:v>17.266666666666666</c:v>
                </c:pt>
                <c:pt idx="49">
                  <c:v>17.100000000000001</c:v>
                </c:pt>
                <c:pt idx="50">
                  <c:v>17.166666666666668</c:v>
                </c:pt>
                <c:pt idx="51">
                  <c:v>17.333333333333332</c:v>
                </c:pt>
                <c:pt idx="52">
                  <c:v>17.7</c:v>
                </c:pt>
                <c:pt idx="53">
                  <c:v>17.733333333333334</c:v>
                </c:pt>
                <c:pt idx="54">
                  <c:v>18.333333333333332</c:v>
                </c:pt>
                <c:pt idx="55">
                  <c:v>18.333333333333332</c:v>
                </c:pt>
                <c:pt idx="56">
                  <c:v>18.033333333333335</c:v>
                </c:pt>
                <c:pt idx="57">
                  <c:v>17.600000000000001</c:v>
                </c:pt>
                <c:pt idx="58">
                  <c:v>17.233333333333334</c:v>
                </c:pt>
                <c:pt idx="59">
                  <c:v>17.399999999999999</c:v>
                </c:pt>
                <c:pt idx="60">
                  <c:v>17.233333333333334</c:v>
                </c:pt>
                <c:pt idx="61">
                  <c:v>17.100000000000001</c:v>
                </c:pt>
                <c:pt idx="62">
                  <c:v>17.100000000000001</c:v>
                </c:pt>
                <c:pt idx="63">
                  <c:v>17.233333333333334</c:v>
                </c:pt>
                <c:pt idx="64">
                  <c:v>17.366666666666667</c:v>
                </c:pt>
                <c:pt idx="65">
                  <c:v>18.133333333333333</c:v>
                </c:pt>
                <c:pt idx="66">
                  <c:v>17.533333333333335</c:v>
                </c:pt>
                <c:pt idx="67">
                  <c:v>17.600000000000001</c:v>
                </c:pt>
                <c:pt idx="68">
                  <c:v>17.600000000000001</c:v>
                </c:pt>
                <c:pt idx="69">
                  <c:v>17.666666666666668</c:v>
                </c:pt>
                <c:pt idx="70">
                  <c:v>18.133333333333336</c:v>
                </c:pt>
                <c:pt idx="71">
                  <c:v>17.533333333333331</c:v>
                </c:pt>
                <c:pt idx="72">
                  <c:v>17.066666666666666</c:v>
                </c:pt>
                <c:pt idx="73">
                  <c:v>17</c:v>
                </c:pt>
                <c:pt idx="74">
                  <c:v>17.2</c:v>
                </c:pt>
                <c:pt idx="75">
                  <c:v>17.066666666666666</c:v>
                </c:pt>
                <c:pt idx="76">
                  <c:v>16.933333333333334</c:v>
                </c:pt>
                <c:pt idx="77">
                  <c:v>16.666666666666668</c:v>
                </c:pt>
                <c:pt idx="78">
                  <c:v>16.333333333333332</c:v>
                </c:pt>
                <c:pt idx="79">
                  <c:v>16.033333333333335</c:v>
                </c:pt>
                <c:pt idx="80">
                  <c:v>16.433333333333334</c:v>
                </c:pt>
                <c:pt idx="81">
                  <c:v>16.466666666666665</c:v>
                </c:pt>
                <c:pt idx="82">
                  <c:v>16.600000000000001</c:v>
                </c:pt>
                <c:pt idx="83">
                  <c:v>16.600000000000001</c:v>
                </c:pt>
                <c:pt idx="84">
                  <c:v>16.433333333333334</c:v>
                </c:pt>
                <c:pt idx="85">
                  <c:v>16.733333333333334</c:v>
                </c:pt>
                <c:pt idx="86">
                  <c:v>16.8</c:v>
                </c:pt>
                <c:pt idx="87">
                  <c:v>16.733333333333334</c:v>
                </c:pt>
                <c:pt idx="88">
                  <c:v>16.733333333333334</c:v>
                </c:pt>
                <c:pt idx="89">
                  <c:v>16.733333333333334</c:v>
                </c:pt>
                <c:pt idx="90">
                  <c:v>16.866666666666667</c:v>
                </c:pt>
                <c:pt idx="91">
                  <c:v>15.066666666666668</c:v>
                </c:pt>
                <c:pt idx="92">
                  <c:v>15.033333333333331</c:v>
                </c:pt>
                <c:pt idx="93">
                  <c:v>15.1</c:v>
                </c:pt>
                <c:pt idx="94">
                  <c:v>15.2</c:v>
                </c:pt>
                <c:pt idx="95">
                  <c:v>15.266666666666666</c:v>
                </c:pt>
                <c:pt idx="96">
                  <c:v>15.133333333333333</c:v>
                </c:pt>
                <c:pt idx="97">
                  <c:v>15.166666666666666</c:v>
                </c:pt>
                <c:pt idx="98">
                  <c:v>15.033333333333333</c:v>
                </c:pt>
                <c:pt idx="99">
                  <c:v>14.633333333333333</c:v>
                </c:pt>
                <c:pt idx="100">
                  <c:v>14.6</c:v>
                </c:pt>
                <c:pt idx="101">
                  <c:v>14.533333333333331</c:v>
                </c:pt>
                <c:pt idx="102">
                  <c:v>14.5</c:v>
                </c:pt>
                <c:pt idx="103">
                  <c:v>14.466666666666669</c:v>
                </c:pt>
                <c:pt idx="104">
                  <c:v>14.866666666666667</c:v>
                </c:pt>
                <c:pt idx="105">
                  <c:v>14.866666666666667</c:v>
                </c:pt>
                <c:pt idx="106">
                  <c:v>15</c:v>
                </c:pt>
                <c:pt idx="107">
                  <c:v>15.233333333333333</c:v>
                </c:pt>
                <c:pt idx="108">
                  <c:v>15.3</c:v>
                </c:pt>
                <c:pt idx="109">
                  <c:v>15.266666666666666</c:v>
                </c:pt>
                <c:pt idx="110">
                  <c:v>15.2</c:v>
                </c:pt>
                <c:pt idx="111">
                  <c:v>16.033333333333335</c:v>
                </c:pt>
                <c:pt idx="112">
                  <c:v>16.133333333333336</c:v>
                </c:pt>
                <c:pt idx="113">
                  <c:v>16.399999999999999</c:v>
                </c:pt>
                <c:pt idx="114">
                  <c:v>16.8</c:v>
                </c:pt>
                <c:pt idx="115">
                  <c:v>16.866666666666667</c:v>
                </c:pt>
                <c:pt idx="116">
                  <c:v>16.933333333333334</c:v>
                </c:pt>
                <c:pt idx="117">
                  <c:v>17.033333333333335</c:v>
                </c:pt>
                <c:pt idx="118">
                  <c:v>16.933333333333334</c:v>
                </c:pt>
                <c:pt idx="119">
                  <c:v>16.7</c:v>
                </c:pt>
                <c:pt idx="120">
                  <c:v>16.899999999999999</c:v>
                </c:pt>
                <c:pt idx="121">
                  <c:v>16.866666666666667</c:v>
                </c:pt>
                <c:pt idx="122">
                  <c:v>17.866666666666664</c:v>
                </c:pt>
                <c:pt idx="123">
                  <c:v>17.966666666666665</c:v>
                </c:pt>
                <c:pt idx="124">
                  <c:v>18.333333333333332</c:v>
                </c:pt>
                <c:pt idx="125">
                  <c:v>19.233333333333331</c:v>
                </c:pt>
                <c:pt idx="126">
                  <c:v>19.233333333333334</c:v>
                </c:pt>
                <c:pt idx="127">
                  <c:v>19.133333333333333</c:v>
                </c:pt>
                <c:pt idx="128">
                  <c:v>18.8</c:v>
                </c:pt>
                <c:pt idx="129">
                  <c:v>18.333333333333332</c:v>
                </c:pt>
                <c:pt idx="130">
                  <c:v>18.766666666666666</c:v>
                </c:pt>
                <c:pt idx="131">
                  <c:v>19.333333333333332</c:v>
                </c:pt>
                <c:pt idx="132">
                  <c:v>18.899999999999999</c:v>
                </c:pt>
                <c:pt idx="133">
                  <c:v>19.2</c:v>
                </c:pt>
                <c:pt idx="134">
                  <c:v>19.266666666666666</c:v>
                </c:pt>
                <c:pt idx="135">
                  <c:v>19.2</c:v>
                </c:pt>
                <c:pt idx="136">
                  <c:v>20.066666666666666</c:v>
                </c:pt>
                <c:pt idx="137">
                  <c:v>21.533333333333331</c:v>
                </c:pt>
                <c:pt idx="138">
                  <c:v>21.8</c:v>
                </c:pt>
                <c:pt idx="139">
                  <c:v>21.6</c:v>
                </c:pt>
                <c:pt idx="140">
                  <c:v>20.666666666666668</c:v>
                </c:pt>
                <c:pt idx="141">
                  <c:v>20.833333333333332</c:v>
                </c:pt>
                <c:pt idx="142">
                  <c:v>21.433333333333334</c:v>
                </c:pt>
                <c:pt idx="143">
                  <c:v>21.8</c:v>
                </c:pt>
                <c:pt idx="144">
                  <c:v>23.466666666666669</c:v>
                </c:pt>
                <c:pt idx="145">
                  <c:v>24.166666666666668</c:v>
                </c:pt>
                <c:pt idx="146">
                  <c:v>25.133333333333336</c:v>
                </c:pt>
                <c:pt idx="147">
                  <c:v>28.166666666666668</c:v>
                </c:pt>
                <c:pt idx="148">
                  <c:v>30.866666666666664</c:v>
                </c:pt>
                <c:pt idx="149">
                  <c:v>35</c:v>
                </c:pt>
                <c:pt idx="150">
                  <c:v>39.4</c:v>
                </c:pt>
                <c:pt idx="151">
                  <c:v>39.5</c:v>
                </c:pt>
                <c:pt idx="152">
                  <c:v>43.433333333333337</c:v>
                </c:pt>
                <c:pt idx="153">
                  <c:v>43.333333333333336</c:v>
                </c:pt>
                <c:pt idx="154">
                  <c:v>45.966666666666661</c:v>
                </c:pt>
                <c:pt idx="155">
                  <c:v>49.566666666666663</c:v>
                </c:pt>
                <c:pt idx="156">
                  <c:v>45.9</c:v>
                </c:pt>
                <c:pt idx="157">
                  <c:v>42.633333333333333</c:v>
                </c:pt>
                <c:pt idx="158">
                  <c:v>45.733333333333327</c:v>
                </c:pt>
                <c:pt idx="159">
                  <c:v>50.466666666666669</c:v>
                </c:pt>
                <c:pt idx="160">
                  <c:v>49.333333333333336</c:v>
                </c:pt>
                <c:pt idx="161">
                  <c:v>53.433333333333337</c:v>
                </c:pt>
                <c:pt idx="162">
                  <c:v>60.5</c:v>
                </c:pt>
                <c:pt idx="163">
                  <c:v>62.5</c:v>
                </c:pt>
                <c:pt idx="164">
                  <c:v>63.833333333333336</c:v>
                </c:pt>
                <c:pt idx="165">
                  <c:v>60.266666666666673</c:v>
                </c:pt>
                <c:pt idx="166">
                  <c:v>56.666666666666664</c:v>
                </c:pt>
                <c:pt idx="167">
                  <c:v>49.433333333333337</c:v>
                </c:pt>
                <c:pt idx="168">
                  <c:v>51.066666666666663</c:v>
                </c:pt>
                <c:pt idx="169">
                  <c:v>47.566666666666663</c:v>
                </c:pt>
                <c:pt idx="170">
                  <c:v>46.1</c:v>
                </c:pt>
                <c:pt idx="171">
                  <c:v>49.866666666666667</c:v>
                </c:pt>
                <c:pt idx="172">
                  <c:v>49.866666666666667</c:v>
                </c:pt>
                <c:pt idx="173">
                  <c:v>51.666666666666664</c:v>
                </c:pt>
                <c:pt idx="174">
                  <c:v>49.633333333333326</c:v>
                </c:pt>
                <c:pt idx="175">
                  <c:v>47.6</c:v>
                </c:pt>
                <c:pt idx="176">
                  <c:v>48.333333333333336</c:v>
                </c:pt>
                <c:pt idx="177">
                  <c:v>47.9</c:v>
                </c:pt>
                <c:pt idx="178">
                  <c:v>46.633333333333333</c:v>
                </c:pt>
                <c:pt idx="179">
                  <c:v>42.3</c:v>
                </c:pt>
                <c:pt idx="180">
                  <c:v>43.633333333333333</c:v>
                </c:pt>
                <c:pt idx="181">
                  <c:v>43.3</c:v>
                </c:pt>
                <c:pt idx="182">
                  <c:v>42.06666666666667</c:v>
                </c:pt>
                <c:pt idx="183">
                  <c:v>40.133333333333333</c:v>
                </c:pt>
                <c:pt idx="184">
                  <c:v>40</c:v>
                </c:pt>
                <c:pt idx="185">
                  <c:v>38.733333333333334</c:v>
                </c:pt>
                <c:pt idx="186">
                  <c:v>36.299999999999997</c:v>
                </c:pt>
                <c:pt idx="187">
                  <c:v>32.033333333333331</c:v>
                </c:pt>
                <c:pt idx="188">
                  <c:v>31.866666666666664</c:v>
                </c:pt>
                <c:pt idx="189">
                  <c:v>31.466666666666669</c:v>
                </c:pt>
                <c:pt idx="190">
                  <c:v>30.666666666666668</c:v>
                </c:pt>
                <c:pt idx="191">
                  <c:v>30.7</c:v>
                </c:pt>
                <c:pt idx="192">
                  <c:v>30.1</c:v>
                </c:pt>
                <c:pt idx="193">
                  <c:v>31.2</c:v>
                </c:pt>
                <c:pt idx="194">
                  <c:v>31.8</c:v>
                </c:pt>
                <c:pt idx="195">
                  <c:v>32.533333333333331</c:v>
                </c:pt>
                <c:pt idx="196">
                  <c:v>31.633333333333336</c:v>
                </c:pt>
                <c:pt idx="197">
                  <c:v>30</c:v>
                </c:pt>
                <c:pt idx="198">
                  <c:v>29.633333333333336</c:v>
                </c:pt>
                <c:pt idx="199">
                  <c:v>29.166666666666668</c:v>
                </c:pt>
                <c:pt idx="200">
                  <c:v>29.033333333333331</c:v>
                </c:pt>
                <c:pt idx="201">
                  <c:v>28.766666666666666</c:v>
                </c:pt>
                <c:pt idx="202">
                  <c:v>26.733333333333334</c:v>
                </c:pt>
                <c:pt idx="203">
                  <c:v>27.033333333333331</c:v>
                </c:pt>
                <c:pt idx="204">
                  <c:v>27.033333333333331</c:v>
                </c:pt>
                <c:pt idx="205">
                  <c:v>27.7</c:v>
                </c:pt>
                <c:pt idx="206">
                  <c:v>27.233333333333334</c:v>
                </c:pt>
                <c:pt idx="207">
                  <c:v>27.9</c:v>
                </c:pt>
                <c:pt idx="208">
                  <c:v>28</c:v>
                </c:pt>
                <c:pt idx="209">
                  <c:v>29.2</c:v>
                </c:pt>
                <c:pt idx="210">
                  <c:v>31.4</c:v>
                </c:pt>
                <c:pt idx="211">
                  <c:v>29.966666666666669</c:v>
                </c:pt>
                <c:pt idx="212">
                  <c:v>30.366666666666664</c:v>
                </c:pt>
                <c:pt idx="213">
                  <c:v>32.133333333333333</c:v>
                </c:pt>
                <c:pt idx="214">
                  <c:v>30.333333333333332</c:v>
                </c:pt>
                <c:pt idx="215">
                  <c:v>29.6</c:v>
                </c:pt>
                <c:pt idx="216">
                  <c:v>31.766666666666666</c:v>
                </c:pt>
                <c:pt idx="217">
                  <c:v>30.833333333333332</c:v>
                </c:pt>
                <c:pt idx="218">
                  <c:v>31.533333333333331</c:v>
                </c:pt>
                <c:pt idx="219">
                  <c:v>35.666666666666664</c:v>
                </c:pt>
                <c:pt idx="220">
                  <c:v>38.93333333333333</c:v>
                </c:pt>
                <c:pt idx="221">
                  <c:v>37.666666666666664</c:v>
                </c:pt>
                <c:pt idx="222">
                  <c:v>39.366666666666667</c:v>
                </c:pt>
                <c:pt idx="223">
                  <c:v>41.333333333333336</c:v>
                </c:pt>
                <c:pt idx="224">
                  <c:v>40.733333333333327</c:v>
                </c:pt>
                <c:pt idx="225">
                  <c:v>42.933333333333337</c:v>
                </c:pt>
                <c:pt idx="226">
                  <c:v>44.8</c:v>
                </c:pt>
                <c:pt idx="227">
                  <c:v>46.666666666666664</c:v>
                </c:pt>
                <c:pt idx="228">
                  <c:v>47.733333333333327</c:v>
                </c:pt>
                <c:pt idx="229">
                  <c:v>50.7</c:v>
                </c:pt>
                <c:pt idx="230">
                  <c:v>56.5</c:v>
                </c:pt>
                <c:pt idx="231">
                  <c:v>67.433333333333337</c:v>
                </c:pt>
                <c:pt idx="232">
                  <c:v>69.266666666666666</c:v>
                </c:pt>
                <c:pt idx="233">
                  <c:v>71.900000000000006</c:v>
                </c:pt>
                <c:pt idx="234">
                  <c:v>70.633333333333326</c:v>
                </c:pt>
                <c:pt idx="235">
                  <c:v>67.166666666666671</c:v>
                </c:pt>
                <c:pt idx="236">
                  <c:v>68.333333333333329</c:v>
                </c:pt>
                <c:pt idx="237">
                  <c:v>66.166666666666671</c:v>
                </c:pt>
                <c:pt idx="238">
                  <c:v>64.400000000000006</c:v>
                </c:pt>
                <c:pt idx="239">
                  <c:v>63.6</c:v>
                </c:pt>
                <c:pt idx="240">
                  <c:v>61.333333333333336</c:v>
                </c:pt>
                <c:pt idx="241">
                  <c:v>62.5</c:v>
                </c:pt>
                <c:pt idx="242">
                  <c:v>64.2</c:v>
                </c:pt>
                <c:pt idx="243">
                  <c:v>63.2</c:v>
                </c:pt>
                <c:pt idx="244">
                  <c:v>62</c:v>
                </c:pt>
                <c:pt idx="245">
                  <c:v>60.433333333333337</c:v>
                </c:pt>
                <c:pt idx="246">
                  <c:v>57.9</c:v>
                </c:pt>
                <c:pt idx="247">
                  <c:v>56.566666666666663</c:v>
                </c:pt>
                <c:pt idx="248">
                  <c:v>54.333333333333336</c:v>
                </c:pt>
                <c:pt idx="249">
                  <c:v>52.666666666666664</c:v>
                </c:pt>
                <c:pt idx="250">
                  <c:v>52.5</c:v>
                </c:pt>
                <c:pt idx="251">
                  <c:v>52.166666666666664</c:v>
                </c:pt>
                <c:pt idx="252">
                  <c:v>50.4</c:v>
                </c:pt>
                <c:pt idx="253">
                  <c:v>50.966666666666669</c:v>
                </c:pt>
                <c:pt idx="254">
                  <c:v>51.566666666666663</c:v>
                </c:pt>
                <c:pt idx="255">
                  <c:v>51.333333333333336</c:v>
                </c:pt>
                <c:pt idx="256">
                  <c:v>51.366666666666667</c:v>
                </c:pt>
                <c:pt idx="257">
                  <c:v>51.166666666666664</c:v>
                </c:pt>
                <c:pt idx="258">
                  <c:v>51.3</c:v>
                </c:pt>
                <c:pt idx="259">
                  <c:v>51.833333333333336</c:v>
                </c:pt>
                <c:pt idx="260">
                  <c:v>51.8</c:v>
                </c:pt>
                <c:pt idx="261">
                  <c:v>51.8</c:v>
                </c:pt>
                <c:pt idx="262">
                  <c:v>51.7</c:v>
                </c:pt>
                <c:pt idx="263">
                  <c:v>52.766666666666673</c:v>
                </c:pt>
                <c:pt idx="264">
                  <c:v>55.9</c:v>
                </c:pt>
                <c:pt idx="265">
                  <c:v>57</c:v>
                </c:pt>
                <c:pt idx="266">
                  <c:v>61.166666666666664</c:v>
                </c:pt>
                <c:pt idx="267">
                  <c:v>61.933333333333337</c:v>
                </c:pt>
                <c:pt idx="268">
                  <c:v>63</c:v>
                </c:pt>
                <c:pt idx="269">
                  <c:v>67.2</c:v>
                </c:pt>
                <c:pt idx="270">
                  <c:v>74.033333333333331</c:v>
                </c:pt>
                <c:pt idx="271">
                  <c:v>74.933333333333337</c:v>
                </c:pt>
                <c:pt idx="272">
                  <c:v>85.5</c:v>
                </c:pt>
                <c:pt idx="273">
                  <c:v>81.066666666666663</c:v>
                </c:pt>
                <c:pt idx="274">
                  <c:v>85.466666666666654</c:v>
                </c:pt>
                <c:pt idx="275">
                  <c:v>95.9</c:v>
                </c:pt>
                <c:pt idx="276">
                  <c:v>111.83333333333333</c:v>
                </c:pt>
                <c:pt idx="277">
                  <c:v>105.16666666666667</c:v>
                </c:pt>
                <c:pt idx="278">
                  <c:v>98.7</c:v>
                </c:pt>
                <c:pt idx="279">
                  <c:v>90.4</c:v>
                </c:pt>
                <c:pt idx="280">
                  <c:v>99.666666666666671</c:v>
                </c:pt>
                <c:pt idx="281">
                  <c:v>92.8</c:v>
                </c:pt>
                <c:pt idx="282">
                  <c:v>92.6</c:v>
                </c:pt>
                <c:pt idx="283">
                  <c:v>97.533333333333346</c:v>
                </c:pt>
                <c:pt idx="284">
                  <c:v>97.633333333333326</c:v>
                </c:pt>
                <c:pt idx="285">
                  <c:v>94.266666666666666</c:v>
                </c:pt>
                <c:pt idx="286">
                  <c:v>96.866666666666674</c:v>
                </c:pt>
                <c:pt idx="287">
                  <c:v>99</c:v>
                </c:pt>
                <c:pt idx="288">
                  <c:v>99.4</c:v>
                </c:pt>
                <c:pt idx="289">
                  <c:v>100.86666666666667</c:v>
                </c:pt>
                <c:pt idx="290">
                  <c:v>103</c:v>
                </c:pt>
                <c:pt idx="291">
                  <c:v>124.86666666666667</c:v>
                </c:pt>
                <c:pt idx="292">
                  <c:v>128.6</c:v>
                </c:pt>
                <c:pt idx="293">
                  <c:v>124.93333333333334</c:v>
                </c:pt>
                <c:pt idx="294">
                  <c:v>126.1</c:v>
                </c:pt>
                <c:pt idx="295">
                  <c:v>131.4</c:v>
                </c:pt>
                <c:pt idx="296">
                  <c:v>128.4</c:v>
                </c:pt>
                <c:pt idx="297">
                  <c:v>130.16666666666666</c:v>
                </c:pt>
                <c:pt idx="298">
                  <c:v>128</c:v>
                </c:pt>
                <c:pt idx="299">
                  <c:v>133.76666666666668</c:v>
                </c:pt>
                <c:pt idx="300">
                  <c:v>130.83333333333334</c:v>
                </c:pt>
                <c:pt idx="301">
                  <c:v>125.36666666666667</c:v>
                </c:pt>
                <c:pt idx="302">
                  <c:v>122.4</c:v>
                </c:pt>
                <c:pt idx="303">
                  <c:v>125.2</c:v>
                </c:pt>
                <c:pt idx="304">
                  <c:v>125.96666666666665</c:v>
                </c:pt>
                <c:pt idx="305">
                  <c:v>134.56666666666666</c:v>
                </c:pt>
                <c:pt idx="306">
                  <c:v>132.53333333333333</c:v>
                </c:pt>
                <c:pt idx="307">
                  <c:v>134.16666666666666</c:v>
                </c:pt>
                <c:pt idx="308">
                  <c:v>133.6</c:v>
                </c:pt>
                <c:pt idx="309">
                  <c:v>140.43333333333334</c:v>
                </c:pt>
                <c:pt idx="310">
                  <c:v>162.76666666666665</c:v>
                </c:pt>
                <c:pt idx="311">
                  <c:v>165.26666666666668</c:v>
                </c:pt>
                <c:pt idx="312">
                  <c:v>156.30000000000001</c:v>
                </c:pt>
                <c:pt idx="313">
                  <c:v>168.66666666666666</c:v>
                </c:pt>
                <c:pt idx="314">
                  <c:v>168.9</c:v>
                </c:pt>
                <c:pt idx="315">
                  <c:v>178.4</c:v>
                </c:pt>
                <c:pt idx="316">
                  <c:v>174.73333333333335</c:v>
                </c:pt>
                <c:pt idx="317">
                  <c:v>164.56666666666666</c:v>
                </c:pt>
                <c:pt idx="318">
                  <c:v>167.8</c:v>
                </c:pt>
                <c:pt idx="319">
                  <c:v>166.6</c:v>
                </c:pt>
                <c:pt idx="320">
                  <c:v>162.66666666666666</c:v>
                </c:pt>
                <c:pt idx="321">
                  <c:v>145.26666666666668</c:v>
                </c:pt>
                <c:pt idx="322">
                  <c:v>151.4</c:v>
                </c:pt>
                <c:pt idx="323">
                  <c:v>157.63333333333335</c:v>
                </c:pt>
                <c:pt idx="324">
                  <c:v>157.13333333333335</c:v>
                </c:pt>
                <c:pt idx="325">
                  <c:v>158.9</c:v>
                </c:pt>
                <c:pt idx="326">
                  <c:v>153.69999999999999</c:v>
                </c:pt>
                <c:pt idx="327">
                  <c:v>142.9</c:v>
                </c:pt>
                <c:pt idx="328">
                  <c:v>135.93333333333334</c:v>
                </c:pt>
                <c:pt idx="329">
                  <c:v>130.23333333333332</c:v>
                </c:pt>
                <c:pt idx="330">
                  <c:v>108.83333333333333</c:v>
                </c:pt>
                <c:pt idx="331">
                  <c:v>106.26666666666667</c:v>
                </c:pt>
                <c:pt idx="332">
                  <c:v>105</c:v>
                </c:pt>
                <c:pt idx="333">
                  <c:v>111.83333333333333</c:v>
                </c:pt>
                <c:pt idx="334">
                  <c:v>107.5</c:v>
                </c:pt>
                <c:pt idx="335">
                  <c:v>112.36666666666667</c:v>
                </c:pt>
                <c:pt idx="336">
                  <c:v>110</c:v>
                </c:pt>
                <c:pt idx="337">
                  <c:v>107.96666666666665</c:v>
                </c:pt>
                <c:pt idx="338">
                  <c:v>102.83333333333333</c:v>
                </c:pt>
                <c:pt idx="339">
                  <c:v>99.266666666666666</c:v>
                </c:pt>
                <c:pt idx="340">
                  <c:v>84.7</c:v>
                </c:pt>
                <c:pt idx="341">
                  <c:v>83.966666666666669</c:v>
                </c:pt>
                <c:pt idx="342">
                  <c:v>83.766666666666666</c:v>
                </c:pt>
                <c:pt idx="343">
                  <c:v>82.5</c:v>
                </c:pt>
                <c:pt idx="344">
                  <c:v>75.833333333333329</c:v>
                </c:pt>
                <c:pt idx="345">
                  <c:v>69.599999999999994</c:v>
                </c:pt>
                <c:pt idx="346">
                  <c:v>70.433333333333337</c:v>
                </c:pt>
                <c:pt idx="347">
                  <c:v>75.233333333333334</c:v>
                </c:pt>
                <c:pt idx="348">
                  <c:v>72.5</c:v>
                </c:pt>
                <c:pt idx="349">
                  <c:v>69.533333333333346</c:v>
                </c:pt>
                <c:pt idx="350">
                  <c:v>66.933333333333337</c:v>
                </c:pt>
                <c:pt idx="351">
                  <c:v>68.533333333333346</c:v>
                </c:pt>
                <c:pt idx="352">
                  <c:v>71.333333333333329</c:v>
                </c:pt>
                <c:pt idx="353">
                  <c:v>75.566666666666663</c:v>
                </c:pt>
                <c:pt idx="354">
                  <c:v>75.7</c:v>
                </c:pt>
                <c:pt idx="355">
                  <c:v>75.36666666666666</c:v>
                </c:pt>
                <c:pt idx="356">
                  <c:v>71.099999999999994</c:v>
                </c:pt>
                <c:pt idx="357">
                  <c:v>71.099999999999994</c:v>
                </c:pt>
                <c:pt idx="358">
                  <c:v>68.599999999999994</c:v>
                </c:pt>
                <c:pt idx="359">
                  <c:v>69.566666666666663</c:v>
                </c:pt>
                <c:pt idx="360">
                  <c:v>63.133333333333333</c:v>
                </c:pt>
                <c:pt idx="361">
                  <c:v>64.900000000000006</c:v>
                </c:pt>
                <c:pt idx="362">
                  <c:v>66.533333333333331</c:v>
                </c:pt>
                <c:pt idx="363">
                  <c:v>71.2</c:v>
                </c:pt>
                <c:pt idx="364">
                  <c:v>74.599999999999994</c:v>
                </c:pt>
                <c:pt idx="365">
                  <c:v>77.633333333333326</c:v>
                </c:pt>
                <c:pt idx="366">
                  <c:v>81.566666666666663</c:v>
                </c:pt>
                <c:pt idx="367">
                  <c:v>82.4</c:v>
                </c:pt>
                <c:pt idx="368">
                  <c:v>78.8</c:v>
                </c:pt>
                <c:pt idx="369">
                  <c:v>79</c:v>
                </c:pt>
                <c:pt idx="370">
                  <c:v>79.466666666666669</c:v>
                </c:pt>
                <c:pt idx="371">
                  <c:v>83.933333333333337</c:v>
                </c:pt>
                <c:pt idx="372">
                  <c:v>84.3</c:v>
                </c:pt>
                <c:pt idx="373">
                  <c:v>84.933333333333337</c:v>
                </c:pt>
                <c:pt idx="374">
                  <c:v>85.366666666666674</c:v>
                </c:pt>
                <c:pt idx="375">
                  <c:v>91.933333333333337</c:v>
                </c:pt>
                <c:pt idx="376">
                  <c:v>95.033333333333346</c:v>
                </c:pt>
                <c:pt idx="377">
                  <c:v>96.4</c:v>
                </c:pt>
                <c:pt idx="378">
                  <c:v>96.066666666666663</c:v>
                </c:pt>
                <c:pt idx="379">
                  <c:v>99.866666666666674</c:v>
                </c:pt>
                <c:pt idx="380">
                  <c:v>98.1</c:v>
                </c:pt>
                <c:pt idx="381">
                  <c:v>94.4</c:v>
                </c:pt>
                <c:pt idx="382">
                  <c:v>95.133333333333326</c:v>
                </c:pt>
                <c:pt idx="383">
                  <c:v>97.133333333333326</c:v>
                </c:pt>
                <c:pt idx="384">
                  <c:v>103.36666666666667</c:v>
                </c:pt>
                <c:pt idx="385">
                  <c:v>108</c:v>
                </c:pt>
                <c:pt idx="386">
                  <c:v>113.1</c:v>
                </c:pt>
                <c:pt idx="387">
                  <c:v>113.73333333333333</c:v>
                </c:pt>
                <c:pt idx="388">
                  <c:v>115.53333333333335</c:v>
                </c:pt>
                <c:pt idx="389">
                  <c:v>120.66666666666667</c:v>
                </c:pt>
                <c:pt idx="390">
                  <c:v>131.73333333333332</c:v>
                </c:pt>
                <c:pt idx="391">
                  <c:v>130.66666666666666</c:v>
                </c:pt>
                <c:pt idx="392">
                  <c:v>134.46666666666667</c:v>
                </c:pt>
                <c:pt idx="393">
                  <c:v>148.16666666666666</c:v>
                </c:pt>
                <c:pt idx="394">
                  <c:v>151.06666666666666</c:v>
                </c:pt>
                <c:pt idx="395">
                  <c:v>160.56666666666666</c:v>
                </c:pt>
                <c:pt idx="396">
                  <c:v>164.46666666666667</c:v>
                </c:pt>
                <c:pt idx="397">
                  <c:v>162.1</c:v>
                </c:pt>
                <c:pt idx="398">
                  <c:v>163.33333333333334</c:v>
                </c:pt>
                <c:pt idx="399">
                  <c:v>161.66666666666666</c:v>
                </c:pt>
                <c:pt idx="400">
                  <c:v>150.26666666666665</c:v>
                </c:pt>
                <c:pt idx="401">
                  <c:v>162.36666666666665</c:v>
                </c:pt>
                <c:pt idx="402">
                  <c:v>160.66666666666669</c:v>
                </c:pt>
                <c:pt idx="403">
                  <c:v>152.63333333333335</c:v>
                </c:pt>
                <c:pt idx="404">
                  <c:v>151.36666666666667</c:v>
                </c:pt>
                <c:pt idx="405">
                  <c:v>140.13333333333333</c:v>
                </c:pt>
                <c:pt idx="406">
                  <c:v>139.69999999999999</c:v>
                </c:pt>
                <c:pt idx="407">
                  <c:v>132.03333333333333</c:v>
                </c:pt>
                <c:pt idx="408">
                  <c:v>128.19999999999999</c:v>
                </c:pt>
                <c:pt idx="409">
                  <c:v>131.73333333333332</c:v>
                </c:pt>
                <c:pt idx="410">
                  <c:v>129.16666666666666</c:v>
                </c:pt>
                <c:pt idx="411">
                  <c:v>129.5</c:v>
                </c:pt>
                <c:pt idx="412">
                  <c:v>122.7</c:v>
                </c:pt>
                <c:pt idx="413">
                  <c:v>121.7</c:v>
                </c:pt>
                <c:pt idx="414">
                  <c:v>123.33333333333333</c:v>
                </c:pt>
                <c:pt idx="415">
                  <c:v>125.86666666666667</c:v>
                </c:pt>
                <c:pt idx="416">
                  <c:v>128.63333333333333</c:v>
                </c:pt>
                <c:pt idx="417">
                  <c:v>125.53333333333335</c:v>
                </c:pt>
                <c:pt idx="418">
                  <c:v>132.43333333333334</c:v>
                </c:pt>
                <c:pt idx="419">
                  <c:v>134.33333333333334</c:v>
                </c:pt>
                <c:pt idx="420">
                  <c:v>133.73333333333332</c:v>
                </c:pt>
                <c:pt idx="421">
                  <c:v>131.5</c:v>
                </c:pt>
                <c:pt idx="422">
                  <c:v>133.1</c:v>
                </c:pt>
                <c:pt idx="423">
                  <c:v>134.16666666666666</c:v>
                </c:pt>
                <c:pt idx="424">
                  <c:v>135.26666666666665</c:v>
                </c:pt>
                <c:pt idx="425">
                  <c:v>135.4</c:v>
                </c:pt>
                <c:pt idx="426">
                  <c:v>139.56666666666666</c:v>
                </c:pt>
                <c:pt idx="427">
                  <c:v>141.1</c:v>
                </c:pt>
                <c:pt idx="428">
                  <c:v>147.36666666666667</c:v>
                </c:pt>
                <c:pt idx="429">
                  <c:v>147.73333333333332</c:v>
                </c:pt>
                <c:pt idx="430">
                  <c:v>143.4</c:v>
                </c:pt>
                <c:pt idx="431">
                  <c:v>146.93333333333334</c:v>
                </c:pt>
                <c:pt idx="432">
                  <c:v>147.73333333333332</c:v>
                </c:pt>
                <c:pt idx="433">
                  <c:v>149.23333333333332</c:v>
                </c:pt>
                <c:pt idx="434">
                  <c:v>148.19999999999999</c:v>
                </c:pt>
                <c:pt idx="435">
                  <c:v>146.80000000000001</c:v>
                </c:pt>
                <c:pt idx="436">
                  <c:v>149.46666666666667</c:v>
                </c:pt>
                <c:pt idx="437">
                  <c:v>148.9</c:v>
                </c:pt>
                <c:pt idx="438">
                  <c:v>148.80000000000001</c:v>
                </c:pt>
                <c:pt idx="439">
                  <c:v>154.73333333333332</c:v>
                </c:pt>
                <c:pt idx="440">
                  <c:v>143.93333333333334</c:v>
                </c:pt>
                <c:pt idx="441">
                  <c:v>153.73333333333332</c:v>
                </c:pt>
                <c:pt idx="442">
                  <c:v>155.33333333333334</c:v>
                </c:pt>
                <c:pt idx="443">
                  <c:v>155.83333333333334</c:v>
                </c:pt>
                <c:pt idx="444">
                  <c:v>156.93333333333334</c:v>
                </c:pt>
                <c:pt idx="445">
                  <c:v>156.93333333333334</c:v>
                </c:pt>
                <c:pt idx="446">
                  <c:v>167.93333333333334</c:v>
                </c:pt>
                <c:pt idx="447">
                  <c:v>184.43333333333331</c:v>
                </c:pt>
                <c:pt idx="448">
                  <c:v>187.3</c:v>
                </c:pt>
                <c:pt idx="449">
                  <c:v>192.5</c:v>
                </c:pt>
                <c:pt idx="450">
                  <c:v>183.46666666666667</c:v>
                </c:pt>
                <c:pt idx="451">
                  <c:v>195.6</c:v>
                </c:pt>
                <c:pt idx="452">
                  <c:v>200</c:v>
                </c:pt>
                <c:pt idx="453">
                  <c:v>209.76666666666668</c:v>
                </c:pt>
                <c:pt idx="454">
                  <c:v>210.63333333333333</c:v>
                </c:pt>
                <c:pt idx="455">
                  <c:v>226.46666666666667</c:v>
                </c:pt>
                <c:pt idx="456">
                  <c:v>226.66666666666666</c:v>
                </c:pt>
                <c:pt idx="457">
                  <c:v>226.66666666666666</c:v>
                </c:pt>
                <c:pt idx="458">
                  <c:v>235</c:v>
                </c:pt>
                <c:pt idx="459">
                  <c:v>250</c:v>
                </c:pt>
                <c:pt idx="460">
                  <c:v>278.33333333333331</c:v>
                </c:pt>
                <c:pt idx="461">
                  <c:v>273.33333333333331</c:v>
                </c:pt>
                <c:pt idx="462">
                  <c:v>273.33333333333331</c:v>
                </c:pt>
                <c:pt idx="463">
                  <c:v>266.66666666666669</c:v>
                </c:pt>
                <c:pt idx="464">
                  <c:v>290.5333333333333</c:v>
                </c:pt>
                <c:pt idx="465">
                  <c:v>280</c:v>
                </c:pt>
                <c:pt idx="466">
                  <c:v>262.5</c:v>
                </c:pt>
                <c:pt idx="467">
                  <c:v>258.33333333333331</c:v>
                </c:pt>
                <c:pt idx="468">
                  <c:v>286.66666666666669</c:v>
                </c:pt>
                <c:pt idx="469">
                  <c:v>282.06666666666666</c:v>
                </c:pt>
                <c:pt idx="470">
                  <c:v>282.06666666666666</c:v>
                </c:pt>
                <c:pt idx="471">
                  <c:v>282.06666666666666</c:v>
                </c:pt>
                <c:pt idx="472">
                  <c:v>282.06666666666666</c:v>
                </c:pt>
                <c:pt idx="473">
                  <c:v>282.06666666666666</c:v>
                </c:pt>
                <c:pt idx="474">
                  <c:v>282.06666666666666</c:v>
                </c:pt>
                <c:pt idx="475">
                  <c:v>282.06666666666666</c:v>
                </c:pt>
                <c:pt idx="476">
                  <c:v>282.06666666666666</c:v>
                </c:pt>
                <c:pt idx="477">
                  <c:v>309.43333333333334</c:v>
                </c:pt>
                <c:pt idx="478">
                  <c:v>309.43333333333334</c:v>
                </c:pt>
                <c:pt idx="479">
                  <c:v>330.26666666666665</c:v>
                </c:pt>
                <c:pt idx="480">
                  <c:v>337.76666666666665</c:v>
                </c:pt>
                <c:pt idx="481">
                  <c:v>336.1</c:v>
                </c:pt>
                <c:pt idx="482">
                  <c:v>336.1</c:v>
                </c:pt>
                <c:pt idx="483">
                  <c:v>300.83333333333331</c:v>
                </c:pt>
                <c:pt idx="484">
                  <c:v>293.33333333333331</c:v>
                </c:pt>
                <c:pt idx="485">
                  <c:v>308.33333333333331</c:v>
                </c:pt>
                <c:pt idx="486">
                  <c:v>295.83333333333331</c:v>
                </c:pt>
                <c:pt idx="487">
                  <c:v>302.5</c:v>
                </c:pt>
                <c:pt idx="488">
                  <c:v>323.63333333333338</c:v>
                </c:pt>
                <c:pt idx="489">
                  <c:v>315.26666666666665</c:v>
                </c:pt>
                <c:pt idx="490">
                  <c:v>327.5</c:v>
                </c:pt>
                <c:pt idx="491">
                  <c:v>345.86666666666662</c:v>
                </c:pt>
                <c:pt idx="492">
                  <c:v>352.76666666666665</c:v>
                </c:pt>
                <c:pt idx="493">
                  <c:v>364.56666666666666</c:v>
                </c:pt>
                <c:pt idx="494">
                  <c:v>370</c:v>
                </c:pt>
                <c:pt idx="495">
                  <c:v>355</c:v>
                </c:pt>
                <c:pt idx="496">
                  <c:v>350.4</c:v>
                </c:pt>
                <c:pt idx="497">
                  <c:v>335.83333333333331</c:v>
                </c:pt>
                <c:pt idx="498">
                  <c:v>326.66666666666669</c:v>
                </c:pt>
                <c:pt idx="499">
                  <c:v>324.16666666666669</c:v>
                </c:pt>
                <c:pt idx="500">
                  <c:v>336.5</c:v>
                </c:pt>
                <c:pt idx="501">
                  <c:v>372.4</c:v>
                </c:pt>
                <c:pt idx="502">
                  <c:v>373.93333333333334</c:v>
                </c:pt>
                <c:pt idx="503">
                  <c:v>381.23333333333335</c:v>
                </c:pt>
                <c:pt idx="504">
                  <c:v>395.5333333333333</c:v>
                </c:pt>
                <c:pt idx="505">
                  <c:v>383.4</c:v>
                </c:pt>
                <c:pt idx="506">
                  <c:v>379.6</c:v>
                </c:pt>
                <c:pt idx="507">
                  <c:v>383.6</c:v>
                </c:pt>
                <c:pt idx="508">
                  <c:v>371.93333333333334</c:v>
                </c:pt>
                <c:pt idx="509">
                  <c:v>358.68</c:v>
                </c:pt>
                <c:pt idx="510">
                  <c:v>361.1</c:v>
                </c:pt>
                <c:pt idx="511">
                  <c:v>363.36666666666662</c:v>
                </c:pt>
                <c:pt idx="512">
                  <c:v>358.33333333333331</c:v>
                </c:pt>
                <c:pt idx="513">
                  <c:v>351.7</c:v>
                </c:pt>
                <c:pt idx="514">
                  <c:v>350.3</c:v>
                </c:pt>
                <c:pt idx="515">
                  <c:v>353.93333333333334</c:v>
                </c:pt>
                <c:pt idx="516">
                  <c:v>333.6</c:v>
                </c:pt>
                <c:pt idx="517">
                  <c:v>322.5333333333333</c:v>
                </c:pt>
                <c:pt idx="518">
                  <c:v>315.7</c:v>
                </c:pt>
                <c:pt idx="519">
                  <c:v>310.8</c:v>
                </c:pt>
                <c:pt idx="520">
                  <c:v>308.93333333333334</c:v>
                </c:pt>
                <c:pt idx="521">
                  <c:v>305.16666666666669</c:v>
                </c:pt>
                <c:pt idx="522">
                  <c:v>327.96666666666664</c:v>
                </c:pt>
                <c:pt idx="523">
                  <c:v>327.96666666666664</c:v>
                </c:pt>
                <c:pt idx="524">
                  <c:v>334.7</c:v>
                </c:pt>
                <c:pt idx="525">
                  <c:v>333.83333333333331</c:v>
                </c:pt>
                <c:pt idx="526">
                  <c:v>335.4</c:v>
                </c:pt>
                <c:pt idx="527">
                  <c:v>312.39999999999998</c:v>
                </c:pt>
                <c:pt idx="528">
                  <c:v>311.43333333333334</c:v>
                </c:pt>
                <c:pt idx="529">
                  <c:v>312.63333333333327</c:v>
                </c:pt>
                <c:pt idx="530">
                  <c:v>305.03333333333336</c:v>
                </c:pt>
                <c:pt idx="531">
                  <c:v>327.93333333333334</c:v>
                </c:pt>
                <c:pt idx="532">
                  <c:v>327.86666666666662</c:v>
                </c:pt>
                <c:pt idx="533">
                  <c:v>335.5</c:v>
                </c:pt>
                <c:pt idx="534">
                  <c:v>330.1</c:v>
                </c:pt>
                <c:pt idx="535">
                  <c:v>321.89999999999998</c:v>
                </c:pt>
                <c:pt idx="536">
                  <c:v>327.33333333333331</c:v>
                </c:pt>
                <c:pt idx="537">
                  <c:v>340.7</c:v>
                </c:pt>
                <c:pt idx="538">
                  <c:v>335.63333333333338</c:v>
                </c:pt>
                <c:pt idx="539">
                  <c:v>339.69</c:v>
                </c:pt>
                <c:pt idx="540">
                  <c:v>336.5333333333333</c:v>
                </c:pt>
                <c:pt idx="541">
                  <c:v>330.1</c:v>
                </c:pt>
                <c:pt idx="542">
                  <c:v>325.66666666666669</c:v>
                </c:pt>
                <c:pt idx="543">
                  <c:v>325.93333333333334</c:v>
                </c:pt>
                <c:pt idx="544">
                  <c:v>338.3</c:v>
                </c:pt>
                <c:pt idx="545">
                  <c:v>340.66666666666669</c:v>
                </c:pt>
                <c:pt idx="546">
                  <c:v>346.33333333333331</c:v>
                </c:pt>
                <c:pt idx="547">
                  <c:v>342.56666666666666</c:v>
                </c:pt>
                <c:pt idx="548">
                  <c:v>344.63333333333338</c:v>
                </c:pt>
                <c:pt idx="549">
                  <c:v>340.63333333333333</c:v>
                </c:pt>
                <c:pt idx="550">
                  <c:v>332.6</c:v>
                </c:pt>
                <c:pt idx="551">
                  <c:v>340.6</c:v>
                </c:pt>
                <c:pt idx="552">
                  <c:v>343.5333333333333</c:v>
                </c:pt>
                <c:pt idx="553">
                  <c:v>338.46666666666664</c:v>
                </c:pt>
                <c:pt idx="554">
                  <c:v>340</c:v>
                </c:pt>
                <c:pt idx="555">
                  <c:v>344.8</c:v>
                </c:pt>
                <c:pt idx="556">
                  <c:v>361.2</c:v>
                </c:pt>
                <c:pt idx="557">
                  <c:v>370.06666666666661</c:v>
                </c:pt>
                <c:pt idx="558">
                  <c:v>371.02666666666664</c:v>
                </c:pt>
                <c:pt idx="559">
                  <c:v>364.16666666666669</c:v>
                </c:pt>
                <c:pt idx="560">
                  <c:v>364.30333333333328</c:v>
                </c:pt>
                <c:pt idx="561">
                  <c:v>369.06666666666666</c:v>
                </c:pt>
                <c:pt idx="562">
                  <c:v>362.57</c:v>
                </c:pt>
                <c:pt idx="563">
                  <c:v>361.39333333333337</c:v>
                </c:pt>
                <c:pt idx="564">
                  <c:v>362.63666666666671</c:v>
                </c:pt>
                <c:pt idx="565">
                  <c:v>373.15333333333336</c:v>
                </c:pt>
                <c:pt idx="566">
                  <c:v>384.03</c:v>
                </c:pt>
                <c:pt idx="567">
                  <c:v>376.15</c:v>
                </c:pt>
                <c:pt idx="568">
                  <c:v>366.54666666666668</c:v>
                </c:pt>
                <c:pt idx="569">
                  <c:v>368.79</c:v>
                </c:pt>
                <c:pt idx="570">
                  <c:v>369.25333333333333</c:v>
                </c:pt>
                <c:pt idx="571">
                  <c:v>365.12</c:v>
                </c:pt>
                <c:pt idx="572">
                  <c:v>361.85666666666674</c:v>
                </c:pt>
                <c:pt idx="573">
                  <c:v>356.76333333333332</c:v>
                </c:pt>
                <c:pt idx="574">
                  <c:v>347.42</c:v>
                </c:pt>
                <c:pt idx="575">
                  <c:v>342.96333333333331</c:v>
                </c:pt>
                <c:pt idx="576">
                  <c:v>327.49333333333328</c:v>
                </c:pt>
                <c:pt idx="577">
                  <c:v>322.32333333333332</c:v>
                </c:pt>
                <c:pt idx="578">
                  <c:v>316.39</c:v>
                </c:pt>
                <c:pt idx="579">
                  <c:v>318.69</c:v>
                </c:pt>
                <c:pt idx="580">
                  <c:v>318.51</c:v>
                </c:pt>
                <c:pt idx="581">
                  <c:v>307.5</c:v>
                </c:pt>
                <c:pt idx="582">
                  <c:v>301.55666666666667</c:v>
                </c:pt>
                <c:pt idx="583">
                  <c:v>299.73</c:v>
                </c:pt>
                <c:pt idx="584">
                  <c:v>284.95666666666665</c:v>
                </c:pt>
                <c:pt idx="585">
                  <c:v>293.48666666666668</c:v>
                </c:pt>
                <c:pt idx="586">
                  <c:v>289.97666666666669</c:v>
                </c:pt>
                <c:pt idx="587">
                  <c:v>285.87</c:v>
                </c:pt>
                <c:pt idx="588">
                  <c:v>272.73333333333335</c:v>
                </c:pt>
                <c:pt idx="589">
                  <c:v>265</c:v>
                </c:pt>
                <c:pt idx="590">
                  <c:v>257.77</c:v>
                </c:pt>
                <c:pt idx="591">
                  <c:v>265.56333333333333</c:v>
                </c:pt>
                <c:pt idx="592">
                  <c:v>269.70333333333332</c:v>
                </c:pt>
                <c:pt idx="593">
                  <c:v>262.81666666666666</c:v>
                </c:pt>
                <c:pt idx="594">
                  <c:v>261.93333333333334</c:v>
                </c:pt>
                <c:pt idx="595">
                  <c:v>255.63333333333333</c:v>
                </c:pt>
                <c:pt idx="596">
                  <c:v>239.76</c:v>
                </c:pt>
                <c:pt idx="597">
                  <c:v>239.96</c:v>
                </c:pt>
                <c:pt idx="598">
                  <c:v>235.41499999999999</c:v>
                </c:pt>
                <c:pt idx="599">
                  <c:v>227.7</c:v>
                </c:pt>
                <c:pt idx="600">
                  <c:v>233.48333333333335</c:v>
                </c:pt>
                <c:pt idx="601">
                  <c:v>239.78</c:v>
                </c:pt>
                <c:pt idx="602">
                  <c:v>239.92833333333337</c:v>
                </c:pt>
                <c:pt idx="603">
                  <c:v>238.68833333333336</c:v>
                </c:pt>
                <c:pt idx="604">
                  <c:v>234</c:v>
                </c:pt>
                <c:pt idx="605">
                  <c:v>228.68166666666664</c:v>
                </c:pt>
                <c:pt idx="606">
                  <c:v>226.27500000000001</c:v>
                </c:pt>
                <c:pt idx="607">
                  <c:v>205.38333333333333</c:v>
                </c:pt>
                <c:pt idx="608">
                  <c:v>203.19</c:v>
                </c:pt>
                <c:pt idx="609">
                  <c:v>203.2</c:v>
                </c:pt>
                <c:pt idx="610">
                  <c:v>179.01666666666665</c:v>
                </c:pt>
                <c:pt idx="611">
                  <c:v>161.01333333333332</c:v>
                </c:pt>
                <c:pt idx="612">
                  <c:v>156.88999999999999</c:v>
                </c:pt>
                <c:pt idx="613">
                  <c:v>147.5</c:v>
                </c:pt>
                <c:pt idx="614">
                  <c:v>130</c:v>
                </c:pt>
                <c:pt idx="615">
                  <c:v>136.40166666666667</c:v>
                </c:pt>
                <c:pt idx="616">
                  <c:v>150</c:v>
                </c:pt>
                <c:pt idx="617">
                  <c:v>145</c:v>
                </c:pt>
                <c:pt idx="618">
                  <c:v>151.00833333333333</c:v>
                </c:pt>
                <c:pt idx="619">
                  <c:v>148.495</c:v>
                </c:pt>
                <c:pt idx="620">
                  <c:v>144.13</c:v>
                </c:pt>
                <c:pt idx="621">
                  <c:v>130.07666666666668</c:v>
                </c:pt>
                <c:pt idx="622">
                  <c:v>125.91166666666668</c:v>
                </c:pt>
                <c:pt idx="623">
                  <c:v>125.33333333333333</c:v>
                </c:pt>
                <c:pt idx="624">
                  <c:v>125</c:v>
                </c:pt>
                <c:pt idx="625">
                  <c:v>123.655</c:v>
                </c:pt>
                <c:pt idx="626">
                  <c:v>120</c:v>
                </c:pt>
                <c:pt idx="627">
                  <c:v>113.33333333333333</c:v>
                </c:pt>
                <c:pt idx="628">
                  <c:v>114.43333333333332</c:v>
                </c:pt>
                <c:pt idx="629">
                  <c:v>120</c:v>
                </c:pt>
                <c:pt idx="630">
                  <c:v>110.83333333333333</c:v>
                </c:pt>
                <c:pt idx="631">
                  <c:v>99.46</c:v>
                </c:pt>
                <c:pt idx="632">
                  <c:v>96.99666666666667</c:v>
                </c:pt>
                <c:pt idx="633">
                  <c:v>95.738333333333344</c:v>
                </c:pt>
                <c:pt idx="634">
                  <c:v>94.35</c:v>
                </c:pt>
                <c:pt idx="635">
                  <c:v>92.396666666666661</c:v>
                </c:pt>
                <c:pt idx="636">
                  <c:v>96.135000000000005</c:v>
                </c:pt>
                <c:pt idx="637">
                  <c:v>95</c:v>
                </c:pt>
                <c:pt idx="638">
                  <c:v>95</c:v>
                </c:pt>
                <c:pt idx="639">
                  <c:v>98.333333333333329</c:v>
                </c:pt>
                <c:pt idx="640">
                  <c:v>100.95333333333333</c:v>
                </c:pt>
                <c:pt idx="641">
                  <c:v>109.18833333333333</c:v>
                </c:pt>
                <c:pt idx="642">
                  <c:v>115.89</c:v>
                </c:pt>
                <c:pt idx="643">
                  <c:v>118.82333333333332</c:v>
                </c:pt>
                <c:pt idx="644">
                  <c:v>119.32666666666667</c:v>
                </c:pt>
                <c:pt idx="645">
                  <c:v>117.16166666666668</c:v>
                </c:pt>
                <c:pt idx="646">
                  <c:v>127.61833333333334</c:v>
                </c:pt>
                <c:pt idx="647">
                  <c:v>122.52</c:v>
                </c:pt>
                <c:pt idx="648">
                  <c:v>113.4</c:v>
                </c:pt>
                <c:pt idx="649">
                  <c:v>106.84166666666665</c:v>
                </c:pt>
                <c:pt idx="650">
                  <c:v>110.20333333333333</c:v>
                </c:pt>
                <c:pt idx="651">
                  <c:v>105.45666666666666</c:v>
                </c:pt>
                <c:pt idx="652">
                  <c:v>103.6</c:v>
                </c:pt>
                <c:pt idx="653">
                  <c:v>103.9</c:v>
                </c:pt>
                <c:pt idx="654">
                  <c:v>110.75333333333333</c:v>
                </c:pt>
                <c:pt idx="655">
                  <c:v>101.06</c:v>
                </c:pt>
                <c:pt idx="656">
                  <c:v>104.42</c:v>
                </c:pt>
                <c:pt idx="657">
                  <c:v>114.16666666666667</c:v>
                </c:pt>
                <c:pt idx="658">
                  <c:v>117.69666666666667</c:v>
                </c:pt>
                <c:pt idx="659">
                  <c:v>112.11333333333333</c:v>
                </c:pt>
                <c:pt idx="660">
                  <c:v>116.8</c:v>
                </c:pt>
                <c:pt idx="661">
                  <c:v>116.36666666666667</c:v>
                </c:pt>
                <c:pt idx="662">
                  <c:v>116.97833333333334</c:v>
                </c:pt>
                <c:pt idx="663">
                  <c:v>115.1</c:v>
                </c:pt>
                <c:pt idx="664">
                  <c:v>112.5</c:v>
                </c:pt>
                <c:pt idx="665">
                  <c:v>108.86666666666667</c:v>
                </c:pt>
                <c:pt idx="666">
                  <c:v>99.078333333333333</c:v>
                </c:pt>
                <c:pt idx="667">
                  <c:v>97.46</c:v>
                </c:pt>
                <c:pt idx="668">
                  <c:v>97.344999999999999</c:v>
                </c:pt>
                <c:pt idx="669">
                  <c:v>92.5</c:v>
                </c:pt>
                <c:pt idx="670">
                  <c:v>89.7</c:v>
                </c:pt>
                <c:pt idx="671">
                  <c:v>94.166666666666671</c:v>
                </c:pt>
                <c:pt idx="672">
                  <c:v>94.833333333333329</c:v>
                </c:pt>
                <c:pt idx="673">
                  <c:v>95.211666666666659</c:v>
                </c:pt>
                <c:pt idx="674">
                  <c:v>89.066666666666663</c:v>
                </c:pt>
                <c:pt idx="675">
                  <c:v>96.95</c:v>
                </c:pt>
                <c:pt idx="676">
                  <c:v>94.886666666666656</c:v>
                </c:pt>
                <c:pt idx="677">
                  <c:v>101.29333333333334</c:v>
                </c:pt>
                <c:pt idx="678">
                  <c:v>101.3</c:v>
                </c:pt>
                <c:pt idx="679">
                  <c:v>105</c:v>
                </c:pt>
                <c:pt idx="680">
                  <c:v>113.33333333333333</c:v>
                </c:pt>
                <c:pt idx="681">
                  <c:v>109.01333333333332</c:v>
                </c:pt>
                <c:pt idx="682">
                  <c:v>115.16666666666667</c:v>
                </c:pt>
                <c:pt idx="683">
                  <c:v>115.86666666666667</c:v>
                </c:pt>
                <c:pt idx="684">
                  <c:v>117.5</c:v>
                </c:pt>
                <c:pt idx="685">
                  <c:v>121.98666666666666</c:v>
                </c:pt>
                <c:pt idx="686">
                  <c:v>130.10833333333335</c:v>
                </c:pt>
                <c:pt idx="687">
                  <c:v>131.17166666666665</c:v>
                </c:pt>
                <c:pt idx="688">
                  <c:v>133.16499999999999</c:v>
                </c:pt>
                <c:pt idx="689">
                  <c:v>133.17500000000001</c:v>
                </c:pt>
                <c:pt idx="690">
                  <c:v>132.09333333333333</c:v>
                </c:pt>
                <c:pt idx="691">
                  <c:v>131.51</c:v>
                </c:pt>
                <c:pt idx="692">
                  <c:v>129.01</c:v>
                </c:pt>
                <c:pt idx="693">
                  <c:v>130.76333333333335</c:v>
                </c:pt>
                <c:pt idx="694">
                  <c:v>131.60333333333332</c:v>
                </c:pt>
                <c:pt idx="695">
                  <c:v>131</c:v>
                </c:pt>
                <c:pt idx="696">
                  <c:v>132.5</c:v>
                </c:pt>
                <c:pt idx="697">
                  <c:v>134.72666666666666</c:v>
                </c:pt>
                <c:pt idx="698">
                  <c:v>130.07</c:v>
                </c:pt>
                <c:pt idx="699">
                  <c:v>125</c:v>
                </c:pt>
                <c:pt idx="700">
                  <c:v>128.93</c:v>
                </c:pt>
                <c:pt idx="701">
                  <c:v>124.44666666666667</c:v>
                </c:pt>
                <c:pt idx="702">
                  <c:v>118.06666666666666</c:v>
                </c:pt>
                <c:pt idx="703">
                  <c:v>115.03666666666668</c:v>
                </c:pt>
                <c:pt idx="704">
                  <c:v>114.38333333333333</c:v>
                </c:pt>
                <c:pt idx="705">
                  <c:v>115</c:v>
                </c:pt>
                <c:pt idx="706">
                  <c:v>111.24666666666667</c:v>
                </c:pt>
                <c:pt idx="707">
                  <c:v>108.98333333333335</c:v>
                </c:pt>
                <c:pt idx="708">
                  <c:v>97.783333333333346</c:v>
                </c:pt>
                <c:pt idx="709">
                  <c:v>101.84</c:v>
                </c:pt>
                <c:pt idx="710">
                  <c:v>105</c:v>
                </c:pt>
                <c:pt idx="711">
                  <c:v>108.93</c:v>
                </c:pt>
                <c:pt idx="712">
                  <c:v>104.22666666666667</c:v>
                </c:pt>
                <c:pt idx="713">
                  <c:v>96.463333333333324</c:v>
                </c:pt>
                <c:pt idx="714">
                  <c:v>100.99</c:v>
                </c:pt>
                <c:pt idx="715">
                  <c:v>109.27666666666669</c:v>
                </c:pt>
                <c:pt idx="716">
                  <c:v>106.66666666666667</c:v>
                </c:pt>
                <c:pt idx="717">
                  <c:v>105.31</c:v>
                </c:pt>
              </c:numCache>
            </c:numRef>
          </c:val>
          <c:smooth val="0"/>
          <c:extLst>
            <c:ext xmlns:c16="http://schemas.microsoft.com/office/drawing/2014/chart" uri="{C3380CC4-5D6E-409C-BE32-E72D297353CC}">
              <c16:uniqueId val="{00000002-64DC-4AC7-AE7F-43FB47C99090}"/>
            </c:ext>
          </c:extLst>
        </c:ser>
        <c:ser>
          <c:idx val="3"/>
          <c:order val="3"/>
          <c:tx>
            <c:strRef>
              <c:f>'1.13-график'!$F$4</c:f>
              <c:strCache>
                <c:ptCount val="1"/>
                <c:pt idx="0">
                  <c:v>Үндістан</c:v>
                </c:pt>
              </c:strCache>
            </c:strRef>
          </c:tx>
          <c:spPr>
            <a:ln w="12700">
              <a:solidFill>
                <a:srgbClr val="00FFFF"/>
              </a:solidFill>
              <a:prstDash val="solid"/>
            </a:ln>
          </c:spPr>
          <c:marker>
            <c:symbol val="none"/>
          </c:marker>
          <c:val>
            <c:numRef>
              <c:f>'1.13-график'!$F$5:$F$722</c:f>
              <c:numCache>
                <c:formatCode>General</c:formatCode>
                <c:ptCount val="718"/>
                <c:pt idx="0">
                  <c:v>37.795000000000002</c:v>
                </c:pt>
                <c:pt idx="1">
                  <c:v>37.795000000000002</c:v>
                </c:pt>
                <c:pt idx="2">
                  <c:v>36.611333333333334</c:v>
                </c:pt>
                <c:pt idx="3">
                  <c:v>36.875</c:v>
                </c:pt>
                <c:pt idx="4">
                  <c:v>35.538666666666664</c:v>
                </c:pt>
                <c:pt idx="5">
                  <c:v>34.538666666666664</c:v>
                </c:pt>
                <c:pt idx="6">
                  <c:v>35.622</c:v>
                </c:pt>
                <c:pt idx="7">
                  <c:v>35.622</c:v>
                </c:pt>
                <c:pt idx="8">
                  <c:v>35.372</c:v>
                </c:pt>
                <c:pt idx="9">
                  <c:v>34.122</c:v>
                </c:pt>
                <c:pt idx="10">
                  <c:v>32.538666666666664</c:v>
                </c:pt>
                <c:pt idx="11">
                  <c:v>31.345333333333333</c:v>
                </c:pt>
                <c:pt idx="12">
                  <c:v>31.498666666666669</c:v>
                </c:pt>
                <c:pt idx="13">
                  <c:v>31.538666666666668</c:v>
                </c:pt>
                <c:pt idx="14">
                  <c:v>31.555333333333333</c:v>
                </c:pt>
                <c:pt idx="15">
                  <c:v>32.038666666666664</c:v>
                </c:pt>
                <c:pt idx="16">
                  <c:v>33.122</c:v>
                </c:pt>
                <c:pt idx="17">
                  <c:v>32.095333333333336</c:v>
                </c:pt>
                <c:pt idx="18">
                  <c:v>31.622</c:v>
                </c:pt>
                <c:pt idx="19">
                  <c:v>31.872</c:v>
                </c:pt>
                <c:pt idx="20">
                  <c:v>32.042000000000002</c:v>
                </c:pt>
                <c:pt idx="21">
                  <c:v>31.875333333333334</c:v>
                </c:pt>
                <c:pt idx="22">
                  <c:v>31.622</c:v>
                </c:pt>
                <c:pt idx="23">
                  <c:v>31.122</c:v>
                </c:pt>
                <c:pt idx="24">
                  <c:v>30.748666666666669</c:v>
                </c:pt>
                <c:pt idx="25">
                  <c:v>31.468666666666667</c:v>
                </c:pt>
                <c:pt idx="26">
                  <c:v>31.705333333333332</c:v>
                </c:pt>
                <c:pt idx="27">
                  <c:v>30.538666666666668</c:v>
                </c:pt>
                <c:pt idx="28">
                  <c:v>30.165333333333336</c:v>
                </c:pt>
                <c:pt idx="29">
                  <c:v>31.705333333333332</c:v>
                </c:pt>
                <c:pt idx="30">
                  <c:v>32.248666666666672</c:v>
                </c:pt>
                <c:pt idx="31">
                  <c:v>33.082000000000001</c:v>
                </c:pt>
                <c:pt idx="32">
                  <c:v>32.998666666666672</c:v>
                </c:pt>
                <c:pt idx="33">
                  <c:v>32.981999999999999</c:v>
                </c:pt>
                <c:pt idx="34">
                  <c:v>33.122</c:v>
                </c:pt>
                <c:pt idx="35">
                  <c:v>32.955333333333336</c:v>
                </c:pt>
                <c:pt idx="36">
                  <c:v>32.705333333333336</c:v>
                </c:pt>
                <c:pt idx="37">
                  <c:v>32.832000000000001</c:v>
                </c:pt>
                <c:pt idx="38">
                  <c:v>31.882000000000001</c:v>
                </c:pt>
                <c:pt idx="39">
                  <c:v>32.512</c:v>
                </c:pt>
                <c:pt idx="40">
                  <c:v>33.082000000000001</c:v>
                </c:pt>
                <c:pt idx="41">
                  <c:v>34.455333333333336</c:v>
                </c:pt>
                <c:pt idx="42">
                  <c:v>36.358666666666664</c:v>
                </c:pt>
                <c:pt idx="43">
                  <c:v>37.372</c:v>
                </c:pt>
                <c:pt idx="44">
                  <c:v>40.241999999999997</c:v>
                </c:pt>
                <c:pt idx="45">
                  <c:v>41.288666666666664</c:v>
                </c:pt>
                <c:pt idx="46">
                  <c:v>40.655333333333338</c:v>
                </c:pt>
                <c:pt idx="47">
                  <c:v>40.788666666666664</c:v>
                </c:pt>
                <c:pt idx="48">
                  <c:v>39.428666666666665</c:v>
                </c:pt>
                <c:pt idx="49">
                  <c:v>40.165333333333336</c:v>
                </c:pt>
                <c:pt idx="50">
                  <c:v>40.622</c:v>
                </c:pt>
                <c:pt idx="51">
                  <c:v>40.538666666666664</c:v>
                </c:pt>
                <c:pt idx="52">
                  <c:v>43.538666666666664</c:v>
                </c:pt>
                <c:pt idx="53">
                  <c:v>40.888666666666666</c:v>
                </c:pt>
                <c:pt idx="54">
                  <c:v>41.841999999999999</c:v>
                </c:pt>
                <c:pt idx="55">
                  <c:v>41.18533333333334</c:v>
                </c:pt>
                <c:pt idx="56">
                  <c:v>39.872</c:v>
                </c:pt>
                <c:pt idx="57">
                  <c:v>39.705333333333336</c:v>
                </c:pt>
                <c:pt idx="58">
                  <c:v>38.30533333333333</c:v>
                </c:pt>
                <c:pt idx="59">
                  <c:v>39.071999999999996</c:v>
                </c:pt>
                <c:pt idx="60">
                  <c:v>36.372</c:v>
                </c:pt>
                <c:pt idx="61">
                  <c:v>36.538666666666664</c:v>
                </c:pt>
                <c:pt idx="62">
                  <c:v>37.538666666666664</c:v>
                </c:pt>
                <c:pt idx="63">
                  <c:v>38.372</c:v>
                </c:pt>
                <c:pt idx="64">
                  <c:v>38.538666666666664</c:v>
                </c:pt>
                <c:pt idx="65">
                  <c:v>37.771999999999998</c:v>
                </c:pt>
                <c:pt idx="66">
                  <c:v>38.413666666666664</c:v>
                </c:pt>
                <c:pt idx="67">
                  <c:v>38.038666666666664</c:v>
                </c:pt>
                <c:pt idx="68">
                  <c:v>37.788666666666664</c:v>
                </c:pt>
                <c:pt idx="69">
                  <c:v>37.771999999999998</c:v>
                </c:pt>
                <c:pt idx="70">
                  <c:v>37.771999999999998</c:v>
                </c:pt>
                <c:pt idx="71">
                  <c:v>37.205333333333336</c:v>
                </c:pt>
                <c:pt idx="72">
                  <c:v>36.622</c:v>
                </c:pt>
                <c:pt idx="73">
                  <c:v>36.205333333333336</c:v>
                </c:pt>
                <c:pt idx="74">
                  <c:v>36.738666666666667</c:v>
                </c:pt>
                <c:pt idx="75">
                  <c:v>35.605333333333334</c:v>
                </c:pt>
                <c:pt idx="76">
                  <c:v>35.605333333333334</c:v>
                </c:pt>
                <c:pt idx="77">
                  <c:v>35.771999999999998</c:v>
                </c:pt>
                <c:pt idx="78">
                  <c:v>36.30533333333333</c:v>
                </c:pt>
                <c:pt idx="79">
                  <c:v>36.205333333333336</c:v>
                </c:pt>
                <c:pt idx="80">
                  <c:v>35.605333333333334</c:v>
                </c:pt>
                <c:pt idx="81">
                  <c:v>35.338666666666661</c:v>
                </c:pt>
                <c:pt idx="82">
                  <c:v>34.605333333333334</c:v>
                </c:pt>
                <c:pt idx="83">
                  <c:v>33.972000000000001</c:v>
                </c:pt>
                <c:pt idx="84">
                  <c:v>33.972000000000001</c:v>
                </c:pt>
                <c:pt idx="85">
                  <c:v>33.572000000000003</c:v>
                </c:pt>
                <c:pt idx="86">
                  <c:v>33.972000000000001</c:v>
                </c:pt>
                <c:pt idx="87">
                  <c:v>34.705333333333336</c:v>
                </c:pt>
                <c:pt idx="88">
                  <c:v>34.571999999999996</c:v>
                </c:pt>
                <c:pt idx="89">
                  <c:v>34.872</c:v>
                </c:pt>
                <c:pt idx="90">
                  <c:v>34.205333333333336</c:v>
                </c:pt>
                <c:pt idx="91">
                  <c:v>33.872</c:v>
                </c:pt>
                <c:pt idx="92">
                  <c:v>33.972000000000001</c:v>
                </c:pt>
                <c:pt idx="93">
                  <c:v>34.105333333333334</c:v>
                </c:pt>
                <c:pt idx="94">
                  <c:v>34.372</c:v>
                </c:pt>
                <c:pt idx="95">
                  <c:v>34.205333333333336</c:v>
                </c:pt>
                <c:pt idx="96">
                  <c:v>35.038666666666664</c:v>
                </c:pt>
                <c:pt idx="97">
                  <c:v>35.372</c:v>
                </c:pt>
                <c:pt idx="98">
                  <c:v>35.071999999999996</c:v>
                </c:pt>
                <c:pt idx="99">
                  <c:v>34.705333333333336</c:v>
                </c:pt>
                <c:pt idx="100">
                  <c:v>35.038666666666664</c:v>
                </c:pt>
                <c:pt idx="101">
                  <c:v>34.80533333333333</c:v>
                </c:pt>
                <c:pt idx="102">
                  <c:v>34.738666666666667</c:v>
                </c:pt>
                <c:pt idx="103">
                  <c:v>34.838666666666661</c:v>
                </c:pt>
                <c:pt idx="104">
                  <c:v>35.005333333333333</c:v>
                </c:pt>
                <c:pt idx="105">
                  <c:v>35.171999999999997</c:v>
                </c:pt>
                <c:pt idx="106">
                  <c:v>35.138666666666666</c:v>
                </c:pt>
                <c:pt idx="107">
                  <c:v>35.571999999999996</c:v>
                </c:pt>
                <c:pt idx="108">
                  <c:v>35.238666666666667</c:v>
                </c:pt>
                <c:pt idx="109">
                  <c:v>35.372</c:v>
                </c:pt>
                <c:pt idx="110">
                  <c:v>35.30533333333333</c:v>
                </c:pt>
                <c:pt idx="111">
                  <c:v>35.172000000000004</c:v>
                </c:pt>
                <c:pt idx="112">
                  <c:v>35.538666666666664</c:v>
                </c:pt>
                <c:pt idx="113">
                  <c:v>35.672000000000004</c:v>
                </c:pt>
                <c:pt idx="114">
                  <c:v>37.43866666666667</c:v>
                </c:pt>
                <c:pt idx="115">
                  <c:v>36.705333333333336</c:v>
                </c:pt>
                <c:pt idx="116">
                  <c:v>36.538666666666664</c:v>
                </c:pt>
                <c:pt idx="117">
                  <c:v>37.105333333333334</c:v>
                </c:pt>
                <c:pt idx="118">
                  <c:v>37.372</c:v>
                </c:pt>
                <c:pt idx="119">
                  <c:v>37.005333333333333</c:v>
                </c:pt>
                <c:pt idx="120">
                  <c:v>36.005333333333333</c:v>
                </c:pt>
                <c:pt idx="121">
                  <c:v>36.038666666666664</c:v>
                </c:pt>
                <c:pt idx="122">
                  <c:v>36.905333333333338</c:v>
                </c:pt>
                <c:pt idx="123">
                  <c:v>37.205333333333336</c:v>
                </c:pt>
                <c:pt idx="124">
                  <c:v>37.538666666666664</c:v>
                </c:pt>
                <c:pt idx="125">
                  <c:v>35.271999999999998</c:v>
                </c:pt>
                <c:pt idx="126">
                  <c:v>39.071999999999996</c:v>
                </c:pt>
                <c:pt idx="127">
                  <c:v>39.472000000000001</c:v>
                </c:pt>
                <c:pt idx="128">
                  <c:v>38.405333333333338</c:v>
                </c:pt>
                <c:pt idx="129">
                  <c:v>38.838666666666661</c:v>
                </c:pt>
                <c:pt idx="130">
                  <c:v>37.771999999999998</c:v>
                </c:pt>
                <c:pt idx="131">
                  <c:v>39.972000000000001</c:v>
                </c:pt>
                <c:pt idx="132">
                  <c:v>39.638666666666666</c:v>
                </c:pt>
                <c:pt idx="133">
                  <c:v>39.038666666666664</c:v>
                </c:pt>
                <c:pt idx="134">
                  <c:v>39.538666666666664</c:v>
                </c:pt>
                <c:pt idx="135">
                  <c:v>39.705333333333336</c:v>
                </c:pt>
                <c:pt idx="136">
                  <c:v>39.80533333333333</c:v>
                </c:pt>
                <c:pt idx="137">
                  <c:v>43.472000000000001</c:v>
                </c:pt>
                <c:pt idx="138">
                  <c:v>42.271999999999998</c:v>
                </c:pt>
                <c:pt idx="139">
                  <c:v>41.138666666666666</c:v>
                </c:pt>
                <c:pt idx="140">
                  <c:v>41.038666666666664</c:v>
                </c:pt>
                <c:pt idx="141">
                  <c:v>41.372</c:v>
                </c:pt>
                <c:pt idx="142">
                  <c:v>43.138666666666666</c:v>
                </c:pt>
                <c:pt idx="143">
                  <c:v>43.271999999999998</c:v>
                </c:pt>
                <c:pt idx="144">
                  <c:v>43.438666666666656</c:v>
                </c:pt>
                <c:pt idx="145">
                  <c:v>46.972000000000001</c:v>
                </c:pt>
                <c:pt idx="146">
                  <c:v>49.538666666666664</c:v>
                </c:pt>
                <c:pt idx="147">
                  <c:v>51.205333333333336</c:v>
                </c:pt>
                <c:pt idx="148">
                  <c:v>52.072000000000003</c:v>
                </c:pt>
                <c:pt idx="149">
                  <c:v>55.672000000000004</c:v>
                </c:pt>
                <c:pt idx="150">
                  <c:v>60.405333333333338</c:v>
                </c:pt>
                <c:pt idx="151">
                  <c:v>56.672000000000004</c:v>
                </c:pt>
                <c:pt idx="152">
                  <c:v>61.572000000000003</c:v>
                </c:pt>
                <c:pt idx="153">
                  <c:v>60.405333333333338</c:v>
                </c:pt>
                <c:pt idx="154">
                  <c:v>55.80533333333333</c:v>
                </c:pt>
                <c:pt idx="155">
                  <c:v>57.405333333333338</c:v>
                </c:pt>
                <c:pt idx="156">
                  <c:v>54.572000000000003</c:v>
                </c:pt>
                <c:pt idx="157">
                  <c:v>53.00533333333334</c:v>
                </c:pt>
                <c:pt idx="158">
                  <c:v>53.738666666666667</c:v>
                </c:pt>
                <c:pt idx="159">
                  <c:v>56.638666666666666</c:v>
                </c:pt>
                <c:pt idx="160">
                  <c:v>54.572000000000003</c:v>
                </c:pt>
                <c:pt idx="161">
                  <c:v>53.738666666666667</c:v>
                </c:pt>
                <c:pt idx="162">
                  <c:v>55.405333333333338</c:v>
                </c:pt>
                <c:pt idx="163">
                  <c:v>58.238666666666667</c:v>
                </c:pt>
                <c:pt idx="164">
                  <c:v>60.972000000000001</c:v>
                </c:pt>
                <c:pt idx="165">
                  <c:v>56.172000000000004</c:v>
                </c:pt>
                <c:pt idx="166">
                  <c:v>59.538666666666671</c:v>
                </c:pt>
                <c:pt idx="167">
                  <c:v>56.372000000000007</c:v>
                </c:pt>
                <c:pt idx="168">
                  <c:v>56.30533333333333</c:v>
                </c:pt>
                <c:pt idx="169">
                  <c:v>56.238666666666667</c:v>
                </c:pt>
                <c:pt idx="170">
                  <c:v>55.405333333333338</c:v>
                </c:pt>
                <c:pt idx="171">
                  <c:v>69.872</c:v>
                </c:pt>
                <c:pt idx="172">
                  <c:v>71.705333333333328</c:v>
                </c:pt>
                <c:pt idx="173">
                  <c:v>68.938666666666663</c:v>
                </c:pt>
                <c:pt idx="174">
                  <c:v>69.138666666666666</c:v>
                </c:pt>
                <c:pt idx="175">
                  <c:v>69.138666666666666</c:v>
                </c:pt>
                <c:pt idx="176">
                  <c:v>68.205333333333328</c:v>
                </c:pt>
                <c:pt idx="177">
                  <c:v>67.205333333333328</c:v>
                </c:pt>
                <c:pt idx="178">
                  <c:v>67.471999999999994</c:v>
                </c:pt>
                <c:pt idx="179">
                  <c:v>66.338666666666668</c:v>
                </c:pt>
                <c:pt idx="180">
                  <c:v>67.471999999999994</c:v>
                </c:pt>
                <c:pt idx="181">
                  <c:v>65.305333333333337</c:v>
                </c:pt>
                <c:pt idx="182">
                  <c:v>68.205333333333328</c:v>
                </c:pt>
                <c:pt idx="183">
                  <c:v>66.50533333333334</c:v>
                </c:pt>
                <c:pt idx="184">
                  <c:v>65.605333333333334</c:v>
                </c:pt>
                <c:pt idx="185">
                  <c:v>66.038666666666657</c:v>
                </c:pt>
                <c:pt idx="186">
                  <c:v>63.871999999999993</c:v>
                </c:pt>
                <c:pt idx="187">
                  <c:v>54.271999999999998</c:v>
                </c:pt>
                <c:pt idx="188">
                  <c:v>54.638666666666666</c:v>
                </c:pt>
                <c:pt idx="189">
                  <c:v>54.005333333333333</c:v>
                </c:pt>
                <c:pt idx="190">
                  <c:v>52.138666666666666</c:v>
                </c:pt>
                <c:pt idx="191">
                  <c:v>53.638666666666666</c:v>
                </c:pt>
                <c:pt idx="192">
                  <c:v>55.00533333333334</c:v>
                </c:pt>
                <c:pt idx="193">
                  <c:v>54.93866666666667</c:v>
                </c:pt>
                <c:pt idx="194">
                  <c:v>57.271999999999998</c:v>
                </c:pt>
                <c:pt idx="195">
                  <c:v>58.205333333333328</c:v>
                </c:pt>
                <c:pt idx="196">
                  <c:v>58.80533333333333</c:v>
                </c:pt>
                <c:pt idx="197">
                  <c:v>60.30533333333333</c:v>
                </c:pt>
                <c:pt idx="198">
                  <c:v>63.072000000000003</c:v>
                </c:pt>
                <c:pt idx="199">
                  <c:v>62.705333333333328</c:v>
                </c:pt>
                <c:pt idx="200">
                  <c:v>60.538666666666664</c:v>
                </c:pt>
                <c:pt idx="201">
                  <c:v>59.50533333333334</c:v>
                </c:pt>
                <c:pt idx="202">
                  <c:v>56.472000000000001</c:v>
                </c:pt>
                <c:pt idx="203">
                  <c:v>56.705333333333328</c:v>
                </c:pt>
                <c:pt idx="204">
                  <c:v>56.50533333333334</c:v>
                </c:pt>
                <c:pt idx="205">
                  <c:v>55.105333333333334</c:v>
                </c:pt>
                <c:pt idx="206">
                  <c:v>56.93866666666667</c:v>
                </c:pt>
                <c:pt idx="207">
                  <c:v>61.30533333333333</c:v>
                </c:pt>
                <c:pt idx="208">
                  <c:v>62.371999999999993</c:v>
                </c:pt>
                <c:pt idx="209">
                  <c:v>64.372</c:v>
                </c:pt>
                <c:pt idx="210">
                  <c:v>64.738666666666674</c:v>
                </c:pt>
                <c:pt idx="211">
                  <c:v>62.705333333333328</c:v>
                </c:pt>
                <c:pt idx="212">
                  <c:v>60.905333333333338</c:v>
                </c:pt>
                <c:pt idx="213">
                  <c:v>60.871999999999993</c:v>
                </c:pt>
                <c:pt idx="214">
                  <c:v>62.50533333333334</c:v>
                </c:pt>
                <c:pt idx="215">
                  <c:v>61.572000000000003</c:v>
                </c:pt>
                <c:pt idx="216">
                  <c:v>62.705333333333328</c:v>
                </c:pt>
                <c:pt idx="217">
                  <c:v>63.605333333333334</c:v>
                </c:pt>
                <c:pt idx="218">
                  <c:v>64.338666666666668</c:v>
                </c:pt>
                <c:pt idx="219">
                  <c:v>69.105333333333334</c:v>
                </c:pt>
                <c:pt idx="220">
                  <c:v>71.838666666666668</c:v>
                </c:pt>
                <c:pt idx="221">
                  <c:v>70.205333333333328</c:v>
                </c:pt>
                <c:pt idx="222">
                  <c:v>71.805333333333337</c:v>
                </c:pt>
                <c:pt idx="223">
                  <c:v>74.638666666666666</c:v>
                </c:pt>
                <c:pt idx="224">
                  <c:v>74.205333333333328</c:v>
                </c:pt>
                <c:pt idx="225">
                  <c:v>77.438666666666663</c:v>
                </c:pt>
                <c:pt idx="226">
                  <c:v>75.638666666666666</c:v>
                </c:pt>
                <c:pt idx="227">
                  <c:v>75.438666666666663</c:v>
                </c:pt>
                <c:pt idx="228">
                  <c:v>77.938666666666663</c:v>
                </c:pt>
                <c:pt idx="229">
                  <c:v>78.805333333333337</c:v>
                </c:pt>
                <c:pt idx="230">
                  <c:v>85.638666666666666</c:v>
                </c:pt>
                <c:pt idx="231">
                  <c:v>90.971999999999994</c:v>
                </c:pt>
                <c:pt idx="232">
                  <c:v>99.60533333333332</c:v>
                </c:pt>
                <c:pt idx="233">
                  <c:v>99.872</c:v>
                </c:pt>
                <c:pt idx="234">
                  <c:v>99.671999999999983</c:v>
                </c:pt>
                <c:pt idx="235">
                  <c:v>101.33866666666667</c:v>
                </c:pt>
                <c:pt idx="236">
                  <c:v>102.17200000000001</c:v>
                </c:pt>
                <c:pt idx="237">
                  <c:v>99.572000000000003</c:v>
                </c:pt>
                <c:pt idx="238">
                  <c:v>97.438666666666677</c:v>
                </c:pt>
                <c:pt idx="239">
                  <c:v>92.10533333333332</c:v>
                </c:pt>
                <c:pt idx="240">
                  <c:v>95.538666666666657</c:v>
                </c:pt>
                <c:pt idx="241">
                  <c:v>101.50533333333333</c:v>
                </c:pt>
                <c:pt idx="242">
                  <c:v>99.238666666666674</c:v>
                </c:pt>
                <c:pt idx="243">
                  <c:v>96.372</c:v>
                </c:pt>
                <c:pt idx="244">
                  <c:v>95.438666666666663</c:v>
                </c:pt>
                <c:pt idx="245">
                  <c:v>92.938666666666663</c:v>
                </c:pt>
                <c:pt idx="246">
                  <c:v>89.872</c:v>
                </c:pt>
                <c:pt idx="247">
                  <c:v>90.971999999999994</c:v>
                </c:pt>
                <c:pt idx="248">
                  <c:v>89.738666666666674</c:v>
                </c:pt>
                <c:pt idx="249">
                  <c:v>89.672000000000011</c:v>
                </c:pt>
                <c:pt idx="250">
                  <c:v>91.138666666666666</c:v>
                </c:pt>
                <c:pt idx="251">
                  <c:v>92.671999999999983</c:v>
                </c:pt>
                <c:pt idx="252">
                  <c:v>90.438666666666663</c:v>
                </c:pt>
                <c:pt idx="253">
                  <c:v>92.905333333333331</c:v>
                </c:pt>
                <c:pt idx="254">
                  <c:v>95.572000000000003</c:v>
                </c:pt>
                <c:pt idx="255">
                  <c:v>95.572000000000003</c:v>
                </c:pt>
                <c:pt idx="256">
                  <c:v>95.572000000000003</c:v>
                </c:pt>
                <c:pt idx="257">
                  <c:v>89.372</c:v>
                </c:pt>
                <c:pt idx="258">
                  <c:v>91.238666666666674</c:v>
                </c:pt>
                <c:pt idx="259">
                  <c:v>91.805333333333309</c:v>
                </c:pt>
                <c:pt idx="260">
                  <c:v>93.772000000000006</c:v>
                </c:pt>
                <c:pt idx="261">
                  <c:v>93.805333333333309</c:v>
                </c:pt>
                <c:pt idx="262">
                  <c:v>98.738666666666674</c:v>
                </c:pt>
                <c:pt idx="263">
                  <c:v>101.03866666666666</c:v>
                </c:pt>
                <c:pt idx="264">
                  <c:v>106.77199999999999</c:v>
                </c:pt>
                <c:pt idx="265">
                  <c:v>104.13866666666667</c:v>
                </c:pt>
                <c:pt idx="266">
                  <c:v>105.70533333333333</c:v>
                </c:pt>
                <c:pt idx="267">
                  <c:v>117.47199999999999</c:v>
                </c:pt>
                <c:pt idx="268">
                  <c:v>119.23866666666667</c:v>
                </c:pt>
                <c:pt idx="269">
                  <c:v>125.43866666666666</c:v>
                </c:pt>
                <c:pt idx="270">
                  <c:v>132.23866666666666</c:v>
                </c:pt>
                <c:pt idx="271">
                  <c:v>137.37199999999999</c:v>
                </c:pt>
                <c:pt idx="272">
                  <c:v>144.172</c:v>
                </c:pt>
                <c:pt idx="273">
                  <c:v>146.80533333333332</c:v>
                </c:pt>
                <c:pt idx="274">
                  <c:v>149.63866666666667</c:v>
                </c:pt>
                <c:pt idx="275">
                  <c:v>164.13866666666667</c:v>
                </c:pt>
                <c:pt idx="276">
                  <c:v>176.97199999999998</c:v>
                </c:pt>
                <c:pt idx="277">
                  <c:v>167.87199999999999</c:v>
                </c:pt>
                <c:pt idx="278">
                  <c:v>160.73866666666666</c:v>
                </c:pt>
                <c:pt idx="279">
                  <c:v>154.33866666666665</c:v>
                </c:pt>
                <c:pt idx="280">
                  <c:v>154.072</c:v>
                </c:pt>
                <c:pt idx="281">
                  <c:v>146.70533333333333</c:v>
                </c:pt>
                <c:pt idx="282">
                  <c:v>149.072</c:v>
                </c:pt>
                <c:pt idx="283">
                  <c:v>162.83866666666665</c:v>
                </c:pt>
                <c:pt idx="284">
                  <c:v>160.97200000000001</c:v>
                </c:pt>
                <c:pt idx="285">
                  <c:v>154.90533333333335</c:v>
                </c:pt>
                <c:pt idx="286">
                  <c:v>156.83866666666668</c:v>
                </c:pt>
                <c:pt idx="287">
                  <c:v>158.23866666666666</c:v>
                </c:pt>
                <c:pt idx="288">
                  <c:v>158.23866666666666</c:v>
                </c:pt>
                <c:pt idx="289">
                  <c:v>158.23866666666666</c:v>
                </c:pt>
                <c:pt idx="290">
                  <c:v>159.03866666666667</c:v>
                </c:pt>
                <c:pt idx="291">
                  <c:v>162.53866666666667</c:v>
                </c:pt>
                <c:pt idx="292">
                  <c:v>161.50533333333334</c:v>
                </c:pt>
                <c:pt idx="293">
                  <c:v>146.27199999999999</c:v>
                </c:pt>
                <c:pt idx="294">
                  <c:v>151.23866666666666</c:v>
                </c:pt>
                <c:pt idx="295">
                  <c:v>152.77199999999999</c:v>
                </c:pt>
                <c:pt idx="296">
                  <c:v>154.30533333333332</c:v>
                </c:pt>
                <c:pt idx="297">
                  <c:v>157.63866666666667</c:v>
                </c:pt>
                <c:pt idx="298">
                  <c:v>154.13866666666667</c:v>
                </c:pt>
                <c:pt idx="299">
                  <c:v>156.53866666666667</c:v>
                </c:pt>
                <c:pt idx="300">
                  <c:v>150.97200000000001</c:v>
                </c:pt>
                <c:pt idx="301">
                  <c:v>143.77200000000002</c:v>
                </c:pt>
                <c:pt idx="302">
                  <c:v>142.63866666666667</c:v>
                </c:pt>
                <c:pt idx="303">
                  <c:v>144.30533333333332</c:v>
                </c:pt>
                <c:pt idx="304">
                  <c:v>147.27199999999999</c:v>
                </c:pt>
                <c:pt idx="305">
                  <c:v>154.572</c:v>
                </c:pt>
                <c:pt idx="306">
                  <c:v>157.03866666666667</c:v>
                </c:pt>
                <c:pt idx="307">
                  <c:v>160.60533333333333</c:v>
                </c:pt>
                <c:pt idx="308">
                  <c:v>166.13866666666664</c:v>
                </c:pt>
                <c:pt idx="309">
                  <c:v>171.43866666666668</c:v>
                </c:pt>
                <c:pt idx="310">
                  <c:v>173.10533333333333</c:v>
                </c:pt>
                <c:pt idx="311">
                  <c:v>167.23866666666666</c:v>
                </c:pt>
                <c:pt idx="312">
                  <c:v>165.97199999999998</c:v>
                </c:pt>
                <c:pt idx="313">
                  <c:v>172.572</c:v>
                </c:pt>
                <c:pt idx="314">
                  <c:v>170.03866666666667</c:v>
                </c:pt>
                <c:pt idx="315">
                  <c:v>176.70533333333333</c:v>
                </c:pt>
                <c:pt idx="316">
                  <c:v>168.83866666666668</c:v>
                </c:pt>
                <c:pt idx="317">
                  <c:v>162.10533333333333</c:v>
                </c:pt>
                <c:pt idx="318">
                  <c:v>165.70533333333333</c:v>
                </c:pt>
                <c:pt idx="319">
                  <c:v>152.672</c:v>
                </c:pt>
                <c:pt idx="320">
                  <c:v>143.87199999999999</c:v>
                </c:pt>
                <c:pt idx="321">
                  <c:v>145.90533333333335</c:v>
                </c:pt>
                <c:pt idx="322">
                  <c:v>151.40533333333335</c:v>
                </c:pt>
                <c:pt idx="323">
                  <c:v>150.70533333333333</c:v>
                </c:pt>
                <c:pt idx="324">
                  <c:v>150.70533333333333</c:v>
                </c:pt>
                <c:pt idx="325">
                  <c:v>159.30533333333332</c:v>
                </c:pt>
                <c:pt idx="326">
                  <c:v>152.37199999999999</c:v>
                </c:pt>
                <c:pt idx="327">
                  <c:v>151.30533333333332</c:v>
                </c:pt>
                <c:pt idx="328">
                  <c:v>147.13866666666667</c:v>
                </c:pt>
                <c:pt idx="329">
                  <c:v>139.93866666666665</c:v>
                </c:pt>
                <c:pt idx="330">
                  <c:v>130.43866666666665</c:v>
                </c:pt>
                <c:pt idx="331">
                  <c:v>130.30533333333332</c:v>
                </c:pt>
                <c:pt idx="332">
                  <c:v>132.37199999999999</c:v>
                </c:pt>
                <c:pt idx="333">
                  <c:v>136.13866666666667</c:v>
                </c:pt>
                <c:pt idx="334">
                  <c:v>133.60533333333333</c:v>
                </c:pt>
                <c:pt idx="335">
                  <c:v>140.13866666666667</c:v>
                </c:pt>
                <c:pt idx="336">
                  <c:v>137.672</c:v>
                </c:pt>
                <c:pt idx="337">
                  <c:v>133.50533333333331</c:v>
                </c:pt>
                <c:pt idx="338">
                  <c:v>126.872</c:v>
                </c:pt>
                <c:pt idx="339">
                  <c:v>124.03866666666666</c:v>
                </c:pt>
                <c:pt idx="340">
                  <c:v>116.27199999999999</c:v>
                </c:pt>
                <c:pt idx="341">
                  <c:v>117.63866666666667</c:v>
                </c:pt>
                <c:pt idx="342">
                  <c:v>118.072</c:v>
                </c:pt>
                <c:pt idx="343">
                  <c:v>116.53866666666666</c:v>
                </c:pt>
                <c:pt idx="344">
                  <c:v>106.13866666666667</c:v>
                </c:pt>
                <c:pt idx="345">
                  <c:v>98.872</c:v>
                </c:pt>
                <c:pt idx="346">
                  <c:v>99.305333333333337</c:v>
                </c:pt>
                <c:pt idx="347">
                  <c:v>108.77199999999999</c:v>
                </c:pt>
                <c:pt idx="348">
                  <c:v>106.83866666666667</c:v>
                </c:pt>
                <c:pt idx="349">
                  <c:v>99.471999999999994</c:v>
                </c:pt>
                <c:pt idx="350">
                  <c:v>99.038666666666657</c:v>
                </c:pt>
                <c:pt idx="351">
                  <c:v>100.93866666666666</c:v>
                </c:pt>
                <c:pt idx="352">
                  <c:v>103.10533333333332</c:v>
                </c:pt>
                <c:pt idx="353">
                  <c:v>107.20533333333333</c:v>
                </c:pt>
                <c:pt idx="354">
                  <c:v>109.20533333333333</c:v>
                </c:pt>
                <c:pt idx="355">
                  <c:v>108.00533333333334</c:v>
                </c:pt>
                <c:pt idx="356">
                  <c:v>105.80533333333334</c:v>
                </c:pt>
                <c:pt idx="357">
                  <c:v>106.67199999999998</c:v>
                </c:pt>
                <c:pt idx="358">
                  <c:v>107.372</c:v>
                </c:pt>
                <c:pt idx="359">
                  <c:v>102.83866666666667</c:v>
                </c:pt>
                <c:pt idx="360">
                  <c:v>102.23866666666667</c:v>
                </c:pt>
                <c:pt idx="361">
                  <c:v>103.20533333333333</c:v>
                </c:pt>
                <c:pt idx="362">
                  <c:v>105.80533333333334</c:v>
                </c:pt>
                <c:pt idx="363">
                  <c:v>108.60533333333332</c:v>
                </c:pt>
                <c:pt idx="364">
                  <c:v>111.27199999999999</c:v>
                </c:pt>
                <c:pt idx="365">
                  <c:v>117.80533333333334</c:v>
                </c:pt>
                <c:pt idx="366">
                  <c:v>118.872</c:v>
                </c:pt>
                <c:pt idx="367">
                  <c:v>117.03866666666666</c:v>
                </c:pt>
                <c:pt idx="368">
                  <c:v>117.872</c:v>
                </c:pt>
                <c:pt idx="369">
                  <c:v>122.93866666666666</c:v>
                </c:pt>
                <c:pt idx="370">
                  <c:v>128.80533333333332</c:v>
                </c:pt>
                <c:pt idx="371">
                  <c:v>129.63866666666667</c:v>
                </c:pt>
                <c:pt idx="372">
                  <c:v>130.97200000000001</c:v>
                </c:pt>
                <c:pt idx="373">
                  <c:v>133.77199999999999</c:v>
                </c:pt>
                <c:pt idx="374">
                  <c:v>133.672</c:v>
                </c:pt>
                <c:pt idx="375">
                  <c:v>140.33866666666668</c:v>
                </c:pt>
                <c:pt idx="376">
                  <c:v>145.37199999999999</c:v>
                </c:pt>
                <c:pt idx="377">
                  <c:v>143.53866666666667</c:v>
                </c:pt>
                <c:pt idx="378">
                  <c:v>150.27199999999999</c:v>
                </c:pt>
                <c:pt idx="379">
                  <c:v>145.77199999999999</c:v>
                </c:pt>
                <c:pt idx="380">
                  <c:v>143.60533333333333</c:v>
                </c:pt>
                <c:pt idx="381">
                  <c:v>136.80533333333332</c:v>
                </c:pt>
                <c:pt idx="382">
                  <c:v>138.73866666666666</c:v>
                </c:pt>
                <c:pt idx="383">
                  <c:v>142.70533333333333</c:v>
                </c:pt>
                <c:pt idx="384">
                  <c:v>152.40533333333335</c:v>
                </c:pt>
                <c:pt idx="385">
                  <c:v>152.03866666666667</c:v>
                </c:pt>
                <c:pt idx="386">
                  <c:v>152.23866666666666</c:v>
                </c:pt>
                <c:pt idx="387">
                  <c:v>153.53866666666667</c:v>
                </c:pt>
                <c:pt idx="388">
                  <c:v>157.13866666666667</c:v>
                </c:pt>
                <c:pt idx="389">
                  <c:v>161.70533333333333</c:v>
                </c:pt>
                <c:pt idx="390">
                  <c:v>170.10533333333333</c:v>
                </c:pt>
                <c:pt idx="391">
                  <c:v>173.20533333333333</c:v>
                </c:pt>
                <c:pt idx="392">
                  <c:v>172.672</c:v>
                </c:pt>
                <c:pt idx="393">
                  <c:v>176.17200000000003</c:v>
                </c:pt>
                <c:pt idx="394">
                  <c:v>177.87199999999999</c:v>
                </c:pt>
                <c:pt idx="395">
                  <c:v>178.20533333333333</c:v>
                </c:pt>
                <c:pt idx="396">
                  <c:v>183.57199999999997</c:v>
                </c:pt>
                <c:pt idx="397">
                  <c:v>178.072</c:v>
                </c:pt>
                <c:pt idx="398">
                  <c:v>177.53866666666667</c:v>
                </c:pt>
                <c:pt idx="399">
                  <c:v>173.70533333333333</c:v>
                </c:pt>
                <c:pt idx="400">
                  <c:v>169.43866666666668</c:v>
                </c:pt>
                <c:pt idx="401">
                  <c:v>182.90533333333329</c:v>
                </c:pt>
                <c:pt idx="402">
                  <c:v>182.23866666666663</c:v>
                </c:pt>
                <c:pt idx="403">
                  <c:v>176.83866666666668</c:v>
                </c:pt>
                <c:pt idx="404">
                  <c:v>174.63866666666664</c:v>
                </c:pt>
                <c:pt idx="405">
                  <c:v>168.47200000000001</c:v>
                </c:pt>
                <c:pt idx="406">
                  <c:v>168.572</c:v>
                </c:pt>
                <c:pt idx="407">
                  <c:v>153.03866666666667</c:v>
                </c:pt>
                <c:pt idx="408">
                  <c:v>140.40533333333335</c:v>
                </c:pt>
                <c:pt idx="409">
                  <c:v>142.572</c:v>
                </c:pt>
                <c:pt idx="410">
                  <c:v>141.60533333333333</c:v>
                </c:pt>
                <c:pt idx="411">
                  <c:v>145.13866666666667</c:v>
                </c:pt>
                <c:pt idx="412">
                  <c:v>139.93866666666665</c:v>
                </c:pt>
                <c:pt idx="413">
                  <c:v>141.77199999999999</c:v>
                </c:pt>
                <c:pt idx="414">
                  <c:v>145.87199999999999</c:v>
                </c:pt>
                <c:pt idx="415">
                  <c:v>149.70533333333333</c:v>
                </c:pt>
                <c:pt idx="416">
                  <c:v>148.63866666666667</c:v>
                </c:pt>
                <c:pt idx="417">
                  <c:v>147.73866666666666</c:v>
                </c:pt>
                <c:pt idx="418">
                  <c:v>150.70533333333333</c:v>
                </c:pt>
                <c:pt idx="419">
                  <c:v>150.97200000000001</c:v>
                </c:pt>
                <c:pt idx="420">
                  <c:v>150.60533333333333</c:v>
                </c:pt>
                <c:pt idx="421">
                  <c:v>149.03866666666667</c:v>
                </c:pt>
                <c:pt idx="422">
                  <c:v>150.77200000000002</c:v>
                </c:pt>
                <c:pt idx="423">
                  <c:v>151.97200000000001</c:v>
                </c:pt>
                <c:pt idx="424">
                  <c:v>150.30533333333332</c:v>
                </c:pt>
                <c:pt idx="425">
                  <c:v>149.90533333333335</c:v>
                </c:pt>
                <c:pt idx="426">
                  <c:v>152.03866666666667</c:v>
                </c:pt>
                <c:pt idx="427">
                  <c:v>153.97200000000001</c:v>
                </c:pt>
                <c:pt idx="428">
                  <c:v>153.70533333333333</c:v>
                </c:pt>
                <c:pt idx="429">
                  <c:v>156.70533333333333</c:v>
                </c:pt>
                <c:pt idx="430">
                  <c:v>155.63866666666667</c:v>
                </c:pt>
                <c:pt idx="431">
                  <c:v>158.97200000000001</c:v>
                </c:pt>
                <c:pt idx="432">
                  <c:v>161.13866666666667</c:v>
                </c:pt>
                <c:pt idx="433">
                  <c:v>162.87199999999999</c:v>
                </c:pt>
                <c:pt idx="434">
                  <c:v>162.83866666666665</c:v>
                </c:pt>
                <c:pt idx="435">
                  <c:v>163.70533333333333</c:v>
                </c:pt>
                <c:pt idx="436">
                  <c:v>163.20533333333333</c:v>
                </c:pt>
                <c:pt idx="437">
                  <c:v>163.20533333333333</c:v>
                </c:pt>
                <c:pt idx="438">
                  <c:v>164.13866666666664</c:v>
                </c:pt>
                <c:pt idx="439">
                  <c:v>171.43866666666668</c:v>
                </c:pt>
                <c:pt idx="440">
                  <c:v>155.70533333333333</c:v>
                </c:pt>
                <c:pt idx="441">
                  <c:v>166.40533333333335</c:v>
                </c:pt>
                <c:pt idx="442">
                  <c:v>167.60533333333333</c:v>
                </c:pt>
                <c:pt idx="443">
                  <c:v>172.43866666666668</c:v>
                </c:pt>
                <c:pt idx="444">
                  <c:v>167.63866666666667</c:v>
                </c:pt>
                <c:pt idx="445">
                  <c:v>181.70533333333333</c:v>
                </c:pt>
                <c:pt idx="446">
                  <c:v>186.70533333333333</c:v>
                </c:pt>
                <c:pt idx="447">
                  <c:v>180.13866666666664</c:v>
                </c:pt>
                <c:pt idx="448">
                  <c:v>187.63866666666664</c:v>
                </c:pt>
                <c:pt idx="449">
                  <c:v>177.572</c:v>
                </c:pt>
                <c:pt idx="450">
                  <c:v>170.70533333333333</c:v>
                </c:pt>
                <c:pt idx="451">
                  <c:v>179.93866666666668</c:v>
                </c:pt>
                <c:pt idx="452">
                  <c:v>179.87199999999999</c:v>
                </c:pt>
                <c:pt idx="453">
                  <c:v>185.13866666666664</c:v>
                </c:pt>
                <c:pt idx="454">
                  <c:v>186.73866666666666</c:v>
                </c:pt>
                <c:pt idx="455">
                  <c:v>201.73866666666666</c:v>
                </c:pt>
                <c:pt idx="456">
                  <c:v>201.47199999999998</c:v>
                </c:pt>
                <c:pt idx="457">
                  <c:v>201.47199999999998</c:v>
                </c:pt>
                <c:pt idx="458">
                  <c:v>213.40533333333335</c:v>
                </c:pt>
                <c:pt idx="459">
                  <c:v>339.30533333333329</c:v>
                </c:pt>
                <c:pt idx="460">
                  <c:v>354.87200000000001</c:v>
                </c:pt>
                <c:pt idx="461">
                  <c:v>346.53866666666664</c:v>
                </c:pt>
                <c:pt idx="462">
                  <c:v>378.90533333333332</c:v>
                </c:pt>
                <c:pt idx="463">
                  <c:v>361.67200000000003</c:v>
                </c:pt>
                <c:pt idx="464">
                  <c:v>390.43866666666662</c:v>
                </c:pt>
                <c:pt idx="465">
                  <c:v>312.93866666666668</c:v>
                </c:pt>
                <c:pt idx="466">
                  <c:v>288.20533333333333</c:v>
                </c:pt>
                <c:pt idx="467">
                  <c:v>295.97199999999998</c:v>
                </c:pt>
                <c:pt idx="468">
                  <c:v>309.87200000000001</c:v>
                </c:pt>
                <c:pt idx="469">
                  <c:v>321.37200000000001</c:v>
                </c:pt>
                <c:pt idx="470">
                  <c:v>326.20533333333333</c:v>
                </c:pt>
                <c:pt idx="471">
                  <c:v>332.20533333333333</c:v>
                </c:pt>
                <c:pt idx="472">
                  <c:v>368.30533333333341</c:v>
                </c:pt>
                <c:pt idx="473">
                  <c:v>436.40533333333332</c:v>
                </c:pt>
                <c:pt idx="474">
                  <c:v>463.30533333333329</c:v>
                </c:pt>
                <c:pt idx="475">
                  <c:v>501.63866666666667</c:v>
                </c:pt>
                <c:pt idx="476">
                  <c:v>457.20533333333333</c:v>
                </c:pt>
                <c:pt idx="477">
                  <c:v>456.90533333333332</c:v>
                </c:pt>
                <c:pt idx="478">
                  <c:v>434.70533333333333</c:v>
                </c:pt>
                <c:pt idx="479">
                  <c:v>413.87200000000001</c:v>
                </c:pt>
                <c:pt idx="480">
                  <c:v>388.30533333333329</c:v>
                </c:pt>
                <c:pt idx="481">
                  <c:v>366.63866666666667</c:v>
                </c:pt>
                <c:pt idx="482">
                  <c:v>378.87200000000001</c:v>
                </c:pt>
                <c:pt idx="483">
                  <c:v>383.87200000000001</c:v>
                </c:pt>
                <c:pt idx="484">
                  <c:v>373.87200000000001</c:v>
                </c:pt>
                <c:pt idx="485">
                  <c:v>358.30533333333329</c:v>
                </c:pt>
                <c:pt idx="486">
                  <c:v>369.40533333333332</c:v>
                </c:pt>
                <c:pt idx="487">
                  <c:v>376.07199999999995</c:v>
                </c:pt>
                <c:pt idx="488">
                  <c:v>380.80533333333329</c:v>
                </c:pt>
                <c:pt idx="489">
                  <c:v>372.47199999999998</c:v>
                </c:pt>
                <c:pt idx="490">
                  <c:v>317.37200000000001</c:v>
                </c:pt>
                <c:pt idx="491">
                  <c:v>328.90533333333332</c:v>
                </c:pt>
                <c:pt idx="492">
                  <c:v>324.03866666666664</c:v>
                </c:pt>
                <c:pt idx="493">
                  <c:v>332.50533333333334</c:v>
                </c:pt>
                <c:pt idx="494">
                  <c:v>323.77199999999999</c:v>
                </c:pt>
                <c:pt idx="495">
                  <c:v>304.03866666666664</c:v>
                </c:pt>
                <c:pt idx="496">
                  <c:v>275.70533333333333</c:v>
                </c:pt>
                <c:pt idx="497">
                  <c:v>272.80533333333329</c:v>
                </c:pt>
                <c:pt idx="498">
                  <c:v>274.60533333333336</c:v>
                </c:pt>
                <c:pt idx="499">
                  <c:v>275.20533333333333</c:v>
                </c:pt>
                <c:pt idx="500">
                  <c:v>277.77199999999999</c:v>
                </c:pt>
                <c:pt idx="501">
                  <c:v>284.53866666666664</c:v>
                </c:pt>
                <c:pt idx="502">
                  <c:v>285.30533333333329</c:v>
                </c:pt>
                <c:pt idx="503">
                  <c:v>286.53866666666664</c:v>
                </c:pt>
                <c:pt idx="504">
                  <c:v>286.90533333333332</c:v>
                </c:pt>
                <c:pt idx="505">
                  <c:v>283.00533333333334</c:v>
                </c:pt>
                <c:pt idx="506">
                  <c:v>271.17199999999997</c:v>
                </c:pt>
                <c:pt idx="507">
                  <c:v>263.23866666666663</c:v>
                </c:pt>
                <c:pt idx="508">
                  <c:v>260.40533333333332</c:v>
                </c:pt>
                <c:pt idx="509">
                  <c:v>261.13866666666667</c:v>
                </c:pt>
                <c:pt idx="510">
                  <c:v>263.67199999999997</c:v>
                </c:pt>
                <c:pt idx="511">
                  <c:v>267.37200000000001</c:v>
                </c:pt>
                <c:pt idx="512">
                  <c:v>258.53866666666664</c:v>
                </c:pt>
                <c:pt idx="513">
                  <c:v>254.072</c:v>
                </c:pt>
                <c:pt idx="514">
                  <c:v>246.77200000000002</c:v>
                </c:pt>
                <c:pt idx="515">
                  <c:v>247.33866666666665</c:v>
                </c:pt>
                <c:pt idx="516">
                  <c:v>251.03866666666667</c:v>
                </c:pt>
                <c:pt idx="517">
                  <c:v>250.70533333333333</c:v>
                </c:pt>
                <c:pt idx="518">
                  <c:v>250.70533333333333</c:v>
                </c:pt>
                <c:pt idx="519">
                  <c:v>251.90533333333335</c:v>
                </c:pt>
                <c:pt idx="520">
                  <c:v>252.63866666666664</c:v>
                </c:pt>
                <c:pt idx="521">
                  <c:v>253.97199999999998</c:v>
                </c:pt>
                <c:pt idx="522">
                  <c:v>242.50533333333331</c:v>
                </c:pt>
                <c:pt idx="523">
                  <c:v>242.50533333333331</c:v>
                </c:pt>
                <c:pt idx="524">
                  <c:v>233.63866666666664</c:v>
                </c:pt>
                <c:pt idx="525">
                  <c:v>238.50533333333331</c:v>
                </c:pt>
                <c:pt idx="526">
                  <c:v>232.30533333333332</c:v>
                </c:pt>
                <c:pt idx="527">
                  <c:v>225.00533333333337</c:v>
                </c:pt>
                <c:pt idx="528">
                  <c:v>218.23866666666663</c:v>
                </c:pt>
                <c:pt idx="529">
                  <c:v>218.33866666666665</c:v>
                </c:pt>
                <c:pt idx="530">
                  <c:v>215.97199999999998</c:v>
                </c:pt>
                <c:pt idx="531">
                  <c:v>218.43866666666668</c:v>
                </c:pt>
                <c:pt idx="532">
                  <c:v>218.43866666666668</c:v>
                </c:pt>
                <c:pt idx="533">
                  <c:v>229.13866666666664</c:v>
                </c:pt>
                <c:pt idx="534">
                  <c:v>227.97199999999998</c:v>
                </c:pt>
                <c:pt idx="535">
                  <c:v>217.40533333333335</c:v>
                </c:pt>
                <c:pt idx="536">
                  <c:v>220.47199999999998</c:v>
                </c:pt>
                <c:pt idx="537">
                  <c:v>229.30533333333332</c:v>
                </c:pt>
                <c:pt idx="538">
                  <c:v>226.27200000000002</c:v>
                </c:pt>
                <c:pt idx="539">
                  <c:v>230.90533333333335</c:v>
                </c:pt>
                <c:pt idx="540">
                  <c:v>230.572</c:v>
                </c:pt>
                <c:pt idx="541">
                  <c:v>226.60533333333333</c:v>
                </c:pt>
                <c:pt idx="542">
                  <c:v>218.73866666666663</c:v>
                </c:pt>
                <c:pt idx="543">
                  <c:v>221.97199999999998</c:v>
                </c:pt>
                <c:pt idx="544">
                  <c:v>230.10533333333333</c:v>
                </c:pt>
                <c:pt idx="545">
                  <c:v>232.63866666666664</c:v>
                </c:pt>
                <c:pt idx="546">
                  <c:v>236.53866666666667</c:v>
                </c:pt>
                <c:pt idx="547">
                  <c:v>233.83866666666665</c:v>
                </c:pt>
                <c:pt idx="548">
                  <c:v>236.172</c:v>
                </c:pt>
                <c:pt idx="549">
                  <c:v>234.40200000000002</c:v>
                </c:pt>
                <c:pt idx="550">
                  <c:v>232.80533333333332</c:v>
                </c:pt>
                <c:pt idx="551">
                  <c:v>234.47199999999998</c:v>
                </c:pt>
                <c:pt idx="552">
                  <c:v>240.43866666666668</c:v>
                </c:pt>
                <c:pt idx="553">
                  <c:v>243.40533333333335</c:v>
                </c:pt>
                <c:pt idx="554">
                  <c:v>247.572</c:v>
                </c:pt>
                <c:pt idx="555">
                  <c:v>260.63866666666667</c:v>
                </c:pt>
                <c:pt idx="556">
                  <c:v>270.67199999999997</c:v>
                </c:pt>
                <c:pt idx="557">
                  <c:v>276.60533333333336</c:v>
                </c:pt>
                <c:pt idx="558">
                  <c:v>276.63866666666667</c:v>
                </c:pt>
                <c:pt idx="559">
                  <c:v>273.20533333333333</c:v>
                </c:pt>
                <c:pt idx="560">
                  <c:v>270.19866666666667</c:v>
                </c:pt>
                <c:pt idx="561">
                  <c:v>271.27199999999999</c:v>
                </c:pt>
                <c:pt idx="562">
                  <c:v>272.47199999999998</c:v>
                </c:pt>
                <c:pt idx="563">
                  <c:v>272.83199999999999</c:v>
                </c:pt>
                <c:pt idx="564">
                  <c:v>277.47199999999998</c:v>
                </c:pt>
                <c:pt idx="565">
                  <c:v>282.75533333333334</c:v>
                </c:pt>
                <c:pt idx="566">
                  <c:v>293.55533333333329</c:v>
                </c:pt>
                <c:pt idx="567">
                  <c:v>294.952</c:v>
                </c:pt>
                <c:pt idx="568">
                  <c:v>298.77199999999999</c:v>
                </c:pt>
                <c:pt idx="569">
                  <c:v>303.05533333333329</c:v>
                </c:pt>
                <c:pt idx="570">
                  <c:v>306.73199999999997</c:v>
                </c:pt>
                <c:pt idx="571">
                  <c:v>307.81199999999995</c:v>
                </c:pt>
                <c:pt idx="572">
                  <c:v>298.59533333333337</c:v>
                </c:pt>
                <c:pt idx="573">
                  <c:v>306.00200000000001</c:v>
                </c:pt>
                <c:pt idx="574">
                  <c:v>300.702</c:v>
                </c:pt>
                <c:pt idx="575">
                  <c:v>296.53866666666664</c:v>
                </c:pt>
                <c:pt idx="576">
                  <c:v>292.512</c:v>
                </c:pt>
                <c:pt idx="577">
                  <c:v>291.36200000000002</c:v>
                </c:pt>
                <c:pt idx="578">
                  <c:v>284.62200000000001</c:v>
                </c:pt>
                <c:pt idx="579">
                  <c:v>287.24866666666668</c:v>
                </c:pt>
                <c:pt idx="580">
                  <c:v>280.11533333333335</c:v>
                </c:pt>
                <c:pt idx="581">
                  <c:v>274.4853333333333</c:v>
                </c:pt>
                <c:pt idx="582">
                  <c:v>266.27199999999999</c:v>
                </c:pt>
                <c:pt idx="583">
                  <c:v>250.06866666666664</c:v>
                </c:pt>
                <c:pt idx="584">
                  <c:v>247.46866666666665</c:v>
                </c:pt>
                <c:pt idx="585">
                  <c:v>259.22199999999998</c:v>
                </c:pt>
                <c:pt idx="586">
                  <c:v>257.21866666666665</c:v>
                </c:pt>
                <c:pt idx="587">
                  <c:v>258.20533333333333</c:v>
                </c:pt>
                <c:pt idx="588">
                  <c:v>241.77533333333335</c:v>
                </c:pt>
                <c:pt idx="589">
                  <c:v>243.20533333333333</c:v>
                </c:pt>
                <c:pt idx="590">
                  <c:v>235.2586666666667</c:v>
                </c:pt>
                <c:pt idx="591">
                  <c:v>240.01699999999997</c:v>
                </c:pt>
                <c:pt idx="592">
                  <c:v>234.87199999999999</c:v>
                </c:pt>
                <c:pt idx="593">
                  <c:v>228.20866666666666</c:v>
                </c:pt>
                <c:pt idx="594">
                  <c:v>228.20533333333333</c:v>
                </c:pt>
                <c:pt idx="595">
                  <c:v>228.10533333333333</c:v>
                </c:pt>
                <c:pt idx="596">
                  <c:v>211.66200000000001</c:v>
                </c:pt>
                <c:pt idx="597">
                  <c:v>213.15199999999996</c:v>
                </c:pt>
                <c:pt idx="598">
                  <c:v>204.24199999999999</c:v>
                </c:pt>
                <c:pt idx="599">
                  <c:v>196.10866666666666</c:v>
                </c:pt>
                <c:pt idx="600">
                  <c:v>193.20533333333333</c:v>
                </c:pt>
                <c:pt idx="601">
                  <c:v>204.87199999999999</c:v>
                </c:pt>
                <c:pt idx="602">
                  <c:v>197.94033333333331</c:v>
                </c:pt>
                <c:pt idx="603">
                  <c:v>197.03866666666667</c:v>
                </c:pt>
                <c:pt idx="604">
                  <c:v>193.84200000000001</c:v>
                </c:pt>
                <c:pt idx="605">
                  <c:v>191.50533333333331</c:v>
                </c:pt>
                <c:pt idx="606">
                  <c:v>198.07866666666666</c:v>
                </c:pt>
                <c:pt idx="607">
                  <c:v>188.572</c:v>
                </c:pt>
                <c:pt idx="608">
                  <c:v>182.36533333333333</c:v>
                </c:pt>
                <c:pt idx="609">
                  <c:v>181.37199999999999</c:v>
                </c:pt>
                <c:pt idx="610">
                  <c:v>178.92533333333333</c:v>
                </c:pt>
                <c:pt idx="611">
                  <c:v>159.87199999999999</c:v>
                </c:pt>
                <c:pt idx="612">
                  <c:v>158.65866666666668</c:v>
                </c:pt>
                <c:pt idx="613">
                  <c:v>144.297</c:v>
                </c:pt>
                <c:pt idx="614">
                  <c:v>140.422</c:v>
                </c:pt>
                <c:pt idx="615">
                  <c:v>147.20533333333333</c:v>
                </c:pt>
                <c:pt idx="616">
                  <c:v>150.13866666666667</c:v>
                </c:pt>
                <c:pt idx="617">
                  <c:v>142.52533333333335</c:v>
                </c:pt>
                <c:pt idx="618">
                  <c:v>147.97533333333334</c:v>
                </c:pt>
                <c:pt idx="619">
                  <c:v>143.82866666666666</c:v>
                </c:pt>
                <c:pt idx="620">
                  <c:v>133.55533333333332</c:v>
                </c:pt>
                <c:pt idx="621">
                  <c:v>123.54866666666665</c:v>
                </c:pt>
                <c:pt idx="622">
                  <c:v>114.03033333333333</c:v>
                </c:pt>
                <c:pt idx="623">
                  <c:v>112.60033333333335</c:v>
                </c:pt>
                <c:pt idx="624">
                  <c:v>115.28366666666666</c:v>
                </c:pt>
                <c:pt idx="625">
                  <c:v>113.17533333333331</c:v>
                </c:pt>
                <c:pt idx="626">
                  <c:v>114.562</c:v>
                </c:pt>
                <c:pt idx="627">
                  <c:v>114.872</c:v>
                </c:pt>
                <c:pt idx="628">
                  <c:v>116.49366666666667</c:v>
                </c:pt>
                <c:pt idx="629">
                  <c:v>116.18200000000002</c:v>
                </c:pt>
                <c:pt idx="630">
                  <c:v>109.20533333333333</c:v>
                </c:pt>
                <c:pt idx="631">
                  <c:v>103.372</c:v>
                </c:pt>
                <c:pt idx="632">
                  <c:v>102.00533333333333</c:v>
                </c:pt>
                <c:pt idx="633">
                  <c:v>104.10533333333332</c:v>
                </c:pt>
                <c:pt idx="634">
                  <c:v>100.71199999999999</c:v>
                </c:pt>
                <c:pt idx="635">
                  <c:v>104.33533333333332</c:v>
                </c:pt>
                <c:pt idx="636">
                  <c:v>109.09533333333331</c:v>
                </c:pt>
                <c:pt idx="637">
                  <c:v>111.81700000000001</c:v>
                </c:pt>
                <c:pt idx="638">
                  <c:v>110.90533333333333</c:v>
                </c:pt>
                <c:pt idx="639">
                  <c:v>106.14033333333333</c:v>
                </c:pt>
                <c:pt idx="640">
                  <c:v>109.20533333333333</c:v>
                </c:pt>
                <c:pt idx="641">
                  <c:v>110.23700000000001</c:v>
                </c:pt>
                <c:pt idx="642">
                  <c:v>117.062</c:v>
                </c:pt>
                <c:pt idx="643">
                  <c:v>116.26033333333332</c:v>
                </c:pt>
                <c:pt idx="644">
                  <c:v>116.89866666666667</c:v>
                </c:pt>
                <c:pt idx="645">
                  <c:v>116.01033333333334</c:v>
                </c:pt>
                <c:pt idx="646">
                  <c:v>125.48033333333332</c:v>
                </c:pt>
                <c:pt idx="647">
                  <c:v>125.28533333333333</c:v>
                </c:pt>
                <c:pt idx="648">
                  <c:v>122.15866666666666</c:v>
                </c:pt>
                <c:pt idx="649">
                  <c:v>121.39866666666667</c:v>
                </c:pt>
                <c:pt idx="650">
                  <c:v>126.05033333333331</c:v>
                </c:pt>
                <c:pt idx="651">
                  <c:v>119.26033333333335</c:v>
                </c:pt>
                <c:pt idx="652">
                  <c:v>119.13866666666667</c:v>
                </c:pt>
                <c:pt idx="653">
                  <c:v>110.85866666666668</c:v>
                </c:pt>
                <c:pt idx="654">
                  <c:v>114.49366666666667</c:v>
                </c:pt>
                <c:pt idx="655">
                  <c:v>113.687</c:v>
                </c:pt>
                <c:pt idx="656">
                  <c:v>117.15866666666666</c:v>
                </c:pt>
                <c:pt idx="657">
                  <c:v>122.47533333333332</c:v>
                </c:pt>
                <c:pt idx="658">
                  <c:v>114.72366666666666</c:v>
                </c:pt>
                <c:pt idx="659">
                  <c:v>110.95533333333333</c:v>
                </c:pt>
                <c:pt idx="660">
                  <c:v>111.83866666666667</c:v>
                </c:pt>
                <c:pt idx="661">
                  <c:v>110.09533333333331</c:v>
                </c:pt>
                <c:pt idx="662">
                  <c:v>107.90533333333333</c:v>
                </c:pt>
                <c:pt idx="663">
                  <c:v>105.57533333333333</c:v>
                </c:pt>
                <c:pt idx="664">
                  <c:v>105.70533333333333</c:v>
                </c:pt>
                <c:pt idx="665">
                  <c:v>101.13866666666667</c:v>
                </c:pt>
                <c:pt idx="666">
                  <c:v>94.527000000000001</c:v>
                </c:pt>
                <c:pt idx="667">
                  <c:v>93.933666666666667</c:v>
                </c:pt>
                <c:pt idx="668">
                  <c:v>96.323666666666668</c:v>
                </c:pt>
                <c:pt idx="669">
                  <c:v>93.945333333333338</c:v>
                </c:pt>
                <c:pt idx="670">
                  <c:v>93.175333333333313</c:v>
                </c:pt>
                <c:pt idx="671">
                  <c:v>92.232000000000014</c:v>
                </c:pt>
                <c:pt idx="672">
                  <c:v>95.345333333333329</c:v>
                </c:pt>
                <c:pt idx="673">
                  <c:v>93.403666666666666</c:v>
                </c:pt>
                <c:pt idx="674">
                  <c:v>90.112000000000009</c:v>
                </c:pt>
                <c:pt idx="675">
                  <c:v>92.551999999999978</c:v>
                </c:pt>
                <c:pt idx="676">
                  <c:v>89.385333333333321</c:v>
                </c:pt>
                <c:pt idx="677">
                  <c:v>89.617000000000004</c:v>
                </c:pt>
                <c:pt idx="678">
                  <c:v>89.815333333333342</c:v>
                </c:pt>
                <c:pt idx="679">
                  <c:v>88.652000000000001</c:v>
                </c:pt>
                <c:pt idx="680">
                  <c:v>86.938666666666677</c:v>
                </c:pt>
                <c:pt idx="681">
                  <c:v>90.721999999999994</c:v>
                </c:pt>
                <c:pt idx="682">
                  <c:v>93.613666666666674</c:v>
                </c:pt>
                <c:pt idx="683">
                  <c:v>92.350333333333325</c:v>
                </c:pt>
                <c:pt idx="684">
                  <c:v>93.040333333333322</c:v>
                </c:pt>
                <c:pt idx="685">
                  <c:v>95.705333333333328</c:v>
                </c:pt>
                <c:pt idx="686">
                  <c:v>97.448666666666668</c:v>
                </c:pt>
                <c:pt idx="687">
                  <c:v>97.253666666666675</c:v>
                </c:pt>
                <c:pt idx="688">
                  <c:v>95.728666666666655</c:v>
                </c:pt>
                <c:pt idx="689">
                  <c:v>92.522000000000006</c:v>
                </c:pt>
                <c:pt idx="690">
                  <c:v>90.00866666666667</c:v>
                </c:pt>
                <c:pt idx="691">
                  <c:v>92.546999999999983</c:v>
                </c:pt>
                <c:pt idx="692">
                  <c:v>89.891999999999996</c:v>
                </c:pt>
                <c:pt idx="693">
                  <c:v>91.030333333333331</c:v>
                </c:pt>
                <c:pt idx="694">
                  <c:v>92.00866666666667</c:v>
                </c:pt>
                <c:pt idx="695">
                  <c:v>91.982000000000014</c:v>
                </c:pt>
                <c:pt idx="696">
                  <c:v>93.040333333333322</c:v>
                </c:pt>
                <c:pt idx="697">
                  <c:v>91.97699999999999</c:v>
                </c:pt>
                <c:pt idx="698">
                  <c:v>90.960333333333324</c:v>
                </c:pt>
                <c:pt idx="699">
                  <c:v>89.510333333333321</c:v>
                </c:pt>
                <c:pt idx="700">
                  <c:v>87.961999999999989</c:v>
                </c:pt>
                <c:pt idx="701">
                  <c:v>85.995333333333335</c:v>
                </c:pt>
                <c:pt idx="702">
                  <c:v>85.096999999999994</c:v>
                </c:pt>
                <c:pt idx="703">
                  <c:v>84.038666666666657</c:v>
                </c:pt>
                <c:pt idx="704">
                  <c:v>82.318666666666672</c:v>
                </c:pt>
                <c:pt idx="705">
                  <c:v>86.096999999999994</c:v>
                </c:pt>
                <c:pt idx="706">
                  <c:v>84.233666666666664</c:v>
                </c:pt>
                <c:pt idx="707">
                  <c:v>81.775333333333336</c:v>
                </c:pt>
                <c:pt idx="708">
                  <c:v>79.846999999999994</c:v>
                </c:pt>
                <c:pt idx="709">
                  <c:v>82.501999999999995</c:v>
                </c:pt>
                <c:pt idx="710">
                  <c:v>83.521999999999991</c:v>
                </c:pt>
                <c:pt idx="711">
                  <c:v>83.247</c:v>
                </c:pt>
                <c:pt idx="712">
                  <c:v>80.778666666666666</c:v>
                </c:pt>
                <c:pt idx="713">
                  <c:v>81.048666666666676</c:v>
                </c:pt>
                <c:pt idx="714">
                  <c:v>79.762</c:v>
                </c:pt>
                <c:pt idx="715">
                  <c:v>82.218666666666664</c:v>
                </c:pt>
                <c:pt idx="716">
                  <c:v>82.00033333333333</c:v>
                </c:pt>
                <c:pt idx="717">
                  <c:v>81.440333333333328</c:v>
                </c:pt>
              </c:numCache>
            </c:numRef>
          </c:val>
          <c:smooth val="0"/>
          <c:extLst>
            <c:ext xmlns:c16="http://schemas.microsoft.com/office/drawing/2014/chart" uri="{C3380CC4-5D6E-409C-BE32-E72D297353CC}">
              <c16:uniqueId val="{00000003-64DC-4AC7-AE7F-43FB47C99090}"/>
            </c:ext>
          </c:extLst>
        </c:ser>
        <c:ser>
          <c:idx val="4"/>
          <c:order val="4"/>
          <c:tx>
            <c:strRef>
              <c:f>'1.13-график'!$G$4</c:f>
              <c:strCache>
                <c:ptCount val="1"/>
                <c:pt idx="0">
                  <c:v>Жапония</c:v>
                </c:pt>
              </c:strCache>
            </c:strRef>
          </c:tx>
          <c:spPr>
            <a:ln w="12700">
              <a:solidFill>
                <a:srgbClr val="800080"/>
              </a:solidFill>
              <a:prstDash val="solid"/>
            </a:ln>
          </c:spPr>
          <c:marker>
            <c:symbol val="none"/>
          </c:marker>
          <c:val>
            <c:numRef>
              <c:f>'1.13-график'!$G$5:$G$722</c:f>
              <c:numCache>
                <c:formatCode>General</c:formatCode>
                <c:ptCount val="718"/>
                <c:pt idx="0">
                  <c:v>62.308555555555557</c:v>
                </c:pt>
                <c:pt idx="1">
                  <c:v>62.253000000000007</c:v>
                </c:pt>
                <c:pt idx="2">
                  <c:v>50.868000000000002</c:v>
                </c:pt>
                <c:pt idx="3">
                  <c:v>46.231999999999999</c:v>
                </c:pt>
                <c:pt idx="4">
                  <c:v>62.482333333333337</c:v>
                </c:pt>
                <c:pt idx="5">
                  <c:v>62.590111111111099</c:v>
                </c:pt>
                <c:pt idx="6">
                  <c:v>62.146999999999998</c:v>
                </c:pt>
                <c:pt idx="7">
                  <c:v>61.482777777777784</c:v>
                </c:pt>
                <c:pt idx="8">
                  <c:v>61.470666666666666</c:v>
                </c:pt>
                <c:pt idx="9">
                  <c:v>61.271222222222228</c:v>
                </c:pt>
                <c:pt idx="10">
                  <c:v>60.788666666666664</c:v>
                </c:pt>
                <c:pt idx="11">
                  <c:v>60.128999999999991</c:v>
                </c:pt>
                <c:pt idx="12">
                  <c:v>59.114777777777782</c:v>
                </c:pt>
                <c:pt idx="13">
                  <c:v>58.868888888888897</c:v>
                </c:pt>
                <c:pt idx="14">
                  <c:v>57.64</c:v>
                </c:pt>
                <c:pt idx="15">
                  <c:v>57.141111111111108</c:v>
                </c:pt>
                <c:pt idx="16">
                  <c:v>57.134555555555558</c:v>
                </c:pt>
                <c:pt idx="17">
                  <c:v>55.818444444444445</c:v>
                </c:pt>
                <c:pt idx="18">
                  <c:v>56.064777777777778</c:v>
                </c:pt>
                <c:pt idx="19">
                  <c:v>55.853222222222229</c:v>
                </c:pt>
                <c:pt idx="20">
                  <c:v>56.248222222222225</c:v>
                </c:pt>
                <c:pt idx="21">
                  <c:v>56.252777777777773</c:v>
                </c:pt>
                <c:pt idx="22">
                  <c:v>58.056444444444452</c:v>
                </c:pt>
                <c:pt idx="23">
                  <c:v>70.413444444444451</c:v>
                </c:pt>
                <c:pt idx="24">
                  <c:v>66.666999999999987</c:v>
                </c:pt>
                <c:pt idx="25">
                  <c:v>62.963333333333338</c:v>
                </c:pt>
                <c:pt idx="26">
                  <c:v>60.43922222222222</c:v>
                </c:pt>
                <c:pt idx="27">
                  <c:v>59.348666666666659</c:v>
                </c:pt>
                <c:pt idx="28">
                  <c:v>57.949333333333328</c:v>
                </c:pt>
                <c:pt idx="29">
                  <c:v>56.972111111111111</c:v>
                </c:pt>
                <c:pt idx="30">
                  <c:v>57.001222222222218</c:v>
                </c:pt>
                <c:pt idx="31">
                  <c:v>57.350777777777779</c:v>
                </c:pt>
                <c:pt idx="32">
                  <c:v>57.872000000000007</c:v>
                </c:pt>
                <c:pt idx="33">
                  <c:v>57.646999999999998</c:v>
                </c:pt>
                <c:pt idx="34">
                  <c:v>57.871111111111112</c:v>
                </c:pt>
                <c:pt idx="35">
                  <c:v>57.498555555555555</c:v>
                </c:pt>
                <c:pt idx="36">
                  <c:v>57.253666666666668</c:v>
                </c:pt>
                <c:pt idx="37">
                  <c:v>55.545222222222222</c:v>
                </c:pt>
                <c:pt idx="38">
                  <c:v>54.818555555555548</c:v>
                </c:pt>
                <c:pt idx="39">
                  <c:v>54.896222222222228</c:v>
                </c:pt>
                <c:pt idx="40">
                  <c:v>49.406444444444446</c:v>
                </c:pt>
                <c:pt idx="41">
                  <c:v>48.095333333333336</c:v>
                </c:pt>
                <c:pt idx="42">
                  <c:v>51.157222222222224</c:v>
                </c:pt>
                <c:pt idx="43">
                  <c:v>54.745555555555562</c:v>
                </c:pt>
                <c:pt idx="44">
                  <c:v>54.707777777777778</c:v>
                </c:pt>
                <c:pt idx="45">
                  <c:v>58.482888888888887</c:v>
                </c:pt>
                <c:pt idx="46">
                  <c:v>56.478888888888889</c:v>
                </c:pt>
                <c:pt idx="47">
                  <c:v>55.103000000000002</c:v>
                </c:pt>
                <c:pt idx="48">
                  <c:v>54.633555555555553</c:v>
                </c:pt>
                <c:pt idx="49">
                  <c:v>54.036444444444449</c:v>
                </c:pt>
                <c:pt idx="50">
                  <c:v>53.865444444444442</c:v>
                </c:pt>
                <c:pt idx="51">
                  <c:v>53.323</c:v>
                </c:pt>
                <c:pt idx="52">
                  <c:v>53.553222222222225</c:v>
                </c:pt>
                <c:pt idx="53">
                  <c:v>54.2</c:v>
                </c:pt>
                <c:pt idx="54">
                  <c:v>53.775222222222219</c:v>
                </c:pt>
                <c:pt idx="55">
                  <c:v>53.812111111111108</c:v>
                </c:pt>
                <c:pt idx="56">
                  <c:v>54.145777777777781</c:v>
                </c:pt>
                <c:pt idx="57">
                  <c:v>53.518000000000001</c:v>
                </c:pt>
                <c:pt idx="58">
                  <c:v>54.435000000000002</c:v>
                </c:pt>
                <c:pt idx="59">
                  <c:v>54.124444444444435</c:v>
                </c:pt>
                <c:pt idx="60">
                  <c:v>54.083111111111116</c:v>
                </c:pt>
                <c:pt idx="61">
                  <c:v>54.156555555555556</c:v>
                </c:pt>
                <c:pt idx="62">
                  <c:v>54.112555555555559</c:v>
                </c:pt>
                <c:pt idx="63">
                  <c:v>54.767777777777773</c:v>
                </c:pt>
                <c:pt idx="64">
                  <c:v>55.010888888888893</c:v>
                </c:pt>
                <c:pt idx="65">
                  <c:v>54.645333333333333</c:v>
                </c:pt>
                <c:pt idx="66">
                  <c:v>54.896444444444441</c:v>
                </c:pt>
                <c:pt idx="67">
                  <c:v>54.981222222222222</c:v>
                </c:pt>
                <c:pt idx="68">
                  <c:v>55.098333333333329</c:v>
                </c:pt>
                <c:pt idx="69">
                  <c:v>54.88666666666667</c:v>
                </c:pt>
                <c:pt idx="70">
                  <c:v>54.87488888888889</c:v>
                </c:pt>
                <c:pt idx="71">
                  <c:v>54.239888888888885</c:v>
                </c:pt>
                <c:pt idx="72">
                  <c:v>53.11877777777778</c:v>
                </c:pt>
                <c:pt idx="73">
                  <c:v>52.740555555555552</c:v>
                </c:pt>
                <c:pt idx="74">
                  <c:v>52.703111111111106</c:v>
                </c:pt>
                <c:pt idx="75">
                  <c:v>52.361222222222217</c:v>
                </c:pt>
                <c:pt idx="76">
                  <c:v>51.978111111111112</c:v>
                </c:pt>
                <c:pt idx="77">
                  <c:v>51.954111111111111</c:v>
                </c:pt>
                <c:pt idx="78">
                  <c:v>51.863888888888887</c:v>
                </c:pt>
                <c:pt idx="79">
                  <c:v>52.115000000000002</c:v>
                </c:pt>
                <c:pt idx="80">
                  <c:v>51.949333333333328</c:v>
                </c:pt>
                <c:pt idx="81">
                  <c:v>52.10755555555555</c:v>
                </c:pt>
                <c:pt idx="82">
                  <c:v>52.885333333333328</c:v>
                </c:pt>
                <c:pt idx="83">
                  <c:v>53.559222222222218</c:v>
                </c:pt>
                <c:pt idx="84">
                  <c:v>53.105444444444444</c:v>
                </c:pt>
                <c:pt idx="85">
                  <c:v>53.183888888888895</c:v>
                </c:pt>
                <c:pt idx="86">
                  <c:v>51.782000000000004</c:v>
                </c:pt>
                <c:pt idx="87">
                  <c:v>52.806666666666665</c:v>
                </c:pt>
                <c:pt idx="88">
                  <c:v>52.617777777777775</c:v>
                </c:pt>
                <c:pt idx="89">
                  <c:v>53.822000000000003</c:v>
                </c:pt>
                <c:pt idx="90">
                  <c:v>52.535222222222224</c:v>
                </c:pt>
                <c:pt idx="91">
                  <c:v>45.74411111111111</c:v>
                </c:pt>
                <c:pt idx="92">
                  <c:v>46.299555555555557</c:v>
                </c:pt>
                <c:pt idx="93">
                  <c:v>46.068666666666672</c:v>
                </c:pt>
                <c:pt idx="94">
                  <c:v>45.150888888888886</c:v>
                </c:pt>
                <c:pt idx="95">
                  <c:v>45.171111111111117</c:v>
                </c:pt>
                <c:pt idx="96">
                  <c:v>44.772222222222226</c:v>
                </c:pt>
                <c:pt idx="97">
                  <c:v>44.399777777777778</c:v>
                </c:pt>
                <c:pt idx="98">
                  <c:v>44.042666666666669</c:v>
                </c:pt>
                <c:pt idx="99">
                  <c:v>43.844888888888889</c:v>
                </c:pt>
                <c:pt idx="100">
                  <c:v>43.614333333333335</c:v>
                </c:pt>
                <c:pt idx="101">
                  <c:v>43.057111111111112</c:v>
                </c:pt>
                <c:pt idx="102">
                  <c:v>43.12766666666667</c:v>
                </c:pt>
                <c:pt idx="103">
                  <c:v>42.278111111111116</c:v>
                </c:pt>
                <c:pt idx="104">
                  <c:v>42.399777777777778</c:v>
                </c:pt>
                <c:pt idx="105">
                  <c:v>42.740444444444442</c:v>
                </c:pt>
                <c:pt idx="106">
                  <c:v>42.813111111111112</c:v>
                </c:pt>
                <c:pt idx="107">
                  <c:v>42.665555555555557</c:v>
                </c:pt>
                <c:pt idx="108">
                  <c:v>43.017111111111113</c:v>
                </c:pt>
                <c:pt idx="109">
                  <c:v>42.898555555555554</c:v>
                </c:pt>
                <c:pt idx="110">
                  <c:v>42.088777777777779</c:v>
                </c:pt>
                <c:pt idx="111">
                  <c:v>42.513666666666666</c:v>
                </c:pt>
                <c:pt idx="112">
                  <c:v>41.837111111111113</c:v>
                </c:pt>
                <c:pt idx="113">
                  <c:v>41.526111111111113</c:v>
                </c:pt>
                <c:pt idx="114">
                  <c:v>41.596555555555561</c:v>
                </c:pt>
                <c:pt idx="115">
                  <c:v>41.448222222222221</c:v>
                </c:pt>
                <c:pt idx="116">
                  <c:v>41.388999999999996</c:v>
                </c:pt>
                <c:pt idx="117">
                  <c:v>41.893111111111111</c:v>
                </c:pt>
                <c:pt idx="118">
                  <c:v>41.741333333333337</c:v>
                </c:pt>
                <c:pt idx="119">
                  <c:v>41.297111111111114</c:v>
                </c:pt>
                <c:pt idx="120">
                  <c:v>40.778777777777776</c:v>
                </c:pt>
                <c:pt idx="121">
                  <c:v>40.44188888888889</c:v>
                </c:pt>
                <c:pt idx="122">
                  <c:v>40.751222222222218</c:v>
                </c:pt>
                <c:pt idx="123">
                  <c:v>41.327222222222218</c:v>
                </c:pt>
                <c:pt idx="124">
                  <c:v>41.165222222222219</c:v>
                </c:pt>
                <c:pt idx="125">
                  <c:v>42.260888888888893</c:v>
                </c:pt>
                <c:pt idx="126">
                  <c:v>42.418333333333337</c:v>
                </c:pt>
                <c:pt idx="127">
                  <c:v>46.726428571428578</c:v>
                </c:pt>
                <c:pt idx="128">
                  <c:v>48.040714285714287</c:v>
                </c:pt>
                <c:pt idx="129">
                  <c:v>43.785625000000003</c:v>
                </c:pt>
                <c:pt idx="130">
                  <c:v>44.935625000000002</c:v>
                </c:pt>
                <c:pt idx="131">
                  <c:v>45.210625</c:v>
                </c:pt>
                <c:pt idx="132">
                  <c:v>44.548124999999999</c:v>
                </c:pt>
                <c:pt idx="133">
                  <c:v>44.473125000000003</c:v>
                </c:pt>
                <c:pt idx="134">
                  <c:v>44.248125000000002</c:v>
                </c:pt>
                <c:pt idx="135">
                  <c:v>44.573124999999997</c:v>
                </c:pt>
                <c:pt idx="136">
                  <c:v>44.573124999999997</c:v>
                </c:pt>
                <c:pt idx="137">
                  <c:v>46.548124999999999</c:v>
                </c:pt>
                <c:pt idx="138">
                  <c:v>46.935625000000002</c:v>
                </c:pt>
                <c:pt idx="139">
                  <c:v>46.723125000000003</c:v>
                </c:pt>
                <c:pt idx="140">
                  <c:v>44.598125000000003</c:v>
                </c:pt>
                <c:pt idx="141">
                  <c:v>47.473125000000003</c:v>
                </c:pt>
                <c:pt idx="142">
                  <c:v>48.035625000000003</c:v>
                </c:pt>
                <c:pt idx="143">
                  <c:v>48.473125000000003</c:v>
                </c:pt>
                <c:pt idx="144">
                  <c:v>48.960625</c:v>
                </c:pt>
                <c:pt idx="145">
                  <c:v>51.248125000000002</c:v>
                </c:pt>
                <c:pt idx="146">
                  <c:v>54.448124999999997</c:v>
                </c:pt>
                <c:pt idx="147">
                  <c:v>55.735624999999999</c:v>
                </c:pt>
                <c:pt idx="148">
                  <c:v>57.435625000000002</c:v>
                </c:pt>
                <c:pt idx="149">
                  <c:v>63.573124999999997</c:v>
                </c:pt>
                <c:pt idx="150">
                  <c:v>65.123125000000002</c:v>
                </c:pt>
                <c:pt idx="151">
                  <c:v>72.223124999999996</c:v>
                </c:pt>
                <c:pt idx="152">
                  <c:v>71.398124999999993</c:v>
                </c:pt>
                <c:pt idx="153">
                  <c:v>73.573125000000005</c:v>
                </c:pt>
                <c:pt idx="154">
                  <c:v>72.910624999999996</c:v>
                </c:pt>
                <c:pt idx="155">
                  <c:v>77.985624999999999</c:v>
                </c:pt>
                <c:pt idx="156">
                  <c:v>75.998125000000002</c:v>
                </c:pt>
                <c:pt idx="157">
                  <c:v>71.335624999999993</c:v>
                </c:pt>
                <c:pt idx="158">
                  <c:v>69.248125000000002</c:v>
                </c:pt>
                <c:pt idx="159">
                  <c:v>73.848124999999996</c:v>
                </c:pt>
                <c:pt idx="160">
                  <c:v>75.185625000000002</c:v>
                </c:pt>
                <c:pt idx="161">
                  <c:v>76.385625000000005</c:v>
                </c:pt>
                <c:pt idx="162">
                  <c:v>80.410624999999996</c:v>
                </c:pt>
                <c:pt idx="163">
                  <c:v>83.048124999999999</c:v>
                </c:pt>
                <c:pt idx="164">
                  <c:v>86.810625000000002</c:v>
                </c:pt>
                <c:pt idx="165">
                  <c:v>86.285624999999996</c:v>
                </c:pt>
                <c:pt idx="166">
                  <c:v>93.785624999999996</c:v>
                </c:pt>
                <c:pt idx="167">
                  <c:v>96.160624999999996</c:v>
                </c:pt>
                <c:pt idx="168">
                  <c:v>93.960624999999993</c:v>
                </c:pt>
                <c:pt idx="169">
                  <c:v>91.160624999999996</c:v>
                </c:pt>
                <c:pt idx="170">
                  <c:v>88.348124999999996</c:v>
                </c:pt>
                <c:pt idx="171">
                  <c:v>84.173124999999999</c:v>
                </c:pt>
                <c:pt idx="172">
                  <c:v>91.885625000000005</c:v>
                </c:pt>
                <c:pt idx="173">
                  <c:v>90.748125000000002</c:v>
                </c:pt>
                <c:pt idx="174">
                  <c:v>90.085624999999993</c:v>
                </c:pt>
                <c:pt idx="175">
                  <c:v>89.473124999999996</c:v>
                </c:pt>
                <c:pt idx="176">
                  <c:v>87.310625000000002</c:v>
                </c:pt>
                <c:pt idx="177">
                  <c:v>82.785624999999996</c:v>
                </c:pt>
                <c:pt idx="178">
                  <c:v>84.360624999999999</c:v>
                </c:pt>
                <c:pt idx="179">
                  <c:v>86.385625000000005</c:v>
                </c:pt>
                <c:pt idx="180">
                  <c:v>91.485624999999999</c:v>
                </c:pt>
                <c:pt idx="181">
                  <c:v>91.073125000000005</c:v>
                </c:pt>
                <c:pt idx="182">
                  <c:v>90.198125000000005</c:v>
                </c:pt>
                <c:pt idx="183">
                  <c:v>90.248125000000002</c:v>
                </c:pt>
                <c:pt idx="184">
                  <c:v>92.548124999999999</c:v>
                </c:pt>
                <c:pt idx="185">
                  <c:v>92.898124999999993</c:v>
                </c:pt>
                <c:pt idx="186">
                  <c:v>92.310625000000002</c:v>
                </c:pt>
                <c:pt idx="187">
                  <c:v>91.010625000000005</c:v>
                </c:pt>
                <c:pt idx="188">
                  <c:v>91.698125000000005</c:v>
                </c:pt>
                <c:pt idx="189">
                  <c:v>93.398124999999993</c:v>
                </c:pt>
                <c:pt idx="190">
                  <c:v>93.235624999999999</c:v>
                </c:pt>
                <c:pt idx="191">
                  <c:v>93.248125000000002</c:v>
                </c:pt>
                <c:pt idx="192">
                  <c:v>91.598124999999996</c:v>
                </c:pt>
                <c:pt idx="193">
                  <c:v>82.423124999999999</c:v>
                </c:pt>
                <c:pt idx="194">
                  <c:v>79.135625000000005</c:v>
                </c:pt>
                <c:pt idx="195">
                  <c:v>79.623125000000002</c:v>
                </c:pt>
                <c:pt idx="196">
                  <c:v>80.323125000000005</c:v>
                </c:pt>
                <c:pt idx="197">
                  <c:v>81.498125000000002</c:v>
                </c:pt>
                <c:pt idx="198">
                  <c:v>80.435625000000002</c:v>
                </c:pt>
                <c:pt idx="199">
                  <c:v>77.573125000000005</c:v>
                </c:pt>
                <c:pt idx="200">
                  <c:v>78.010625000000005</c:v>
                </c:pt>
                <c:pt idx="201">
                  <c:v>75.810625000000002</c:v>
                </c:pt>
                <c:pt idx="202">
                  <c:v>70.473124999999996</c:v>
                </c:pt>
                <c:pt idx="203">
                  <c:v>70.323125000000005</c:v>
                </c:pt>
                <c:pt idx="204">
                  <c:v>70.798124999999999</c:v>
                </c:pt>
                <c:pt idx="205">
                  <c:v>72.198125000000005</c:v>
                </c:pt>
                <c:pt idx="206">
                  <c:v>72.885625000000005</c:v>
                </c:pt>
                <c:pt idx="207">
                  <c:v>73.948125000000005</c:v>
                </c:pt>
                <c:pt idx="208">
                  <c:v>74.660624999999996</c:v>
                </c:pt>
                <c:pt idx="209">
                  <c:v>74.285624999999996</c:v>
                </c:pt>
                <c:pt idx="210">
                  <c:v>77.810625000000002</c:v>
                </c:pt>
                <c:pt idx="211">
                  <c:v>77.185625000000002</c:v>
                </c:pt>
                <c:pt idx="212">
                  <c:v>76.623125000000002</c:v>
                </c:pt>
                <c:pt idx="213">
                  <c:v>77.223124999999996</c:v>
                </c:pt>
                <c:pt idx="214">
                  <c:v>82.073125000000005</c:v>
                </c:pt>
                <c:pt idx="215">
                  <c:v>79.948125000000005</c:v>
                </c:pt>
                <c:pt idx="216">
                  <c:v>77.610624999999999</c:v>
                </c:pt>
                <c:pt idx="217">
                  <c:v>78.660624999999996</c:v>
                </c:pt>
                <c:pt idx="218">
                  <c:v>78.948125000000005</c:v>
                </c:pt>
                <c:pt idx="219">
                  <c:v>83.810625000000002</c:v>
                </c:pt>
                <c:pt idx="220">
                  <c:v>86.998125000000002</c:v>
                </c:pt>
                <c:pt idx="221">
                  <c:v>91.473124999999996</c:v>
                </c:pt>
                <c:pt idx="222">
                  <c:v>95.060625000000002</c:v>
                </c:pt>
                <c:pt idx="223">
                  <c:v>98.298124999999999</c:v>
                </c:pt>
                <c:pt idx="224">
                  <c:v>102.360625</c:v>
                </c:pt>
                <c:pt idx="225">
                  <c:v>110.098125</c:v>
                </c:pt>
                <c:pt idx="226">
                  <c:v>109.698125</c:v>
                </c:pt>
                <c:pt idx="227">
                  <c:v>107.285625</c:v>
                </c:pt>
                <c:pt idx="228">
                  <c:v>112.060625</c:v>
                </c:pt>
                <c:pt idx="229">
                  <c:v>115.71062499999999</c:v>
                </c:pt>
                <c:pt idx="230">
                  <c:v>118.39812499999999</c:v>
                </c:pt>
                <c:pt idx="231">
                  <c:v>117.798125</c:v>
                </c:pt>
                <c:pt idx="232">
                  <c:v>124.935625</c:v>
                </c:pt>
                <c:pt idx="233">
                  <c:v>127.310625</c:v>
                </c:pt>
                <c:pt idx="234">
                  <c:v>126.14812499999999</c:v>
                </c:pt>
                <c:pt idx="235">
                  <c:v>123.785625</c:v>
                </c:pt>
                <c:pt idx="236">
                  <c:v>128.62312499999999</c:v>
                </c:pt>
                <c:pt idx="237">
                  <c:v>125.235625</c:v>
                </c:pt>
                <c:pt idx="238">
                  <c:v>117.685625</c:v>
                </c:pt>
                <c:pt idx="239">
                  <c:v>118.060625</c:v>
                </c:pt>
                <c:pt idx="240">
                  <c:v>112.098125</c:v>
                </c:pt>
                <c:pt idx="241">
                  <c:v>115.248125</c:v>
                </c:pt>
                <c:pt idx="242">
                  <c:v>113.623125</c:v>
                </c:pt>
                <c:pt idx="243">
                  <c:v>112.285625</c:v>
                </c:pt>
                <c:pt idx="244">
                  <c:v>109.985625</c:v>
                </c:pt>
                <c:pt idx="245">
                  <c:v>107.935625</c:v>
                </c:pt>
                <c:pt idx="246">
                  <c:v>103.423125</c:v>
                </c:pt>
                <c:pt idx="247">
                  <c:v>101.71062499999999</c:v>
                </c:pt>
                <c:pt idx="248">
                  <c:v>98.735624999999999</c:v>
                </c:pt>
                <c:pt idx="249">
                  <c:v>97.135625000000005</c:v>
                </c:pt>
                <c:pt idx="250">
                  <c:v>98.948125000000005</c:v>
                </c:pt>
                <c:pt idx="251">
                  <c:v>100.785625</c:v>
                </c:pt>
                <c:pt idx="252">
                  <c:v>98.573125000000005</c:v>
                </c:pt>
                <c:pt idx="253">
                  <c:v>98.035624999999996</c:v>
                </c:pt>
                <c:pt idx="254">
                  <c:v>96.935625000000002</c:v>
                </c:pt>
                <c:pt idx="255">
                  <c:v>96.873125000000002</c:v>
                </c:pt>
                <c:pt idx="256">
                  <c:v>97.223124999999996</c:v>
                </c:pt>
                <c:pt idx="257">
                  <c:v>97.098124999999996</c:v>
                </c:pt>
                <c:pt idx="258">
                  <c:v>97.123125000000002</c:v>
                </c:pt>
                <c:pt idx="259">
                  <c:v>97.248125000000002</c:v>
                </c:pt>
                <c:pt idx="260">
                  <c:v>97.273124999999993</c:v>
                </c:pt>
                <c:pt idx="261">
                  <c:v>97.273124999999993</c:v>
                </c:pt>
                <c:pt idx="262">
                  <c:v>98.273124999999993</c:v>
                </c:pt>
                <c:pt idx="263">
                  <c:v>99.635625000000005</c:v>
                </c:pt>
                <c:pt idx="264">
                  <c:v>101.748125</c:v>
                </c:pt>
                <c:pt idx="265">
                  <c:v>99.748125000000002</c:v>
                </c:pt>
                <c:pt idx="266">
                  <c:v>100.823125</c:v>
                </c:pt>
                <c:pt idx="267">
                  <c:v>102.698125</c:v>
                </c:pt>
                <c:pt idx="268">
                  <c:v>104.260625</c:v>
                </c:pt>
                <c:pt idx="269">
                  <c:v>107.010625</c:v>
                </c:pt>
                <c:pt idx="270">
                  <c:v>107.873125</c:v>
                </c:pt>
                <c:pt idx="271">
                  <c:v>110.435625</c:v>
                </c:pt>
                <c:pt idx="272">
                  <c:v>115.748125</c:v>
                </c:pt>
                <c:pt idx="273">
                  <c:v>127.223125</c:v>
                </c:pt>
                <c:pt idx="274">
                  <c:v>134.81062499999999</c:v>
                </c:pt>
                <c:pt idx="275">
                  <c:v>144.33562499999999</c:v>
                </c:pt>
                <c:pt idx="276">
                  <c:v>151.260625</c:v>
                </c:pt>
                <c:pt idx="277">
                  <c:v>151.99812499999999</c:v>
                </c:pt>
                <c:pt idx="278">
                  <c:v>148.93562499999999</c:v>
                </c:pt>
                <c:pt idx="279">
                  <c:v>142.56062499999999</c:v>
                </c:pt>
                <c:pt idx="280">
                  <c:v>149.28562500000001</c:v>
                </c:pt>
                <c:pt idx="281">
                  <c:v>145.110625</c:v>
                </c:pt>
                <c:pt idx="282">
                  <c:v>144.34812500000001</c:v>
                </c:pt>
                <c:pt idx="283">
                  <c:v>153.93562499999999</c:v>
                </c:pt>
                <c:pt idx="284">
                  <c:v>154.09812500000001</c:v>
                </c:pt>
                <c:pt idx="285">
                  <c:v>151.52312499999999</c:v>
                </c:pt>
                <c:pt idx="286">
                  <c:v>153.39812499999999</c:v>
                </c:pt>
                <c:pt idx="287">
                  <c:v>160.31062499999999</c:v>
                </c:pt>
                <c:pt idx="288">
                  <c:v>159.87312499999999</c:v>
                </c:pt>
                <c:pt idx="289">
                  <c:v>160.28562500000001</c:v>
                </c:pt>
                <c:pt idx="290">
                  <c:v>162.72312500000001</c:v>
                </c:pt>
                <c:pt idx="291">
                  <c:v>167.16062500000001</c:v>
                </c:pt>
                <c:pt idx="292">
                  <c:v>176.135625</c:v>
                </c:pt>
                <c:pt idx="293">
                  <c:v>172.66062500000001</c:v>
                </c:pt>
                <c:pt idx="294">
                  <c:v>171.97312500000001</c:v>
                </c:pt>
                <c:pt idx="295">
                  <c:v>173.64812499999999</c:v>
                </c:pt>
                <c:pt idx="296">
                  <c:v>180.485625</c:v>
                </c:pt>
                <c:pt idx="297">
                  <c:v>186.66062500000001</c:v>
                </c:pt>
                <c:pt idx="298">
                  <c:v>202.048125</c:v>
                </c:pt>
                <c:pt idx="299">
                  <c:v>204.56062499999999</c:v>
                </c:pt>
                <c:pt idx="300">
                  <c:v>201.885625</c:v>
                </c:pt>
                <c:pt idx="301">
                  <c:v>200.923125</c:v>
                </c:pt>
                <c:pt idx="302">
                  <c:v>195.47312500000001</c:v>
                </c:pt>
                <c:pt idx="303">
                  <c:v>201.34812500000001</c:v>
                </c:pt>
                <c:pt idx="304">
                  <c:v>205.39812499999999</c:v>
                </c:pt>
                <c:pt idx="305">
                  <c:v>213.010625</c:v>
                </c:pt>
                <c:pt idx="306">
                  <c:v>207.423125</c:v>
                </c:pt>
                <c:pt idx="307">
                  <c:v>213.03562500000001</c:v>
                </c:pt>
                <c:pt idx="308">
                  <c:v>223.59812500000001</c:v>
                </c:pt>
                <c:pt idx="309">
                  <c:v>248.673125</c:v>
                </c:pt>
                <c:pt idx="310">
                  <c:v>264.073125</c:v>
                </c:pt>
                <c:pt idx="311">
                  <c:v>276.635625</c:v>
                </c:pt>
                <c:pt idx="312">
                  <c:v>264.28562499999998</c:v>
                </c:pt>
                <c:pt idx="313">
                  <c:v>271.22312499999998</c:v>
                </c:pt>
                <c:pt idx="314">
                  <c:v>281.43562500000002</c:v>
                </c:pt>
                <c:pt idx="315">
                  <c:v>307.21062499999999</c:v>
                </c:pt>
                <c:pt idx="316">
                  <c:v>312.74812500000002</c:v>
                </c:pt>
                <c:pt idx="317">
                  <c:v>298.89812499999999</c:v>
                </c:pt>
                <c:pt idx="318">
                  <c:v>315.81062500000002</c:v>
                </c:pt>
                <c:pt idx="319">
                  <c:v>285.31062500000002</c:v>
                </c:pt>
                <c:pt idx="320">
                  <c:v>278.21062499999999</c:v>
                </c:pt>
                <c:pt idx="321">
                  <c:v>242.47312500000001</c:v>
                </c:pt>
                <c:pt idx="322">
                  <c:v>233.823125</c:v>
                </c:pt>
                <c:pt idx="323">
                  <c:v>237.385625</c:v>
                </c:pt>
                <c:pt idx="324">
                  <c:v>241.74812499999999</c:v>
                </c:pt>
                <c:pt idx="325">
                  <c:v>241.010625</c:v>
                </c:pt>
                <c:pt idx="326">
                  <c:v>232.048125</c:v>
                </c:pt>
                <c:pt idx="327">
                  <c:v>224.46062499999999</c:v>
                </c:pt>
                <c:pt idx="328">
                  <c:v>222.78562500000001</c:v>
                </c:pt>
                <c:pt idx="329">
                  <c:v>220.735625</c:v>
                </c:pt>
                <c:pt idx="330">
                  <c:v>190.485625</c:v>
                </c:pt>
                <c:pt idx="331">
                  <c:v>184.81062499999999</c:v>
                </c:pt>
                <c:pt idx="332">
                  <c:v>194.66062500000001</c:v>
                </c:pt>
                <c:pt idx="333">
                  <c:v>203.66062500000001</c:v>
                </c:pt>
                <c:pt idx="334">
                  <c:v>205.74812499999999</c:v>
                </c:pt>
                <c:pt idx="335">
                  <c:v>216.198125</c:v>
                </c:pt>
                <c:pt idx="336">
                  <c:v>215.073125</c:v>
                </c:pt>
                <c:pt idx="337">
                  <c:v>209.59812500000001</c:v>
                </c:pt>
                <c:pt idx="338">
                  <c:v>203.37312499999999</c:v>
                </c:pt>
                <c:pt idx="339">
                  <c:v>196.84812500000001</c:v>
                </c:pt>
                <c:pt idx="340">
                  <c:v>191.010625</c:v>
                </c:pt>
                <c:pt idx="341">
                  <c:v>177.635625</c:v>
                </c:pt>
                <c:pt idx="342">
                  <c:v>173.635625</c:v>
                </c:pt>
                <c:pt idx="343">
                  <c:v>165.53562500000001</c:v>
                </c:pt>
                <c:pt idx="344">
                  <c:v>156.09812500000001</c:v>
                </c:pt>
                <c:pt idx="345">
                  <c:v>151.173125</c:v>
                </c:pt>
                <c:pt idx="346">
                  <c:v>151.96062499999999</c:v>
                </c:pt>
                <c:pt idx="347">
                  <c:v>147.260625</c:v>
                </c:pt>
                <c:pt idx="348">
                  <c:v>144.53562500000001</c:v>
                </c:pt>
                <c:pt idx="349">
                  <c:v>140.02312499999999</c:v>
                </c:pt>
                <c:pt idx="350">
                  <c:v>140.47312500000001</c:v>
                </c:pt>
                <c:pt idx="351">
                  <c:v>142.635625</c:v>
                </c:pt>
                <c:pt idx="352">
                  <c:v>143.24812499999999</c:v>
                </c:pt>
                <c:pt idx="353">
                  <c:v>140.47312500000001</c:v>
                </c:pt>
                <c:pt idx="354">
                  <c:v>141.635625</c:v>
                </c:pt>
                <c:pt idx="355">
                  <c:v>143.798125</c:v>
                </c:pt>
                <c:pt idx="356">
                  <c:v>142.62312499999999</c:v>
                </c:pt>
                <c:pt idx="357">
                  <c:v>140.97312500000001</c:v>
                </c:pt>
                <c:pt idx="358">
                  <c:v>135.71062499999999</c:v>
                </c:pt>
                <c:pt idx="359">
                  <c:v>129.56062499999999</c:v>
                </c:pt>
                <c:pt idx="360">
                  <c:v>127.64812499999999</c:v>
                </c:pt>
                <c:pt idx="361">
                  <c:v>122.485625</c:v>
                </c:pt>
                <c:pt idx="362">
                  <c:v>124.52312499999999</c:v>
                </c:pt>
                <c:pt idx="363">
                  <c:v>130.548125</c:v>
                </c:pt>
                <c:pt idx="364">
                  <c:v>133.423125</c:v>
                </c:pt>
                <c:pt idx="365">
                  <c:v>138.198125</c:v>
                </c:pt>
                <c:pt idx="366">
                  <c:v>144.64812499999999</c:v>
                </c:pt>
                <c:pt idx="367">
                  <c:v>149.82499999999999</c:v>
                </c:pt>
                <c:pt idx="368">
                  <c:v>148.07499999999999</c:v>
                </c:pt>
                <c:pt idx="369">
                  <c:v>146.65</c:v>
                </c:pt>
                <c:pt idx="370">
                  <c:v>142.16249999999999</c:v>
                </c:pt>
                <c:pt idx="371">
                  <c:v>149.125</c:v>
                </c:pt>
                <c:pt idx="372">
                  <c:v>152.08750000000001</c:v>
                </c:pt>
                <c:pt idx="373">
                  <c:v>155.02500000000001</c:v>
                </c:pt>
                <c:pt idx="374">
                  <c:v>153.57499999999999</c:v>
                </c:pt>
                <c:pt idx="375">
                  <c:v>158.46250000000001</c:v>
                </c:pt>
                <c:pt idx="376">
                  <c:v>167.875</c:v>
                </c:pt>
                <c:pt idx="377">
                  <c:v>172.1875</c:v>
                </c:pt>
                <c:pt idx="378">
                  <c:v>173.55</c:v>
                </c:pt>
                <c:pt idx="379">
                  <c:v>171.45</c:v>
                </c:pt>
                <c:pt idx="380">
                  <c:v>170.47499999999999</c:v>
                </c:pt>
                <c:pt idx="381">
                  <c:v>171.6875</c:v>
                </c:pt>
                <c:pt idx="382">
                  <c:v>173.21250000000001</c:v>
                </c:pt>
                <c:pt idx="383">
                  <c:v>179.51249999999999</c:v>
                </c:pt>
                <c:pt idx="384">
                  <c:v>191.61250000000001</c:v>
                </c:pt>
                <c:pt idx="385">
                  <c:v>202.08750000000001</c:v>
                </c:pt>
                <c:pt idx="386">
                  <c:v>207.52500000000001</c:v>
                </c:pt>
                <c:pt idx="387">
                  <c:v>211.75</c:v>
                </c:pt>
                <c:pt idx="388">
                  <c:v>212.3125</c:v>
                </c:pt>
                <c:pt idx="389">
                  <c:v>221.02500000000001</c:v>
                </c:pt>
                <c:pt idx="390">
                  <c:v>224.82499999999999</c:v>
                </c:pt>
                <c:pt idx="391">
                  <c:v>221.01249999999999</c:v>
                </c:pt>
                <c:pt idx="392">
                  <c:v>219.66249999999999</c:v>
                </c:pt>
                <c:pt idx="393">
                  <c:v>225.3125</c:v>
                </c:pt>
                <c:pt idx="394">
                  <c:v>226.08750000000001</c:v>
                </c:pt>
                <c:pt idx="395">
                  <c:v>226.58750000000001</c:v>
                </c:pt>
                <c:pt idx="396">
                  <c:v>224.91249999999999</c:v>
                </c:pt>
                <c:pt idx="397">
                  <c:v>235.46250000000001</c:v>
                </c:pt>
                <c:pt idx="398">
                  <c:v>232.28749999999999</c:v>
                </c:pt>
                <c:pt idx="399">
                  <c:v>233.36250000000001</c:v>
                </c:pt>
                <c:pt idx="400">
                  <c:v>232.27500000000001</c:v>
                </c:pt>
                <c:pt idx="401">
                  <c:v>237.16249999999999</c:v>
                </c:pt>
                <c:pt idx="402">
                  <c:v>237.36250000000001</c:v>
                </c:pt>
                <c:pt idx="403">
                  <c:v>233.97499999999999</c:v>
                </c:pt>
                <c:pt idx="404">
                  <c:v>232.5</c:v>
                </c:pt>
                <c:pt idx="405">
                  <c:v>232.5</c:v>
                </c:pt>
                <c:pt idx="406">
                  <c:v>227.5</c:v>
                </c:pt>
                <c:pt idx="407">
                  <c:v>222.125</c:v>
                </c:pt>
                <c:pt idx="408">
                  <c:v>215.9</c:v>
                </c:pt>
                <c:pt idx="409">
                  <c:v>210.6</c:v>
                </c:pt>
                <c:pt idx="410">
                  <c:v>205.875</c:v>
                </c:pt>
                <c:pt idx="411">
                  <c:v>197.95</c:v>
                </c:pt>
                <c:pt idx="412">
                  <c:v>191.65</c:v>
                </c:pt>
                <c:pt idx="413">
                  <c:v>185.58750000000001</c:v>
                </c:pt>
                <c:pt idx="414">
                  <c:v>189.41249999999999</c:v>
                </c:pt>
                <c:pt idx="415">
                  <c:v>190.2</c:v>
                </c:pt>
                <c:pt idx="416">
                  <c:v>197.03749999999999</c:v>
                </c:pt>
                <c:pt idx="417">
                  <c:v>194.4</c:v>
                </c:pt>
                <c:pt idx="418">
                  <c:v>198.55</c:v>
                </c:pt>
                <c:pt idx="419">
                  <c:v>201.17500000000001</c:v>
                </c:pt>
                <c:pt idx="420">
                  <c:v>201.21250000000001</c:v>
                </c:pt>
                <c:pt idx="421">
                  <c:v>200.92500000000001</c:v>
                </c:pt>
                <c:pt idx="422">
                  <c:v>212.8125</c:v>
                </c:pt>
                <c:pt idx="423">
                  <c:v>223.875</c:v>
                </c:pt>
                <c:pt idx="424">
                  <c:v>224.26249999999999</c:v>
                </c:pt>
                <c:pt idx="425">
                  <c:v>224.25</c:v>
                </c:pt>
                <c:pt idx="426">
                  <c:v>222.875</c:v>
                </c:pt>
                <c:pt idx="427">
                  <c:v>229.375</c:v>
                </c:pt>
                <c:pt idx="428">
                  <c:v>233.125</c:v>
                </c:pt>
                <c:pt idx="429">
                  <c:v>234</c:v>
                </c:pt>
                <c:pt idx="430">
                  <c:v>232.25</c:v>
                </c:pt>
                <c:pt idx="431">
                  <c:v>235.45</c:v>
                </c:pt>
                <c:pt idx="432">
                  <c:v>236.32499999999999</c:v>
                </c:pt>
                <c:pt idx="433">
                  <c:v>233.17500000000001</c:v>
                </c:pt>
                <c:pt idx="434">
                  <c:v>234.1875</c:v>
                </c:pt>
                <c:pt idx="435">
                  <c:v>231.63749999999999</c:v>
                </c:pt>
                <c:pt idx="436">
                  <c:v>228.3125</c:v>
                </c:pt>
                <c:pt idx="437">
                  <c:v>224.3</c:v>
                </c:pt>
                <c:pt idx="438">
                  <c:v>226.16249999999999</c:v>
                </c:pt>
                <c:pt idx="439">
                  <c:v>228.625</c:v>
                </c:pt>
                <c:pt idx="440">
                  <c:v>221.1875</c:v>
                </c:pt>
                <c:pt idx="441">
                  <c:v>225.375</c:v>
                </c:pt>
                <c:pt idx="442">
                  <c:v>229</c:v>
                </c:pt>
                <c:pt idx="443">
                  <c:v>236.375</c:v>
                </c:pt>
                <c:pt idx="444">
                  <c:v>238.03749999999999</c:v>
                </c:pt>
                <c:pt idx="445">
                  <c:v>239.25</c:v>
                </c:pt>
                <c:pt idx="446">
                  <c:v>293.53750000000002</c:v>
                </c:pt>
                <c:pt idx="447">
                  <c:v>288.26249999999999</c:v>
                </c:pt>
                <c:pt idx="448">
                  <c:v>349.4</c:v>
                </c:pt>
                <c:pt idx="449">
                  <c:v>332.86250000000001</c:v>
                </c:pt>
                <c:pt idx="450">
                  <c:v>334.36250000000001</c:v>
                </c:pt>
                <c:pt idx="451">
                  <c:v>336.32499999999999</c:v>
                </c:pt>
                <c:pt idx="452">
                  <c:v>330.36250000000001</c:v>
                </c:pt>
                <c:pt idx="453">
                  <c:v>332.78750000000002</c:v>
                </c:pt>
                <c:pt idx="454">
                  <c:v>335.32499999999999</c:v>
                </c:pt>
                <c:pt idx="455">
                  <c:v>336.98750000000001</c:v>
                </c:pt>
                <c:pt idx="456">
                  <c:v>356.57499999999999</c:v>
                </c:pt>
                <c:pt idx="457">
                  <c:v>373.2</c:v>
                </c:pt>
                <c:pt idx="458">
                  <c:v>383.9375</c:v>
                </c:pt>
                <c:pt idx="459">
                  <c:v>390.03750000000002</c:v>
                </c:pt>
                <c:pt idx="460">
                  <c:v>394.625</c:v>
                </c:pt>
                <c:pt idx="461">
                  <c:v>427.97500000000002</c:v>
                </c:pt>
                <c:pt idx="462">
                  <c:v>429.375</c:v>
                </c:pt>
                <c:pt idx="463">
                  <c:v>435.77499999999998</c:v>
                </c:pt>
                <c:pt idx="464">
                  <c:v>452.22500000000002</c:v>
                </c:pt>
                <c:pt idx="465">
                  <c:v>452.05</c:v>
                </c:pt>
                <c:pt idx="466">
                  <c:v>444.97500000000002</c:v>
                </c:pt>
                <c:pt idx="467">
                  <c:v>439.78750000000002</c:v>
                </c:pt>
                <c:pt idx="468">
                  <c:v>444.05</c:v>
                </c:pt>
                <c:pt idx="469">
                  <c:v>467.16250000000002</c:v>
                </c:pt>
                <c:pt idx="470">
                  <c:v>486.02499999999998</c:v>
                </c:pt>
                <c:pt idx="471">
                  <c:v>484.03750000000002</c:v>
                </c:pt>
                <c:pt idx="472">
                  <c:v>499.28750000000002</c:v>
                </c:pt>
                <c:pt idx="473">
                  <c:v>499.96249999999998</c:v>
                </c:pt>
                <c:pt idx="474">
                  <c:v>497.88749999999999</c:v>
                </c:pt>
                <c:pt idx="475">
                  <c:v>502.26249999999999</c:v>
                </c:pt>
                <c:pt idx="476">
                  <c:v>517.36249999999995</c:v>
                </c:pt>
                <c:pt idx="477">
                  <c:v>518.61249999999995</c:v>
                </c:pt>
                <c:pt idx="478">
                  <c:v>521.47500000000002</c:v>
                </c:pt>
                <c:pt idx="479">
                  <c:v>514.28750000000002</c:v>
                </c:pt>
                <c:pt idx="480">
                  <c:v>511.02499999999998</c:v>
                </c:pt>
                <c:pt idx="481">
                  <c:v>501.125</c:v>
                </c:pt>
                <c:pt idx="482">
                  <c:v>502.3125</c:v>
                </c:pt>
                <c:pt idx="483">
                  <c:v>507.91250000000002</c:v>
                </c:pt>
                <c:pt idx="484">
                  <c:v>577.5</c:v>
                </c:pt>
                <c:pt idx="485">
                  <c:v>578.91250000000002</c:v>
                </c:pt>
                <c:pt idx="486">
                  <c:v>573.125</c:v>
                </c:pt>
                <c:pt idx="487">
                  <c:v>579.58749999999998</c:v>
                </c:pt>
                <c:pt idx="488">
                  <c:v>580.9375</c:v>
                </c:pt>
                <c:pt idx="489">
                  <c:v>589.21249999999998</c:v>
                </c:pt>
                <c:pt idx="490">
                  <c:v>598.36249999999995</c:v>
                </c:pt>
                <c:pt idx="491">
                  <c:v>617.08749999999998</c:v>
                </c:pt>
                <c:pt idx="492">
                  <c:v>629.875</c:v>
                </c:pt>
                <c:pt idx="493">
                  <c:v>651.125</c:v>
                </c:pt>
                <c:pt idx="494">
                  <c:v>669.22500000000002</c:v>
                </c:pt>
                <c:pt idx="495">
                  <c:v>669.22500000000002</c:v>
                </c:pt>
                <c:pt idx="496">
                  <c:v>662.66250000000002</c:v>
                </c:pt>
                <c:pt idx="497">
                  <c:v>665.0625</c:v>
                </c:pt>
                <c:pt idx="498">
                  <c:v>668.125</c:v>
                </c:pt>
                <c:pt idx="499">
                  <c:v>667.6875</c:v>
                </c:pt>
                <c:pt idx="500">
                  <c:v>680.5</c:v>
                </c:pt>
                <c:pt idx="501">
                  <c:v>697.91250000000002</c:v>
                </c:pt>
                <c:pt idx="502">
                  <c:v>725.13750000000005</c:v>
                </c:pt>
                <c:pt idx="503">
                  <c:v>750.125</c:v>
                </c:pt>
                <c:pt idx="504">
                  <c:v>756.76250000000005</c:v>
                </c:pt>
                <c:pt idx="505">
                  <c:v>757.1</c:v>
                </c:pt>
                <c:pt idx="506">
                  <c:v>752.5625</c:v>
                </c:pt>
                <c:pt idx="507">
                  <c:v>747.97500000000002</c:v>
                </c:pt>
                <c:pt idx="508">
                  <c:v>732.4</c:v>
                </c:pt>
                <c:pt idx="509">
                  <c:v>731.1875</c:v>
                </c:pt>
                <c:pt idx="510">
                  <c:v>730.41250000000002</c:v>
                </c:pt>
                <c:pt idx="511">
                  <c:v>719.42499999999995</c:v>
                </c:pt>
                <c:pt idx="512">
                  <c:v>710.58749999999998</c:v>
                </c:pt>
                <c:pt idx="513">
                  <c:v>684.53750000000002</c:v>
                </c:pt>
                <c:pt idx="514">
                  <c:v>682.58749999999998</c:v>
                </c:pt>
                <c:pt idx="515">
                  <c:v>679.95</c:v>
                </c:pt>
                <c:pt idx="516">
                  <c:v>671.1</c:v>
                </c:pt>
                <c:pt idx="517">
                  <c:v>675.17499999999995</c:v>
                </c:pt>
                <c:pt idx="518">
                  <c:v>672.71249999999998</c:v>
                </c:pt>
                <c:pt idx="519">
                  <c:v>673.17499999999995</c:v>
                </c:pt>
                <c:pt idx="520">
                  <c:v>671.25</c:v>
                </c:pt>
                <c:pt idx="521">
                  <c:v>670.52499999999998</c:v>
                </c:pt>
                <c:pt idx="522">
                  <c:v>664.67499999999995</c:v>
                </c:pt>
                <c:pt idx="523">
                  <c:v>664.67499999999995</c:v>
                </c:pt>
                <c:pt idx="524">
                  <c:v>666.15</c:v>
                </c:pt>
                <c:pt idx="525">
                  <c:v>696.77499999999998</c:v>
                </c:pt>
                <c:pt idx="526">
                  <c:v>687.4</c:v>
                </c:pt>
                <c:pt idx="527">
                  <c:v>682.1875</c:v>
                </c:pt>
                <c:pt idx="528">
                  <c:v>702.07500000000005</c:v>
                </c:pt>
                <c:pt idx="529">
                  <c:v>704.72500000000002</c:v>
                </c:pt>
                <c:pt idx="530">
                  <c:v>707.92499999999995</c:v>
                </c:pt>
                <c:pt idx="531">
                  <c:v>647.53750000000002</c:v>
                </c:pt>
                <c:pt idx="532">
                  <c:v>654.1875</c:v>
                </c:pt>
                <c:pt idx="533">
                  <c:v>641.17499999999995</c:v>
                </c:pt>
                <c:pt idx="534">
                  <c:v>676.58749999999998</c:v>
                </c:pt>
                <c:pt idx="535">
                  <c:v>675.35</c:v>
                </c:pt>
                <c:pt idx="536">
                  <c:v>675.66250000000002</c:v>
                </c:pt>
                <c:pt idx="537">
                  <c:v>648.75125000000003</c:v>
                </c:pt>
                <c:pt idx="538">
                  <c:v>679.35</c:v>
                </c:pt>
                <c:pt idx="539">
                  <c:v>682.08749999999998</c:v>
                </c:pt>
                <c:pt idx="540">
                  <c:v>685.07500000000005</c:v>
                </c:pt>
                <c:pt idx="541">
                  <c:v>688.71249999999998</c:v>
                </c:pt>
                <c:pt idx="542">
                  <c:v>719.72500000000002</c:v>
                </c:pt>
                <c:pt idx="543">
                  <c:v>724.9375</c:v>
                </c:pt>
                <c:pt idx="544">
                  <c:v>735.01250000000005</c:v>
                </c:pt>
                <c:pt idx="545">
                  <c:v>745.25</c:v>
                </c:pt>
                <c:pt idx="546">
                  <c:v>748.66375000000005</c:v>
                </c:pt>
                <c:pt idx="547">
                  <c:v>744.52499999999998</c:v>
                </c:pt>
                <c:pt idx="548">
                  <c:v>737.91250000000002</c:v>
                </c:pt>
                <c:pt idx="549">
                  <c:v>750.8</c:v>
                </c:pt>
                <c:pt idx="550">
                  <c:v>778.4</c:v>
                </c:pt>
                <c:pt idx="551">
                  <c:v>784.02499999999998</c:v>
                </c:pt>
                <c:pt idx="552">
                  <c:v>785.4375</c:v>
                </c:pt>
                <c:pt idx="553">
                  <c:v>785.8</c:v>
                </c:pt>
                <c:pt idx="554">
                  <c:v>787.09625000000005</c:v>
                </c:pt>
                <c:pt idx="555">
                  <c:v>789.52499999999998</c:v>
                </c:pt>
                <c:pt idx="556">
                  <c:v>794.9375</c:v>
                </c:pt>
                <c:pt idx="557">
                  <c:v>803.13750000000005</c:v>
                </c:pt>
                <c:pt idx="558">
                  <c:v>799.16250000000002</c:v>
                </c:pt>
                <c:pt idx="559">
                  <c:v>803.8125</c:v>
                </c:pt>
                <c:pt idx="560">
                  <c:v>796.37374999999997</c:v>
                </c:pt>
                <c:pt idx="561">
                  <c:v>793.26</c:v>
                </c:pt>
                <c:pt idx="562">
                  <c:v>792.77499999999998</c:v>
                </c:pt>
                <c:pt idx="563">
                  <c:v>779.53499999999997</c:v>
                </c:pt>
                <c:pt idx="564">
                  <c:v>786.53750000000002</c:v>
                </c:pt>
                <c:pt idx="565">
                  <c:v>793.74</c:v>
                </c:pt>
                <c:pt idx="566">
                  <c:v>801.42499999999995</c:v>
                </c:pt>
                <c:pt idx="567">
                  <c:v>802.61749999999995</c:v>
                </c:pt>
                <c:pt idx="568">
                  <c:v>811.745</c:v>
                </c:pt>
                <c:pt idx="569">
                  <c:v>818.04</c:v>
                </c:pt>
                <c:pt idx="570">
                  <c:v>835.66250000000002</c:v>
                </c:pt>
                <c:pt idx="571">
                  <c:v>838.51125000000002</c:v>
                </c:pt>
                <c:pt idx="572">
                  <c:v>827.11249999999995</c:v>
                </c:pt>
                <c:pt idx="573">
                  <c:v>823.70749999999998</c:v>
                </c:pt>
                <c:pt idx="574">
                  <c:v>820.92624999999998</c:v>
                </c:pt>
                <c:pt idx="575">
                  <c:v>816.58875000000012</c:v>
                </c:pt>
                <c:pt idx="576">
                  <c:v>807.84375</c:v>
                </c:pt>
                <c:pt idx="577">
                  <c:v>804.92499999999995</c:v>
                </c:pt>
                <c:pt idx="578">
                  <c:v>806.19374999999991</c:v>
                </c:pt>
                <c:pt idx="579">
                  <c:v>804.33749999999998</c:v>
                </c:pt>
                <c:pt idx="580">
                  <c:v>800.65374999999995</c:v>
                </c:pt>
                <c:pt idx="581">
                  <c:v>797.6087500000001</c:v>
                </c:pt>
                <c:pt idx="582">
                  <c:v>780.78125</c:v>
                </c:pt>
                <c:pt idx="583">
                  <c:v>780.44375000000002</c:v>
                </c:pt>
                <c:pt idx="584">
                  <c:v>776.17499999999995</c:v>
                </c:pt>
                <c:pt idx="585">
                  <c:v>779.9</c:v>
                </c:pt>
                <c:pt idx="586">
                  <c:v>784.77374999999995</c:v>
                </c:pt>
                <c:pt idx="587">
                  <c:v>752.0675</c:v>
                </c:pt>
                <c:pt idx="588">
                  <c:v>749.13125000000002</c:v>
                </c:pt>
                <c:pt idx="589">
                  <c:v>722.9</c:v>
                </c:pt>
                <c:pt idx="590">
                  <c:v>704.63250000000005</c:v>
                </c:pt>
                <c:pt idx="591">
                  <c:v>691.27812500000005</c:v>
                </c:pt>
                <c:pt idx="592">
                  <c:v>664.17312500000003</c:v>
                </c:pt>
                <c:pt idx="593">
                  <c:v>667.70125000000007</c:v>
                </c:pt>
                <c:pt idx="594">
                  <c:v>665.2</c:v>
                </c:pt>
                <c:pt idx="595">
                  <c:v>662.42499999999995</c:v>
                </c:pt>
                <c:pt idx="596">
                  <c:v>633.11562500000002</c:v>
                </c:pt>
                <c:pt idx="597">
                  <c:v>641.97437500000001</c:v>
                </c:pt>
                <c:pt idx="598">
                  <c:v>612.75</c:v>
                </c:pt>
                <c:pt idx="599">
                  <c:v>657.90750000000003</c:v>
                </c:pt>
                <c:pt idx="600">
                  <c:v>652.33249999999998</c:v>
                </c:pt>
                <c:pt idx="601">
                  <c:v>663.27937500000007</c:v>
                </c:pt>
                <c:pt idx="602">
                  <c:v>667.04</c:v>
                </c:pt>
                <c:pt idx="603">
                  <c:v>662.03937500000006</c:v>
                </c:pt>
                <c:pt idx="604">
                  <c:v>661.93062499999996</c:v>
                </c:pt>
                <c:pt idx="605">
                  <c:v>673.55687499999999</c:v>
                </c:pt>
                <c:pt idx="606">
                  <c:v>674.64125000000001</c:v>
                </c:pt>
                <c:pt idx="607">
                  <c:v>658.70562500000005</c:v>
                </c:pt>
                <c:pt idx="608">
                  <c:v>651.1875</c:v>
                </c:pt>
                <c:pt idx="609">
                  <c:v>651.41250000000002</c:v>
                </c:pt>
                <c:pt idx="610">
                  <c:v>641.72500000000002</c:v>
                </c:pt>
                <c:pt idx="611">
                  <c:v>630.91250000000002</c:v>
                </c:pt>
                <c:pt idx="612">
                  <c:v>622.23749999999995</c:v>
                </c:pt>
                <c:pt idx="613">
                  <c:v>600.5625</c:v>
                </c:pt>
                <c:pt idx="614">
                  <c:v>596.83749999999998</c:v>
                </c:pt>
                <c:pt idx="615">
                  <c:v>582.10874999999999</c:v>
                </c:pt>
                <c:pt idx="616">
                  <c:v>583.1</c:v>
                </c:pt>
                <c:pt idx="617">
                  <c:v>497.99874999999997</c:v>
                </c:pt>
                <c:pt idx="618">
                  <c:v>484.72500000000002</c:v>
                </c:pt>
                <c:pt idx="619">
                  <c:v>475.11250000000001</c:v>
                </c:pt>
                <c:pt idx="620">
                  <c:v>467.55874999999997</c:v>
                </c:pt>
                <c:pt idx="621">
                  <c:v>467.36250000000001</c:v>
                </c:pt>
                <c:pt idx="622">
                  <c:v>489.48571428571432</c:v>
                </c:pt>
                <c:pt idx="623">
                  <c:v>499.85071428571428</c:v>
                </c:pt>
                <c:pt idx="624">
                  <c:v>474.88</c:v>
                </c:pt>
                <c:pt idx="625">
                  <c:v>464.98571428571432</c:v>
                </c:pt>
                <c:pt idx="626">
                  <c:v>450.71428571428572</c:v>
                </c:pt>
                <c:pt idx="627">
                  <c:v>426.18071428571426</c:v>
                </c:pt>
                <c:pt idx="628">
                  <c:v>426.6185714285715</c:v>
                </c:pt>
                <c:pt idx="629">
                  <c:v>428.06571428571431</c:v>
                </c:pt>
                <c:pt idx="630">
                  <c:v>427.97428571428571</c:v>
                </c:pt>
                <c:pt idx="631">
                  <c:v>425.19857142857143</c:v>
                </c:pt>
                <c:pt idx="632">
                  <c:v>424.08571428571429</c:v>
                </c:pt>
                <c:pt idx="633">
                  <c:v>423.16</c:v>
                </c:pt>
                <c:pt idx="634">
                  <c:v>415.3</c:v>
                </c:pt>
                <c:pt idx="635">
                  <c:v>419</c:v>
                </c:pt>
                <c:pt idx="636">
                  <c:v>423.85714285714283</c:v>
                </c:pt>
                <c:pt idx="637">
                  <c:v>434.54285714285714</c:v>
                </c:pt>
                <c:pt idx="638">
                  <c:v>435.54285714285714</c:v>
                </c:pt>
                <c:pt idx="639">
                  <c:v>430.61428571428576</c:v>
                </c:pt>
                <c:pt idx="640">
                  <c:v>419.47714285714289</c:v>
                </c:pt>
                <c:pt idx="641">
                  <c:v>422.51428571428568</c:v>
                </c:pt>
                <c:pt idx="642">
                  <c:v>433.69</c:v>
                </c:pt>
                <c:pt idx="643">
                  <c:v>441.52571428571429</c:v>
                </c:pt>
                <c:pt idx="644">
                  <c:v>440.4678571428571</c:v>
                </c:pt>
                <c:pt idx="645">
                  <c:v>446.48571428571432</c:v>
                </c:pt>
                <c:pt idx="646">
                  <c:v>435.57285714285717</c:v>
                </c:pt>
                <c:pt idx="647">
                  <c:v>434.62857142857138</c:v>
                </c:pt>
                <c:pt idx="648">
                  <c:v>444.35714285714283</c:v>
                </c:pt>
                <c:pt idx="649">
                  <c:v>445.15499999999997</c:v>
                </c:pt>
                <c:pt idx="650">
                  <c:v>446.57142857142856</c:v>
                </c:pt>
                <c:pt idx="651">
                  <c:v>447.68714285714287</c:v>
                </c:pt>
                <c:pt idx="652">
                  <c:v>446.89928571428572</c:v>
                </c:pt>
                <c:pt idx="653">
                  <c:v>451.25142857142862</c:v>
                </c:pt>
                <c:pt idx="654">
                  <c:v>455.66428571428571</c:v>
                </c:pt>
                <c:pt idx="655">
                  <c:v>468.46928571428572</c:v>
                </c:pt>
                <c:pt idx="656">
                  <c:v>477.59428571428572</c:v>
                </c:pt>
                <c:pt idx="657">
                  <c:v>403.23357142857139</c:v>
                </c:pt>
                <c:pt idx="658">
                  <c:v>405.47</c:v>
                </c:pt>
                <c:pt idx="659">
                  <c:v>398.7885714285714</c:v>
                </c:pt>
                <c:pt idx="660">
                  <c:v>412.15785714285715</c:v>
                </c:pt>
                <c:pt idx="661">
                  <c:v>402.60142857142858</c:v>
                </c:pt>
                <c:pt idx="662">
                  <c:v>399.58571428571429</c:v>
                </c:pt>
                <c:pt idx="663">
                  <c:v>399.55285714285714</c:v>
                </c:pt>
                <c:pt idx="664">
                  <c:v>407.77785714285716</c:v>
                </c:pt>
                <c:pt idx="665">
                  <c:v>403</c:v>
                </c:pt>
                <c:pt idx="666">
                  <c:v>396.63714285714286</c:v>
                </c:pt>
                <c:pt idx="667">
                  <c:v>395.62857142857143</c:v>
                </c:pt>
                <c:pt idx="668">
                  <c:v>363.95785714285711</c:v>
                </c:pt>
                <c:pt idx="669">
                  <c:v>362.44</c:v>
                </c:pt>
                <c:pt idx="670">
                  <c:v>355.5</c:v>
                </c:pt>
                <c:pt idx="671">
                  <c:v>345.18142857142851</c:v>
                </c:pt>
                <c:pt idx="672">
                  <c:v>338.46571428571423</c:v>
                </c:pt>
                <c:pt idx="673">
                  <c:v>335.45</c:v>
                </c:pt>
                <c:pt idx="674">
                  <c:v>327.67857142857144</c:v>
                </c:pt>
                <c:pt idx="675">
                  <c:v>308.48142857142858</c:v>
                </c:pt>
                <c:pt idx="676">
                  <c:v>297.08142857142855</c:v>
                </c:pt>
                <c:pt idx="677">
                  <c:v>297.79571428571427</c:v>
                </c:pt>
                <c:pt idx="678">
                  <c:v>297.14285714285717</c:v>
                </c:pt>
                <c:pt idx="679">
                  <c:v>298.18571428571431</c:v>
                </c:pt>
                <c:pt idx="680">
                  <c:v>297.28571428571428</c:v>
                </c:pt>
                <c:pt idx="681">
                  <c:v>293.495</c:v>
                </c:pt>
                <c:pt idx="682">
                  <c:v>303.63785714285711</c:v>
                </c:pt>
                <c:pt idx="683">
                  <c:v>301.15857142857146</c:v>
                </c:pt>
                <c:pt idx="684">
                  <c:v>296.32071428571425</c:v>
                </c:pt>
                <c:pt idx="685">
                  <c:v>293.97357142857135</c:v>
                </c:pt>
                <c:pt idx="686">
                  <c:v>296.44714285714286</c:v>
                </c:pt>
                <c:pt idx="687">
                  <c:v>296.75714285714287</c:v>
                </c:pt>
                <c:pt idx="688">
                  <c:v>294.00357142857143</c:v>
                </c:pt>
                <c:pt idx="689">
                  <c:v>291.08142857142855</c:v>
                </c:pt>
                <c:pt idx="690">
                  <c:v>278.42</c:v>
                </c:pt>
                <c:pt idx="691">
                  <c:v>277.15214285714285</c:v>
                </c:pt>
                <c:pt idx="692">
                  <c:v>274.59571428571428</c:v>
                </c:pt>
                <c:pt idx="693">
                  <c:v>272.23857142857145</c:v>
                </c:pt>
                <c:pt idx="694">
                  <c:v>226.10142857142858</c:v>
                </c:pt>
                <c:pt idx="695">
                  <c:v>227.2428571428571</c:v>
                </c:pt>
                <c:pt idx="696">
                  <c:v>226.42428571428573</c:v>
                </c:pt>
                <c:pt idx="697">
                  <c:v>229.28857142857143</c:v>
                </c:pt>
                <c:pt idx="698">
                  <c:v>231.08428571428573</c:v>
                </c:pt>
                <c:pt idx="699">
                  <c:v>232.14642857142857</c:v>
                </c:pt>
                <c:pt idx="700">
                  <c:v>231.06357142857141</c:v>
                </c:pt>
                <c:pt idx="701">
                  <c:v>205.59928571428574</c:v>
                </c:pt>
                <c:pt idx="702">
                  <c:v>205.73285714285717</c:v>
                </c:pt>
                <c:pt idx="703">
                  <c:v>207.03714285714287</c:v>
                </c:pt>
                <c:pt idx="704">
                  <c:v>207.25357142857143</c:v>
                </c:pt>
                <c:pt idx="705">
                  <c:v>211.43785714285715</c:v>
                </c:pt>
                <c:pt idx="706">
                  <c:v>213.68</c:v>
                </c:pt>
                <c:pt idx="707">
                  <c:v>220.66857142857143</c:v>
                </c:pt>
                <c:pt idx="708">
                  <c:v>223.76428571428573</c:v>
                </c:pt>
                <c:pt idx="709">
                  <c:v>233.35</c:v>
                </c:pt>
                <c:pt idx="710">
                  <c:v>233.97142857142856</c:v>
                </c:pt>
                <c:pt idx="711">
                  <c:v>231.24285714285719</c:v>
                </c:pt>
                <c:pt idx="712">
                  <c:v>231.48571428571427</c:v>
                </c:pt>
                <c:pt idx="713">
                  <c:v>226.41071428571428</c:v>
                </c:pt>
                <c:pt idx="714">
                  <c:v>256.14857142857142</c:v>
                </c:pt>
                <c:pt idx="715">
                  <c:v>278.29500000000002</c:v>
                </c:pt>
                <c:pt idx="716">
                  <c:v>299.11214285714283</c:v>
                </c:pt>
                <c:pt idx="717">
                  <c:v>302.97142857142853</c:v>
                </c:pt>
              </c:numCache>
            </c:numRef>
          </c:val>
          <c:smooth val="0"/>
          <c:extLst>
            <c:ext xmlns:c16="http://schemas.microsoft.com/office/drawing/2014/chart" uri="{C3380CC4-5D6E-409C-BE32-E72D297353CC}">
              <c16:uniqueId val="{00000004-64DC-4AC7-AE7F-43FB47C99090}"/>
            </c:ext>
          </c:extLst>
        </c:ser>
        <c:ser>
          <c:idx val="5"/>
          <c:order val="5"/>
          <c:tx>
            <c:strRef>
              <c:f>'1.13-график'!$H$4</c:f>
              <c:strCache>
                <c:ptCount val="1"/>
                <c:pt idx="0">
                  <c:v>Германия</c:v>
                </c:pt>
              </c:strCache>
            </c:strRef>
          </c:tx>
          <c:spPr>
            <a:ln w="12700">
              <a:solidFill>
                <a:srgbClr val="800000"/>
              </a:solidFill>
              <a:prstDash val="solid"/>
            </a:ln>
          </c:spPr>
          <c:marker>
            <c:symbol val="none"/>
          </c:marker>
          <c:val>
            <c:numRef>
              <c:f>'1.13-график'!$H$5:$H$722</c:f>
              <c:numCache>
                <c:formatCode>General</c:formatCode>
                <c:ptCount val="718"/>
                <c:pt idx="0">
                  <c:v>14.170555555555556</c:v>
                </c:pt>
                <c:pt idx="1">
                  <c:v>13.692777777777776</c:v>
                </c:pt>
                <c:pt idx="2">
                  <c:v>13.780222222222223</c:v>
                </c:pt>
                <c:pt idx="3">
                  <c:v>12.465444444444444</c:v>
                </c:pt>
                <c:pt idx="4">
                  <c:v>13.172888888888886</c:v>
                </c:pt>
                <c:pt idx="5">
                  <c:v>14.226222222222223</c:v>
                </c:pt>
                <c:pt idx="6">
                  <c:v>14.577222222222225</c:v>
                </c:pt>
                <c:pt idx="7">
                  <c:v>10.712333333333332</c:v>
                </c:pt>
                <c:pt idx="8">
                  <c:v>9.5495555555555569</c:v>
                </c:pt>
                <c:pt idx="9">
                  <c:v>13.092555555555556</c:v>
                </c:pt>
                <c:pt idx="10">
                  <c:v>10.987000000000002</c:v>
                </c:pt>
                <c:pt idx="11">
                  <c:v>14.401555555555555</c:v>
                </c:pt>
                <c:pt idx="12">
                  <c:v>14.426888888888888</c:v>
                </c:pt>
                <c:pt idx="13">
                  <c:v>11.163</c:v>
                </c:pt>
                <c:pt idx="14">
                  <c:v>9.7249999999999996</c:v>
                </c:pt>
                <c:pt idx="15">
                  <c:v>8.4688888888888894</c:v>
                </c:pt>
                <c:pt idx="16">
                  <c:v>8.2719999999999985</c:v>
                </c:pt>
                <c:pt idx="17">
                  <c:v>9.7962222222222231</c:v>
                </c:pt>
                <c:pt idx="18">
                  <c:v>9.8954444444444434</c:v>
                </c:pt>
                <c:pt idx="19">
                  <c:v>9.93</c:v>
                </c:pt>
                <c:pt idx="20">
                  <c:v>9.6990000000000016</c:v>
                </c:pt>
                <c:pt idx="21">
                  <c:v>11.470666666666666</c:v>
                </c:pt>
                <c:pt idx="22">
                  <c:v>11.437222222222221</c:v>
                </c:pt>
                <c:pt idx="23">
                  <c:v>8.8022222222222215</c:v>
                </c:pt>
                <c:pt idx="24">
                  <c:v>9.442555555555554</c:v>
                </c:pt>
                <c:pt idx="25">
                  <c:v>9.9540000000000006</c:v>
                </c:pt>
                <c:pt idx="26">
                  <c:v>10.231444444444444</c:v>
                </c:pt>
                <c:pt idx="27">
                  <c:v>9.0210000000000026</c:v>
                </c:pt>
                <c:pt idx="28">
                  <c:v>11.369777777777777</c:v>
                </c:pt>
                <c:pt idx="29">
                  <c:v>9.9892222222222244</c:v>
                </c:pt>
                <c:pt idx="30">
                  <c:v>8.7248888888888896</c:v>
                </c:pt>
                <c:pt idx="31">
                  <c:v>9.6247777777777781</c:v>
                </c:pt>
                <c:pt idx="32">
                  <c:v>9.9565555555555569</c:v>
                </c:pt>
                <c:pt idx="33">
                  <c:v>10.027777777777779</c:v>
                </c:pt>
                <c:pt idx="34">
                  <c:v>10.793777777777777</c:v>
                </c:pt>
                <c:pt idx="35">
                  <c:v>11.327555555555556</c:v>
                </c:pt>
                <c:pt idx="36">
                  <c:v>10.751222222222221</c:v>
                </c:pt>
                <c:pt idx="37">
                  <c:v>9.7826666666666657</c:v>
                </c:pt>
                <c:pt idx="38">
                  <c:v>10.025999999999998</c:v>
                </c:pt>
                <c:pt idx="39">
                  <c:v>10.535333333333332</c:v>
                </c:pt>
                <c:pt idx="40">
                  <c:v>10.760888888888889</c:v>
                </c:pt>
                <c:pt idx="41">
                  <c:v>12.906666666666666</c:v>
                </c:pt>
                <c:pt idx="42">
                  <c:v>8.1681111111111111</c:v>
                </c:pt>
                <c:pt idx="43">
                  <c:v>10.559222222222223</c:v>
                </c:pt>
                <c:pt idx="44">
                  <c:v>9.4865555555555545</c:v>
                </c:pt>
                <c:pt idx="45">
                  <c:v>14.536999999999999</c:v>
                </c:pt>
                <c:pt idx="46">
                  <c:v>11.850555555555555</c:v>
                </c:pt>
                <c:pt idx="47">
                  <c:v>13.490111111111112</c:v>
                </c:pt>
                <c:pt idx="48">
                  <c:v>14.505222222222223</c:v>
                </c:pt>
                <c:pt idx="49">
                  <c:v>15.752111111111113</c:v>
                </c:pt>
                <c:pt idx="50">
                  <c:v>12.632111111111112</c:v>
                </c:pt>
                <c:pt idx="51">
                  <c:v>12.013777777777779</c:v>
                </c:pt>
                <c:pt idx="52">
                  <c:v>9.2381111111111114</c:v>
                </c:pt>
                <c:pt idx="53">
                  <c:v>14.577777777777776</c:v>
                </c:pt>
                <c:pt idx="54">
                  <c:v>16.373000000000001</c:v>
                </c:pt>
                <c:pt idx="55">
                  <c:v>16.531888888888886</c:v>
                </c:pt>
                <c:pt idx="56">
                  <c:v>15.569333333333333</c:v>
                </c:pt>
                <c:pt idx="57">
                  <c:v>16.980333333333334</c:v>
                </c:pt>
                <c:pt idx="58">
                  <c:v>17.214222222222222</c:v>
                </c:pt>
                <c:pt idx="59">
                  <c:v>12.774555555555557</c:v>
                </c:pt>
                <c:pt idx="60">
                  <c:v>13.722444444444445</c:v>
                </c:pt>
                <c:pt idx="61">
                  <c:v>15.068888888888889</c:v>
                </c:pt>
                <c:pt idx="62">
                  <c:v>12.409111111111109</c:v>
                </c:pt>
                <c:pt idx="63">
                  <c:v>15.258111111111109</c:v>
                </c:pt>
                <c:pt idx="64">
                  <c:v>15.291444444444444</c:v>
                </c:pt>
                <c:pt idx="65">
                  <c:v>13.871555555555556</c:v>
                </c:pt>
                <c:pt idx="66">
                  <c:v>13.645666666666665</c:v>
                </c:pt>
                <c:pt idx="67">
                  <c:v>13.73977777777778</c:v>
                </c:pt>
                <c:pt idx="68">
                  <c:v>14.584777777777779</c:v>
                </c:pt>
                <c:pt idx="69">
                  <c:v>13.464666666666666</c:v>
                </c:pt>
                <c:pt idx="70">
                  <c:v>18.364222222222224</c:v>
                </c:pt>
                <c:pt idx="71">
                  <c:v>13.062555555555555</c:v>
                </c:pt>
                <c:pt idx="72">
                  <c:v>13.433333333333334</c:v>
                </c:pt>
                <c:pt idx="73">
                  <c:v>12.403222222222221</c:v>
                </c:pt>
                <c:pt idx="74">
                  <c:v>13.634777777777778</c:v>
                </c:pt>
                <c:pt idx="75">
                  <c:v>13.002222222222223</c:v>
                </c:pt>
                <c:pt idx="76">
                  <c:v>16.013444444444445</c:v>
                </c:pt>
                <c:pt idx="77">
                  <c:v>13.014333333333335</c:v>
                </c:pt>
                <c:pt idx="78">
                  <c:v>16.014333333333337</c:v>
                </c:pt>
                <c:pt idx="79">
                  <c:v>12.713222222222223</c:v>
                </c:pt>
                <c:pt idx="80">
                  <c:v>11.943222222222225</c:v>
                </c:pt>
                <c:pt idx="81">
                  <c:v>11.051222222222222</c:v>
                </c:pt>
                <c:pt idx="82">
                  <c:v>11.062333333333335</c:v>
                </c:pt>
                <c:pt idx="83">
                  <c:v>11.777222222222221</c:v>
                </c:pt>
                <c:pt idx="84">
                  <c:v>11.43611111111111</c:v>
                </c:pt>
                <c:pt idx="85">
                  <c:v>14.377999999999998</c:v>
                </c:pt>
                <c:pt idx="86">
                  <c:v>15.908888888888887</c:v>
                </c:pt>
                <c:pt idx="87">
                  <c:v>11.32088888888889</c:v>
                </c:pt>
                <c:pt idx="88">
                  <c:v>11.365333333333334</c:v>
                </c:pt>
                <c:pt idx="89">
                  <c:v>11.377777777777776</c:v>
                </c:pt>
                <c:pt idx="90">
                  <c:v>13.134</c:v>
                </c:pt>
                <c:pt idx="91">
                  <c:v>12.035555555555554</c:v>
                </c:pt>
                <c:pt idx="92">
                  <c:v>12.243444444444444</c:v>
                </c:pt>
                <c:pt idx="93">
                  <c:v>10.712888888888889</c:v>
                </c:pt>
                <c:pt idx="94">
                  <c:v>11.283111111111111</c:v>
                </c:pt>
                <c:pt idx="95">
                  <c:v>9.8815555555555559</c:v>
                </c:pt>
                <c:pt idx="96">
                  <c:v>10.858666666666668</c:v>
                </c:pt>
                <c:pt idx="97">
                  <c:v>11.266222222222222</c:v>
                </c:pt>
                <c:pt idx="98">
                  <c:v>9.8481111111111126</c:v>
                </c:pt>
                <c:pt idx="99">
                  <c:v>9.7135555555555566</c:v>
                </c:pt>
                <c:pt idx="100">
                  <c:v>10.233444444444444</c:v>
                </c:pt>
                <c:pt idx="101">
                  <c:v>10.831666666666665</c:v>
                </c:pt>
                <c:pt idx="102">
                  <c:v>9.214444444444446</c:v>
                </c:pt>
                <c:pt idx="103">
                  <c:v>9.9152222222222228</c:v>
                </c:pt>
                <c:pt idx="104">
                  <c:v>11.274666666666668</c:v>
                </c:pt>
                <c:pt idx="105">
                  <c:v>11.414111111111112</c:v>
                </c:pt>
                <c:pt idx="106">
                  <c:v>12.781888888888888</c:v>
                </c:pt>
                <c:pt idx="107">
                  <c:v>8.9833333333333343</c:v>
                </c:pt>
                <c:pt idx="108">
                  <c:v>12.696999999999999</c:v>
                </c:pt>
                <c:pt idx="109">
                  <c:v>12.095444444444446</c:v>
                </c:pt>
                <c:pt idx="110">
                  <c:v>11.323888888888888</c:v>
                </c:pt>
                <c:pt idx="111">
                  <c:v>13.843777777777778</c:v>
                </c:pt>
                <c:pt idx="112">
                  <c:v>12.33311111111111</c:v>
                </c:pt>
                <c:pt idx="113">
                  <c:v>11.426444444444444</c:v>
                </c:pt>
                <c:pt idx="114">
                  <c:v>11.241222222222222</c:v>
                </c:pt>
                <c:pt idx="115">
                  <c:v>11.862888888888888</c:v>
                </c:pt>
                <c:pt idx="116">
                  <c:v>9.6355555555555554</c:v>
                </c:pt>
                <c:pt idx="117">
                  <c:v>9.8324444444444428</c:v>
                </c:pt>
                <c:pt idx="118">
                  <c:v>11.039444444444445</c:v>
                </c:pt>
                <c:pt idx="119">
                  <c:v>12.244</c:v>
                </c:pt>
                <c:pt idx="120">
                  <c:v>11.534444444444444</c:v>
                </c:pt>
                <c:pt idx="121">
                  <c:v>12.082555555555556</c:v>
                </c:pt>
                <c:pt idx="122">
                  <c:v>12.251222222222223</c:v>
                </c:pt>
                <c:pt idx="123">
                  <c:v>11.850666666666665</c:v>
                </c:pt>
                <c:pt idx="124">
                  <c:v>12.454777777777778</c:v>
                </c:pt>
                <c:pt idx="125">
                  <c:v>14.021111111111111</c:v>
                </c:pt>
                <c:pt idx="126">
                  <c:v>14.385888888888891</c:v>
                </c:pt>
                <c:pt idx="127">
                  <c:v>14.785888888888893</c:v>
                </c:pt>
                <c:pt idx="128">
                  <c:v>14.70811111111111</c:v>
                </c:pt>
                <c:pt idx="129">
                  <c:v>14.952555555555559</c:v>
                </c:pt>
                <c:pt idx="130">
                  <c:v>15.430333333333332</c:v>
                </c:pt>
                <c:pt idx="131">
                  <c:v>15.430333333333332</c:v>
                </c:pt>
                <c:pt idx="132">
                  <c:v>15.18588888888889</c:v>
                </c:pt>
                <c:pt idx="133">
                  <c:v>14.952555555555556</c:v>
                </c:pt>
                <c:pt idx="134">
                  <c:v>14.963666666666667</c:v>
                </c:pt>
                <c:pt idx="135">
                  <c:v>15.06366666666667</c:v>
                </c:pt>
                <c:pt idx="136">
                  <c:v>15.330333333333336</c:v>
                </c:pt>
                <c:pt idx="137">
                  <c:v>15.585888888888892</c:v>
                </c:pt>
                <c:pt idx="138">
                  <c:v>15.941444444444443</c:v>
                </c:pt>
                <c:pt idx="139">
                  <c:v>15.863666666666667</c:v>
                </c:pt>
                <c:pt idx="140">
                  <c:v>15.908111111111111</c:v>
                </c:pt>
                <c:pt idx="141">
                  <c:v>16.108111111111111</c:v>
                </c:pt>
                <c:pt idx="142">
                  <c:v>16.319222222222223</c:v>
                </c:pt>
                <c:pt idx="143">
                  <c:v>16.685888888888886</c:v>
                </c:pt>
                <c:pt idx="144">
                  <c:v>22.198777777777774</c:v>
                </c:pt>
                <c:pt idx="145">
                  <c:v>24.232111111111109</c:v>
                </c:pt>
                <c:pt idx="146">
                  <c:v>24.187666666666665</c:v>
                </c:pt>
                <c:pt idx="147">
                  <c:v>26.198777777777778</c:v>
                </c:pt>
                <c:pt idx="148">
                  <c:v>31.387666666666664</c:v>
                </c:pt>
                <c:pt idx="149">
                  <c:v>40.343222222222224</c:v>
                </c:pt>
                <c:pt idx="150">
                  <c:v>44.598777777777777</c:v>
                </c:pt>
                <c:pt idx="151">
                  <c:v>33.743222222222215</c:v>
                </c:pt>
                <c:pt idx="152">
                  <c:v>34.076555555555558</c:v>
                </c:pt>
                <c:pt idx="153">
                  <c:v>34.798777777777779</c:v>
                </c:pt>
                <c:pt idx="154">
                  <c:v>37.209888888888891</c:v>
                </c:pt>
                <c:pt idx="155">
                  <c:v>42.354333333333336</c:v>
                </c:pt>
                <c:pt idx="156">
                  <c:v>40.498777777777782</c:v>
                </c:pt>
                <c:pt idx="157">
                  <c:v>36.709888888888891</c:v>
                </c:pt>
                <c:pt idx="158">
                  <c:v>41.343222222222224</c:v>
                </c:pt>
                <c:pt idx="159">
                  <c:v>43.609888888888889</c:v>
                </c:pt>
                <c:pt idx="160">
                  <c:v>43.265444444444448</c:v>
                </c:pt>
                <c:pt idx="161">
                  <c:v>40.054333333333339</c:v>
                </c:pt>
                <c:pt idx="162">
                  <c:v>42.787666666666667</c:v>
                </c:pt>
                <c:pt idx="163">
                  <c:v>45.932111111111112</c:v>
                </c:pt>
                <c:pt idx="164">
                  <c:v>49.211555555555563</c:v>
                </c:pt>
                <c:pt idx="165">
                  <c:v>52.757333333333335</c:v>
                </c:pt>
                <c:pt idx="166">
                  <c:v>54.657333333333334</c:v>
                </c:pt>
                <c:pt idx="167">
                  <c:v>52.323999999999998</c:v>
                </c:pt>
                <c:pt idx="168">
                  <c:v>49.468444444444451</c:v>
                </c:pt>
                <c:pt idx="169">
                  <c:v>53.368444444444449</c:v>
                </c:pt>
                <c:pt idx="170">
                  <c:v>52.668444444444447</c:v>
                </c:pt>
                <c:pt idx="171">
                  <c:v>53.135111111111115</c:v>
                </c:pt>
                <c:pt idx="172">
                  <c:v>51.035111111111114</c:v>
                </c:pt>
                <c:pt idx="173">
                  <c:v>50.935111111111112</c:v>
                </c:pt>
                <c:pt idx="174">
                  <c:v>52.168444444444454</c:v>
                </c:pt>
                <c:pt idx="175">
                  <c:v>52.657333333333341</c:v>
                </c:pt>
                <c:pt idx="176">
                  <c:v>51.590666666666671</c:v>
                </c:pt>
                <c:pt idx="177">
                  <c:v>52.979555555555557</c:v>
                </c:pt>
                <c:pt idx="178">
                  <c:v>52.912888888888887</c:v>
                </c:pt>
                <c:pt idx="179">
                  <c:v>54.557333333333332</c:v>
                </c:pt>
                <c:pt idx="180">
                  <c:v>56.012888888888895</c:v>
                </c:pt>
                <c:pt idx="181">
                  <c:v>57.057333333333339</c:v>
                </c:pt>
                <c:pt idx="182">
                  <c:v>57.524000000000001</c:v>
                </c:pt>
                <c:pt idx="183">
                  <c:v>56.979555555555557</c:v>
                </c:pt>
                <c:pt idx="184">
                  <c:v>56.435111111111112</c:v>
                </c:pt>
                <c:pt idx="185">
                  <c:v>57.401777777777774</c:v>
                </c:pt>
                <c:pt idx="186">
                  <c:v>55.323999999999998</c:v>
                </c:pt>
                <c:pt idx="187">
                  <c:v>53.690666666666665</c:v>
                </c:pt>
                <c:pt idx="188">
                  <c:v>53.001777777777775</c:v>
                </c:pt>
                <c:pt idx="189">
                  <c:v>49.068444444444445</c:v>
                </c:pt>
                <c:pt idx="190">
                  <c:v>48.024000000000001</c:v>
                </c:pt>
                <c:pt idx="191">
                  <c:v>48.779555555555554</c:v>
                </c:pt>
                <c:pt idx="192">
                  <c:v>46.912888888888887</c:v>
                </c:pt>
                <c:pt idx="193">
                  <c:v>46.768444444444448</c:v>
                </c:pt>
                <c:pt idx="194">
                  <c:v>47.257333333333335</c:v>
                </c:pt>
                <c:pt idx="195">
                  <c:v>49.379555555555562</c:v>
                </c:pt>
                <c:pt idx="196">
                  <c:v>48.690666666666665</c:v>
                </c:pt>
                <c:pt idx="197">
                  <c:v>48.479555555555557</c:v>
                </c:pt>
                <c:pt idx="198">
                  <c:v>45.112888888888889</c:v>
                </c:pt>
                <c:pt idx="199">
                  <c:v>44.412888888888894</c:v>
                </c:pt>
                <c:pt idx="200">
                  <c:v>44.012888888888895</c:v>
                </c:pt>
                <c:pt idx="201">
                  <c:v>42.712888888888898</c:v>
                </c:pt>
                <c:pt idx="202">
                  <c:v>41.501777777777782</c:v>
                </c:pt>
                <c:pt idx="203">
                  <c:v>40.401777777777781</c:v>
                </c:pt>
                <c:pt idx="204">
                  <c:v>39.312888888888892</c:v>
                </c:pt>
                <c:pt idx="205">
                  <c:v>39.157333333333334</c:v>
                </c:pt>
                <c:pt idx="206">
                  <c:v>40.212888888888891</c:v>
                </c:pt>
                <c:pt idx="207">
                  <c:v>41.04622222222222</c:v>
                </c:pt>
                <c:pt idx="208">
                  <c:v>43.290666666666674</c:v>
                </c:pt>
                <c:pt idx="209">
                  <c:v>45.04622222222222</c:v>
                </c:pt>
                <c:pt idx="210">
                  <c:v>45.957333333333338</c:v>
                </c:pt>
                <c:pt idx="211">
                  <c:v>44.412888888888887</c:v>
                </c:pt>
                <c:pt idx="212">
                  <c:v>44.846222222222224</c:v>
                </c:pt>
                <c:pt idx="213">
                  <c:v>46.468444444444444</c:v>
                </c:pt>
                <c:pt idx="214">
                  <c:v>48.290666666666674</c:v>
                </c:pt>
                <c:pt idx="215">
                  <c:v>47.690666666666665</c:v>
                </c:pt>
                <c:pt idx="216">
                  <c:v>46.790666666666667</c:v>
                </c:pt>
                <c:pt idx="217">
                  <c:v>46.212888888888891</c:v>
                </c:pt>
                <c:pt idx="218">
                  <c:v>48.057333333333332</c:v>
                </c:pt>
                <c:pt idx="219">
                  <c:v>51.468444444444444</c:v>
                </c:pt>
                <c:pt idx="220">
                  <c:v>53.47955555555555</c:v>
                </c:pt>
                <c:pt idx="221">
                  <c:v>51.068444444444445</c:v>
                </c:pt>
                <c:pt idx="222">
                  <c:v>52.057333333333332</c:v>
                </c:pt>
                <c:pt idx="223">
                  <c:v>52.712888888888891</c:v>
                </c:pt>
                <c:pt idx="224">
                  <c:v>52.846222222222224</c:v>
                </c:pt>
                <c:pt idx="225">
                  <c:v>54.335111111111111</c:v>
                </c:pt>
                <c:pt idx="226">
                  <c:v>55.123999999999995</c:v>
                </c:pt>
                <c:pt idx="227">
                  <c:v>52.890666666666668</c:v>
                </c:pt>
                <c:pt idx="228">
                  <c:v>52.890666666666668</c:v>
                </c:pt>
                <c:pt idx="229">
                  <c:v>55.212888888888891</c:v>
                </c:pt>
                <c:pt idx="230">
                  <c:v>54.946222222222225</c:v>
                </c:pt>
                <c:pt idx="231">
                  <c:v>56.04622222222222</c:v>
                </c:pt>
                <c:pt idx="232">
                  <c:v>56.712888888888898</c:v>
                </c:pt>
                <c:pt idx="233">
                  <c:v>58.935111111111119</c:v>
                </c:pt>
                <c:pt idx="234">
                  <c:v>58.568444444444445</c:v>
                </c:pt>
                <c:pt idx="235">
                  <c:v>55.546222222222227</c:v>
                </c:pt>
                <c:pt idx="236">
                  <c:v>55.257333333333335</c:v>
                </c:pt>
                <c:pt idx="237">
                  <c:v>56.54622222222222</c:v>
                </c:pt>
                <c:pt idx="238">
                  <c:v>53.812888888888892</c:v>
                </c:pt>
                <c:pt idx="239">
                  <c:v>53.912888888888887</c:v>
                </c:pt>
                <c:pt idx="240">
                  <c:v>54.457333333333331</c:v>
                </c:pt>
                <c:pt idx="241">
                  <c:v>57.990666666666669</c:v>
                </c:pt>
                <c:pt idx="242">
                  <c:v>59.312888888888892</c:v>
                </c:pt>
                <c:pt idx="243">
                  <c:v>58.579555555555558</c:v>
                </c:pt>
                <c:pt idx="244">
                  <c:v>57.535111111111114</c:v>
                </c:pt>
                <c:pt idx="245">
                  <c:v>56.468444444444451</c:v>
                </c:pt>
                <c:pt idx="246">
                  <c:v>53.801777777777787</c:v>
                </c:pt>
                <c:pt idx="247">
                  <c:v>53.057333333333332</c:v>
                </c:pt>
                <c:pt idx="248">
                  <c:v>51.312888888888899</c:v>
                </c:pt>
                <c:pt idx="249">
                  <c:v>51.301777777777787</c:v>
                </c:pt>
                <c:pt idx="250">
                  <c:v>51.435111111111112</c:v>
                </c:pt>
                <c:pt idx="251">
                  <c:v>52.212888888888891</c:v>
                </c:pt>
                <c:pt idx="252">
                  <c:v>52.179555555555559</c:v>
                </c:pt>
                <c:pt idx="253">
                  <c:v>53.568444444444452</c:v>
                </c:pt>
                <c:pt idx="254">
                  <c:v>53.946222222222225</c:v>
                </c:pt>
                <c:pt idx="255">
                  <c:v>53.946222222222225</c:v>
                </c:pt>
                <c:pt idx="256">
                  <c:v>53.946222222222225</c:v>
                </c:pt>
                <c:pt idx="257">
                  <c:v>53.946222222222225</c:v>
                </c:pt>
                <c:pt idx="258">
                  <c:v>54.079555555555565</c:v>
                </c:pt>
                <c:pt idx="259">
                  <c:v>54.279555555555561</c:v>
                </c:pt>
                <c:pt idx="260">
                  <c:v>54.279555555555561</c:v>
                </c:pt>
                <c:pt idx="261">
                  <c:v>54.279555555555561</c:v>
                </c:pt>
                <c:pt idx="262">
                  <c:v>53.323999999999998</c:v>
                </c:pt>
                <c:pt idx="263">
                  <c:v>54.157333333333334</c:v>
                </c:pt>
                <c:pt idx="264">
                  <c:v>54.812888888888885</c:v>
                </c:pt>
                <c:pt idx="265">
                  <c:v>56.268444444444448</c:v>
                </c:pt>
                <c:pt idx="266">
                  <c:v>57.123999999999995</c:v>
                </c:pt>
                <c:pt idx="267">
                  <c:v>58.535111111111114</c:v>
                </c:pt>
                <c:pt idx="268">
                  <c:v>60.657333333333327</c:v>
                </c:pt>
                <c:pt idx="269">
                  <c:v>60.123999999999995</c:v>
                </c:pt>
                <c:pt idx="270">
                  <c:v>60.468444444444458</c:v>
                </c:pt>
                <c:pt idx="271">
                  <c:v>64.968444444444444</c:v>
                </c:pt>
                <c:pt idx="272">
                  <c:v>70.090666666666664</c:v>
                </c:pt>
                <c:pt idx="273">
                  <c:v>72.401777777777781</c:v>
                </c:pt>
                <c:pt idx="274">
                  <c:v>76.412888888888887</c:v>
                </c:pt>
                <c:pt idx="275">
                  <c:v>82.346222222222224</c:v>
                </c:pt>
                <c:pt idx="276">
                  <c:v>88.146222222222207</c:v>
                </c:pt>
                <c:pt idx="277">
                  <c:v>87.679555555555538</c:v>
                </c:pt>
                <c:pt idx="278">
                  <c:v>81.990666666666655</c:v>
                </c:pt>
                <c:pt idx="279">
                  <c:v>79.84622222222221</c:v>
                </c:pt>
                <c:pt idx="280">
                  <c:v>80.890666666666661</c:v>
                </c:pt>
                <c:pt idx="281">
                  <c:v>79.823999999999998</c:v>
                </c:pt>
                <c:pt idx="282">
                  <c:v>79.757333333333321</c:v>
                </c:pt>
                <c:pt idx="283">
                  <c:v>84.057333333333332</c:v>
                </c:pt>
                <c:pt idx="284">
                  <c:v>84.546222222222212</c:v>
                </c:pt>
                <c:pt idx="285">
                  <c:v>83.512888888888881</c:v>
                </c:pt>
                <c:pt idx="286">
                  <c:v>86.201777777777764</c:v>
                </c:pt>
                <c:pt idx="287">
                  <c:v>90.112888888888889</c:v>
                </c:pt>
                <c:pt idx="288">
                  <c:v>88.812888888888878</c:v>
                </c:pt>
                <c:pt idx="289">
                  <c:v>89.679555555555552</c:v>
                </c:pt>
                <c:pt idx="290">
                  <c:v>90.946222222222218</c:v>
                </c:pt>
                <c:pt idx="291">
                  <c:v>95.212888888888884</c:v>
                </c:pt>
                <c:pt idx="292">
                  <c:v>100.94622222222222</c:v>
                </c:pt>
                <c:pt idx="293">
                  <c:v>149.59066666666664</c:v>
                </c:pt>
                <c:pt idx="294">
                  <c:v>105.72399999999999</c:v>
                </c:pt>
                <c:pt idx="295">
                  <c:v>108.50177777777778</c:v>
                </c:pt>
                <c:pt idx="296">
                  <c:v>112.124</c:v>
                </c:pt>
                <c:pt idx="297">
                  <c:v>117.50177777777779</c:v>
                </c:pt>
                <c:pt idx="298">
                  <c:v>115.85733333333332</c:v>
                </c:pt>
                <c:pt idx="299">
                  <c:v>117.05733333333335</c:v>
                </c:pt>
                <c:pt idx="300">
                  <c:v>112.324</c:v>
                </c:pt>
                <c:pt idx="301">
                  <c:v>107.74622222222223</c:v>
                </c:pt>
                <c:pt idx="302">
                  <c:v>108.6351111111111</c:v>
                </c:pt>
                <c:pt idx="303">
                  <c:v>111.47955555555556</c:v>
                </c:pt>
                <c:pt idx="304">
                  <c:v>115.59066666666666</c:v>
                </c:pt>
                <c:pt idx="305">
                  <c:v>121.9351111111111</c:v>
                </c:pt>
                <c:pt idx="306">
                  <c:v>136.17955555555554</c:v>
                </c:pt>
                <c:pt idx="307">
                  <c:v>142.23511111111108</c:v>
                </c:pt>
                <c:pt idx="308">
                  <c:v>145.56844444444442</c:v>
                </c:pt>
                <c:pt idx="309">
                  <c:v>159.51288888888885</c:v>
                </c:pt>
                <c:pt idx="310">
                  <c:v>163.76844444444444</c:v>
                </c:pt>
                <c:pt idx="311">
                  <c:v>176.59066666666664</c:v>
                </c:pt>
                <c:pt idx="312">
                  <c:v>163.41288888888889</c:v>
                </c:pt>
                <c:pt idx="313">
                  <c:v>171.42400000000001</c:v>
                </c:pt>
                <c:pt idx="314">
                  <c:v>173.12399999999997</c:v>
                </c:pt>
                <c:pt idx="315">
                  <c:v>176.69066666666663</c:v>
                </c:pt>
                <c:pt idx="316">
                  <c:v>163.71288888888887</c:v>
                </c:pt>
                <c:pt idx="317">
                  <c:v>149.07955555555554</c:v>
                </c:pt>
                <c:pt idx="318">
                  <c:v>152.124</c:v>
                </c:pt>
                <c:pt idx="319">
                  <c:v>152.16844444444442</c:v>
                </c:pt>
                <c:pt idx="320">
                  <c:v>150.86844444444444</c:v>
                </c:pt>
                <c:pt idx="321">
                  <c:v>138.77955555555553</c:v>
                </c:pt>
                <c:pt idx="322">
                  <c:v>141.0573333333333</c:v>
                </c:pt>
                <c:pt idx="323">
                  <c:v>149.8351111111111</c:v>
                </c:pt>
                <c:pt idx="324">
                  <c:v>152.67955555555554</c:v>
                </c:pt>
                <c:pt idx="325">
                  <c:v>143.47955555555552</c:v>
                </c:pt>
                <c:pt idx="326">
                  <c:v>131.79066666666665</c:v>
                </c:pt>
                <c:pt idx="327">
                  <c:v>121.06844444444444</c:v>
                </c:pt>
                <c:pt idx="328">
                  <c:v>117.21288888888888</c:v>
                </c:pt>
                <c:pt idx="329">
                  <c:v>111.75733333333332</c:v>
                </c:pt>
                <c:pt idx="330">
                  <c:v>105.86844444444444</c:v>
                </c:pt>
                <c:pt idx="331">
                  <c:v>109.53511111111111</c:v>
                </c:pt>
                <c:pt idx="332">
                  <c:v>113.47955555555556</c:v>
                </c:pt>
                <c:pt idx="333">
                  <c:v>118.20177777777775</c:v>
                </c:pt>
                <c:pt idx="334">
                  <c:v>116.33511111111112</c:v>
                </c:pt>
                <c:pt idx="335">
                  <c:v>125.05733333333335</c:v>
                </c:pt>
                <c:pt idx="336">
                  <c:v>121.16844444444445</c:v>
                </c:pt>
                <c:pt idx="337">
                  <c:v>113.67955555555555</c:v>
                </c:pt>
                <c:pt idx="338">
                  <c:v>107.20177777777776</c:v>
                </c:pt>
                <c:pt idx="339">
                  <c:v>99.168444444444447</c:v>
                </c:pt>
                <c:pt idx="340">
                  <c:v>98.324000000000012</c:v>
                </c:pt>
                <c:pt idx="341">
                  <c:v>98.446222222222218</c:v>
                </c:pt>
                <c:pt idx="342">
                  <c:v>95.235111111111109</c:v>
                </c:pt>
                <c:pt idx="343">
                  <c:v>98.490666666666655</c:v>
                </c:pt>
                <c:pt idx="344">
                  <c:v>96.957333333333338</c:v>
                </c:pt>
                <c:pt idx="345">
                  <c:v>92.535111111111107</c:v>
                </c:pt>
                <c:pt idx="346">
                  <c:v>88.323999999999998</c:v>
                </c:pt>
                <c:pt idx="347">
                  <c:v>86.801777777777772</c:v>
                </c:pt>
                <c:pt idx="348">
                  <c:v>86.22399999999999</c:v>
                </c:pt>
                <c:pt idx="349">
                  <c:v>77.679555555555552</c:v>
                </c:pt>
                <c:pt idx="350">
                  <c:v>77.701777777777778</c:v>
                </c:pt>
                <c:pt idx="351">
                  <c:v>78.346222222222224</c:v>
                </c:pt>
                <c:pt idx="352">
                  <c:v>77.123999999999981</c:v>
                </c:pt>
                <c:pt idx="353">
                  <c:v>75.968444444444444</c:v>
                </c:pt>
                <c:pt idx="354">
                  <c:v>77.957333333333338</c:v>
                </c:pt>
                <c:pt idx="355">
                  <c:v>78.112888888888889</c:v>
                </c:pt>
                <c:pt idx="356">
                  <c:v>76.935111111111098</c:v>
                </c:pt>
                <c:pt idx="357">
                  <c:v>76.001777777777789</c:v>
                </c:pt>
                <c:pt idx="358">
                  <c:v>73.323999999999998</c:v>
                </c:pt>
                <c:pt idx="359">
                  <c:v>69.524000000000001</c:v>
                </c:pt>
                <c:pt idx="360">
                  <c:v>65.568444444444438</c:v>
                </c:pt>
                <c:pt idx="361">
                  <c:v>66.301777777777772</c:v>
                </c:pt>
                <c:pt idx="362">
                  <c:v>69.346222222222224</c:v>
                </c:pt>
                <c:pt idx="363">
                  <c:v>75.890666666666661</c:v>
                </c:pt>
                <c:pt idx="364">
                  <c:v>76.668444444444447</c:v>
                </c:pt>
                <c:pt idx="365">
                  <c:v>77.623999999999995</c:v>
                </c:pt>
                <c:pt idx="366">
                  <c:v>80.512888888888881</c:v>
                </c:pt>
                <c:pt idx="367">
                  <c:v>79.590666666666664</c:v>
                </c:pt>
                <c:pt idx="368">
                  <c:v>77.72399999999999</c:v>
                </c:pt>
                <c:pt idx="369">
                  <c:v>79.323999999999998</c:v>
                </c:pt>
                <c:pt idx="370">
                  <c:v>78.201777777777764</c:v>
                </c:pt>
                <c:pt idx="371">
                  <c:v>79.879555555555555</c:v>
                </c:pt>
                <c:pt idx="372">
                  <c:v>79.412888888888887</c:v>
                </c:pt>
                <c:pt idx="373">
                  <c:v>81.535111111111107</c:v>
                </c:pt>
                <c:pt idx="374">
                  <c:v>82.057333333333332</c:v>
                </c:pt>
                <c:pt idx="375">
                  <c:v>83.668444444444447</c:v>
                </c:pt>
                <c:pt idx="376">
                  <c:v>86.068444444444438</c:v>
                </c:pt>
                <c:pt idx="377">
                  <c:v>84.990666666666669</c:v>
                </c:pt>
                <c:pt idx="378">
                  <c:v>86.546222222222227</c:v>
                </c:pt>
                <c:pt idx="379">
                  <c:v>84.390666666666661</c:v>
                </c:pt>
                <c:pt idx="380">
                  <c:v>80.590666666666664</c:v>
                </c:pt>
                <c:pt idx="381">
                  <c:v>80.423999999999992</c:v>
                </c:pt>
                <c:pt idx="382">
                  <c:v>82.090666666666664</c:v>
                </c:pt>
                <c:pt idx="383">
                  <c:v>85.335111111111104</c:v>
                </c:pt>
                <c:pt idx="384">
                  <c:v>88.612888888888889</c:v>
                </c:pt>
                <c:pt idx="385">
                  <c:v>89.312888888888878</c:v>
                </c:pt>
                <c:pt idx="386">
                  <c:v>92.501777777777775</c:v>
                </c:pt>
                <c:pt idx="387">
                  <c:v>91.012888888888881</c:v>
                </c:pt>
                <c:pt idx="388">
                  <c:v>93.901777777777781</c:v>
                </c:pt>
                <c:pt idx="389">
                  <c:v>108.59655555555555</c:v>
                </c:pt>
                <c:pt idx="390">
                  <c:v>108.941</c:v>
                </c:pt>
                <c:pt idx="391">
                  <c:v>106.50766666666667</c:v>
                </c:pt>
                <c:pt idx="392">
                  <c:v>106.19655555555556</c:v>
                </c:pt>
                <c:pt idx="393">
                  <c:v>109.59655555555554</c:v>
                </c:pt>
                <c:pt idx="394">
                  <c:v>107.95211111111111</c:v>
                </c:pt>
                <c:pt idx="395">
                  <c:v>107.56322222222222</c:v>
                </c:pt>
                <c:pt idx="396">
                  <c:v>113.38544444444445</c:v>
                </c:pt>
                <c:pt idx="397">
                  <c:v>108.00766666666667</c:v>
                </c:pt>
                <c:pt idx="398">
                  <c:v>109.70766666666667</c:v>
                </c:pt>
                <c:pt idx="399">
                  <c:v>104.07433333333333</c:v>
                </c:pt>
                <c:pt idx="400">
                  <c:v>101.72988888888888</c:v>
                </c:pt>
                <c:pt idx="401">
                  <c:v>105.26322222222221</c:v>
                </c:pt>
                <c:pt idx="402">
                  <c:v>106.12988888888889</c:v>
                </c:pt>
                <c:pt idx="403">
                  <c:v>103.40766666666667</c:v>
                </c:pt>
                <c:pt idx="404">
                  <c:v>103.84099999999999</c:v>
                </c:pt>
                <c:pt idx="405">
                  <c:v>100.38544444444443</c:v>
                </c:pt>
                <c:pt idx="406">
                  <c:v>101.541</c:v>
                </c:pt>
                <c:pt idx="407">
                  <c:v>94.652111111111111</c:v>
                </c:pt>
                <c:pt idx="408">
                  <c:v>93.685444444444443</c:v>
                </c:pt>
                <c:pt idx="409">
                  <c:v>93.885444444444431</c:v>
                </c:pt>
                <c:pt idx="410">
                  <c:v>92.641000000000005</c:v>
                </c:pt>
                <c:pt idx="411">
                  <c:v>96.174333333333323</c:v>
                </c:pt>
                <c:pt idx="412">
                  <c:v>99.696555555555562</c:v>
                </c:pt>
                <c:pt idx="413">
                  <c:v>101.30766666666666</c:v>
                </c:pt>
                <c:pt idx="414">
                  <c:v>104.89655555555555</c:v>
                </c:pt>
                <c:pt idx="415">
                  <c:v>108.70766666666667</c:v>
                </c:pt>
                <c:pt idx="416">
                  <c:v>107.70766666666665</c:v>
                </c:pt>
                <c:pt idx="417">
                  <c:v>106.36322222222222</c:v>
                </c:pt>
                <c:pt idx="418">
                  <c:v>106.17433333333332</c:v>
                </c:pt>
                <c:pt idx="419">
                  <c:v>106.56322222222222</c:v>
                </c:pt>
                <c:pt idx="420">
                  <c:v>108.29655555555556</c:v>
                </c:pt>
                <c:pt idx="421">
                  <c:v>104.98544444444444</c:v>
                </c:pt>
                <c:pt idx="422">
                  <c:v>102.76322222222221</c:v>
                </c:pt>
                <c:pt idx="423">
                  <c:v>108.64099999999999</c:v>
                </c:pt>
                <c:pt idx="424">
                  <c:v>105.69655555555555</c:v>
                </c:pt>
                <c:pt idx="425">
                  <c:v>107.61877777777778</c:v>
                </c:pt>
                <c:pt idx="426">
                  <c:v>112.92988888888888</c:v>
                </c:pt>
                <c:pt idx="427">
                  <c:v>113.6521111111111</c:v>
                </c:pt>
                <c:pt idx="428">
                  <c:v>115.59655555555554</c:v>
                </c:pt>
                <c:pt idx="429">
                  <c:v>116.05211111111112</c:v>
                </c:pt>
                <c:pt idx="430">
                  <c:v>116.05211111111112</c:v>
                </c:pt>
                <c:pt idx="431">
                  <c:v>120.87433333333333</c:v>
                </c:pt>
                <c:pt idx="432">
                  <c:v>122.76322222222221</c:v>
                </c:pt>
                <c:pt idx="433">
                  <c:v>123.21877777777779</c:v>
                </c:pt>
                <c:pt idx="434">
                  <c:v>129.31877777777777</c:v>
                </c:pt>
                <c:pt idx="435">
                  <c:v>130.95211111111109</c:v>
                </c:pt>
                <c:pt idx="436">
                  <c:v>124.97433333333333</c:v>
                </c:pt>
                <c:pt idx="437">
                  <c:v>126.11877777777778</c:v>
                </c:pt>
                <c:pt idx="438">
                  <c:v>125.75211111111111</c:v>
                </c:pt>
                <c:pt idx="439">
                  <c:v>130.57433333333336</c:v>
                </c:pt>
                <c:pt idx="440">
                  <c:v>130.75211111111111</c:v>
                </c:pt>
                <c:pt idx="441">
                  <c:v>133.52988888888888</c:v>
                </c:pt>
                <c:pt idx="442">
                  <c:v>142.77433333333332</c:v>
                </c:pt>
                <c:pt idx="443">
                  <c:v>140.60766666666666</c:v>
                </c:pt>
                <c:pt idx="444">
                  <c:v>133.86322222222222</c:v>
                </c:pt>
                <c:pt idx="445">
                  <c:v>161.17433333333332</c:v>
                </c:pt>
                <c:pt idx="446">
                  <c:v>173.70766666666665</c:v>
                </c:pt>
                <c:pt idx="447">
                  <c:v>213.28544444444444</c:v>
                </c:pt>
                <c:pt idx="448">
                  <c:v>208.08544444444445</c:v>
                </c:pt>
                <c:pt idx="449">
                  <c:v>168.61877777777778</c:v>
                </c:pt>
                <c:pt idx="450">
                  <c:v>153.18544444444444</c:v>
                </c:pt>
                <c:pt idx="451">
                  <c:v>148.17433333333332</c:v>
                </c:pt>
                <c:pt idx="452">
                  <c:v>155.18544444444444</c:v>
                </c:pt>
                <c:pt idx="453">
                  <c:v>160.99655555555557</c:v>
                </c:pt>
                <c:pt idx="454">
                  <c:v>162.99655555555555</c:v>
                </c:pt>
                <c:pt idx="455">
                  <c:v>184.51877777777776</c:v>
                </c:pt>
                <c:pt idx="456">
                  <c:v>200.04100000000003</c:v>
                </c:pt>
                <c:pt idx="457">
                  <c:v>190.08544444444445</c:v>
                </c:pt>
                <c:pt idx="458">
                  <c:v>184.34100000000001</c:v>
                </c:pt>
                <c:pt idx="459">
                  <c:v>184.941</c:v>
                </c:pt>
                <c:pt idx="460">
                  <c:v>184.75211111111108</c:v>
                </c:pt>
                <c:pt idx="461">
                  <c:v>192.24099999999999</c:v>
                </c:pt>
                <c:pt idx="462">
                  <c:v>197.88544444444443</c:v>
                </c:pt>
                <c:pt idx="463">
                  <c:v>193.50766666666667</c:v>
                </c:pt>
                <c:pt idx="464">
                  <c:v>193.21877777777775</c:v>
                </c:pt>
                <c:pt idx="465">
                  <c:v>179.87433333333331</c:v>
                </c:pt>
                <c:pt idx="466">
                  <c:v>158.17433333333335</c:v>
                </c:pt>
                <c:pt idx="467">
                  <c:v>154.31877777777777</c:v>
                </c:pt>
                <c:pt idx="468">
                  <c:v>152.37433333333331</c:v>
                </c:pt>
                <c:pt idx="469">
                  <c:v>157.80766666666668</c:v>
                </c:pt>
                <c:pt idx="470">
                  <c:v>163.68544444444444</c:v>
                </c:pt>
                <c:pt idx="471">
                  <c:v>166.66322222222223</c:v>
                </c:pt>
                <c:pt idx="472">
                  <c:v>178.97433333333333</c:v>
                </c:pt>
                <c:pt idx="473">
                  <c:v>185.51877777777779</c:v>
                </c:pt>
                <c:pt idx="474">
                  <c:v>191.74100000000001</c:v>
                </c:pt>
                <c:pt idx="475">
                  <c:v>192.28544444444444</c:v>
                </c:pt>
                <c:pt idx="476">
                  <c:v>188.49655555555555</c:v>
                </c:pt>
                <c:pt idx="477">
                  <c:v>187.27433333333335</c:v>
                </c:pt>
                <c:pt idx="478">
                  <c:v>182.041</c:v>
                </c:pt>
                <c:pt idx="479">
                  <c:v>179.39655555555552</c:v>
                </c:pt>
                <c:pt idx="480">
                  <c:v>177.91877777777776</c:v>
                </c:pt>
                <c:pt idx="481">
                  <c:v>174.08544444444445</c:v>
                </c:pt>
                <c:pt idx="482">
                  <c:v>172.57433333333333</c:v>
                </c:pt>
                <c:pt idx="483">
                  <c:v>175.62988888888887</c:v>
                </c:pt>
                <c:pt idx="484">
                  <c:v>178.96322222222221</c:v>
                </c:pt>
                <c:pt idx="485">
                  <c:v>181.58544444444442</c:v>
                </c:pt>
                <c:pt idx="486">
                  <c:v>187.77433333333332</c:v>
                </c:pt>
                <c:pt idx="487">
                  <c:v>192.59655555555554</c:v>
                </c:pt>
                <c:pt idx="488">
                  <c:v>193.61877777777778</c:v>
                </c:pt>
                <c:pt idx="489">
                  <c:v>191.12988888888887</c:v>
                </c:pt>
                <c:pt idx="490">
                  <c:v>198.68544444444444</c:v>
                </c:pt>
                <c:pt idx="491">
                  <c:v>191.86322222222222</c:v>
                </c:pt>
                <c:pt idx="492">
                  <c:v>197.50766666666667</c:v>
                </c:pt>
                <c:pt idx="493">
                  <c:v>200.4854444444444</c:v>
                </c:pt>
                <c:pt idx="494">
                  <c:v>197.36322222222219</c:v>
                </c:pt>
                <c:pt idx="495">
                  <c:v>214.96322222222221</c:v>
                </c:pt>
                <c:pt idx="496">
                  <c:v>214.81877777777777</c:v>
                </c:pt>
                <c:pt idx="497">
                  <c:v>207.96322222222221</c:v>
                </c:pt>
                <c:pt idx="498">
                  <c:v>206.49655555555555</c:v>
                </c:pt>
                <c:pt idx="499">
                  <c:v>206.77433333333332</c:v>
                </c:pt>
                <c:pt idx="500">
                  <c:v>206.86322222222222</c:v>
                </c:pt>
                <c:pt idx="501">
                  <c:v>210.06322222222221</c:v>
                </c:pt>
                <c:pt idx="502">
                  <c:v>215.65211111111111</c:v>
                </c:pt>
                <c:pt idx="503">
                  <c:v>219.48544444444443</c:v>
                </c:pt>
                <c:pt idx="504">
                  <c:v>222.67433333333332</c:v>
                </c:pt>
                <c:pt idx="505">
                  <c:v>223.78544444444444</c:v>
                </c:pt>
                <c:pt idx="506">
                  <c:v>215.51877777777773</c:v>
                </c:pt>
                <c:pt idx="507">
                  <c:v>217.12988888888887</c:v>
                </c:pt>
                <c:pt idx="508">
                  <c:v>217.51877777777779</c:v>
                </c:pt>
                <c:pt idx="509">
                  <c:v>225.6632222222222</c:v>
                </c:pt>
                <c:pt idx="510">
                  <c:v>228.14100000000002</c:v>
                </c:pt>
                <c:pt idx="511">
                  <c:v>227.01877777777776</c:v>
                </c:pt>
                <c:pt idx="512">
                  <c:v>228.82988888888889</c:v>
                </c:pt>
                <c:pt idx="513">
                  <c:v>227.1632222222222</c:v>
                </c:pt>
                <c:pt idx="514">
                  <c:v>226.37433333333331</c:v>
                </c:pt>
                <c:pt idx="515">
                  <c:v>225.77433333333332</c:v>
                </c:pt>
                <c:pt idx="516">
                  <c:v>225.82988888888889</c:v>
                </c:pt>
                <c:pt idx="517">
                  <c:v>225.6632222222222</c:v>
                </c:pt>
                <c:pt idx="518">
                  <c:v>224.76322222222223</c:v>
                </c:pt>
                <c:pt idx="519">
                  <c:v>224.14099999999999</c:v>
                </c:pt>
                <c:pt idx="520">
                  <c:v>225.27433333333332</c:v>
                </c:pt>
                <c:pt idx="521">
                  <c:v>225.37433333333331</c:v>
                </c:pt>
                <c:pt idx="522">
                  <c:v>225.46322222222224</c:v>
                </c:pt>
                <c:pt idx="523">
                  <c:v>225.46322222222224</c:v>
                </c:pt>
                <c:pt idx="524">
                  <c:v>224.02988888888888</c:v>
                </c:pt>
                <c:pt idx="525">
                  <c:v>222.3521111111111</c:v>
                </c:pt>
                <c:pt idx="526">
                  <c:v>220.02988888888888</c:v>
                </c:pt>
                <c:pt idx="527">
                  <c:v>215.24099999999999</c:v>
                </c:pt>
                <c:pt idx="528">
                  <c:v>217.12988888888887</c:v>
                </c:pt>
                <c:pt idx="529">
                  <c:v>217.69655555555556</c:v>
                </c:pt>
                <c:pt idx="530">
                  <c:v>217.80766666666668</c:v>
                </c:pt>
                <c:pt idx="531">
                  <c:v>218.72988888888889</c:v>
                </c:pt>
                <c:pt idx="532">
                  <c:v>219.1298888888889</c:v>
                </c:pt>
                <c:pt idx="533">
                  <c:v>219.22988888888889</c:v>
                </c:pt>
                <c:pt idx="534">
                  <c:v>216.10766666666666</c:v>
                </c:pt>
                <c:pt idx="535">
                  <c:v>216.45211111111109</c:v>
                </c:pt>
                <c:pt idx="536">
                  <c:v>218.91877777777776</c:v>
                </c:pt>
                <c:pt idx="537">
                  <c:v>220.28544444444444</c:v>
                </c:pt>
                <c:pt idx="538">
                  <c:v>217.89655555555555</c:v>
                </c:pt>
                <c:pt idx="539">
                  <c:v>220.54099999999997</c:v>
                </c:pt>
                <c:pt idx="540">
                  <c:v>217.99655555555555</c:v>
                </c:pt>
                <c:pt idx="541">
                  <c:v>214.01877777777776</c:v>
                </c:pt>
                <c:pt idx="542">
                  <c:v>213.98544444444443</c:v>
                </c:pt>
                <c:pt idx="543">
                  <c:v>215.84100000000001</c:v>
                </c:pt>
                <c:pt idx="544">
                  <c:v>217.06322222222221</c:v>
                </c:pt>
                <c:pt idx="545">
                  <c:v>217.38544444444443</c:v>
                </c:pt>
                <c:pt idx="546">
                  <c:v>217.541</c:v>
                </c:pt>
                <c:pt idx="547">
                  <c:v>215.22988888888889</c:v>
                </c:pt>
                <c:pt idx="548">
                  <c:v>215.74100000000001</c:v>
                </c:pt>
                <c:pt idx="549">
                  <c:v>215.65211111111111</c:v>
                </c:pt>
                <c:pt idx="550">
                  <c:v>214.71877777777775</c:v>
                </c:pt>
                <c:pt idx="551">
                  <c:v>215.76322222222223</c:v>
                </c:pt>
                <c:pt idx="552">
                  <c:v>216.69655555555556</c:v>
                </c:pt>
                <c:pt idx="553">
                  <c:v>218.52988888888888</c:v>
                </c:pt>
                <c:pt idx="554">
                  <c:v>221.35211111111113</c:v>
                </c:pt>
                <c:pt idx="555">
                  <c:v>223.47433333333333</c:v>
                </c:pt>
                <c:pt idx="556">
                  <c:v>228.05211111111112</c:v>
                </c:pt>
                <c:pt idx="557">
                  <c:v>233.21877777777777</c:v>
                </c:pt>
                <c:pt idx="558">
                  <c:v>233.86322222222219</c:v>
                </c:pt>
                <c:pt idx="559">
                  <c:v>239.21877777777777</c:v>
                </c:pt>
                <c:pt idx="560">
                  <c:v>244.00433333333331</c:v>
                </c:pt>
                <c:pt idx="561">
                  <c:v>245.74877777777778</c:v>
                </c:pt>
                <c:pt idx="562">
                  <c:v>238.53211111111108</c:v>
                </c:pt>
                <c:pt idx="563">
                  <c:v>234.81988888888887</c:v>
                </c:pt>
                <c:pt idx="564">
                  <c:v>235.85322222222217</c:v>
                </c:pt>
                <c:pt idx="565">
                  <c:v>240.89322222222219</c:v>
                </c:pt>
                <c:pt idx="566">
                  <c:v>242.94988888888889</c:v>
                </c:pt>
                <c:pt idx="567">
                  <c:v>235.67211111111112</c:v>
                </c:pt>
                <c:pt idx="568">
                  <c:v>240.48766666666668</c:v>
                </c:pt>
                <c:pt idx="569">
                  <c:v>245.43766666666664</c:v>
                </c:pt>
                <c:pt idx="570">
                  <c:v>245.90433333333334</c:v>
                </c:pt>
                <c:pt idx="571">
                  <c:v>246.10322222222223</c:v>
                </c:pt>
                <c:pt idx="572">
                  <c:v>259.33433333333335</c:v>
                </c:pt>
                <c:pt idx="573">
                  <c:v>257.34322222222221</c:v>
                </c:pt>
                <c:pt idx="574">
                  <c:v>256.49988888888885</c:v>
                </c:pt>
                <c:pt idx="575">
                  <c:v>250.20322222222225</c:v>
                </c:pt>
                <c:pt idx="576">
                  <c:v>252.08877777777778</c:v>
                </c:pt>
                <c:pt idx="577">
                  <c:v>254.85433333333333</c:v>
                </c:pt>
                <c:pt idx="578">
                  <c:v>248.4421111111111</c:v>
                </c:pt>
                <c:pt idx="579">
                  <c:v>250.17544444444445</c:v>
                </c:pt>
                <c:pt idx="580">
                  <c:v>246.64877777777778</c:v>
                </c:pt>
                <c:pt idx="581">
                  <c:v>241.89211111111112</c:v>
                </c:pt>
                <c:pt idx="582">
                  <c:v>245.93544444444444</c:v>
                </c:pt>
                <c:pt idx="583">
                  <c:v>241.53655555555557</c:v>
                </c:pt>
                <c:pt idx="584">
                  <c:v>241.41877777777779</c:v>
                </c:pt>
                <c:pt idx="585">
                  <c:v>245.28544444444444</c:v>
                </c:pt>
                <c:pt idx="586">
                  <c:v>245.88655555555559</c:v>
                </c:pt>
                <c:pt idx="587">
                  <c:v>250.35877777777776</c:v>
                </c:pt>
                <c:pt idx="588">
                  <c:v>247.73433333333332</c:v>
                </c:pt>
                <c:pt idx="589">
                  <c:v>233.95100000000002</c:v>
                </c:pt>
                <c:pt idx="590">
                  <c:v>228.90433333333334</c:v>
                </c:pt>
                <c:pt idx="591">
                  <c:v>230.45933333333335</c:v>
                </c:pt>
                <c:pt idx="592">
                  <c:v>214.08044444444442</c:v>
                </c:pt>
                <c:pt idx="593">
                  <c:v>222.73877777777776</c:v>
                </c:pt>
                <c:pt idx="594">
                  <c:v>223.20766666666665</c:v>
                </c:pt>
                <c:pt idx="595">
                  <c:v>226.84099999999998</c:v>
                </c:pt>
                <c:pt idx="596">
                  <c:v>221.47877777777774</c:v>
                </c:pt>
                <c:pt idx="597">
                  <c:v>221.7282222222222</c:v>
                </c:pt>
                <c:pt idx="598">
                  <c:v>217.29488888888889</c:v>
                </c:pt>
                <c:pt idx="599">
                  <c:v>232.41766666666666</c:v>
                </c:pt>
                <c:pt idx="600">
                  <c:v>226.45211111111109</c:v>
                </c:pt>
                <c:pt idx="601">
                  <c:v>230.91322222222223</c:v>
                </c:pt>
                <c:pt idx="602">
                  <c:v>228.31877777777774</c:v>
                </c:pt>
                <c:pt idx="603">
                  <c:v>226.55266666666665</c:v>
                </c:pt>
                <c:pt idx="604">
                  <c:v>225.83155555555555</c:v>
                </c:pt>
                <c:pt idx="605">
                  <c:v>217.12266666666665</c:v>
                </c:pt>
                <c:pt idx="606">
                  <c:v>227.12766666666664</c:v>
                </c:pt>
                <c:pt idx="607">
                  <c:v>226.88155555555556</c:v>
                </c:pt>
                <c:pt idx="608">
                  <c:v>221.33488888888891</c:v>
                </c:pt>
                <c:pt idx="609">
                  <c:v>220.93711111111111</c:v>
                </c:pt>
                <c:pt idx="610">
                  <c:v>215.05211111111112</c:v>
                </c:pt>
                <c:pt idx="611">
                  <c:v>210.036</c:v>
                </c:pt>
                <c:pt idx="612">
                  <c:v>204.21322222222221</c:v>
                </c:pt>
                <c:pt idx="613">
                  <c:v>188.74322222222222</c:v>
                </c:pt>
                <c:pt idx="614">
                  <c:v>181.23655555555555</c:v>
                </c:pt>
                <c:pt idx="615">
                  <c:v>174.60988888888886</c:v>
                </c:pt>
                <c:pt idx="616">
                  <c:v>176.79933333333329</c:v>
                </c:pt>
                <c:pt idx="617">
                  <c:v>190.02711111111114</c:v>
                </c:pt>
                <c:pt idx="618">
                  <c:v>195.56655555555557</c:v>
                </c:pt>
                <c:pt idx="619">
                  <c:v>192.61211111111109</c:v>
                </c:pt>
                <c:pt idx="620">
                  <c:v>191.59100000000001</c:v>
                </c:pt>
                <c:pt idx="621">
                  <c:v>183.74044444444445</c:v>
                </c:pt>
                <c:pt idx="622">
                  <c:v>175.01322222222223</c:v>
                </c:pt>
                <c:pt idx="623">
                  <c:v>176.12044444444444</c:v>
                </c:pt>
                <c:pt idx="624">
                  <c:v>175.73155555555556</c:v>
                </c:pt>
                <c:pt idx="625">
                  <c:v>175.61877777777778</c:v>
                </c:pt>
                <c:pt idx="626">
                  <c:v>177.27155555555555</c:v>
                </c:pt>
                <c:pt idx="627">
                  <c:v>176.17766666666665</c:v>
                </c:pt>
                <c:pt idx="628">
                  <c:v>177.65099999999998</c:v>
                </c:pt>
                <c:pt idx="629">
                  <c:v>176.82877777777776</c:v>
                </c:pt>
                <c:pt idx="630">
                  <c:v>169.61822222222224</c:v>
                </c:pt>
                <c:pt idx="631">
                  <c:v>163.31044444444444</c:v>
                </c:pt>
                <c:pt idx="632">
                  <c:v>161.84377777777777</c:v>
                </c:pt>
                <c:pt idx="633">
                  <c:v>164.80044444444445</c:v>
                </c:pt>
                <c:pt idx="634">
                  <c:v>162.1587777777778</c:v>
                </c:pt>
                <c:pt idx="635">
                  <c:v>161.80488888888891</c:v>
                </c:pt>
                <c:pt idx="636">
                  <c:v>151.07300000000001</c:v>
                </c:pt>
                <c:pt idx="637">
                  <c:v>146.20425</c:v>
                </c:pt>
                <c:pt idx="638">
                  <c:v>147.89175</c:v>
                </c:pt>
                <c:pt idx="639">
                  <c:v>149.06237499999997</c:v>
                </c:pt>
                <c:pt idx="640">
                  <c:v>151.62300000000002</c:v>
                </c:pt>
                <c:pt idx="641">
                  <c:v>167.77175</c:v>
                </c:pt>
                <c:pt idx="642">
                  <c:v>168.91987499999999</c:v>
                </c:pt>
                <c:pt idx="643">
                  <c:v>172.16612500000002</c:v>
                </c:pt>
                <c:pt idx="644">
                  <c:v>170.70112499999999</c:v>
                </c:pt>
                <c:pt idx="645">
                  <c:v>173.81299999999999</c:v>
                </c:pt>
                <c:pt idx="646">
                  <c:v>176.39237500000002</c:v>
                </c:pt>
                <c:pt idx="647">
                  <c:v>173.52175</c:v>
                </c:pt>
                <c:pt idx="648">
                  <c:v>173.10112499999997</c:v>
                </c:pt>
                <c:pt idx="649">
                  <c:v>173.998625</c:v>
                </c:pt>
                <c:pt idx="650">
                  <c:v>172.73425</c:v>
                </c:pt>
                <c:pt idx="651">
                  <c:v>169.49174999999997</c:v>
                </c:pt>
                <c:pt idx="652">
                  <c:v>167.319875</c:v>
                </c:pt>
                <c:pt idx="653">
                  <c:v>168.531125</c:v>
                </c:pt>
                <c:pt idx="654">
                  <c:v>172.58237500000001</c:v>
                </c:pt>
                <c:pt idx="655">
                  <c:v>175.06987500000002</c:v>
                </c:pt>
                <c:pt idx="656">
                  <c:v>175.94737499999999</c:v>
                </c:pt>
                <c:pt idx="657">
                  <c:v>179.55675000000002</c:v>
                </c:pt>
                <c:pt idx="658">
                  <c:v>175.96112499999998</c:v>
                </c:pt>
                <c:pt idx="659">
                  <c:v>176.18925000000002</c:v>
                </c:pt>
                <c:pt idx="660">
                  <c:v>179.56175000000002</c:v>
                </c:pt>
                <c:pt idx="661">
                  <c:v>177.98487499999996</c:v>
                </c:pt>
                <c:pt idx="662">
                  <c:v>173.844875</c:v>
                </c:pt>
                <c:pt idx="663">
                  <c:v>173.65237500000001</c:v>
                </c:pt>
                <c:pt idx="664">
                  <c:v>173.32862499999999</c:v>
                </c:pt>
                <c:pt idx="665">
                  <c:v>167.34924999999998</c:v>
                </c:pt>
                <c:pt idx="666">
                  <c:v>164.126125</c:v>
                </c:pt>
                <c:pt idx="667">
                  <c:v>161.45175</c:v>
                </c:pt>
                <c:pt idx="668">
                  <c:v>157.20362500000002</c:v>
                </c:pt>
                <c:pt idx="669">
                  <c:v>152.64299999999997</c:v>
                </c:pt>
                <c:pt idx="670">
                  <c:v>143.23675</c:v>
                </c:pt>
                <c:pt idx="671">
                  <c:v>144.03674999999998</c:v>
                </c:pt>
                <c:pt idx="672">
                  <c:v>150.57549999999998</c:v>
                </c:pt>
                <c:pt idx="673">
                  <c:v>148.57862499999999</c:v>
                </c:pt>
                <c:pt idx="674">
                  <c:v>144.95737499999998</c:v>
                </c:pt>
                <c:pt idx="675">
                  <c:v>144.94737499999999</c:v>
                </c:pt>
                <c:pt idx="676">
                  <c:v>143.32987500000002</c:v>
                </c:pt>
                <c:pt idx="677">
                  <c:v>144.07237499999999</c:v>
                </c:pt>
                <c:pt idx="678">
                  <c:v>144.65424999999996</c:v>
                </c:pt>
                <c:pt idx="679">
                  <c:v>145.86237499999999</c:v>
                </c:pt>
                <c:pt idx="680">
                  <c:v>143.662375</c:v>
                </c:pt>
                <c:pt idx="681">
                  <c:v>143.83425</c:v>
                </c:pt>
                <c:pt idx="682">
                  <c:v>149.55737499999998</c:v>
                </c:pt>
                <c:pt idx="683">
                  <c:v>146.46487500000001</c:v>
                </c:pt>
                <c:pt idx="684">
                  <c:v>147.02987499999998</c:v>
                </c:pt>
                <c:pt idx="685">
                  <c:v>150.881125</c:v>
                </c:pt>
                <c:pt idx="686">
                  <c:v>151.38049999999998</c:v>
                </c:pt>
                <c:pt idx="687">
                  <c:v>152.99237500000001</c:v>
                </c:pt>
                <c:pt idx="688">
                  <c:v>148.4905</c:v>
                </c:pt>
                <c:pt idx="689">
                  <c:v>146.507375</c:v>
                </c:pt>
                <c:pt idx="690">
                  <c:v>141.958</c:v>
                </c:pt>
                <c:pt idx="691">
                  <c:v>140.23925</c:v>
                </c:pt>
                <c:pt idx="692">
                  <c:v>137.659875</c:v>
                </c:pt>
                <c:pt idx="693">
                  <c:v>142.12299999999999</c:v>
                </c:pt>
                <c:pt idx="694">
                  <c:v>140.10425000000001</c:v>
                </c:pt>
                <c:pt idx="695">
                  <c:v>140.69612499999999</c:v>
                </c:pt>
                <c:pt idx="696">
                  <c:v>140.57737499999999</c:v>
                </c:pt>
                <c:pt idx="697">
                  <c:v>143.78112500000003</c:v>
                </c:pt>
                <c:pt idx="698">
                  <c:v>139.42675</c:v>
                </c:pt>
                <c:pt idx="699">
                  <c:v>138.93799999999999</c:v>
                </c:pt>
                <c:pt idx="700">
                  <c:v>141.066125</c:v>
                </c:pt>
                <c:pt idx="701">
                  <c:v>137.42925</c:v>
                </c:pt>
                <c:pt idx="702">
                  <c:v>135.49799999999999</c:v>
                </c:pt>
                <c:pt idx="703">
                  <c:v>132.08674999999999</c:v>
                </c:pt>
                <c:pt idx="704">
                  <c:v>127.88799999999998</c:v>
                </c:pt>
                <c:pt idx="705">
                  <c:v>129.68424999999999</c:v>
                </c:pt>
                <c:pt idx="706">
                  <c:v>123.91987499999999</c:v>
                </c:pt>
                <c:pt idx="707">
                  <c:v>120.364875</c:v>
                </c:pt>
                <c:pt idx="708">
                  <c:v>120.16925000000001</c:v>
                </c:pt>
                <c:pt idx="709">
                  <c:v>120.21550000000001</c:v>
                </c:pt>
                <c:pt idx="710">
                  <c:v>121.77737499999999</c:v>
                </c:pt>
                <c:pt idx="711">
                  <c:v>118.15112500000001</c:v>
                </c:pt>
                <c:pt idx="712">
                  <c:v>116.847375</c:v>
                </c:pt>
                <c:pt idx="713">
                  <c:v>114.46612499999999</c:v>
                </c:pt>
                <c:pt idx="714">
                  <c:v>116.84112499999999</c:v>
                </c:pt>
                <c:pt idx="715">
                  <c:v>116.86675</c:v>
                </c:pt>
                <c:pt idx="716">
                  <c:v>115.97862500000001</c:v>
                </c:pt>
                <c:pt idx="717">
                  <c:v>115.59112499999999</c:v>
                </c:pt>
              </c:numCache>
            </c:numRef>
          </c:val>
          <c:smooth val="0"/>
          <c:extLst>
            <c:ext xmlns:c16="http://schemas.microsoft.com/office/drawing/2014/chart" uri="{C3380CC4-5D6E-409C-BE32-E72D297353CC}">
              <c16:uniqueId val="{00000005-64DC-4AC7-AE7F-43FB47C99090}"/>
            </c:ext>
          </c:extLst>
        </c:ser>
        <c:ser>
          <c:idx val="6"/>
          <c:order val="6"/>
          <c:tx>
            <c:strRef>
              <c:f>'1.13-график'!$I$4</c:f>
              <c:strCache>
                <c:ptCount val="1"/>
                <c:pt idx="0">
                  <c:v>Ұлыбритания</c:v>
                </c:pt>
              </c:strCache>
            </c:strRef>
          </c:tx>
          <c:spPr>
            <a:ln w="12700">
              <a:solidFill>
                <a:srgbClr val="FF0000"/>
              </a:solidFill>
              <a:prstDash val="solid"/>
            </a:ln>
          </c:spPr>
          <c:marker>
            <c:symbol val="none"/>
          </c:marker>
          <c:val>
            <c:numRef>
              <c:f>'1.13-график'!$I$5:$I$722</c:f>
              <c:numCache>
                <c:formatCode>General</c:formatCode>
                <c:ptCount val="718"/>
                <c:pt idx="0">
                  <c:v>8.0231428571428562</c:v>
                </c:pt>
                <c:pt idx="1">
                  <c:v>7.7374285714285724</c:v>
                </c:pt>
                <c:pt idx="2">
                  <c:v>8.0424285714285713</c:v>
                </c:pt>
                <c:pt idx="3">
                  <c:v>7.9755714285714276</c:v>
                </c:pt>
                <c:pt idx="4">
                  <c:v>7.0225714285714274</c:v>
                </c:pt>
                <c:pt idx="5">
                  <c:v>7.7812857142857146</c:v>
                </c:pt>
                <c:pt idx="6">
                  <c:v>7.8082857142857147</c:v>
                </c:pt>
                <c:pt idx="7">
                  <c:v>41.235875</c:v>
                </c:pt>
                <c:pt idx="8">
                  <c:v>40.948374999999999</c:v>
                </c:pt>
                <c:pt idx="9">
                  <c:v>39.786125000000006</c:v>
                </c:pt>
                <c:pt idx="10">
                  <c:v>38.520874999999997</c:v>
                </c:pt>
                <c:pt idx="11">
                  <c:v>37.473250000000007</c:v>
                </c:pt>
                <c:pt idx="12">
                  <c:v>35.680374999999998</c:v>
                </c:pt>
                <c:pt idx="13">
                  <c:v>34.9435</c:v>
                </c:pt>
                <c:pt idx="14">
                  <c:v>36.982500000000002</c:v>
                </c:pt>
                <c:pt idx="15">
                  <c:v>37.618749999999999</c:v>
                </c:pt>
                <c:pt idx="16">
                  <c:v>36.006999999999998</c:v>
                </c:pt>
                <c:pt idx="17">
                  <c:v>34.758875000000003</c:v>
                </c:pt>
                <c:pt idx="18">
                  <c:v>34.176000000000002</c:v>
                </c:pt>
                <c:pt idx="19">
                  <c:v>33.744999999999997</c:v>
                </c:pt>
                <c:pt idx="20">
                  <c:v>34.419875000000005</c:v>
                </c:pt>
                <c:pt idx="21">
                  <c:v>37.022500000000001</c:v>
                </c:pt>
                <c:pt idx="22">
                  <c:v>37.089874999999999</c:v>
                </c:pt>
                <c:pt idx="23">
                  <c:v>35.7545</c:v>
                </c:pt>
                <c:pt idx="24">
                  <c:v>35.043750000000003</c:v>
                </c:pt>
                <c:pt idx="25">
                  <c:v>36.349249999999998</c:v>
                </c:pt>
                <c:pt idx="26">
                  <c:v>33.865499999999997</c:v>
                </c:pt>
                <c:pt idx="27">
                  <c:v>33.157000000000004</c:v>
                </c:pt>
                <c:pt idx="28">
                  <c:v>33.661499999999997</c:v>
                </c:pt>
                <c:pt idx="29">
                  <c:v>32.227624999999996</c:v>
                </c:pt>
                <c:pt idx="30">
                  <c:v>32.565374999999996</c:v>
                </c:pt>
                <c:pt idx="31">
                  <c:v>33.113875</c:v>
                </c:pt>
                <c:pt idx="32">
                  <c:v>32.756374999999998</c:v>
                </c:pt>
                <c:pt idx="33">
                  <c:v>32.696750000000002</c:v>
                </c:pt>
                <c:pt idx="34">
                  <c:v>35.933875</c:v>
                </c:pt>
                <c:pt idx="35">
                  <c:v>32.959375000000001</c:v>
                </c:pt>
                <c:pt idx="36">
                  <c:v>32.378999999999998</c:v>
                </c:pt>
                <c:pt idx="37">
                  <c:v>32.561749999999996</c:v>
                </c:pt>
                <c:pt idx="38">
                  <c:v>32.583375000000004</c:v>
                </c:pt>
                <c:pt idx="39">
                  <c:v>32.931874999999998</c:v>
                </c:pt>
                <c:pt idx="40">
                  <c:v>33.564499999999995</c:v>
                </c:pt>
                <c:pt idx="41">
                  <c:v>36.312249999999992</c:v>
                </c:pt>
                <c:pt idx="42">
                  <c:v>34.124375000000001</c:v>
                </c:pt>
                <c:pt idx="43">
                  <c:v>36.954875000000001</c:v>
                </c:pt>
                <c:pt idx="44">
                  <c:v>37.363124999999997</c:v>
                </c:pt>
                <c:pt idx="45">
                  <c:v>40.27975</c:v>
                </c:pt>
                <c:pt idx="46">
                  <c:v>37.087375000000002</c:v>
                </c:pt>
                <c:pt idx="47">
                  <c:v>45.267999999999994</c:v>
                </c:pt>
                <c:pt idx="48">
                  <c:v>45.341749999999998</c:v>
                </c:pt>
                <c:pt idx="49">
                  <c:v>42.695875000000001</c:v>
                </c:pt>
                <c:pt idx="50">
                  <c:v>40.949875000000006</c:v>
                </c:pt>
                <c:pt idx="51">
                  <c:v>42.66</c:v>
                </c:pt>
                <c:pt idx="52">
                  <c:v>40.401125</c:v>
                </c:pt>
                <c:pt idx="53">
                  <c:v>44.611500000000007</c:v>
                </c:pt>
                <c:pt idx="54">
                  <c:v>48.407624999999996</c:v>
                </c:pt>
                <c:pt idx="55">
                  <c:v>48.306874999999998</c:v>
                </c:pt>
                <c:pt idx="56">
                  <c:v>48.257000000000005</c:v>
                </c:pt>
                <c:pt idx="57">
                  <c:v>50.797750000000001</c:v>
                </c:pt>
                <c:pt idx="58">
                  <c:v>48.954999999999998</c:v>
                </c:pt>
                <c:pt idx="59">
                  <c:v>46.301999999999992</c:v>
                </c:pt>
                <c:pt idx="60">
                  <c:v>45.372999999999998</c:v>
                </c:pt>
                <c:pt idx="61">
                  <c:v>47.351499999999994</c:v>
                </c:pt>
                <c:pt idx="62">
                  <c:v>45.511749999999992</c:v>
                </c:pt>
                <c:pt idx="63">
                  <c:v>47.286124999999998</c:v>
                </c:pt>
                <c:pt idx="64">
                  <c:v>48.661124999999998</c:v>
                </c:pt>
                <c:pt idx="65">
                  <c:v>49.221375000000002</c:v>
                </c:pt>
                <c:pt idx="66">
                  <c:v>50.726374999999997</c:v>
                </c:pt>
                <c:pt idx="67">
                  <c:v>51.888750000000002</c:v>
                </c:pt>
                <c:pt idx="68">
                  <c:v>52.713000000000001</c:v>
                </c:pt>
                <c:pt idx="69">
                  <c:v>51.731250000000003</c:v>
                </c:pt>
                <c:pt idx="70">
                  <c:v>56.35199999999999</c:v>
                </c:pt>
                <c:pt idx="71">
                  <c:v>56.28649999999999</c:v>
                </c:pt>
                <c:pt idx="72">
                  <c:v>51.710125000000005</c:v>
                </c:pt>
                <c:pt idx="73">
                  <c:v>49.037500000000001</c:v>
                </c:pt>
                <c:pt idx="74">
                  <c:v>43.658999999999999</c:v>
                </c:pt>
                <c:pt idx="75">
                  <c:v>43.454749999999997</c:v>
                </c:pt>
                <c:pt idx="76">
                  <c:v>46.927250000000001</c:v>
                </c:pt>
                <c:pt idx="77">
                  <c:v>47.04825000000001</c:v>
                </c:pt>
                <c:pt idx="78">
                  <c:v>41.528999999999996</c:v>
                </c:pt>
                <c:pt idx="79">
                  <c:v>39.713374999999999</c:v>
                </c:pt>
                <c:pt idx="80">
                  <c:v>40.252000000000002</c:v>
                </c:pt>
                <c:pt idx="81">
                  <c:v>46.060499999999998</c:v>
                </c:pt>
                <c:pt idx="82">
                  <c:v>44.485499999999995</c:v>
                </c:pt>
                <c:pt idx="83">
                  <c:v>44.457124999999998</c:v>
                </c:pt>
                <c:pt idx="84">
                  <c:v>43.244250000000001</c:v>
                </c:pt>
                <c:pt idx="85">
                  <c:v>45.782125000000001</c:v>
                </c:pt>
                <c:pt idx="86">
                  <c:v>45.522625000000005</c:v>
                </c:pt>
                <c:pt idx="87">
                  <c:v>43.778750000000002</c:v>
                </c:pt>
                <c:pt idx="88">
                  <c:v>44.128749999999997</c:v>
                </c:pt>
                <c:pt idx="89">
                  <c:v>44.306249999999999</c:v>
                </c:pt>
                <c:pt idx="90">
                  <c:v>45.371124999999999</c:v>
                </c:pt>
                <c:pt idx="91">
                  <c:v>44.741750000000003</c:v>
                </c:pt>
                <c:pt idx="92">
                  <c:v>43.669000000000004</c:v>
                </c:pt>
                <c:pt idx="93">
                  <c:v>43.085000000000001</c:v>
                </c:pt>
                <c:pt idx="94">
                  <c:v>45.102249999999998</c:v>
                </c:pt>
                <c:pt idx="95">
                  <c:v>42.204500000000003</c:v>
                </c:pt>
                <c:pt idx="96">
                  <c:v>41.237375</c:v>
                </c:pt>
                <c:pt idx="97">
                  <c:v>40.410250000000005</c:v>
                </c:pt>
                <c:pt idx="98">
                  <c:v>40.651125</c:v>
                </c:pt>
                <c:pt idx="99">
                  <c:v>40.447249999999997</c:v>
                </c:pt>
                <c:pt idx="100">
                  <c:v>39.795375</c:v>
                </c:pt>
                <c:pt idx="101">
                  <c:v>39.378625</c:v>
                </c:pt>
                <c:pt idx="102">
                  <c:v>38.706874999999997</c:v>
                </c:pt>
                <c:pt idx="103">
                  <c:v>38.875374999999998</c:v>
                </c:pt>
                <c:pt idx="104">
                  <c:v>39.388624999999998</c:v>
                </c:pt>
                <c:pt idx="105">
                  <c:v>40.293249999999993</c:v>
                </c:pt>
                <c:pt idx="106">
                  <c:v>40.98</c:v>
                </c:pt>
                <c:pt idx="107">
                  <c:v>38.069625000000002</c:v>
                </c:pt>
                <c:pt idx="108">
                  <c:v>36.984249999999996</c:v>
                </c:pt>
                <c:pt idx="109">
                  <c:v>37.321625000000004</c:v>
                </c:pt>
                <c:pt idx="110">
                  <c:v>36.134875000000001</c:v>
                </c:pt>
                <c:pt idx="111">
                  <c:v>36.641374999999996</c:v>
                </c:pt>
                <c:pt idx="112">
                  <c:v>36.930249999999994</c:v>
                </c:pt>
                <c:pt idx="113">
                  <c:v>41.267000000000003</c:v>
                </c:pt>
                <c:pt idx="114">
                  <c:v>41.854124999999989</c:v>
                </c:pt>
                <c:pt idx="115">
                  <c:v>39.873750000000001</c:v>
                </c:pt>
                <c:pt idx="116">
                  <c:v>40.236999999999995</c:v>
                </c:pt>
                <c:pt idx="117">
                  <c:v>40.083374999999997</c:v>
                </c:pt>
                <c:pt idx="118">
                  <c:v>37.935125000000006</c:v>
                </c:pt>
                <c:pt idx="119">
                  <c:v>37.511750000000006</c:v>
                </c:pt>
                <c:pt idx="120">
                  <c:v>36.905125000000005</c:v>
                </c:pt>
                <c:pt idx="121">
                  <c:v>38.209375000000001</c:v>
                </c:pt>
                <c:pt idx="122">
                  <c:v>40.185000000000002</c:v>
                </c:pt>
                <c:pt idx="123">
                  <c:v>42.351499999999994</c:v>
                </c:pt>
                <c:pt idx="124">
                  <c:v>41.902750000000005</c:v>
                </c:pt>
                <c:pt idx="125">
                  <c:v>48.08175</c:v>
                </c:pt>
                <c:pt idx="126">
                  <c:v>46.646999999999998</c:v>
                </c:pt>
                <c:pt idx="127">
                  <c:v>49.759500000000003</c:v>
                </c:pt>
                <c:pt idx="128">
                  <c:v>48.484500000000004</c:v>
                </c:pt>
                <c:pt idx="129">
                  <c:v>47.92199999999999</c:v>
                </c:pt>
                <c:pt idx="130">
                  <c:v>50.472000000000001</c:v>
                </c:pt>
                <c:pt idx="131">
                  <c:v>50.184499999999993</c:v>
                </c:pt>
                <c:pt idx="132">
                  <c:v>49.259499999999989</c:v>
                </c:pt>
                <c:pt idx="133">
                  <c:v>48.9345</c:v>
                </c:pt>
                <c:pt idx="134">
                  <c:v>50.346999999999994</c:v>
                </c:pt>
                <c:pt idx="135">
                  <c:v>50.271999999999998</c:v>
                </c:pt>
                <c:pt idx="136">
                  <c:v>51.122</c:v>
                </c:pt>
                <c:pt idx="137">
                  <c:v>53.571999999999996</c:v>
                </c:pt>
                <c:pt idx="138">
                  <c:v>54.146999999999998</c:v>
                </c:pt>
                <c:pt idx="139">
                  <c:v>54.221999999999994</c:v>
                </c:pt>
                <c:pt idx="140">
                  <c:v>52.397000000000006</c:v>
                </c:pt>
                <c:pt idx="141">
                  <c:v>53.509499999999996</c:v>
                </c:pt>
                <c:pt idx="142">
                  <c:v>56.884499999999996</c:v>
                </c:pt>
                <c:pt idx="143">
                  <c:v>57.271999999999998</c:v>
                </c:pt>
                <c:pt idx="144">
                  <c:v>56.209500000000006</c:v>
                </c:pt>
                <c:pt idx="145">
                  <c:v>68.046999999999997</c:v>
                </c:pt>
                <c:pt idx="146">
                  <c:v>68.572000000000003</c:v>
                </c:pt>
                <c:pt idx="147">
                  <c:v>67.159500000000008</c:v>
                </c:pt>
                <c:pt idx="148">
                  <c:v>73.509500000000003</c:v>
                </c:pt>
                <c:pt idx="149">
                  <c:v>66.209500000000006</c:v>
                </c:pt>
                <c:pt idx="150">
                  <c:v>71.034500000000008</c:v>
                </c:pt>
                <c:pt idx="151">
                  <c:v>78.909499999999994</c:v>
                </c:pt>
                <c:pt idx="152">
                  <c:v>76.247</c:v>
                </c:pt>
                <c:pt idx="153">
                  <c:v>75.034499999999994</c:v>
                </c:pt>
                <c:pt idx="154">
                  <c:v>82.447000000000003</c:v>
                </c:pt>
                <c:pt idx="155">
                  <c:v>78.759500000000003</c:v>
                </c:pt>
                <c:pt idx="156">
                  <c:v>79.096999999999994</c:v>
                </c:pt>
                <c:pt idx="157">
                  <c:v>77.484499999999997</c:v>
                </c:pt>
                <c:pt idx="158">
                  <c:v>77.5595</c:v>
                </c:pt>
                <c:pt idx="159">
                  <c:v>77.759500000000003</c:v>
                </c:pt>
                <c:pt idx="160">
                  <c:v>80.271999999999991</c:v>
                </c:pt>
                <c:pt idx="161">
                  <c:v>80.234499999999997</c:v>
                </c:pt>
                <c:pt idx="162">
                  <c:v>81.472000000000008</c:v>
                </c:pt>
                <c:pt idx="163">
                  <c:v>91.74</c:v>
                </c:pt>
                <c:pt idx="164">
                  <c:v>89.752499999999998</c:v>
                </c:pt>
                <c:pt idx="165">
                  <c:v>88.165000000000006</c:v>
                </c:pt>
                <c:pt idx="166">
                  <c:v>91.465000000000003</c:v>
                </c:pt>
                <c:pt idx="167">
                  <c:v>108.16500000000001</c:v>
                </c:pt>
                <c:pt idx="168">
                  <c:v>96.364999999999995</c:v>
                </c:pt>
                <c:pt idx="169">
                  <c:v>104.04</c:v>
                </c:pt>
                <c:pt idx="170">
                  <c:v>105.2525</c:v>
                </c:pt>
                <c:pt idx="171">
                  <c:v>89.852500000000006</c:v>
                </c:pt>
                <c:pt idx="172">
                  <c:v>91.14</c:v>
                </c:pt>
                <c:pt idx="173">
                  <c:v>103.59</c:v>
                </c:pt>
                <c:pt idx="174">
                  <c:v>104.465</c:v>
                </c:pt>
                <c:pt idx="175">
                  <c:v>104.515</c:v>
                </c:pt>
                <c:pt idx="176">
                  <c:v>103.5275</c:v>
                </c:pt>
                <c:pt idx="177">
                  <c:v>102.965</c:v>
                </c:pt>
                <c:pt idx="178">
                  <c:v>102.8775</c:v>
                </c:pt>
                <c:pt idx="179">
                  <c:v>116.315</c:v>
                </c:pt>
                <c:pt idx="180">
                  <c:v>119.7775</c:v>
                </c:pt>
                <c:pt idx="181">
                  <c:v>108.64</c:v>
                </c:pt>
                <c:pt idx="182">
                  <c:v>110.49</c:v>
                </c:pt>
                <c:pt idx="183">
                  <c:v>109.8775</c:v>
                </c:pt>
                <c:pt idx="184">
                  <c:v>111.3275</c:v>
                </c:pt>
                <c:pt idx="185">
                  <c:v>114.565</c:v>
                </c:pt>
                <c:pt idx="186">
                  <c:v>103.89</c:v>
                </c:pt>
                <c:pt idx="187">
                  <c:v>95.215000000000003</c:v>
                </c:pt>
                <c:pt idx="188">
                  <c:v>92.064999999999998</c:v>
                </c:pt>
                <c:pt idx="189">
                  <c:v>88.614999999999995</c:v>
                </c:pt>
                <c:pt idx="190">
                  <c:v>87.89</c:v>
                </c:pt>
                <c:pt idx="191">
                  <c:v>96.952500000000001</c:v>
                </c:pt>
                <c:pt idx="192">
                  <c:v>89.152500000000003</c:v>
                </c:pt>
                <c:pt idx="193">
                  <c:v>88.24</c:v>
                </c:pt>
                <c:pt idx="194">
                  <c:v>90.077500000000001</c:v>
                </c:pt>
                <c:pt idx="195">
                  <c:v>94.44</c:v>
                </c:pt>
                <c:pt idx="196">
                  <c:v>100.91500000000001</c:v>
                </c:pt>
                <c:pt idx="197">
                  <c:v>102.22750000000001</c:v>
                </c:pt>
                <c:pt idx="198">
                  <c:v>99.027500000000003</c:v>
                </c:pt>
                <c:pt idx="199">
                  <c:v>99.215000000000003</c:v>
                </c:pt>
                <c:pt idx="200">
                  <c:v>96.852500000000006</c:v>
                </c:pt>
                <c:pt idx="201">
                  <c:v>96.277500000000003</c:v>
                </c:pt>
                <c:pt idx="202">
                  <c:v>87.877499999999998</c:v>
                </c:pt>
                <c:pt idx="203">
                  <c:v>84.477500000000006</c:v>
                </c:pt>
                <c:pt idx="204">
                  <c:v>78.489999999999995</c:v>
                </c:pt>
                <c:pt idx="205">
                  <c:v>79.827500000000001</c:v>
                </c:pt>
                <c:pt idx="206">
                  <c:v>83.352500000000006</c:v>
                </c:pt>
                <c:pt idx="207">
                  <c:v>86.814999999999998</c:v>
                </c:pt>
                <c:pt idx="208">
                  <c:v>91.402500000000003</c:v>
                </c:pt>
                <c:pt idx="209">
                  <c:v>99.04</c:v>
                </c:pt>
                <c:pt idx="210">
                  <c:v>102.36499999999999</c:v>
                </c:pt>
                <c:pt idx="211">
                  <c:v>102.61499999999999</c:v>
                </c:pt>
                <c:pt idx="212">
                  <c:v>106.0775</c:v>
                </c:pt>
                <c:pt idx="213">
                  <c:v>107.99</c:v>
                </c:pt>
                <c:pt idx="214">
                  <c:v>110.7775</c:v>
                </c:pt>
                <c:pt idx="215">
                  <c:v>113.19</c:v>
                </c:pt>
                <c:pt idx="216">
                  <c:v>115.91500000000001</c:v>
                </c:pt>
                <c:pt idx="217">
                  <c:v>116.9525</c:v>
                </c:pt>
                <c:pt idx="218">
                  <c:v>116.9525</c:v>
                </c:pt>
                <c:pt idx="219">
                  <c:v>128.4025</c:v>
                </c:pt>
                <c:pt idx="220">
                  <c:v>135.32749999999999</c:v>
                </c:pt>
                <c:pt idx="221">
                  <c:v>129.22749999999999</c:v>
                </c:pt>
                <c:pt idx="222">
                  <c:v>133.44</c:v>
                </c:pt>
                <c:pt idx="223">
                  <c:v>135.11500000000001</c:v>
                </c:pt>
                <c:pt idx="224">
                  <c:v>139.09</c:v>
                </c:pt>
                <c:pt idx="225">
                  <c:v>142.60249999999999</c:v>
                </c:pt>
                <c:pt idx="226">
                  <c:v>144.6525</c:v>
                </c:pt>
                <c:pt idx="227">
                  <c:v>138.29</c:v>
                </c:pt>
                <c:pt idx="228">
                  <c:v>141.2525</c:v>
                </c:pt>
                <c:pt idx="229">
                  <c:v>145.44</c:v>
                </c:pt>
                <c:pt idx="230">
                  <c:v>152.19</c:v>
                </c:pt>
                <c:pt idx="231">
                  <c:v>167.3775</c:v>
                </c:pt>
                <c:pt idx="232">
                  <c:v>176.70249999999999</c:v>
                </c:pt>
                <c:pt idx="233">
                  <c:v>179.19</c:v>
                </c:pt>
                <c:pt idx="234">
                  <c:v>178.35249999999999</c:v>
                </c:pt>
                <c:pt idx="235">
                  <c:v>165.41499999999999</c:v>
                </c:pt>
                <c:pt idx="236">
                  <c:v>167.26499999999999</c:v>
                </c:pt>
                <c:pt idx="237">
                  <c:v>163.19</c:v>
                </c:pt>
                <c:pt idx="238">
                  <c:v>155.47749999999999</c:v>
                </c:pt>
                <c:pt idx="239">
                  <c:v>148.76499999999999</c:v>
                </c:pt>
                <c:pt idx="240">
                  <c:v>152.6275</c:v>
                </c:pt>
                <c:pt idx="241">
                  <c:v>157.82749999999999</c:v>
                </c:pt>
                <c:pt idx="242">
                  <c:v>161.17750000000001</c:v>
                </c:pt>
                <c:pt idx="243">
                  <c:v>157.41499999999999</c:v>
                </c:pt>
                <c:pt idx="244">
                  <c:v>156.61500000000001</c:v>
                </c:pt>
                <c:pt idx="245">
                  <c:v>155.69</c:v>
                </c:pt>
                <c:pt idx="246">
                  <c:v>147.30250000000001</c:v>
                </c:pt>
                <c:pt idx="247">
                  <c:v>146.965</c:v>
                </c:pt>
                <c:pt idx="248">
                  <c:v>146.5025</c:v>
                </c:pt>
                <c:pt idx="249">
                  <c:v>143.6525</c:v>
                </c:pt>
                <c:pt idx="250">
                  <c:v>151.22749999999999</c:v>
                </c:pt>
                <c:pt idx="251">
                  <c:v>153.49</c:v>
                </c:pt>
                <c:pt idx="252">
                  <c:v>152.09</c:v>
                </c:pt>
                <c:pt idx="253">
                  <c:v>169.82749999999999</c:v>
                </c:pt>
                <c:pt idx="254">
                  <c:v>170.16499999999999</c:v>
                </c:pt>
                <c:pt idx="255">
                  <c:v>170.17750000000001</c:v>
                </c:pt>
                <c:pt idx="256">
                  <c:v>170.17750000000001</c:v>
                </c:pt>
                <c:pt idx="257">
                  <c:v>170.215</c:v>
                </c:pt>
                <c:pt idx="258">
                  <c:v>172.80250000000001</c:v>
                </c:pt>
                <c:pt idx="259">
                  <c:v>172.70249999999999</c:v>
                </c:pt>
                <c:pt idx="260">
                  <c:v>167.35249999999999</c:v>
                </c:pt>
                <c:pt idx="261">
                  <c:v>167.35249999999999</c:v>
                </c:pt>
                <c:pt idx="262">
                  <c:v>165.10249999999999</c:v>
                </c:pt>
                <c:pt idx="263">
                  <c:v>171.70249999999999</c:v>
                </c:pt>
                <c:pt idx="264">
                  <c:v>173.89</c:v>
                </c:pt>
                <c:pt idx="265">
                  <c:v>177.35249999999999</c:v>
                </c:pt>
                <c:pt idx="266">
                  <c:v>180.14</c:v>
                </c:pt>
                <c:pt idx="267">
                  <c:v>183.36500000000001</c:v>
                </c:pt>
                <c:pt idx="268">
                  <c:v>188.35249999999999</c:v>
                </c:pt>
                <c:pt idx="269">
                  <c:v>187.09</c:v>
                </c:pt>
                <c:pt idx="270">
                  <c:v>186.715</c:v>
                </c:pt>
                <c:pt idx="271">
                  <c:v>181.54</c:v>
                </c:pt>
                <c:pt idx="272">
                  <c:v>185.24</c:v>
                </c:pt>
                <c:pt idx="273">
                  <c:v>185.94</c:v>
                </c:pt>
                <c:pt idx="274">
                  <c:v>193.14</c:v>
                </c:pt>
                <c:pt idx="275">
                  <c:v>227.84</c:v>
                </c:pt>
                <c:pt idx="276">
                  <c:v>215.32749999999999</c:v>
                </c:pt>
                <c:pt idx="277">
                  <c:v>210.89</c:v>
                </c:pt>
                <c:pt idx="278">
                  <c:v>194.94</c:v>
                </c:pt>
                <c:pt idx="279">
                  <c:v>182.315</c:v>
                </c:pt>
                <c:pt idx="280">
                  <c:v>183.79</c:v>
                </c:pt>
                <c:pt idx="281">
                  <c:v>178.99</c:v>
                </c:pt>
                <c:pt idx="282">
                  <c:v>179.32749999999999</c:v>
                </c:pt>
                <c:pt idx="283">
                  <c:v>187.24</c:v>
                </c:pt>
                <c:pt idx="284">
                  <c:v>184.1275</c:v>
                </c:pt>
                <c:pt idx="285">
                  <c:v>182.20249999999999</c:v>
                </c:pt>
                <c:pt idx="286">
                  <c:v>178.97749999999999</c:v>
                </c:pt>
                <c:pt idx="287">
                  <c:v>184.55250000000001</c:v>
                </c:pt>
                <c:pt idx="288">
                  <c:v>189.6525</c:v>
                </c:pt>
                <c:pt idx="289">
                  <c:v>198.24</c:v>
                </c:pt>
                <c:pt idx="290">
                  <c:v>268.96499999999997</c:v>
                </c:pt>
                <c:pt idx="291">
                  <c:v>215.24</c:v>
                </c:pt>
                <c:pt idx="292">
                  <c:v>205.14</c:v>
                </c:pt>
                <c:pt idx="293">
                  <c:v>199.215</c:v>
                </c:pt>
                <c:pt idx="294">
                  <c:v>209.89</c:v>
                </c:pt>
                <c:pt idx="295">
                  <c:v>224.22749999999999</c:v>
                </c:pt>
                <c:pt idx="296">
                  <c:v>195.66499999999999</c:v>
                </c:pt>
                <c:pt idx="297">
                  <c:v>203.1525</c:v>
                </c:pt>
                <c:pt idx="298">
                  <c:v>201.26499999999999</c:v>
                </c:pt>
                <c:pt idx="299">
                  <c:v>214.14</c:v>
                </c:pt>
                <c:pt idx="300">
                  <c:v>206.24</c:v>
                </c:pt>
                <c:pt idx="301">
                  <c:v>199.84</c:v>
                </c:pt>
                <c:pt idx="302">
                  <c:v>210.99</c:v>
                </c:pt>
                <c:pt idx="303">
                  <c:v>208.97749999999999</c:v>
                </c:pt>
                <c:pt idx="304">
                  <c:v>226.9025</c:v>
                </c:pt>
                <c:pt idx="305">
                  <c:v>237.54</c:v>
                </c:pt>
                <c:pt idx="306">
                  <c:v>261.17750000000001</c:v>
                </c:pt>
                <c:pt idx="307">
                  <c:v>288.27749999999997</c:v>
                </c:pt>
                <c:pt idx="308">
                  <c:v>319.15249999999997</c:v>
                </c:pt>
                <c:pt idx="309">
                  <c:v>345.89</c:v>
                </c:pt>
                <c:pt idx="310">
                  <c:v>350.8775</c:v>
                </c:pt>
                <c:pt idx="311">
                  <c:v>283.26499999999999</c:v>
                </c:pt>
                <c:pt idx="312">
                  <c:v>281.82749999999999</c:v>
                </c:pt>
                <c:pt idx="313">
                  <c:v>307.69</c:v>
                </c:pt>
                <c:pt idx="314">
                  <c:v>312.8775</c:v>
                </c:pt>
                <c:pt idx="315">
                  <c:v>312.32749999999999</c:v>
                </c:pt>
                <c:pt idx="316">
                  <c:v>298.58999999999997</c:v>
                </c:pt>
                <c:pt idx="317">
                  <c:v>286.08999999999997</c:v>
                </c:pt>
                <c:pt idx="318">
                  <c:v>296.51499999999999</c:v>
                </c:pt>
                <c:pt idx="319">
                  <c:v>297.77749999999997</c:v>
                </c:pt>
                <c:pt idx="320">
                  <c:v>296.40249999999997</c:v>
                </c:pt>
                <c:pt idx="321">
                  <c:v>247.465</c:v>
                </c:pt>
                <c:pt idx="322">
                  <c:v>195.815</c:v>
                </c:pt>
                <c:pt idx="323">
                  <c:v>247.60249999999999</c:v>
                </c:pt>
                <c:pt idx="324">
                  <c:v>279.67750000000001</c:v>
                </c:pt>
                <c:pt idx="325">
                  <c:v>252.565</c:v>
                </c:pt>
                <c:pt idx="326">
                  <c:v>237.065</c:v>
                </c:pt>
                <c:pt idx="327">
                  <c:v>231.49</c:v>
                </c:pt>
                <c:pt idx="328">
                  <c:v>218.715</c:v>
                </c:pt>
                <c:pt idx="329">
                  <c:v>206.26499999999999</c:v>
                </c:pt>
                <c:pt idx="330">
                  <c:v>187.34</c:v>
                </c:pt>
                <c:pt idx="331">
                  <c:v>201.82749999999999</c:v>
                </c:pt>
                <c:pt idx="332">
                  <c:v>211.07749999999999</c:v>
                </c:pt>
                <c:pt idx="333">
                  <c:v>215.16499999999999</c:v>
                </c:pt>
                <c:pt idx="334">
                  <c:v>212.2775</c:v>
                </c:pt>
                <c:pt idx="335">
                  <c:v>219.8775</c:v>
                </c:pt>
                <c:pt idx="336">
                  <c:v>214.2525</c:v>
                </c:pt>
                <c:pt idx="337">
                  <c:v>204.19</c:v>
                </c:pt>
                <c:pt idx="338">
                  <c:v>193.4025</c:v>
                </c:pt>
                <c:pt idx="339">
                  <c:v>183.2525</c:v>
                </c:pt>
                <c:pt idx="340">
                  <c:v>163.8775</c:v>
                </c:pt>
                <c:pt idx="341">
                  <c:v>158.7525</c:v>
                </c:pt>
                <c:pt idx="342">
                  <c:v>160.85249999999999</c:v>
                </c:pt>
                <c:pt idx="343">
                  <c:v>171.72749999999999</c:v>
                </c:pt>
                <c:pt idx="344">
                  <c:v>169.065</c:v>
                </c:pt>
                <c:pt idx="345">
                  <c:v>157.22749999999999</c:v>
                </c:pt>
                <c:pt idx="346">
                  <c:v>162.20249999999999</c:v>
                </c:pt>
                <c:pt idx="347">
                  <c:v>164.065</c:v>
                </c:pt>
                <c:pt idx="348">
                  <c:v>162.04</c:v>
                </c:pt>
                <c:pt idx="349">
                  <c:v>153.815</c:v>
                </c:pt>
                <c:pt idx="350">
                  <c:v>148.94</c:v>
                </c:pt>
                <c:pt idx="351">
                  <c:v>152.1275</c:v>
                </c:pt>
                <c:pt idx="352">
                  <c:v>157.20249999999999</c:v>
                </c:pt>
                <c:pt idx="353">
                  <c:v>161.065</c:v>
                </c:pt>
                <c:pt idx="354">
                  <c:v>164.70249999999999</c:v>
                </c:pt>
                <c:pt idx="355">
                  <c:v>162.715</c:v>
                </c:pt>
                <c:pt idx="356">
                  <c:v>161.715</c:v>
                </c:pt>
                <c:pt idx="357">
                  <c:v>160.51499999999999</c:v>
                </c:pt>
                <c:pt idx="358">
                  <c:v>146.6275</c:v>
                </c:pt>
                <c:pt idx="359">
                  <c:v>154.29</c:v>
                </c:pt>
                <c:pt idx="360">
                  <c:v>151.97749999999999</c:v>
                </c:pt>
                <c:pt idx="361">
                  <c:v>144.51499999999999</c:v>
                </c:pt>
                <c:pt idx="362">
                  <c:v>149.67750000000001</c:v>
                </c:pt>
                <c:pt idx="363">
                  <c:v>158.60249999999999</c:v>
                </c:pt>
                <c:pt idx="364">
                  <c:v>162.11500000000001</c:v>
                </c:pt>
                <c:pt idx="365">
                  <c:v>173.97749999999999</c:v>
                </c:pt>
                <c:pt idx="366">
                  <c:v>172.94</c:v>
                </c:pt>
                <c:pt idx="367">
                  <c:v>164.1525</c:v>
                </c:pt>
                <c:pt idx="368">
                  <c:v>163.41499999999999</c:v>
                </c:pt>
                <c:pt idx="369">
                  <c:v>195.35249999999999</c:v>
                </c:pt>
                <c:pt idx="370">
                  <c:v>167.5275</c:v>
                </c:pt>
                <c:pt idx="371">
                  <c:v>168.86500000000001</c:v>
                </c:pt>
                <c:pt idx="372">
                  <c:v>177.55250000000001</c:v>
                </c:pt>
                <c:pt idx="373">
                  <c:v>172.47749999999999</c:v>
                </c:pt>
                <c:pt idx="374">
                  <c:v>200.58750000000001</c:v>
                </c:pt>
                <c:pt idx="375">
                  <c:v>207.46250000000001</c:v>
                </c:pt>
                <c:pt idx="376">
                  <c:v>210.4375</c:v>
                </c:pt>
                <c:pt idx="377">
                  <c:v>209.3125</c:v>
                </c:pt>
                <c:pt idx="378">
                  <c:v>209.67500000000001</c:v>
                </c:pt>
                <c:pt idx="379">
                  <c:v>206.95</c:v>
                </c:pt>
                <c:pt idx="380">
                  <c:v>202.0625</c:v>
                </c:pt>
                <c:pt idx="381">
                  <c:v>199.83750000000001</c:v>
                </c:pt>
                <c:pt idx="382">
                  <c:v>201.86250000000001</c:v>
                </c:pt>
                <c:pt idx="383">
                  <c:v>204.5625</c:v>
                </c:pt>
                <c:pt idx="384">
                  <c:v>212.21250000000001</c:v>
                </c:pt>
                <c:pt idx="385">
                  <c:v>224.82499999999999</c:v>
                </c:pt>
                <c:pt idx="386">
                  <c:v>246.32499999999999</c:v>
                </c:pt>
                <c:pt idx="387">
                  <c:v>240.11250000000001</c:v>
                </c:pt>
                <c:pt idx="388">
                  <c:v>254.72499999999999</c:v>
                </c:pt>
                <c:pt idx="389">
                  <c:v>258.63749999999999</c:v>
                </c:pt>
                <c:pt idx="390">
                  <c:v>257.6875</c:v>
                </c:pt>
                <c:pt idx="391">
                  <c:v>256.3125</c:v>
                </c:pt>
                <c:pt idx="392">
                  <c:v>263.67500000000001</c:v>
                </c:pt>
                <c:pt idx="393">
                  <c:v>267.88749999999999</c:v>
                </c:pt>
                <c:pt idx="394">
                  <c:v>271.21249999999998</c:v>
                </c:pt>
                <c:pt idx="395">
                  <c:v>269.86250000000001</c:v>
                </c:pt>
                <c:pt idx="396">
                  <c:v>273.33749999999998</c:v>
                </c:pt>
                <c:pt idx="397">
                  <c:v>261.05</c:v>
                </c:pt>
                <c:pt idx="398">
                  <c:v>258.21249999999998</c:v>
                </c:pt>
                <c:pt idx="399">
                  <c:v>258.75</c:v>
                </c:pt>
                <c:pt idx="400">
                  <c:v>236.98750000000001</c:v>
                </c:pt>
                <c:pt idx="401">
                  <c:v>247.1</c:v>
                </c:pt>
                <c:pt idx="402">
                  <c:v>250.82499999999999</c:v>
                </c:pt>
                <c:pt idx="403">
                  <c:v>243.11250000000001</c:v>
                </c:pt>
                <c:pt idx="404">
                  <c:v>241.16249999999999</c:v>
                </c:pt>
                <c:pt idx="405">
                  <c:v>230.625</c:v>
                </c:pt>
                <c:pt idx="406">
                  <c:v>231.23750000000001</c:v>
                </c:pt>
                <c:pt idx="407">
                  <c:v>210.1</c:v>
                </c:pt>
                <c:pt idx="408">
                  <c:v>216.41249999999999</c:v>
                </c:pt>
                <c:pt idx="409">
                  <c:v>220.125</c:v>
                </c:pt>
                <c:pt idx="410">
                  <c:v>217.73750000000001</c:v>
                </c:pt>
                <c:pt idx="411">
                  <c:v>220.67500000000001</c:v>
                </c:pt>
                <c:pt idx="412">
                  <c:v>219.82499999999999</c:v>
                </c:pt>
                <c:pt idx="413">
                  <c:v>222.58750000000001</c:v>
                </c:pt>
                <c:pt idx="414">
                  <c:v>226.97499999999999</c:v>
                </c:pt>
                <c:pt idx="415">
                  <c:v>229.36250000000001</c:v>
                </c:pt>
                <c:pt idx="416">
                  <c:v>228.02500000000001</c:v>
                </c:pt>
                <c:pt idx="417">
                  <c:v>222.85</c:v>
                </c:pt>
                <c:pt idx="418">
                  <c:v>222.0625</c:v>
                </c:pt>
                <c:pt idx="419">
                  <c:v>223.25</c:v>
                </c:pt>
                <c:pt idx="420">
                  <c:v>221.57499999999999</c:v>
                </c:pt>
                <c:pt idx="421">
                  <c:v>218.26249999999999</c:v>
                </c:pt>
                <c:pt idx="422">
                  <c:v>219.125</c:v>
                </c:pt>
                <c:pt idx="423">
                  <c:v>221.96250000000001</c:v>
                </c:pt>
                <c:pt idx="424">
                  <c:v>220.26249999999999</c:v>
                </c:pt>
                <c:pt idx="425">
                  <c:v>221.36250000000001</c:v>
                </c:pt>
                <c:pt idx="426">
                  <c:v>224.15</c:v>
                </c:pt>
                <c:pt idx="427">
                  <c:v>227.42500000000001</c:v>
                </c:pt>
                <c:pt idx="428">
                  <c:v>233.77500000000001</c:v>
                </c:pt>
                <c:pt idx="429">
                  <c:v>235.6875</c:v>
                </c:pt>
                <c:pt idx="430">
                  <c:v>236.76249999999999</c:v>
                </c:pt>
                <c:pt idx="431">
                  <c:v>239.58750000000001</c:v>
                </c:pt>
                <c:pt idx="432">
                  <c:v>240.57499999999999</c:v>
                </c:pt>
                <c:pt idx="433">
                  <c:v>242.5625</c:v>
                </c:pt>
                <c:pt idx="434">
                  <c:v>240.85</c:v>
                </c:pt>
                <c:pt idx="435">
                  <c:v>242.58750000000001</c:v>
                </c:pt>
                <c:pt idx="436">
                  <c:v>241.32499999999999</c:v>
                </c:pt>
                <c:pt idx="437">
                  <c:v>244.32499999999999</c:v>
                </c:pt>
                <c:pt idx="438">
                  <c:v>248.6875</c:v>
                </c:pt>
                <c:pt idx="439">
                  <c:v>254.05</c:v>
                </c:pt>
                <c:pt idx="440">
                  <c:v>244.65</c:v>
                </c:pt>
                <c:pt idx="441">
                  <c:v>251.25</c:v>
                </c:pt>
                <c:pt idx="442">
                  <c:v>261.41250000000002</c:v>
                </c:pt>
                <c:pt idx="443">
                  <c:v>265.4375</c:v>
                </c:pt>
                <c:pt idx="444">
                  <c:v>263.03750000000002</c:v>
                </c:pt>
                <c:pt idx="445">
                  <c:v>327.7</c:v>
                </c:pt>
                <c:pt idx="446">
                  <c:v>366.03750000000002</c:v>
                </c:pt>
                <c:pt idx="447">
                  <c:v>372.2</c:v>
                </c:pt>
                <c:pt idx="448">
                  <c:v>346.72500000000002</c:v>
                </c:pt>
                <c:pt idx="449">
                  <c:v>312.25</c:v>
                </c:pt>
                <c:pt idx="450">
                  <c:v>282.25</c:v>
                </c:pt>
                <c:pt idx="451">
                  <c:v>282.42500000000001</c:v>
                </c:pt>
                <c:pt idx="452">
                  <c:v>306.75</c:v>
                </c:pt>
                <c:pt idx="453">
                  <c:v>319.32499999999999</c:v>
                </c:pt>
                <c:pt idx="454">
                  <c:v>333.2</c:v>
                </c:pt>
                <c:pt idx="455">
                  <c:v>372.16250000000002</c:v>
                </c:pt>
                <c:pt idx="456">
                  <c:v>367.25</c:v>
                </c:pt>
                <c:pt idx="457">
                  <c:v>379.72500000000002</c:v>
                </c:pt>
                <c:pt idx="458">
                  <c:v>401.0625</c:v>
                </c:pt>
                <c:pt idx="459">
                  <c:v>402</c:v>
                </c:pt>
                <c:pt idx="460">
                  <c:v>403.22500000000002</c:v>
                </c:pt>
                <c:pt idx="461">
                  <c:v>392.35</c:v>
                </c:pt>
                <c:pt idx="462">
                  <c:v>358.65</c:v>
                </c:pt>
                <c:pt idx="463">
                  <c:v>389.48750000000001</c:v>
                </c:pt>
                <c:pt idx="464">
                  <c:v>403.57499999999999</c:v>
                </c:pt>
                <c:pt idx="465">
                  <c:v>350.21249999999998</c:v>
                </c:pt>
                <c:pt idx="466">
                  <c:v>329.52499999999998</c:v>
                </c:pt>
                <c:pt idx="467">
                  <c:v>339.25</c:v>
                </c:pt>
                <c:pt idx="468">
                  <c:v>337.65</c:v>
                </c:pt>
                <c:pt idx="469">
                  <c:v>341.78750000000002</c:v>
                </c:pt>
                <c:pt idx="470">
                  <c:v>342.17500000000001</c:v>
                </c:pt>
                <c:pt idx="471">
                  <c:v>328.03750000000002</c:v>
                </c:pt>
                <c:pt idx="472">
                  <c:v>334.9375</c:v>
                </c:pt>
                <c:pt idx="473">
                  <c:v>275.41250000000002</c:v>
                </c:pt>
                <c:pt idx="474">
                  <c:v>295.5</c:v>
                </c:pt>
                <c:pt idx="475">
                  <c:v>295.88749999999999</c:v>
                </c:pt>
                <c:pt idx="476">
                  <c:v>270.3125</c:v>
                </c:pt>
                <c:pt idx="477">
                  <c:v>230.55</c:v>
                </c:pt>
                <c:pt idx="478">
                  <c:v>233.42500000000001</c:v>
                </c:pt>
                <c:pt idx="479">
                  <c:v>235.13749999999999</c:v>
                </c:pt>
                <c:pt idx="480">
                  <c:v>234.4</c:v>
                </c:pt>
                <c:pt idx="481">
                  <c:v>231.51249999999999</c:v>
                </c:pt>
                <c:pt idx="482">
                  <c:v>233.75</c:v>
                </c:pt>
                <c:pt idx="483">
                  <c:v>237.33750000000001</c:v>
                </c:pt>
                <c:pt idx="484">
                  <c:v>241.01249999999999</c:v>
                </c:pt>
                <c:pt idx="485">
                  <c:v>275.92500000000001</c:v>
                </c:pt>
                <c:pt idx="486">
                  <c:v>274.23750000000001</c:v>
                </c:pt>
                <c:pt idx="487">
                  <c:v>287.98750000000001</c:v>
                </c:pt>
                <c:pt idx="488">
                  <c:v>289.03750000000002</c:v>
                </c:pt>
                <c:pt idx="489">
                  <c:v>290.39999999999998</c:v>
                </c:pt>
                <c:pt idx="490">
                  <c:v>294.07499999999999</c:v>
                </c:pt>
                <c:pt idx="491">
                  <c:v>301.55</c:v>
                </c:pt>
                <c:pt idx="492">
                  <c:v>305.11250000000001</c:v>
                </c:pt>
                <c:pt idx="493">
                  <c:v>305.91250000000002</c:v>
                </c:pt>
                <c:pt idx="494">
                  <c:v>302.21249999999998</c:v>
                </c:pt>
                <c:pt idx="495">
                  <c:v>297.36250000000001</c:v>
                </c:pt>
                <c:pt idx="496">
                  <c:v>296.91250000000002</c:v>
                </c:pt>
                <c:pt idx="497">
                  <c:v>296.01249999999999</c:v>
                </c:pt>
                <c:pt idx="498">
                  <c:v>294.03750000000002</c:v>
                </c:pt>
                <c:pt idx="499">
                  <c:v>291.125</c:v>
                </c:pt>
                <c:pt idx="500">
                  <c:v>304.39999999999998</c:v>
                </c:pt>
                <c:pt idx="501">
                  <c:v>309.55</c:v>
                </c:pt>
                <c:pt idx="502">
                  <c:v>312.83749999999998</c:v>
                </c:pt>
                <c:pt idx="503">
                  <c:v>317.01249999999999</c:v>
                </c:pt>
                <c:pt idx="504">
                  <c:v>321.0625</c:v>
                </c:pt>
                <c:pt idx="505">
                  <c:v>319.48750000000001</c:v>
                </c:pt>
                <c:pt idx="506">
                  <c:v>313.3125</c:v>
                </c:pt>
                <c:pt idx="507">
                  <c:v>311.67500000000001</c:v>
                </c:pt>
                <c:pt idx="508">
                  <c:v>313.33749999999998</c:v>
                </c:pt>
                <c:pt idx="509">
                  <c:v>319.86250000000001</c:v>
                </c:pt>
                <c:pt idx="510">
                  <c:v>319.76249999999999</c:v>
                </c:pt>
                <c:pt idx="511">
                  <c:v>319.32499999999999</c:v>
                </c:pt>
                <c:pt idx="512">
                  <c:v>319.45</c:v>
                </c:pt>
                <c:pt idx="513">
                  <c:v>316.3</c:v>
                </c:pt>
                <c:pt idx="514">
                  <c:v>313.55</c:v>
                </c:pt>
                <c:pt idx="515">
                  <c:v>312.61250000000001</c:v>
                </c:pt>
                <c:pt idx="516">
                  <c:v>313.88749999999999</c:v>
                </c:pt>
                <c:pt idx="517">
                  <c:v>312.64999999999998</c:v>
                </c:pt>
                <c:pt idx="518">
                  <c:v>311.7</c:v>
                </c:pt>
                <c:pt idx="519">
                  <c:v>322.52499999999998</c:v>
                </c:pt>
                <c:pt idx="520">
                  <c:v>322</c:v>
                </c:pt>
                <c:pt idx="521">
                  <c:v>321.72500000000002</c:v>
                </c:pt>
                <c:pt idx="522">
                  <c:v>322.26249999999999</c:v>
                </c:pt>
                <c:pt idx="523">
                  <c:v>322.26249999999999</c:v>
                </c:pt>
                <c:pt idx="524">
                  <c:v>322.07499999999999</c:v>
                </c:pt>
                <c:pt idx="525">
                  <c:v>321.73750000000001</c:v>
                </c:pt>
                <c:pt idx="526">
                  <c:v>314.57499999999999</c:v>
                </c:pt>
                <c:pt idx="527">
                  <c:v>306.83749999999998</c:v>
                </c:pt>
                <c:pt idx="528">
                  <c:v>308.3125</c:v>
                </c:pt>
                <c:pt idx="529">
                  <c:v>308.375</c:v>
                </c:pt>
                <c:pt idx="530">
                  <c:v>237.61250000000001</c:v>
                </c:pt>
                <c:pt idx="531">
                  <c:v>245.61250000000001</c:v>
                </c:pt>
                <c:pt idx="532">
                  <c:v>256.64999999999998</c:v>
                </c:pt>
                <c:pt idx="533">
                  <c:v>265.10000000000002</c:v>
                </c:pt>
                <c:pt idx="534">
                  <c:v>249.3125</c:v>
                </c:pt>
                <c:pt idx="535">
                  <c:v>256.98750000000001</c:v>
                </c:pt>
                <c:pt idx="536">
                  <c:v>269.97500000000002</c:v>
                </c:pt>
                <c:pt idx="537">
                  <c:v>279.02499999999998</c:v>
                </c:pt>
                <c:pt idx="538">
                  <c:v>277.78750000000002</c:v>
                </c:pt>
                <c:pt idx="539">
                  <c:v>288.89999999999998</c:v>
                </c:pt>
                <c:pt idx="540">
                  <c:v>287.97500000000002</c:v>
                </c:pt>
                <c:pt idx="541">
                  <c:v>262.13749999999999</c:v>
                </c:pt>
                <c:pt idx="542">
                  <c:v>260.01249999999999</c:v>
                </c:pt>
                <c:pt idx="543">
                  <c:v>257.38749999999999</c:v>
                </c:pt>
                <c:pt idx="544">
                  <c:v>260.75</c:v>
                </c:pt>
                <c:pt idx="545">
                  <c:v>263.33749999999998</c:v>
                </c:pt>
                <c:pt idx="546">
                  <c:v>265.86250000000001</c:v>
                </c:pt>
                <c:pt idx="547">
                  <c:v>261.97500000000002</c:v>
                </c:pt>
                <c:pt idx="548">
                  <c:v>260.01249999999999</c:v>
                </c:pt>
                <c:pt idx="549">
                  <c:v>259.41250000000002</c:v>
                </c:pt>
                <c:pt idx="550">
                  <c:v>255.8</c:v>
                </c:pt>
                <c:pt idx="551">
                  <c:v>255.45</c:v>
                </c:pt>
                <c:pt idx="552">
                  <c:v>262.67500000000001</c:v>
                </c:pt>
                <c:pt idx="553">
                  <c:v>267.72500000000002</c:v>
                </c:pt>
                <c:pt idx="554">
                  <c:v>276.76249999999999</c:v>
                </c:pt>
                <c:pt idx="555">
                  <c:v>283.45</c:v>
                </c:pt>
                <c:pt idx="556">
                  <c:v>311.02499999999998</c:v>
                </c:pt>
                <c:pt idx="557">
                  <c:v>329.75</c:v>
                </c:pt>
                <c:pt idx="558">
                  <c:v>322.27499999999998</c:v>
                </c:pt>
                <c:pt idx="559">
                  <c:v>343.71249999999998</c:v>
                </c:pt>
                <c:pt idx="560">
                  <c:v>352.08499999999998</c:v>
                </c:pt>
                <c:pt idx="561">
                  <c:v>386.64499999999998</c:v>
                </c:pt>
                <c:pt idx="562">
                  <c:v>370.9325</c:v>
                </c:pt>
                <c:pt idx="563">
                  <c:v>354.59750000000003</c:v>
                </c:pt>
                <c:pt idx="564">
                  <c:v>359.84500000000003</c:v>
                </c:pt>
                <c:pt idx="565">
                  <c:v>364.2</c:v>
                </c:pt>
                <c:pt idx="566">
                  <c:v>370.22</c:v>
                </c:pt>
                <c:pt idx="567">
                  <c:v>365.97500000000002</c:v>
                </c:pt>
                <c:pt idx="568">
                  <c:v>387.58749999999998</c:v>
                </c:pt>
                <c:pt idx="569">
                  <c:v>426.68</c:v>
                </c:pt>
                <c:pt idx="570">
                  <c:v>428.03250000000003</c:v>
                </c:pt>
                <c:pt idx="571">
                  <c:v>431.80374999999998</c:v>
                </c:pt>
                <c:pt idx="572">
                  <c:v>420.9</c:v>
                </c:pt>
                <c:pt idx="573">
                  <c:v>432.22874999999999</c:v>
                </c:pt>
                <c:pt idx="574">
                  <c:v>399.38125000000002</c:v>
                </c:pt>
                <c:pt idx="575">
                  <c:v>376.41374999999999</c:v>
                </c:pt>
                <c:pt idx="576">
                  <c:v>387.40249999999997</c:v>
                </c:pt>
                <c:pt idx="577">
                  <c:v>386.21</c:v>
                </c:pt>
                <c:pt idx="578">
                  <c:v>371.30250000000001</c:v>
                </c:pt>
                <c:pt idx="579">
                  <c:v>372.53250000000003</c:v>
                </c:pt>
                <c:pt idx="580">
                  <c:v>344.19749999999999</c:v>
                </c:pt>
                <c:pt idx="581">
                  <c:v>335.08499999999998</c:v>
                </c:pt>
                <c:pt idx="582">
                  <c:v>342.65875</c:v>
                </c:pt>
                <c:pt idx="583">
                  <c:v>337.28375</c:v>
                </c:pt>
                <c:pt idx="584">
                  <c:v>338.92500000000001</c:v>
                </c:pt>
                <c:pt idx="585">
                  <c:v>355.6875</c:v>
                </c:pt>
                <c:pt idx="586">
                  <c:v>358.74374999999998</c:v>
                </c:pt>
                <c:pt idx="587">
                  <c:v>365.21125000000001</c:v>
                </c:pt>
                <c:pt idx="588">
                  <c:v>358.90375</c:v>
                </c:pt>
                <c:pt idx="589">
                  <c:v>352.20125000000002</c:v>
                </c:pt>
                <c:pt idx="590">
                  <c:v>336.65375</c:v>
                </c:pt>
                <c:pt idx="591">
                  <c:v>340.21812499999999</c:v>
                </c:pt>
                <c:pt idx="592">
                  <c:v>343.03687500000001</c:v>
                </c:pt>
                <c:pt idx="593">
                  <c:v>329.72874999999999</c:v>
                </c:pt>
                <c:pt idx="594">
                  <c:v>329.95</c:v>
                </c:pt>
                <c:pt idx="595">
                  <c:v>329.8125</c:v>
                </c:pt>
                <c:pt idx="596">
                  <c:v>323.8075</c:v>
                </c:pt>
                <c:pt idx="597">
                  <c:v>321.390625</c:v>
                </c:pt>
                <c:pt idx="598">
                  <c:v>304.65625</c:v>
                </c:pt>
                <c:pt idx="599">
                  <c:v>306.53187500000001</c:v>
                </c:pt>
                <c:pt idx="600">
                  <c:v>311.43374999999997</c:v>
                </c:pt>
                <c:pt idx="601">
                  <c:v>325.03937500000001</c:v>
                </c:pt>
                <c:pt idx="602">
                  <c:v>319.49437499999999</c:v>
                </c:pt>
                <c:pt idx="603">
                  <c:v>316.046875</c:v>
                </c:pt>
                <c:pt idx="604">
                  <c:v>311.97624999999999</c:v>
                </c:pt>
                <c:pt idx="605">
                  <c:v>316.81312500000001</c:v>
                </c:pt>
                <c:pt idx="606">
                  <c:v>322.60624999999999</c:v>
                </c:pt>
                <c:pt idx="607">
                  <c:v>320.30062500000003</c:v>
                </c:pt>
                <c:pt idx="608">
                  <c:v>318.90875</c:v>
                </c:pt>
                <c:pt idx="609">
                  <c:v>310.26249999999999</c:v>
                </c:pt>
                <c:pt idx="610">
                  <c:v>307.97500000000002</c:v>
                </c:pt>
                <c:pt idx="611">
                  <c:v>300.80124999999998</c:v>
                </c:pt>
                <c:pt idx="612">
                  <c:v>284.01875000000001</c:v>
                </c:pt>
                <c:pt idx="613">
                  <c:v>269.07875000000001</c:v>
                </c:pt>
                <c:pt idx="614">
                  <c:v>258.81375000000003</c:v>
                </c:pt>
                <c:pt idx="615">
                  <c:v>258.86874999999998</c:v>
                </c:pt>
                <c:pt idx="616">
                  <c:v>266.52187500000002</c:v>
                </c:pt>
                <c:pt idx="617">
                  <c:v>281.78500000000003</c:v>
                </c:pt>
                <c:pt idx="618">
                  <c:v>288.09437500000001</c:v>
                </c:pt>
                <c:pt idx="619">
                  <c:v>286.41374999999999</c:v>
                </c:pt>
                <c:pt idx="620">
                  <c:v>288.89999999999998</c:v>
                </c:pt>
                <c:pt idx="621">
                  <c:v>278.2525</c:v>
                </c:pt>
                <c:pt idx="622">
                  <c:v>260.7</c:v>
                </c:pt>
                <c:pt idx="623">
                  <c:v>271.82375000000002</c:v>
                </c:pt>
                <c:pt idx="624">
                  <c:v>271.80874999999997</c:v>
                </c:pt>
                <c:pt idx="625">
                  <c:v>271.63749999999999</c:v>
                </c:pt>
                <c:pt idx="626">
                  <c:v>275.12187499999999</c:v>
                </c:pt>
                <c:pt idx="627">
                  <c:v>271.76749999999998</c:v>
                </c:pt>
                <c:pt idx="628">
                  <c:v>275.60624999999999</c:v>
                </c:pt>
                <c:pt idx="629">
                  <c:v>274.13687499999997</c:v>
                </c:pt>
                <c:pt idx="630">
                  <c:v>268.16000000000003</c:v>
                </c:pt>
                <c:pt idx="631">
                  <c:v>270.72375</c:v>
                </c:pt>
                <c:pt idx="632">
                  <c:v>271.88875000000002</c:v>
                </c:pt>
                <c:pt idx="633">
                  <c:v>285.731875</c:v>
                </c:pt>
                <c:pt idx="634">
                  <c:v>283.93812500000001</c:v>
                </c:pt>
                <c:pt idx="635">
                  <c:v>285.14249999999998</c:v>
                </c:pt>
                <c:pt idx="636">
                  <c:v>286.3725</c:v>
                </c:pt>
                <c:pt idx="637">
                  <c:v>275.109375</c:v>
                </c:pt>
                <c:pt idx="638">
                  <c:v>283.45</c:v>
                </c:pt>
                <c:pt idx="639">
                  <c:v>282.87374999999997</c:v>
                </c:pt>
                <c:pt idx="640">
                  <c:v>287.39187500000003</c:v>
                </c:pt>
                <c:pt idx="641">
                  <c:v>284.45249999999999</c:v>
                </c:pt>
                <c:pt idx="642">
                  <c:v>289.91187500000001</c:v>
                </c:pt>
                <c:pt idx="643">
                  <c:v>291.14937500000002</c:v>
                </c:pt>
                <c:pt idx="644">
                  <c:v>288.95937500000002</c:v>
                </c:pt>
                <c:pt idx="645">
                  <c:v>292.69875000000002</c:v>
                </c:pt>
                <c:pt idx="646">
                  <c:v>297.37875000000003</c:v>
                </c:pt>
                <c:pt idx="647">
                  <c:v>301.56875000000002</c:v>
                </c:pt>
                <c:pt idx="648">
                  <c:v>301.51437499999997</c:v>
                </c:pt>
                <c:pt idx="649">
                  <c:v>300.64625000000001</c:v>
                </c:pt>
                <c:pt idx="650">
                  <c:v>298.40187500000002</c:v>
                </c:pt>
                <c:pt idx="651">
                  <c:v>298.27312499999999</c:v>
                </c:pt>
                <c:pt idx="652">
                  <c:v>295.46937500000001</c:v>
                </c:pt>
                <c:pt idx="653">
                  <c:v>301.19499999999999</c:v>
                </c:pt>
                <c:pt idx="654">
                  <c:v>302.356875</c:v>
                </c:pt>
                <c:pt idx="655">
                  <c:v>304.049375</c:v>
                </c:pt>
                <c:pt idx="656">
                  <c:v>305.14875000000001</c:v>
                </c:pt>
                <c:pt idx="657">
                  <c:v>308.97687500000001</c:v>
                </c:pt>
                <c:pt idx="658">
                  <c:v>308.25625000000002</c:v>
                </c:pt>
                <c:pt idx="659">
                  <c:v>315.52687500000002</c:v>
                </c:pt>
                <c:pt idx="660">
                  <c:v>325.24437499999999</c:v>
                </c:pt>
                <c:pt idx="661">
                  <c:v>315.52375000000001</c:v>
                </c:pt>
                <c:pt idx="662">
                  <c:v>307.935</c:v>
                </c:pt>
                <c:pt idx="663">
                  <c:v>305.33749999999998</c:v>
                </c:pt>
                <c:pt idx="664">
                  <c:v>302.46875</c:v>
                </c:pt>
                <c:pt idx="665">
                  <c:v>293.37812500000001</c:v>
                </c:pt>
                <c:pt idx="666">
                  <c:v>284.62687499999998</c:v>
                </c:pt>
                <c:pt idx="667">
                  <c:v>285.07249999999999</c:v>
                </c:pt>
                <c:pt idx="668">
                  <c:v>272.55500000000001</c:v>
                </c:pt>
                <c:pt idx="669">
                  <c:v>263.55</c:v>
                </c:pt>
                <c:pt idx="670">
                  <c:v>257.731875</c:v>
                </c:pt>
                <c:pt idx="671">
                  <c:v>254.81812500000001</c:v>
                </c:pt>
                <c:pt idx="672">
                  <c:v>254.9675</c:v>
                </c:pt>
                <c:pt idx="673">
                  <c:v>245.891875</c:v>
                </c:pt>
                <c:pt idx="674">
                  <c:v>244.09875</c:v>
                </c:pt>
                <c:pt idx="675">
                  <c:v>244.076875</c:v>
                </c:pt>
                <c:pt idx="676">
                  <c:v>243.77625</c:v>
                </c:pt>
                <c:pt idx="677">
                  <c:v>246.15312499999999</c:v>
                </c:pt>
                <c:pt idx="678">
                  <c:v>245.77437499999999</c:v>
                </c:pt>
                <c:pt idx="679">
                  <c:v>256.14249999999998</c:v>
                </c:pt>
                <c:pt idx="680">
                  <c:v>252.82624999999999</c:v>
                </c:pt>
                <c:pt idx="681">
                  <c:v>256.54562499999997</c:v>
                </c:pt>
                <c:pt idx="682">
                  <c:v>260.93187499999999</c:v>
                </c:pt>
                <c:pt idx="683">
                  <c:v>257.55874999999997</c:v>
                </c:pt>
                <c:pt idx="684">
                  <c:v>254.65062499999999</c:v>
                </c:pt>
                <c:pt idx="685">
                  <c:v>258.80124999999998</c:v>
                </c:pt>
                <c:pt idx="686">
                  <c:v>261.70875000000001</c:v>
                </c:pt>
                <c:pt idx="687">
                  <c:v>266.11250000000001</c:v>
                </c:pt>
                <c:pt idx="688">
                  <c:v>263.080625</c:v>
                </c:pt>
                <c:pt idx="689">
                  <c:v>261.08375000000001</c:v>
                </c:pt>
                <c:pt idx="690">
                  <c:v>252.37625</c:v>
                </c:pt>
                <c:pt idx="691">
                  <c:v>250.546875</c:v>
                </c:pt>
                <c:pt idx="692">
                  <c:v>248.52687499999999</c:v>
                </c:pt>
                <c:pt idx="693">
                  <c:v>248.42124999999999</c:v>
                </c:pt>
                <c:pt idx="694">
                  <c:v>245.62125</c:v>
                </c:pt>
                <c:pt idx="695">
                  <c:v>245.51249999999999</c:v>
                </c:pt>
                <c:pt idx="696">
                  <c:v>247.69125</c:v>
                </c:pt>
                <c:pt idx="697">
                  <c:v>249.948125</c:v>
                </c:pt>
                <c:pt idx="698">
                  <c:v>248.9675</c:v>
                </c:pt>
                <c:pt idx="699">
                  <c:v>258.22812499999998</c:v>
                </c:pt>
                <c:pt idx="700">
                  <c:v>252.28812500000001</c:v>
                </c:pt>
                <c:pt idx="701">
                  <c:v>247.551875</c:v>
                </c:pt>
                <c:pt idx="702">
                  <c:v>247.81562500000001</c:v>
                </c:pt>
                <c:pt idx="703">
                  <c:v>239.9325</c:v>
                </c:pt>
                <c:pt idx="704">
                  <c:v>240.02</c:v>
                </c:pt>
                <c:pt idx="705">
                  <c:v>241.34812500000001</c:v>
                </c:pt>
                <c:pt idx="706">
                  <c:v>228.50937500000001</c:v>
                </c:pt>
                <c:pt idx="707">
                  <c:v>225.39375000000001</c:v>
                </c:pt>
                <c:pt idx="708">
                  <c:v>224.67250000000001</c:v>
                </c:pt>
                <c:pt idx="709">
                  <c:v>221.739375</c:v>
                </c:pt>
                <c:pt idx="710">
                  <c:v>220.27625</c:v>
                </c:pt>
                <c:pt idx="711">
                  <c:v>217.394375</c:v>
                </c:pt>
                <c:pt idx="712">
                  <c:v>214.763125</c:v>
                </c:pt>
                <c:pt idx="713">
                  <c:v>213.30812499999999</c:v>
                </c:pt>
                <c:pt idx="714">
                  <c:v>214.54124999999999</c:v>
                </c:pt>
                <c:pt idx="715">
                  <c:v>214.71812499999999</c:v>
                </c:pt>
                <c:pt idx="716">
                  <c:v>213.36750000000001</c:v>
                </c:pt>
                <c:pt idx="717">
                  <c:v>213.69687500000001</c:v>
                </c:pt>
              </c:numCache>
            </c:numRef>
          </c:val>
          <c:smooth val="0"/>
          <c:extLst>
            <c:ext xmlns:c16="http://schemas.microsoft.com/office/drawing/2014/chart" uri="{C3380CC4-5D6E-409C-BE32-E72D297353CC}">
              <c16:uniqueId val="{00000006-64DC-4AC7-AE7F-43FB47C99090}"/>
            </c:ext>
          </c:extLst>
        </c:ser>
        <c:ser>
          <c:idx val="7"/>
          <c:order val="7"/>
          <c:tx>
            <c:strRef>
              <c:f>'1.13-график'!$J$4</c:f>
              <c:strCache>
                <c:ptCount val="1"/>
                <c:pt idx="0">
                  <c:v>АҚШ</c:v>
                </c:pt>
              </c:strCache>
            </c:strRef>
          </c:tx>
          <c:spPr>
            <a:ln w="12700">
              <a:solidFill>
                <a:srgbClr val="0000FF"/>
              </a:solidFill>
              <a:prstDash val="solid"/>
            </a:ln>
          </c:spPr>
          <c:marker>
            <c:symbol val="none"/>
          </c:marker>
          <c:val>
            <c:numRef>
              <c:f>'1.13-график'!$J$5:$J$722</c:f>
              <c:numCache>
                <c:formatCode>General</c:formatCode>
                <c:ptCount val="718"/>
                <c:pt idx="0">
                  <c:v>13.5839</c:v>
                </c:pt>
                <c:pt idx="1">
                  <c:v>13.413900000000002</c:v>
                </c:pt>
                <c:pt idx="2">
                  <c:v>13.4924</c:v>
                </c:pt>
                <c:pt idx="3">
                  <c:v>13.450200000000001</c:v>
                </c:pt>
                <c:pt idx="4">
                  <c:v>13.547899999999998</c:v>
                </c:pt>
                <c:pt idx="5">
                  <c:v>13.5025</c:v>
                </c:pt>
                <c:pt idx="6">
                  <c:v>13.449700000000002</c:v>
                </c:pt>
                <c:pt idx="7">
                  <c:v>13.827100000000002</c:v>
                </c:pt>
                <c:pt idx="8">
                  <c:v>13.695</c:v>
                </c:pt>
                <c:pt idx="9">
                  <c:v>13.5975</c:v>
                </c:pt>
                <c:pt idx="10">
                  <c:v>13.453400000000002</c:v>
                </c:pt>
                <c:pt idx="11">
                  <c:v>13.5207</c:v>
                </c:pt>
                <c:pt idx="12">
                  <c:v>13.2179</c:v>
                </c:pt>
                <c:pt idx="13">
                  <c:v>13.201599999999999</c:v>
                </c:pt>
                <c:pt idx="14">
                  <c:v>13.209200000000001</c:v>
                </c:pt>
                <c:pt idx="15">
                  <c:v>13.349</c:v>
                </c:pt>
                <c:pt idx="16">
                  <c:v>13.343500000000001</c:v>
                </c:pt>
                <c:pt idx="17">
                  <c:v>13.3002</c:v>
                </c:pt>
                <c:pt idx="18">
                  <c:v>13.2197</c:v>
                </c:pt>
                <c:pt idx="19">
                  <c:v>13.321699999999998</c:v>
                </c:pt>
                <c:pt idx="20">
                  <c:v>13.329399999999998</c:v>
                </c:pt>
                <c:pt idx="21">
                  <c:v>13.271499999999998</c:v>
                </c:pt>
                <c:pt idx="22">
                  <c:v>13.514799999999999</c:v>
                </c:pt>
                <c:pt idx="23">
                  <c:v>13.680700000000002</c:v>
                </c:pt>
                <c:pt idx="24">
                  <c:v>13.545300000000001</c:v>
                </c:pt>
                <c:pt idx="25">
                  <c:v>13.525600000000001</c:v>
                </c:pt>
                <c:pt idx="26">
                  <c:v>13.54</c:v>
                </c:pt>
                <c:pt idx="27">
                  <c:v>13.535500000000003</c:v>
                </c:pt>
                <c:pt idx="28">
                  <c:v>13.537799999999999</c:v>
                </c:pt>
                <c:pt idx="29">
                  <c:v>13.5609</c:v>
                </c:pt>
                <c:pt idx="30">
                  <c:v>14.306100000000001</c:v>
                </c:pt>
                <c:pt idx="31">
                  <c:v>14.6637</c:v>
                </c:pt>
                <c:pt idx="32">
                  <c:v>14.595000000000001</c:v>
                </c:pt>
                <c:pt idx="33">
                  <c:v>14.489099999999999</c:v>
                </c:pt>
                <c:pt idx="34">
                  <c:v>14.4498</c:v>
                </c:pt>
                <c:pt idx="35">
                  <c:v>14.410300000000001</c:v>
                </c:pt>
                <c:pt idx="36">
                  <c:v>14.453900000000001</c:v>
                </c:pt>
                <c:pt idx="37">
                  <c:v>14.4541</c:v>
                </c:pt>
                <c:pt idx="38">
                  <c:v>14.434899999999999</c:v>
                </c:pt>
                <c:pt idx="39">
                  <c:v>15.546199999999999</c:v>
                </c:pt>
                <c:pt idx="40">
                  <c:v>16.1464</c:v>
                </c:pt>
                <c:pt idx="41">
                  <c:v>17.479400000000002</c:v>
                </c:pt>
                <c:pt idx="42">
                  <c:v>18.2515</c:v>
                </c:pt>
                <c:pt idx="43">
                  <c:v>18.309600000000003</c:v>
                </c:pt>
                <c:pt idx="44">
                  <c:v>18.550799999999999</c:v>
                </c:pt>
                <c:pt idx="45">
                  <c:v>20.982999999999997</c:v>
                </c:pt>
                <c:pt idx="46">
                  <c:v>19.792999999999999</c:v>
                </c:pt>
                <c:pt idx="47">
                  <c:v>19.232500000000002</c:v>
                </c:pt>
                <c:pt idx="48">
                  <c:v>18.892600000000002</c:v>
                </c:pt>
                <c:pt idx="49">
                  <c:v>18.751200000000001</c:v>
                </c:pt>
                <c:pt idx="50">
                  <c:v>19.015699999999999</c:v>
                </c:pt>
                <c:pt idx="51">
                  <c:v>19.857500000000002</c:v>
                </c:pt>
                <c:pt idx="52">
                  <c:v>21.843499999999999</c:v>
                </c:pt>
                <c:pt idx="53">
                  <c:v>20.862000000000002</c:v>
                </c:pt>
                <c:pt idx="54">
                  <c:v>22.8019</c:v>
                </c:pt>
                <c:pt idx="55">
                  <c:v>22.532899999999994</c:v>
                </c:pt>
                <c:pt idx="56">
                  <c:v>21.450200000000002</c:v>
                </c:pt>
                <c:pt idx="57">
                  <c:v>19.440000000000001</c:v>
                </c:pt>
                <c:pt idx="58">
                  <c:v>18.41</c:v>
                </c:pt>
                <c:pt idx="59">
                  <c:v>18.52</c:v>
                </c:pt>
                <c:pt idx="60">
                  <c:v>18.309999999999999</c:v>
                </c:pt>
                <c:pt idx="61">
                  <c:v>18.16</c:v>
                </c:pt>
                <c:pt idx="62">
                  <c:v>19</c:v>
                </c:pt>
                <c:pt idx="63">
                  <c:v>18.600000000000001</c:v>
                </c:pt>
                <c:pt idx="64">
                  <c:v>18.87</c:v>
                </c:pt>
                <c:pt idx="65">
                  <c:v>20.45</c:v>
                </c:pt>
                <c:pt idx="66">
                  <c:v>20.761199999999999</c:v>
                </c:pt>
                <c:pt idx="67">
                  <c:v>20.924799999999998</c:v>
                </c:pt>
                <c:pt idx="68">
                  <c:v>20.420500000000001</c:v>
                </c:pt>
                <c:pt idx="69">
                  <c:v>20.192</c:v>
                </c:pt>
                <c:pt idx="70">
                  <c:v>19.832000000000001</c:v>
                </c:pt>
                <c:pt idx="71">
                  <c:v>19.724699999999999</c:v>
                </c:pt>
                <c:pt idx="72">
                  <c:v>18.724299999999999</c:v>
                </c:pt>
                <c:pt idx="73">
                  <c:v>18.785300000000003</c:v>
                </c:pt>
                <c:pt idx="74">
                  <c:v>18.782</c:v>
                </c:pt>
                <c:pt idx="75">
                  <c:v>18.919699999999999</c:v>
                </c:pt>
                <c:pt idx="76">
                  <c:v>19.014900000000001</c:v>
                </c:pt>
                <c:pt idx="77">
                  <c:v>18.692900000000002</c:v>
                </c:pt>
                <c:pt idx="78">
                  <c:v>17.950699999999998</c:v>
                </c:pt>
                <c:pt idx="79">
                  <c:v>17.375900000000001</c:v>
                </c:pt>
                <c:pt idx="80">
                  <c:v>16.925000000000001</c:v>
                </c:pt>
                <c:pt idx="81">
                  <c:v>16.758000000000003</c:v>
                </c:pt>
                <c:pt idx="82">
                  <c:v>17.107999999999997</c:v>
                </c:pt>
                <c:pt idx="83">
                  <c:v>17.1843</c:v>
                </c:pt>
                <c:pt idx="84">
                  <c:v>17.162299999999998</c:v>
                </c:pt>
                <c:pt idx="85">
                  <c:v>17.1447</c:v>
                </c:pt>
                <c:pt idx="86">
                  <c:v>16.992600000000003</c:v>
                </c:pt>
                <c:pt idx="87">
                  <c:v>16.685399999999998</c:v>
                </c:pt>
                <c:pt idx="88">
                  <c:v>16.6554</c:v>
                </c:pt>
                <c:pt idx="89">
                  <c:v>16.5762</c:v>
                </c:pt>
                <c:pt idx="90">
                  <c:v>16.4923</c:v>
                </c:pt>
                <c:pt idx="91">
                  <c:v>17.446899999999999</c:v>
                </c:pt>
                <c:pt idx="92">
                  <c:v>17.0852</c:v>
                </c:pt>
                <c:pt idx="93">
                  <c:v>16.983200000000004</c:v>
                </c:pt>
                <c:pt idx="94">
                  <c:v>16.8504</c:v>
                </c:pt>
                <c:pt idx="95">
                  <c:v>16.788500000000003</c:v>
                </c:pt>
                <c:pt idx="96">
                  <c:v>16.591699999999999</c:v>
                </c:pt>
                <c:pt idx="97">
                  <c:v>16.643699999999999</c:v>
                </c:pt>
                <c:pt idx="98">
                  <c:v>16.382100000000001</c:v>
                </c:pt>
                <c:pt idx="99">
                  <c:v>16.338299999999997</c:v>
                </c:pt>
                <c:pt idx="100">
                  <c:v>16.1646</c:v>
                </c:pt>
                <c:pt idx="101">
                  <c:v>16.1662</c:v>
                </c:pt>
                <c:pt idx="102">
                  <c:v>16.242200000000004</c:v>
                </c:pt>
                <c:pt idx="103">
                  <c:v>16.409200000000002</c:v>
                </c:pt>
                <c:pt idx="104">
                  <c:v>16.492799999999999</c:v>
                </c:pt>
                <c:pt idx="105">
                  <c:v>16.498100000000001</c:v>
                </c:pt>
                <c:pt idx="106">
                  <c:v>16.445900000000002</c:v>
                </c:pt>
                <c:pt idx="107">
                  <c:v>16.7485</c:v>
                </c:pt>
                <c:pt idx="108">
                  <c:v>16.492599999999999</c:v>
                </c:pt>
                <c:pt idx="109">
                  <c:v>16.528000000000002</c:v>
                </c:pt>
                <c:pt idx="110">
                  <c:v>16.561199999999999</c:v>
                </c:pt>
                <c:pt idx="111">
                  <c:v>16.6173</c:v>
                </c:pt>
                <c:pt idx="112">
                  <c:v>16.9068</c:v>
                </c:pt>
                <c:pt idx="113">
                  <c:v>17.395900000000005</c:v>
                </c:pt>
                <c:pt idx="114">
                  <c:v>17.822800000000001</c:v>
                </c:pt>
                <c:pt idx="115">
                  <c:v>18.0047</c:v>
                </c:pt>
                <c:pt idx="116">
                  <c:v>18.375</c:v>
                </c:pt>
                <c:pt idx="117">
                  <c:v>18.720700000000001</c:v>
                </c:pt>
                <c:pt idx="118">
                  <c:v>18.763400000000001</c:v>
                </c:pt>
                <c:pt idx="119">
                  <c:v>18.827999999999999</c:v>
                </c:pt>
                <c:pt idx="120">
                  <c:v>19.099700000000002</c:v>
                </c:pt>
                <c:pt idx="121">
                  <c:v>19.208000000000002</c:v>
                </c:pt>
                <c:pt idx="122">
                  <c:v>20.588699999999999</c:v>
                </c:pt>
                <c:pt idx="123">
                  <c:v>21.563200000000002</c:v>
                </c:pt>
                <c:pt idx="124">
                  <c:v>22.006199999999996</c:v>
                </c:pt>
                <c:pt idx="125">
                  <c:v>22.786100000000001</c:v>
                </c:pt>
                <c:pt idx="126">
                  <c:v>22.348999999999997</c:v>
                </c:pt>
                <c:pt idx="127">
                  <c:v>22.959000000000003</c:v>
                </c:pt>
                <c:pt idx="128">
                  <c:v>22.458999999999996</c:v>
                </c:pt>
                <c:pt idx="129">
                  <c:v>23.048999999999999</c:v>
                </c:pt>
                <c:pt idx="130">
                  <c:v>23.849</c:v>
                </c:pt>
                <c:pt idx="131">
                  <c:v>23.999000000000002</c:v>
                </c:pt>
                <c:pt idx="132">
                  <c:v>23.488999999999997</c:v>
                </c:pt>
                <c:pt idx="133">
                  <c:v>23.409000000000002</c:v>
                </c:pt>
                <c:pt idx="134">
                  <c:v>23.749000000000002</c:v>
                </c:pt>
                <c:pt idx="135">
                  <c:v>23.919</c:v>
                </c:pt>
                <c:pt idx="136">
                  <c:v>26.638999999999999</c:v>
                </c:pt>
                <c:pt idx="137">
                  <c:v>28.779000000000003</c:v>
                </c:pt>
                <c:pt idx="138">
                  <c:v>27.788999999999998</c:v>
                </c:pt>
                <c:pt idx="139">
                  <c:v>27.838999999999999</c:v>
                </c:pt>
                <c:pt idx="140">
                  <c:v>27.638999999999999</c:v>
                </c:pt>
                <c:pt idx="141">
                  <c:v>29.298999999999996</c:v>
                </c:pt>
                <c:pt idx="142">
                  <c:v>30.858999999999998</c:v>
                </c:pt>
                <c:pt idx="143">
                  <c:v>30.478999999999996</c:v>
                </c:pt>
                <c:pt idx="144">
                  <c:v>33.819000000000003</c:v>
                </c:pt>
                <c:pt idx="145">
                  <c:v>35.028999999999996</c:v>
                </c:pt>
                <c:pt idx="146">
                  <c:v>36.548999999999992</c:v>
                </c:pt>
                <c:pt idx="147">
                  <c:v>40.338999999999999</c:v>
                </c:pt>
                <c:pt idx="148">
                  <c:v>53.539000000000001</c:v>
                </c:pt>
                <c:pt idx="149">
                  <c:v>58.869000000000007</c:v>
                </c:pt>
                <c:pt idx="150">
                  <c:v>55.719000000000008</c:v>
                </c:pt>
                <c:pt idx="151">
                  <c:v>53.869000000000007</c:v>
                </c:pt>
                <c:pt idx="152">
                  <c:v>53.948999999999998</c:v>
                </c:pt>
                <c:pt idx="153">
                  <c:v>53.768999999999991</c:v>
                </c:pt>
                <c:pt idx="154">
                  <c:v>60.728999999999999</c:v>
                </c:pt>
                <c:pt idx="155">
                  <c:v>66.039000000000001</c:v>
                </c:pt>
                <c:pt idx="156">
                  <c:v>63.019000000000005</c:v>
                </c:pt>
                <c:pt idx="157">
                  <c:v>52.838999999999999</c:v>
                </c:pt>
                <c:pt idx="158">
                  <c:v>57.939</c:v>
                </c:pt>
                <c:pt idx="159">
                  <c:v>63.198999999999998</c:v>
                </c:pt>
                <c:pt idx="160">
                  <c:v>59.009</c:v>
                </c:pt>
                <c:pt idx="161">
                  <c:v>63.728999999999999</c:v>
                </c:pt>
                <c:pt idx="162">
                  <c:v>69.058999999999997</c:v>
                </c:pt>
                <c:pt idx="163">
                  <c:v>71.508999999999986</c:v>
                </c:pt>
                <c:pt idx="164">
                  <c:v>69.128999999999991</c:v>
                </c:pt>
                <c:pt idx="165">
                  <c:v>60.349000000000011</c:v>
                </c:pt>
                <c:pt idx="166">
                  <c:v>56.018999999999991</c:v>
                </c:pt>
                <c:pt idx="167">
                  <c:v>52.499000000000002</c:v>
                </c:pt>
                <c:pt idx="168">
                  <c:v>51.649000000000001</c:v>
                </c:pt>
                <c:pt idx="169">
                  <c:v>52.478999999999999</c:v>
                </c:pt>
                <c:pt idx="170">
                  <c:v>50.168999999999997</c:v>
                </c:pt>
                <c:pt idx="171">
                  <c:v>56.048999999999992</c:v>
                </c:pt>
                <c:pt idx="172">
                  <c:v>56.279000000000011</c:v>
                </c:pt>
                <c:pt idx="173">
                  <c:v>59.548999999999992</c:v>
                </c:pt>
                <c:pt idx="174">
                  <c:v>57.539000000000001</c:v>
                </c:pt>
                <c:pt idx="175">
                  <c:v>56.959000000000003</c:v>
                </c:pt>
                <c:pt idx="176">
                  <c:v>56.629000000000005</c:v>
                </c:pt>
                <c:pt idx="177">
                  <c:v>57.849000000000004</c:v>
                </c:pt>
                <c:pt idx="178">
                  <c:v>57.509</c:v>
                </c:pt>
                <c:pt idx="179">
                  <c:v>58.929000000000009</c:v>
                </c:pt>
                <c:pt idx="180">
                  <c:v>61.629000000000005</c:v>
                </c:pt>
                <c:pt idx="181">
                  <c:v>59.499000000000002</c:v>
                </c:pt>
                <c:pt idx="182">
                  <c:v>59.648999999999987</c:v>
                </c:pt>
                <c:pt idx="183">
                  <c:v>56.759</c:v>
                </c:pt>
                <c:pt idx="184">
                  <c:v>56.228999999999999</c:v>
                </c:pt>
                <c:pt idx="185">
                  <c:v>54.149000000000001</c:v>
                </c:pt>
                <c:pt idx="186">
                  <c:v>47.698999999999998</c:v>
                </c:pt>
                <c:pt idx="187">
                  <c:v>42.308999999999997</c:v>
                </c:pt>
                <c:pt idx="188">
                  <c:v>40.599000000000004</c:v>
                </c:pt>
                <c:pt idx="189">
                  <c:v>39.738999999999997</c:v>
                </c:pt>
                <c:pt idx="190">
                  <c:v>40.539000000000001</c:v>
                </c:pt>
                <c:pt idx="191">
                  <c:v>42.629000000000005</c:v>
                </c:pt>
                <c:pt idx="192">
                  <c:v>39.228999999999999</c:v>
                </c:pt>
                <c:pt idx="193">
                  <c:v>41.228999999999999</c:v>
                </c:pt>
                <c:pt idx="194">
                  <c:v>42.508999999999993</c:v>
                </c:pt>
                <c:pt idx="195">
                  <c:v>42.428999999999995</c:v>
                </c:pt>
                <c:pt idx="196">
                  <c:v>40.529000000000003</c:v>
                </c:pt>
                <c:pt idx="197">
                  <c:v>39.588999999999999</c:v>
                </c:pt>
                <c:pt idx="198">
                  <c:v>37.969000000000001</c:v>
                </c:pt>
                <c:pt idx="199">
                  <c:v>36.558999999999997</c:v>
                </c:pt>
                <c:pt idx="200">
                  <c:v>36.23899999999999</c:v>
                </c:pt>
                <c:pt idx="201">
                  <c:v>34.908999999999999</c:v>
                </c:pt>
                <c:pt idx="202">
                  <c:v>34.388999999999996</c:v>
                </c:pt>
                <c:pt idx="203">
                  <c:v>34.018999999999998</c:v>
                </c:pt>
                <c:pt idx="204">
                  <c:v>35.168999999999997</c:v>
                </c:pt>
                <c:pt idx="205">
                  <c:v>35.868999999999993</c:v>
                </c:pt>
                <c:pt idx="206">
                  <c:v>40.798999999999999</c:v>
                </c:pt>
                <c:pt idx="207">
                  <c:v>45.079000000000001</c:v>
                </c:pt>
                <c:pt idx="208">
                  <c:v>46.779000000000003</c:v>
                </c:pt>
                <c:pt idx="209">
                  <c:v>51.459000000000003</c:v>
                </c:pt>
                <c:pt idx="210">
                  <c:v>49.528999999999996</c:v>
                </c:pt>
                <c:pt idx="211">
                  <c:v>47.808999999999997</c:v>
                </c:pt>
                <c:pt idx="212">
                  <c:v>50.278999999999996</c:v>
                </c:pt>
                <c:pt idx="213">
                  <c:v>52.788999999999987</c:v>
                </c:pt>
                <c:pt idx="214">
                  <c:v>51.509</c:v>
                </c:pt>
                <c:pt idx="215">
                  <c:v>48.559000000000005</c:v>
                </c:pt>
                <c:pt idx="216">
                  <c:v>50.289000000000001</c:v>
                </c:pt>
                <c:pt idx="217">
                  <c:v>52.689</c:v>
                </c:pt>
                <c:pt idx="218">
                  <c:v>61.768999999999991</c:v>
                </c:pt>
                <c:pt idx="219">
                  <c:v>70.748999999999995</c:v>
                </c:pt>
                <c:pt idx="220">
                  <c:v>74.128999999999991</c:v>
                </c:pt>
                <c:pt idx="221">
                  <c:v>72.588999999999999</c:v>
                </c:pt>
                <c:pt idx="222">
                  <c:v>83.578999999999979</c:v>
                </c:pt>
                <c:pt idx="223">
                  <c:v>88.259</c:v>
                </c:pt>
                <c:pt idx="224">
                  <c:v>91.268999999999977</c:v>
                </c:pt>
                <c:pt idx="225">
                  <c:v>93.088999999999999</c:v>
                </c:pt>
                <c:pt idx="226">
                  <c:v>87.888999999999996</c:v>
                </c:pt>
                <c:pt idx="227">
                  <c:v>78.728999999999999</c:v>
                </c:pt>
                <c:pt idx="228">
                  <c:v>85.619</c:v>
                </c:pt>
                <c:pt idx="229">
                  <c:v>86.628999999999991</c:v>
                </c:pt>
                <c:pt idx="230">
                  <c:v>96.508999999999986</c:v>
                </c:pt>
                <c:pt idx="231">
                  <c:v>101.39899999999999</c:v>
                </c:pt>
                <c:pt idx="232">
                  <c:v>110.319</c:v>
                </c:pt>
                <c:pt idx="233">
                  <c:v>110.149</c:v>
                </c:pt>
                <c:pt idx="234">
                  <c:v>105.82899999999999</c:v>
                </c:pt>
                <c:pt idx="235">
                  <c:v>107.66899999999998</c:v>
                </c:pt>
                <c:pt idx="236">
                  <c:v>107.21900000000001</c:v>
                </c:pt>
                <c:pt idx="237">
                  <c:v>96.538999999999973</c:v>
                </c:pt>
                <c:pt idx="238">
                  <c:v>93.009</c:v>
                </c:pt>
                <c:pt idx="239">
                  <c:v>89.328999999999979</c:v>
                </c:pt>
                <c:pt idx="240">
                  <c:v>94.659000000000006</c:v>
                </c:pt>
                <c:pt idx="241">
                  <c:v>98.959000000000003</c:v>
                </c:pt>
                <c:pt idx="242">
                  <c:v>96.068999999999988</c:v>
                </c:pt>
                <c:pt idx="243">
                  <c:v>93.458999999999989</c:v>
                </c:pt>
                <c:pt idx="244">
                  <c:v>88.228999999999999</c:v>
                </c:pt>
                <c:pt idx="245">
                  <c:v>83.299000000000007</c:v>
                </c:pt>
                <c:pt idx="246">
                  <c:v>89.049000000000007</c:v>
                </c:pt>
                <c:pt idx="247">
                  <c:v>90.018999999999991</c:v>
                </c:pt>
                <c:pt idx="248">
                  <c:v>94.09899999999999</c:v>
                </c:pt>
                <c:pt idx="249">
                  <c:v>92.668999999999997</c:v>
                </c:pt>
                <c:pt idx="250">
                  <c:v>94.628999999999991</c:v>
                </c:pt>
                <c:pt idx="251">
                  <c:v>90.558999999999997</c:v>
                </c:pt>
                <c:pt idx="252">
                  <c:v>89.528999999999996</c:v>
                </c:pt>
                <c:pt idx="253">
                  <c:v>91.489000000000004</c:v>
                </c:pt>
                <c:pt idx="254">
                  <c:v>92.149000000000001</c:v>
                </c:pt>
                <c:pt idx="255">
                  <c:v>91.729000000000013</c:v>
                </c:pt>
                <c:pt idx="256">
                  <c:v>91.769000000000005</c:v>
                </c:pt>
                <c:pt idx="257">
                  <c:v>91.509</c:v>
                </c:pt>
                <c:pt idx="258">
                  <c:v>91.849000000000004</c:v>
                </c:pt>
                <c:pt idx="259">
                  <c:v>92.469000000000008</c:v>
                </c:pt>
                <c:pt idx="260">
                  <c:v>92.838999999999999</c:v>
                </c:pt>
                <c:pt idx="261">
                  <c:v>92.948999999999998</c:v>
                </c:pt>
                <c:pt idx="262">
                  <c:v>95.418999999999997</c:v>
                </c:pt>
                <c:pt idx="263">
                  <c:v>96.778999999999996</c:v>
                </c:pt>
                <c:pt idx="264">
                  <c:v>103.569</c:v>
                </c:pt>
                <c:pt idx="265">
                  <c:v>110.76899999999998</c:v>
                </c:pt>
                <c:pt idx="266">
                  <c:v>115.60900000000001</c:v>
                </c:pt>
                <c:pt idx="267">
                  <c:v>125.26900000000003</c:v>
                </c:pt>
                <c:pt idx="268">
                  <c:v>127.16900000000003</c:v>
                </c:pt>
                <c:pt idx="269">
                  <c:v>124.099</c:v>
                </c:pt>
                <c:pt idx="270">
                  <c:v>118.029</c:v>
                </c:pt>
                <c:pt idx="271">
                  <c:v>120.569</c:v>
                </c:pt>
                <c:pt idx="272">
                  <c:v>123.01900000000001</c:v>
                </c:pt>
                <c:pt idx="273">
                  <c:v>132.16900000000001</c:v>
                </c:pt>
                <c:pt idx="274">
                  <c:v>136.67900000000003</c:v>
                </c:pt>
                <c:pt idx="275">
                  <c:v>140.999</c:v>
                </c:pt>
                <c:pt idx="276">
                  <c:v>143.97899999999998</c:v>
                </c:pt>
                <c:pt idx="277">
                  <c:v>131.29899999999998</c:v>
                </c:pt>
                <c:pt idx="278">
                  <c:v>123.21900000000002</c:v>
                </c:pt>
                <c:pt idx="279">
                  <c:v>119.13900000000001</c:v>
                </c:pt>
                <c:pt idx="280">
                  <c:v>123.18900000000001</c:v>
                </c:pt>
                <c:pt idx="281">
                  <c:v>117.65900000000002</c:v>
                </c:pt>
                <c:pt idx="282">
                  <c:v>118.489</c:v>
                </c:pt>
                <c:pt idx="283">
                  <c:v>123.989</c:v>
                </c:pt>
                <c:pt idx="284">
                  <c:v>123.569</c:v>
                </c:pt>
                <c:pt idx="285">
                  <c:v>123.15900000000002</c:v>
                </c:pt>
                <c:pt idx="286">
                  <c:v>127.229</c:v>
                </c:pt>
                <c:pt idx="287">
                  <c:v>130.94900000000001</c:v>
                </c:pt>
                <c:pt idx="288">
                  <c:v>135.239</c:v>
                </c:pt>
                <c:pt idx="289">
                  <c:v>140.35900000000001</c:v>
                </c:pt>
                <c:pt idx="290">
                  <c:v>152.02900000000002</c:v>
                </c:pt>
                <c:pt idx="291">
                  <c:v>153.02900000000002</c:v>
                </c:pt>
                <c:pt idx="292">
                  <c:v>151.14900000000003</c:v>
                </c:pt>
                <c:pt idx="293">
                  <c:v>151.68900000000002</c:v>
                </c:pt>
                <c:pt idx="294">
                  <c:v>158.59899999999999</c:v>
                </c:pt>
                <c:pt idx="295">
                  <c:v>161.589</c:v>
                </c:pt>
                <c:pt idx="296">
                  <c:v>159.649</c:v>
                </c:pt>
                <c:pt idx="297">
                  <c:v>163.90899999999999</c:v>
                </c:pt>
                <c:pt idx="298">
                  <c:v>163.72900000000001</c:v>
                </c:pt>
                <c:pt idx="299">
                  <c:v>165.57900000000001</c:v>
                </c:pt>
                <c:pt idx="300">
                  <c:v>161.19900000000001</c:v>
                </c:pt>
                <c:pt idx="301">
                  <c:v>155.01900000000003</c:v>
                </c:pt>
                <c:pt idx="302">
                  <c:v>158.02900000000005</c:v>
                </c:pt>
                <c:pt idx="303">
                  <c:v>168.87900000000002</c:v>
                </c:pt>
                <c:pt idx="304">
                  <c:v>183.709</c:v>
                </c:pt>
                <c:pt idx="305">
                  <c:v>189.56900000000002</c:v>
                </c:pt>
                <c:pt idx="306">
                  <c:v>201.39900000000003</c:v>
                </c:pt>
                <c:pt idx="307">
                  <c:v>199.51900000000003</c:v>
                </c:pt>
                <c:pt idx="308">
                  <c:v>223.35900000000001</c:v>
                </c:pt>
                <c:pt idx="309">
                  <c:v>235.75900000000001</c:v>
                </c:pt>
                <c:pt idx="310">
                  <c:v>253.32899999999995</c:v>
                </c:pt>
                <c:pt idx="311">
                  <c:v>244.62899999999999</c:v>
                </c:pt>
                <c:pt idx="312">
                  <c:v>240.99899999999997</c:v>
                </c:pt>
                <c:pt idx="313">
                  <c:v>258.36900000000003</c:v>
                </c:pt>
                <c:pt idx="314">
                  <c:v>275.94900000000001</c:v>
                </c:pt>
                <c:pt idx="315">
                  <c:v>240.05900000000003</c:v>
                </c:pt>
                <c:pt idx="316">
                  <c:v>201.239</c:v>
                </c:pt>
                <c:pt idx="317">
                  <c:v>191.22900000000001</c:v>
                </c:pt>
                <c:pt idx="318">
                  <c:v>190.38900000000001</c:v>
                </c:pt>
                <c:pt idx="319">
                  <c:v>190.53899999999999</c:v>
                </c:pt>
                <c:pt idx="320">
                  <c:v>157.96900000000002</c:v>
                </c:pt>
                <c:pt idx="321">
                  <c:v>145.589</c:v>
                </c:pt>
                <c:pt idx="322">
                  <c:v>149.12900000000002</c:v>
                </c:pt>
                <c:pt idx="323">
                  <c:v>150.15899999999999</c:v>
                </c:pt>
                <c:pt idx="324">
                  <c:v>153.06900000000002</c:v>
                </c:pt>
                <c:pt idx="325">
                  <c:v>150.96899999999999</c:v>
                </c:pt>
                <c:pt idx="326">
                  <c:v>141.93900000000002</c:v>
                </c:pt>
                <c:pt idx="327">
                  <c:v>130.24900000000002</c:v>
                </c:pt>
                <c:pt idx="328">
                  <c:v>126.90900000000002</c:v>
                </c:pt>
                <c:pt idx="329">
                  <c:v>123.83900000000001</c:v>
                </c:pt>
                <c:pt idx="330">
                  <c:v>111.23899999999999</c:v>
                </c:pt>
                <c:pt idx="331">
                  <c:v>117.74900000000002</c:v>
                </c:pt>
                <c:pt idx="332">
                  <c:v>128.75900000000001</c:v>
                </c:pt>
                <c:pt idx="333">
                  <c:v>130.43900000000002</c:v>
                </c:pt>
                <c:pt idx="334">
                  <c:v>136.02900000000002</c:v>
                </c:pt>
                <c:pt idx="335">
                  <c:v>134.61900000000003</c:v>
                </c:pt>
                <c:pt idx="336">
                  <c:v>130.57900000000001</c:v>
                </c:pt>
                <c:pt idx="337">
                  <c:v>117.03900000000002</c:v>
                </c:pt>
                <c:pt idx="338">
                  <c:v>115.81899999999999</c:v>
                </c:pt>
                <c:pt idx="339">
                  <c:v>95.978999999999999</c:v>
                </c:pt>
                <c:pt idx="340">
                  <c:v>93.128999999999991</c:v>
                </c:pt>
                <c:pt idx="341">
                  <c:v>96.609000000000009</c:v>
                </c:pt>
                <c:pt idx="342">
                  <c:v>96.128999999999991</c:v>
                </c:pt>
                <c:pt idx="343">
                  <c:v>98.438999999999993</c:v>
                </c:pt>
                <c:pt idx="344">
                  <c:v>94.109000000000009</c:v>
                </c:pt>
                <c:pt idx="345">
                  <c:v>89.379000000000005</c:v>
                </c:pt>
                <c:pt idx="346">
                  <c:v>87.998999999999995</c:v>
                </c:pt>
                <c:pt idx="347">
                  <c:v>83.759</c:v>
                </c:pt>
                <c:pt idx="348">
                  <c:v>76.878999999999991</c:v>
                </c:pt>
                <c:pt idx="349">
                  <c:v>71.568999999999988</c:v>
                </c:pt>
                <c:pt idx="350">
                  <c:v>76.569000000000003</c:v>
                </c:pt>
                <c:pt idx="351">
                  <c:v>81.998999999999995</c:v>
                </c:pt>
                <c:pt idx="352">
                  <c:v>84.409000000000006</c:v>
                </c:pt>
                <c:pt idx="353">
                  <c:v>85.188999999999993</c:v>
                </c:pt>
                <c:pt idx="354">
                  <c:v>91.478999999999985</c:v>
                </c:pt>
                <c:pt idx="355">
                  <c:v>89.688999999999993</c:v>
                </c:pt>
                <c:pt idx="356">
                  <c:v>87.989000000000004</c:v>
                </c:pt>
                <c:pt idx="357">
                  <c:v>86.948999999999984</c:v>
                </c:pt>
                <c:pt idx="358">
                  <c:v>83.099000000000004</c:v>
                </c:pt>
                <c:pt idx="359">
                  <c:v>83.058999999999997</c:v>
                </c:pt>
                <c:pt idx="360">
                  <c:v>81.808999999999997</c:v>
                </c:pt>
                <c:pt idx="361">
                  <c:v>84.599000000000004</c:v>
                </c:pt>
                <c:pt idx="362">
                  <c:v>89.509</c:v>
                </c:pt>
                <c:pt idx="363">
                  <c:v>95.119</c:v>
                </c:pt>
                <c:pt idx="364">
                  <c:v>97.658999999999992</c:v>
                </c:pt>
                <c:pt idx="365">
                  <c:v>99.299000000000007</c:v>
                </c:pt>
                <c:pt idx="366">
                  <c:v>98.958999999999989</c:v>
                </c:pt>
                <c:pt idx="367">
                  <c:v>98.628999999999991</c:v>
                </c:pt>
                <c:pt idx="368">
                  <c:v>95.388999999999996</c:v>
                </c:pt>
                <c:pt idx="369">
                  <c:v>95.838999999999999</c:v>
                </c:pt>
                <c:pt idx="370">
                  <c:v>100.60900000000001</c:v>
                </c:pt>
                <c:pt idx="371">
                  <c:v>103.239</c:v>
                </c:pt>
                <c:pt idx="372">
                  <c:v>108.13899999999998</c:v>
                </c:pt>
                <c:pt idx="373">
                  <c:v>104.619</c:v>
                </c:pt>
                <c:pt idx="374">
                  <c:v>109.00900000000001</c:v>
                </c:pt>
                <c:pt idx="375">
                  <c:v>109.399</c:v>
                </c:pt>
                <c:pt idx="376">
                  <c:v>113.059</c:v>
                </c:pt>
                <c:pt idx="377">
                  <c:v>113.63899999999998</c:v>
                </c:pt>
                <c:pt idx="378">
                  <c:v>113.489</c:v>
                </c:pt>
                <c:pt idx="379">
                  <c:v>113.779</c:v>
                </c:pt>
                <c:pt idx="380">
                  <c:v>111.70900000000002</c:v>
                </c:pt>
                <c:pt idx="381">
                  <c:v>106.199</c:v>
                </c:pt>
                <c:pt idx="382">
                  <c:v>109.88900000000001</c:v>
                </c:pt>
                <c:pt idx="383">
                  <c:v>113.68899999999999</c:v>
                </c:pt>
                <c:pt idx="384">
                  <c:v>119.33900000000001</c:v>
                </c:pt>
                <c:pt idx="385">
                  <c:v>119.119</c:v>
                </c:pt>
                <c:pt idx="386">
                  <c:v>122.349</c:v>
                </c:pt>
                <c:pt idx="387">
                  <c:v>121.119</c:v>
                </c:pt>
                <c:pt idx="388">
                  <c:v>135.26900000000001</c:v>
                </c:pt>
                <c:pt idx="389">
                  <c:v>140.10900000000001</c:v>
                </c:pt>
                <c:pt idx="390">
                  <c:v>140.529</c:v>
                </c:pt>
                <c:pt idx="391">
                  <c:v>145.429</c:v>
                </c:pt>
                <c:pt idx="392">
                  <c:v>141.42900000000003</c:v>
                </c:pt>
                <c:pt idx="393">
                  <c:v>140.84900000000002</c:v>
                </c:pt>
                <c:pt idx="394">
                  <c:v>140.90899999999999</c:v>
                </c:pt>
                <c:pt idx="395">
                  <c:v>143.369</c:v>
                </c:pt>
                <c:pt idx="396">
                  <c:v>143.249</c:v>
                </c:pt>
                <c:pt idx="397">
                  <c:v>142.09900000000002</c:v>
                </c:pt>
                <c:pt idx="398">
                  <c:v>148.18900000000002</c:v>
                </c:pt>
                <c:pt idx="399">
                  <c:v>155.90900000000002</c:v>
                </c:pt>
                <c:pt idx="400">
                  <c:v>158.69900000000001</c:v>
                </c:pt>
                <c:pt idx="401">
                  <c:v>177.739</c:v>
                </c:pt>
                <c:pt idx="402">
                  <c:v>173.28899999999999</c:v>
                </c:pt>
                <c:pt idx="403">
                  <c:v>168.619</c:v>
                </c:pt>
                <c:pt idx="404">
                  <c:v>165.64900000000003</c:v>
                </c:pt>
                <c:pt idx="405">
                  <c:v>156.10900000000001</c:v>
                </c:pt>
                <c:pt idx="406">
                  <c:v>150.99899999999997</c:v>
                </c:pt>
                <c:pt idx="407">
                  <c:v>138.26900000000003</c:v>
                </c:pt>
                <c:pt idx="408">
                  <c:v>145.62900000000002</c:v>
                </c:pt>
                <c:pt idx="409">
                  <c:v>155.14900000000003</c:v>
                </c:pt>
                <c:pt idx="410">
                  <c:v>157.52900000000002</c:v>
                </c:pt>
                <c:pt idx="411">
                  <c:v>148.57900000000001</c:v>
                </c:pt>
                <c:pt idx="412">
                  <c:v>141.61900000000003</c:v>
                </c:pt>
                <c:pt idx="413">
                  <c:v>143.35900000000001</c:v>
                </c:pt>
                <c:pt idx="414">
                  <c:v>143.69900000000001</c:v>
                </c:pt>
                <c:pt idx="415">
                  <c:v>146.65899999999999</c:v>
                </c:pt>
                <c:pt idx="416">
                  <c:v>142.13900000000001</c:v>
                </c:pt>
                <c:pt idx="417">
                  <c:v>142.04900000000001</c:v>
                </c:pt>
                <c:pt idx="418">
                  <c:v>148.03900000000002</c:v>
                </c:pt>
                <c:pt idx="419">
                  <c:v>150.15899999999999</c:v>
                </c:pt>
                <c:pt idx="420">
                  <c:v>145.999</c:v>
                </c:pt>
                <c:pt idx="421">
                  <c:v>151.10900000000001</c:v>
                </c:pt>
                <c:pt idx="422">
                  <c:v>156.60900000000001</c:v>
                </c:pt>
                <c:pt idx="423">
                  <c:v>155.88900000000001</c:v>
                </c:pt>
                <c:pt idx="424">
                  <c:v>158.28900000000002</c:v>
                </c:pt>
                <c:pt idx="425">
                  <c:v>163.15900000000002</c:v>
                </c:pt>
                <c:pt idx="426">
                  <c:v>168.489</c:v>
                </c:pt>
                <c:pt idx="427">
                  <c:v>167.499</c:v>
                </c:pt>
                <c:pt idx="428">
                  <c:v>173.10900000000001</c:v>
                </c:pt>
                <c:pt idx="429">
                  <c:v>168.369</c:v>
                </c:pt>
                <c:pt idx="430">
                  <c:v>171.69900000000001</c:v>
                </c:pt>
                <c:pt idx="431">
                  <c:v>174.12899999999999</c:v>
                </c:pt>
                <c:pt idx="432">
                  <c:v>175.17900000000003</c:v>
                </c:pt>
                <c:pt idx="433">
                  <c:v>169.09900000000002</c:v>
                </c:pt>
                <c:pt idx="434">
                  <c:v>168.56900000000002</c:v>
                </c:pt>
                <c:pt idx="435">
                  <c:v>168.16900000000001</c:v>
                </c:pt>
                <c:pt idx="436">
                  <c:v>165.32900000000001</c:v>
                </c:pt>
                <c:pt idx="437">
                  <c:v>166.07900000000001</c:v>
                </c:pt>
                <c:pt idx="438">
                  <c:v>171.48900000000003</c:v>
                </c:pt>
                <c:pt idx="439">
                  <c:v>173.49900000000002</c:v>
                </c:pt>
                <c:pt idx="440">
                  <c:v>165.23899999999998</c:v>
                </c:pt>
                <c:pt idx="441">
                  <c:v>171.28900000000002</c:v>
                </c:pt>
                <c:pt idx="442">
                  <c:v>178.51900000000001</c:v>
                </c:pt>
                <c:pt idx="443">
                  <c:v>187.28900000000002</c:v>
                </c:pt>
                <c:pt idx="444">
                  <c:v>197.029</c:v>
                </c:pt>
                <c:pt idx="445">
                  <c:v>260.62900000000002</c:v>
                </c:pt>
                <c:pt idx="446">
                  <c:v>292.09899999999999</c:v>
                </c:pt>
                <c:pt idx="447">
                  <c:v>321.54899999999998</c:v>
                </c:pt>
                <c:pt idx="448">
                  <c:v>279.93900000000002</c:v>
                </c:pt>
                <c:pt idx="449">
                  <c:v>206.60900000000001</c:v>
                </c:pt>
                <c:pt idx="450">
                  <c:v>188.3</c:v>
                </c:pt>
                <c:pt idx="451">
                  <c:v>225.67</c:v>
                </c:pt>
                <c:pt idx="452">
                  <c:v>238.91</c:v>
                </c:pt>
                <c:pt idx="453">
                  <c:v>230.98</c:v>
                </c:pt>
                <c:pt idx="454">
                  <c:v>349.73</c:v>
                </c:pt>
                <c:pt idx="455">
                  <c:v>518.87</c:v>
                </c:pt>
                <c:pt idx="456">
                  <c:v>439.05</c:v>
                </c:pt>
                <c:pt idx="457">
                  <c:v>467.78</c:v>
                </c:pt>
                <c:pt idx="458">
                  <c:v>488.79</c:v>
                </c:pt>
                <c:pt idx="459">
                  <c:v>530.80999999999995</c:v>
                </c:pt>
                <c:pt idx="460">
                  <c:v>544.6</c:v>
                </c:pt>
                <c:pt idx="461">
                  <c:v>540.38</c:v>
                </c:pt>
                <c:pt idx="462">
                  <c:v>541.95000000000005</c:v>
                </c:pt>
                <c:pt idx="463">
                  <c:v>552.26</c:v>
                </c:pt>
                <c:pt idx="464">
                  <c:v>568.79999999999995</c:v>
                </c:pt>
                <c:pt idx="465">
                  <c:v>506.51</c:v>
                </c:pt>
                <c:pt idx="466">
                  <c:v>449.33</c:v>
                </c:pt>
                <c:pt idx="467">
                  <c:v>324.20999999999998</c:v>
                </c:pt>
                <c:pt idx="468">
                  <c:v>337.26</c:v>
                </c:pt>
                <c:pt idx="469">
                  <c:v>340.18</c:v>
                </c:pt>
                <c:pt idx="470">
                  <c:v>335.9</c:v>
                </c:pt>
                <c:pt idx="471">
                  <c:v>331.27</c:v>
                </c:pt>
                <c:pt idx="472">
                  <c:v>335.99</c:v>
                </c:pt>
                <c:pt idx="473">
                  <c:v>347.03</c:v>
                </c:pt>
                <c:pt idx="474">
                  <c:v>355.92</c:v>
                </c:pt>
                <c:pt idx="475">
                  <c:v>345.84</c:v>
                </c:pt>
                <c:pt idx="476">
                  <c:v>346.38</c:v>
                </c:pt>
                <c:pt idx="477">
                  <c:v>345.06</c:v>
                </c:pt>
                <c:pt idx="478">
                  <c:v>343.7</c:v>
                </c:pt>
                <c:pt idx="479">
                  <c:v>341.38</c:v>
                </c:pt>
                <c:pt idx="480">
                  <c:v>336.51</c:v>
                </c:pt>
                <c:pt idx="481">
                  <c:v>327</c:v>
                </c:pt>
                <c:pt idx="482">
                  <c:v>217.64</c:v>
                </c:pt>
                <c:pt idx="483">
                  <c:v>225.32</c:v>
                </c:pt>
                <c:pt idx="484">
                  <c:v>223.7</c:v>
                </c:pt>
                <c:pt idx="485">
                  <c:v>222.03</c:v>
                </c:pt>
                <c:pt idx="486">
                  <c:v>221.41</c:v>
                </c:pt>
                <c:pt idx="487">
                  <c:v>228.39</c:v>
                </c:pt>
                <c:pt idx="488">
                  <c:v>227.82</c:v>
                </c:pt>
                <c:pt idx="489">
                  <c:v>227.77</c:v>
                </c:pt>
                <c:pt idx="490">
                  <c:v>239.82</c:v>
                </c:pt>
                <c:pt idx="491">
                  <c:v>247.91</c:v>
                </c:pt>
                <c:pt idx="492">
                  <c:v>287.63</c:v>
                </c:pt>
                <c:pt idx="493">
                  <c:v>315.54000000000002</c:v>
                </c:pt>
                <c:pt idx="494">
                  <c:v>329.75</c:v>
                </c:pt>
                <c:pt idx="495">
                  <c:v>290.44</c:v>
                </c:pt>
                <c:pt idx="496">
                  <c:v>289.94</c:v>
                </c:pt>
                <c:pt idx="497">
                  <c:v>287.88</c:v>
                </c:pt>
                <c:pt idx="498">
                  <c:v>289.20999999999998</c:v>
                </c:pt>
                <c:pt idx="499">
                  <c:v>289.45999999999998</c:v>
                </c:pt>
                <c:pt idx="500">
                  <c:v>295.71600000000001</c:v>
                </c:pt>
                <c:pt idx="501">
                  <c:v>294.02</c:v>
                </c:pt>
                <c:pt idx="502">
                  <c:v>296.83999999999997</c:v>
                </c:pt>
                <c:pt idx="503">
                  <c:v>297</c:v>
                </c:pt>
                <c:pt idx="504">
                  <c:v>293.86</c:v>
                </c:pt>
                <c:pt idx="505">
                  <c:v>286.27</c:v>
                </c:pt>
                <c:pt idx="506">
                  <c:v>285.24</c:v>
                </c:pt>
                <c:pt idx="507">
                  <c:v>283.86</c:v>
                </c:pt>
                <c:pt idx="508">
                  <c:v>287.33</c:v>
                </c:pt>
                <c:pt idx="509">
                  <c:v>297.42500000000001</c:v>
                </c:pt>
                <c:pt idx="510">
                  <c:v>298.52</c:v>
                </c:pt>
                <c:pt idx="511">
                  <c:v>294.33</c:v>
                </c:pt>
                <c:pt idx="512">
                  <c:v>285.61</c:v>
                </c:pt>
                <c:pt idx="513">
                  <c:v>272.89999999999998</c:v>
                </c:pt>
                <c:pt idx="514">
                  <c:v>275.25</c:v>
                </c:pt>
                <c:pt idx="515">
                  <c:v>272.55</c:v>
                </c:pt>
                <c:pt idx="516">
                  <c:v>268.51</c:v>
                </c:pt>
                <c:pt idx="517">
                  <c:v>267.19</c:v>
                </c:pt>
                <c:pt idx="518">
                  <c:v>263.33</c:v>
                </c:pt>
                <c:pt idx="519">
                  <c:v>265.75</c:v>
                </c:pt>
                <c:pt idx="520">
                  <c:v>261.01</c:v>
                </c:pt>
                <c:pt idx="521">
                  <c:v>255.66</c:v>
                </c:pt>
                <c:pt idx="522">
                  <c:v>253.34</c:v>
                </c:pt>
                <c:pt idx="523">
                  <c:v>253.34</c:v>
                </c:pt>
                <c:pt idx="524">
                  <c:v>254.13</c:v>
                </c:pt>
                <c:pt idx="525">
                  <c:v>244.63</c:v>
                </c:pt>
                <c:pt idx="526">
                  <c:v>235.64</c:v>
                </c:pt>
                <c:pt idx="527">
                  <c:v>236.05</c:v>
                </c:pt>
                <c:pt idx="528">
                  <c:v>247.56</c:v>
                </c:pt>
                <c:pt idx="529">
                  <c:v>246.49</c:v>
                </c:pt>
                <c:pt idx="530">
                  <c:v>261.83</c:v>
                </c:pt>
                <c:pt idx="531">
                  <c:v>270.11</c:v>
                </c:pt>
                <c:pt idx="532">
                  <c:v>292.66000000000003</c:v>
                </c:pt>
                <c:pt idx="533">
                  <c:v>289.85000000000002</c:v>
                </c:pt>
                <c:pt idx="534">
                  <c:v>275.16000000000003</c:v>
                </c:pt>
                <c:pt idx="535">
                  <c:v>277.04000000000002</c:v>
                </c:pt>
                <c:pt idx="536">
                  <c:v>297.36</c:v>
                </c:pt>
                <c:pt idx="537">
                  <c:v>298.63</c:v>
                </c:pt>
                <c:pt idx="538">
                  <c:v>304.76</c:v>
                </c:pt>
                <c:pt idx="539">
                  <c:v>305.77</c:v>
                </c:pt>
                <c:pt idx="540">
                  <c:v>293.94</c:v>
                </c:pt>
                <c:pt idx="541">
                  <c:v>289.60000000000002</c:v>
                </c:pt>
                <c:pt idx="542">
                  <c:v>277.04000000000002</c:v>
                </c:pt>
                <c:pt idx="543">
                  <c:v>279.27999999999997</c:v>
                </c:pt>
                <c:pt idx="544">
                  <c:v>281.68</c:v>
                </c:pt>
                <c:pt idx="545">
                  <c:v>283.76</c:v>
                </c:pt>
                <c:pt idx="546">
                  <c:v>284.42</c:v>
                </c:pt>
                <c:pt idx="547">
                  <c:v>282.58999999999997</c:v>
                </c:pt>
                <c:pt idx="548">
                  <c:v>282.48</c:v>
                </c:pt>
                <c:pt idx="549">
                  <c:v>270.02</c:v>
                </c:pt>
                <c:pt idx="550">
                  <c:v>262.33999999999997</c:v>
                </c:pt>
                <c:pt idx="551">
                  <c:v>265.92899999999997</c:v>
                </c:pt>
                <c:pt idx="552">
                  <c:v>260.52999999999997</c:v>
                </c:pt>
                <c:pt idx="553">
                  <c:v>267.08</c:v>
                </c:pt>
                <c:pt idx="554">
                  <c:v>270.64</c:v>
                </c:pt>
                <c:pt idx="555">
                  <c:v>274.43</c:v>
                </c:pt>
                <c:pt idx="556">
                  <c:v>286.27</c:v>
                </c:pt>
                <c:pt idx="557">
                  <c:v>293.97000000000003</c:v>
                </c:pt>
                <c:pt idx="558">
                  <c:v>307.69</c:v>
                </c:pt>
                <c:pt idx="559">
                  <c:v>332.94399999999996</c:v>
                </c:pt>
                <c:pt idx="560">
                  <c:v>335.89299999999997</c:v>
                </c:pt>
                <c:pt idx="561">
                  <c:v>340.66700000000003</c:v>
                </c:pt>
                <c:pt idx="562">
                  <c:v>328.101</c:v>
                </c:pt>
                <c:pt idx="563">
                  <c:v>323.40299999999996</c:v>
                </c:pt>
                <c:pt idx="564">
                  <c:v>324.73400000000004</c:v>
                </c:pt>
                <c:pt idx="565">
                  <c:v>356.995</c:v>
                </c:pt>
                <c:pt idx="566">
                  <c:v>381.77300000000002</c:v>
                </c:pt>
                <c:pt idx="567">
                  <c:v>401.08100000000002</c:v>
                </c:pt>
                <c:pt idx="568">
                  <c:v>425.09399999999994</c:v>
                </c:pt>
                <c:pt idx="569">
                  <c:v>430.79299999999995</c:v>
                </c:pt>
                <c:pt idx="570">
                  <c:v>473.39799999999997</c:v>
                </c:pt>
                <c:pt idx="571">
                  <c:v>430.16500000000002</c:v>
                </c:pt>
                <c:pt idx="572">
                  <c:v>405.20699999999999</c:v>
                </c:pt>
                <c:pt idx="573">
                  <c:v>398.899</c:v>
                </c:pt>
                <c:pt idx="574">
                  <c:v>391.02300000000002</c:v>
                </c:pt>
                <c:pt idx="575">
                  <c:v>376.75</c:v>
                </c:pt>
                <c:pt idx="576">
                  <c:v>373.83900000000006</c:v>
                </c:pt>
                <c:pt idx="577">
                  <c:v>378.19899999999996</c:v>
                </c:pt>
                <c:pt idx="578">
                  <c:v>376.584</c:v>
                </c:pt>
                <c:pt idx="579">
                  <c:v>386.14499999999998</c:v>
                </c:pt>
                <c:pt idx="580">
                  <c:v>371.49699999999996</c:v>
                </c:pt>
                <c:pt idx="581">
                  <c:v>370.37</c:v>
                </c:pt>
                <c:pt idx="582">
                  <c:v>409.1633333333333</c:v>
                </c:pt>
                <c:pt idx="583">
                  <c:v>414.58555555555563</c:v>
                </c:pt>
                <c:pt idx="584">
                  <c:v>422.49222222222221</c:v>
                </c:pt>
                <c:pt idx="585">
                  <c:v>440.37777777777779</c:v>
                </c:pt>
                <c:pt idx="586">
                  <c:v>434.36888888888893</c:v>
                </c:pt>
                <c:pt idx="587">
                  <c:v>440.9422222222222</c:v>
                </c:pt>
                <c:pt idx="588">
                  <c:v>420.58111111111111</c:v>
                </c:pt>
                <c:pt idx="589">
                  <c:v>420.73111111111109</c:v>
                </c:pt>
                <c:pt idx="590">
                  <c:v>418.04</c:v>
                </c:pt>
                <c:pt idx="591">
                  <c:v>418.34500000000003</c:v>
                </c:pt>
                <c:pt idx="592">
                  <c:v>405.19111111111107</c:v>
                </c:pt>
                <c:pt idx="593">
                  <c:v>384.38499999999999</c:v>
                </c:pt>
                <c:pt idx="594">
                  <c:v>383.4644444444445</c:v>
                </c:pt>
                <c:pt idx="595">
                  <c:v>376.12055555555554</c:v>
                </c:pt>
                <c:pt idx="596">
                  <c:v>367.75777777777773</c:v>
                </c:pt>
                <c:pt idx="597">
                  <c:v>361.50055555555559</c:v>
                </c:pt>
                <c:pt idx="598">
                  <c:v>346.75611111111112</c:v>
                </c:pt>
                <c:pt idx="599">
                  <c:v>342.89944444444444</c:v>
                </c:pt>
                <c:pt idx="600">
                  <c:v>366.36944444444447</c:v>
                </c:pt>
                <c:pt idx="601">
                  <c:v>374.36277777777769</c:v>
                </c:pt>
                <c:pt idx="602">
                  <c:v>378.5483333333334</c:v>
                </c:pt>
                <c:pt idx="603">
                  <c:v>369.02388888888891</c:v>
                </c:pt>
                <c:pt idx="604">
                  <c:v>358.53666666666663</c:v>
                </c:pt>
                <c:pt idx="605">
                  <c:v>365.43111111111108</c:v>
                </c:pt>
                <c:pt idx="606">
                  <c:v>371.64388888888885</c:v>
                </c:pt>
                <c:pt idx="607">
                  <c:v>357.31111111111107</c:v>
                </c:pt>
                <c:pt idx="608">
                  <c:v>355.89166666666665</c:v>
                </c:pt>
                <c:pt idx="609">
                  <c:v>375.03125</c:v>
                </c:pt>
                <c:pt idx="610">
                  <c:v>370.768125</c:v>
                </c:pt>
                <c:pt idx="611">
                  <c:v>360.34812499999998</c:v>
                </c:pt>
                <c:pt idx="612">
                  <c:v>328.24</c:v>
                </c:pt>
                <c:pt idx="613">
                  <c:v>309.5575</c:v>
                </c:pt>
                <c:pt idx="614">
                  <c:v>296.77875</c:v>
                </c:pt>
                <c:pt idx="615">
                  <c:v>297.22750000000002</c:v>
                </c:pt>
                <c:pt idx="616">
                  <c:v>295.36937499999999</c:v>
                </c:pt>
                <c:pt idx="617">
                  <c:v>305.52999999999997</c:v>
                </c:pt>
                <c:pt idx="618">
                  <c:v>304.75687499999998</c:v>
                </c:pt>
                <c:pt idx="619">
                  <c:v>303.29624999999999</c:v>
                </c:pt>
                <c:pt idx="620">
                  <c:v>295.30624999999998</c:v>
                </c:pt>
                <c:pt idx="621">
                  <c:v>283.05</c:v>
                </c:pt>
                <c:pt idx="622">
                  <c:v>274.91125</c:v>
                </c:pt>
                <c:pt idx="623">
                  <c:v>276.81625000000003</c:v>
                </c:pt>
                <c:pt idx="624">
                  <c:v>273.52937500000002</c:v>
                </c:pt>
                <c:pt idx="625">
                  <c:v>273.21812499999999</c:v>
                </c:pt>
                <c:pt idx="626">
                  <c:v>266.77875</c:v>
                </c:pt>
                <c:pt idx="627">
                  <c:v>263.82875000000001</c:v>
                </c:pt>
                <c:pt idx="628">
                  <c:v>265.36624999999998</c:v>
                </c:pt>
                <c:pt idx="629">
                  <c:v>260.96749999999997</c:v>
                </c:pt>
                <c:pt idx="630">
                  <c:v>248.27875</c:v>
                </c:pt>
                <c:pt idx="631">
                  <c:v>243.90187499999999</c:v>
                </c:pt>
                <c:pt idx="632">
                  <c:v>257.93</c:v>
                </c:pt>
                <c:pt idx="633">
                  <c:v>261.16187500000001</c:v>
                </c:pt>
                <c:pt idx="634">
                  <c:v>263.35312499999998</c:v>
                </c:pt>
                <c:pt idx="635">
                  <c:v>265.16874999999999</c:v>
                </c:pt>
                <c:pt idx="636">
                  <c:v>261.69125000000003</c:v>
                </c:pt>
                <c:pt idx="637">
                  <c:v>257.53625</c:v>
                </c:pt>
                <c:pt idx="638">
                  <c:v>255.34062499999999</c:v>
                </c:pt>
                <c:pt idx="639">
                  <c:v>257.24874999999997</c:v>
                </c:pt>
                <c:pt idx="640">
                  <c:v>265.37875000000003</c:v>
                </c:pt>
                <c:pt idx="641">
                  <c:v>283.86374999999998</c:v>
                </c:pt>
                <c:pt idx="642">
                  <c:v>290.61374999999998</c:v>
                </c:pt>
                <c:pt idx="643">
                  <c:v>294.93937499999998</c:v>
                </c:pt>
                <c:pt idx="644">
                  <c:v>292.71312499999999</c:v>
                </c:pt>
                <c:pt idx="645">
                  <c:v>299.97687500000001</c:v>
                </c:pt>
                <c:pt idx="646">
                  <c:v>303.37124999999997</c:v>
                </c:pt>
                <c:pt idx="647">
                  <c:v>301.41812499999997</c:v>
                </c:pt>
                <c:pt idx="648">
                  <c:v>296.58</c:v>
                </c:pt>
                <c:pt idx="649">
                  <c:v>296.69062500000001</c:v>
                </c:pt>
                <c:pt idx="650">
                  <c:v>289.07687499999997</c:v>
                </c:pt>
                <c:pt idx="651">
                  <c:v>283.63687499999997</c:v>
                </c:pt>
                <c:pt idx="652">
                  <c:v>275.23500000000001</c:v>
                </c:pt>
                <c:pt idx="653">
                  <c:v>283.31</c:v>
                </c:pt>
                <c:pt idx="654">
                  <c:v>284.37687499999998</c:v>
                </c:pt>
                <c:pt idx="655">
                  <c:v>284.99437499999999</c:v>
                </c:pt>
                <c:pt idx="656">
                  <c:v>285.395625</c:v>
                </c:pt>
                <c:pt idx="657">
                  <c:v>286.55687499999999</c:v>
                </c:pt>
                <c:pt idx="658">
                  <c:v>282.745</c:v>
                </c:pt>
                <c:pt idx="659">
                  <c:v>284.30250000000001</c:v>
                </c:pt>
                <c:pt idx="660">
                  <c:v>282.14187500000003</c:v>
                </c:pt>
                <c:pt idx="661">
                  <c:v>277.919375</c:v>
                </c:pt>
                <c:pt idx="662">
                  <c:v>269.4425</c:v>
                </c:pt>
                <c:pt idx="663">
                  <c:v>272.21249999999998</c:v>
                </c:pt>
                <c:pt idx="664">
                  <c:v>263.48562500000003</c:v>
                </c:pt>
                <c:pt idx="665">
                  <c:v>250.988125</c:v>
                </c:pt>
                <c:pt idx="666">
                  <c:v>253.17750000000001</c:v>
                </c:pt>
                <c:pt idx="667">
                  <c:v>255.99812499999999</c:v>
                </c:pt>
                <c:pt idx="668">
                  <c:v>250.42</c:v>
                </c:pt>
                <c:pt idx="669">
                  <c:v>249.49812499999999</c:v>
                </c:pt>
                <c:pt idx="670">
                  <c:v>245.25062500000001</c:v>
                </c:pt>
                <c:pt idx="671">
                  <c:v>246.65625</c:v>
                </c:pt>
                <c:pt idx="672">
                  <c:v>240.995</c:v>
                </c:pt>
                <c:pt idx="673">
                  <c:v>230.26750000000001</c:v>
                </c:pt>
                <c:pt idx="674">
                  <c:v>233.26625000000001</c:v>
                </c:pt>
                <c:pt idx="675">
                  <c:v>227.83437499999999</c:v>
                </c:pt>
                <c:pt idx="676">
                  <c:v>226.97125</c:v>
                </c:pt>
                <c:pt idx="677">
                  <c:v>224.41125</c:v>
                </c:pt>
                <c:pt idx="678">
                  <c:v>217.94687500000001</c:v>
                </c:pt>
                <c:pt idx="679">
                  <c:v>214.40812500000001</c:v>
                </c:pt>
                <c:pt idx="680">
                  <c:v>213.265625</c:v>
                </c:pt>
                <c:pt idx="681">
                  <c:v>226.26499999999999</c:v>
                </c:pt>
                <c:pt idx="682">
                  <c:v>232.25062500000001</c:v>
                </c:pt>
                <c:pt idx="683">
                  <c:v>228.52125000000001</c:v>
                </c:pt>
                <c:pt idx="684">
                  <c:v>234.86375000000001</c:v>
                </c:pt>
                <c:pt idx="685">
                  <c:v>242.44187500000001</c:v>
                </c:pt>
                <c:pt idx="686">
                  <c:v>233.06437500000001</c:v>
                </c:pt>
                <c:pt idx="687">
                  <c:v>235.37125</c:v>
                </c:pt>
                <c:pt idx="688">
                  <c:v>233.45500000000001</c:v>
                </c:pt>
                <c:pt idx="689">
                  <c:v>227.05250000000001</c:v>
                </c:pt>
                <c:pt idx="690">
                  <c:v>225.75624999999999</c:v>
                </c:pt>
                <c:pt idx="691">
                  <c:v>222.99187499999999</c:v>
                </c:pt>
                <c:pt idx="692">
                  <c:v>222.450625</c:v>
                </c:pt>
                <c:pt idx="693">
                  <c:v>223.140625</c:v>
                </c:pt>
                <c:pt idx="694">
                  <c:v>220.34937500000001</c:v>
                </c:pt>
                <c:pt idx="695">
                  <c:v>225.67750000000001</c:v>
                </c:pt>
                <c:pt idx="696">
                  <c:v>227.40125</c:v>
                </c:pt>
                <c:pt idx="697">
                  <c:v>226.87562500000001</c:v>
                </c:pt>
                <c:pt idx="698">
                  <c:v>225.420625</c:v>
                </c:pt>
                <c:pt idx="699">
                  <c:v>224.51499999999999</c:v>
                </c:pt>
                <c:pt idx="700">
                  <c:v>223.0575</c:v>
                </c:pt>
                <c:pt idx="701">
                  <c:v>219.26</c:v>
                </c:pt>
                <c:pt idx="702">
                  <c:v>215.87562500000001</c:v>
                </c:pt>
                <c:pt idx="703">
                  <c:v>211.91187500000001</c:v>
                </c:pt>
                <c:pt idx="704">
                  <c:v>206.37625</c:v>
                </c:pt>
                <c:pt idx="705">
                  <c:v>206.80312499999999</c:v>
                </c:pt>
                <c:pt idx="706">
                  <c:v>197.67124999999999</c:v>
                </c:pt>
                <c:pt idx="707">
                  <c:v>183.70750000000001</c:v>
                </c:pt>
                <c:pt idx="708">
                  <c:v>184.86875000000001</c:v>
                </c:pt>
                <c:pt idx="709">
                  <c:v>185.94062500000001</c:v>
                </c:pt>
                <c:pt idx="710">
                  <c:v>187.33562499999999</c:v>
                </c:pt>
                <c:pt idx="711">
                  <c:v>183.535</c:v>
                </c:pt>
                <c:pt idx="712">
                  <c:v>179.5675</c:v>
                </c:pt>
                <c:pt idx="713">
                  <c:v>183.38187500000001</c:v>
                </c:pt>
                <c:pt idx="714">
                  <c:v>189.24250000000001</c:v>
                </c:pt>
                <c:pt idx="715">
                  <c:v>186.425625</c:v>
                </c:pt>
                <c:pt idx="716">
                  <c:v>186.11500000000001</c:v>
                </c:pt>
                <c:pt idx="717">
                  <c:v>188.35749999999999</c:v>
                </c:pt>
              </c:numCache>
            </c:numRef>
          </c:val>
          <c:smooth val="0"/>
          <c:extLst>
            <c:ext xmlns:c16="http://schemas.microsoft.com/office/drawing/2014/chart" uri="{C3380CC4-5D6E-409C-BE32-E72D297353CC}">
              <c16:uniqueId val="{00000007-64DC-4AC7-AE7F-43FB47C99090}"/>
            </c:ext>
          </c:extLst>
        </c:ser>
        <c:dLbls>
          <c:showLegendKey val="0"/>
          <c:showVal val="0"/>
          <c:showCatName val="0"/>
          <c:showSerName val="0"/>
          <c:showPercent val="0"/>
          <c:showBubbleSize val="0"/>
        </c:dLbls>
        <c:smooth val="0"/>
        <c:axId val="400745336"/>
        <c:axId val="1"/>
      </c:lineChart>
      <c:dateAx>
        <c:axId val="40074533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0745336"/>
        <c:crosses val="autoZero"/>
        <c:crossBetween val="between"/>
      </c:valAx>
      <c:spPr>
        <a:solidFill>
          <a:srgbClr val="FFFFFF"/>
        </a:solidFill>
        <a:ln w="12700">
          <a:solidFill>
            <a:srgbClr val="808080"/>
          </a:solidFill>
          <a:prstDash val="solid"/>
        </a:ln>
      </c:spPr>
    </c:plotArea>
    <c:legend>
      <c:legendPos val="r"/>
      <c:layout>
        <c:manualLayout>
          <c:xMode val="edge"/>
          <c:yMode val="edge"/>
          <c:x val="0.12771084337349398"/>
          <c:y val="0.83164983164983164"/>
          <c:w val="0.80240963855421688"/>
          <c:h val="0.1481481481481481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39702737135271"/>
          <c:y val="5.2060737527114966E-2"/>
          <c:w val="0.83969528245414071"/>
          <c:h val="0.55531453362255967"/>
        </c:manualLayout>
      </c:layout>
      <c:areaChart>
        <c:grouping val="stacked"/>
        <c:varyColors val="0"/>
        <c:ser>
          <c:idx val="1"/>
          <c:order val="1"/>
          <c:tx>
            <c:strRef>
              <c:f>'8.1.2-график'!$D$4</c:f>
              <c:strCache>
                <c:ptCount val="1"/>
                <c:pt idx="0">
                  <c:v>Альянс Банкпен кері репо операциялары</c:v>
                </c:pt>
              </c:strCache>
            </c:strRef>
          </c:tx>
          <c:spPr>
            <a:solidFill>
              <a:srgbClr val="C0C0C0"/>
            </a:solidFill>
            <a:ln w="12700">
              <a:solidFill>
                <a:srgbClr val="000000"/>
              </a:solidFill>
              <a:prstDash val="solid"/>
            </a:ln>
          </c:spPr>
          <c:cat>
            <c:strRef>
              <c:f>'8.1.2-график'!$B$5:$B$13</c:f>
              <c:strCache>
                <c:ptCount val="9"/>
                <c:pt idx="0">
                  <c:v>қаң.2009</c:v>
                </c:pt>
                <c:pt idx="1">
                  <c:v>ақп.2009</c:v>
                </c:pt>
                <c:pt idx="2">
                  <c:v>нау.2009</c:v>
                </c:pt>
                <c:pt idx="3">
                  <c:v>сәу.2009</c:v>
                </c:pt>
                <c:pt idx="4">
                  <c:v>мам.2009</c:v>
                </c:pt>
                <c:pt idx="5">
                  <c:v>мау.2009</c:v>
                </c:pt>
                <c:pt idx="6">
                  <c:v>шіл.2009</c:v>
                </c:pt>
                <c:pt idx="7">
                  <c:v>там.2009</c:v>
                </c:pt>
                <c:pt idx="8">
                  <c:v>қыр.2009</c:v>
                </c:pt>
              </c:strCache>
            </c:strRef>
          </c:cat>
          <c:val>
            <c:numRef>
              <c:f>'8.1.2-график'!$D$5:$D$13</c:f>
              <c:numCache>
                <c:formatCode>0.0</c:formatCode>
                <c:ptCount val="9"/>
                <c:pt idx="0">
                  <c:v>106.35167387225</c:v>
                </c:pt>
                <c:pt idx="1">
                  <c:v>127.31914537124001</c:v>
                </c:pt>
                <c:pt idx="2">
                  <c:v>33.630900930519999</c:v>
                </c:pt>
                <c:pt idx="3">
                  <c:v>14.999549999999999</c:v>
                </c:pt>
              </c:numCache>
            </c:numRef>
          </c:val>
          <c:extLst>
            <c:ext xmlns:c16="http://schemas.microsoft.com/office/drawing/2014/chart" uri="{C3380CC4-5D6E-409C-BE32-E72D297353CC}">
              <c16:uniqueId val="{00000000-DED7-4E6D-8390-DA2E1D82627A}"/>
            </c:ext>
          </c:extLst>
        </c:ser>
        <c:ser>
          <c:idx val="2"/>
          <c:order val="2"/>
          <c:tx>
            <c:strRef>
              <c:f>'8.1.2-график'!$E$4</c:f>
              <c:strCache>
                <c:ptCount val="1"/>
                <c:pt idx="0">
                  <c:v>БТА Банкпен кері репо операциялары</c:v>
                </c:pt>
              </c:strCache>
            </c:strRef>
          </c:tx>
          <c:spPr>
            <a:solidFill>
              <a:srgbClr val="33CCCC"/>
            </a:solidFill>
            <a:ln w="12700">
              <a:solidFill>
                <a:srgbClr val="000000"/>
              </a:solidFill>
              <a:prstDash val="solid"/>
            </a:ln>
          </c:spPr>
          <c:cat>
            <c:strRef>
              <c:f>'8.1.2-график'!$B$5:$B$13</c:f>
              <c:strCache>
                <c:ptCount val="9"/>
                <c:pt idx="0">
                  <c:v>қаң.2009</c:v>
                </c:pt>
                <c:pt idx="1">
                  <c:v>ақп.2009</c:v>
                </c:pt>
                <c:pt idx="2">
                  <c:v>нау.2009</c:v>
                </c:pt>
                <c:pt idx="3">
                  <c:v>сәу.2009</c:v>
                </c:pt>
                <c:pt idx="4">
                  <c:v>мам.2009</c:v>
                </c:pt>
                <c:pt idx="5">
                  <c:v>мау.2009</c:v>
                </c:pt>
                <c:pt idx="6">
                  <c:v>шіл.2009</c:v>
                </c:pt>
                <c:pt idx="7">
                  <c:v>там.2009</c:v>
                </c:pt>
                <c:pt idx="8">
                  <c:v>қыр.2009</c:v>
                </c:pt>
              </c:strCache>
            </c:strRef>
          </c:cat>
          <c:val>
            <c:numRef>
              <c:f>'8.1.2-график'!$E$5:$E$13</c:f>
              <c:numCache>
                <c:formatCode>0.0</c:formatCode>
                <c:ptCount val="9"/>
                <c:pt idx="0">
                  <c:v>14.95908</c:v>
                </c:pt>
                <c:pt idx="1">
                  <c:v>20.28142651832</c:v>
                </c:pt>
                <c:pt idx="2">
                  <c:v>541.82064509890006</c:v>
                </c:pt>
                <c:pt idx="3">
                  <c:v>324.89999999999998</c:v>
                </c:pt>
                <c:pt idx="4">
                  <c:v>354.92</c:v>
                </c:pt>
                <c:pt idx="5">
                  <c:v>355.01499999999999</c:v>
                </c:pt>
                <c:pt idx="6">
                  <c:v>380.11874999999998</c:v>
                </c:pt>
                <c:pt idx="7">
                  <c:v>404.93844999999999</c:v>
                </c:pt>
                <c:pt idx="8">
                  <c:v>414.93720000000002</c:v>
                </c:pt>
              </c:numCache>
            </c:numRef>
          </c:val>
          <c:extLst>
            <c:ext xmlns:c16="http://schemas.microsoft.com/office/drawing/2014/chart" uri="{C3380CC4-5D6E-409C-BE32-E72D297353CC}">
              <c16:uniqueId val="{00000001-DED7-4E6D-8390-DA2E1D82627A}"/>
            </c:ext>
          </c:extLst>
        </c:ser>
        <c:dLbls>
          <c:showLegendKey val="0"/>
          <c:showVal val="0"/>
          <c:showCatName val="0"/>
          <c:showSerName val="0"/>
          <c:showPercent val="0"/>
          <c:showBubbleSize val="0"/>
        </c:dLbls>
        <c:axId val="454120080"/>
        <c:axId val="1"/>
      </c:areaChart>
      <c:lineChart>
        <c:grouping val="standard"/>
        <c:varyColors val="0"/>
        <c:ser>
          <c:idx val="0"/>
          <c:order val="0"/>
          <c:tx>
            <c:strRef>
              <c:f>'8.1.2-график'!$C$4</c:f>
              <c:strCache>
                <c:ptCount val="1"/>
                <c:pt idx="0">
                  <c:v>Биржалық және биржадан тыс операцияларды қоса алғанда, кезеңде ҚРҰБ жүргізген кері репо операцияларының сомасы</c:v>
                </c:pt>
              </c:strCache>
            </c:strRef>
          </c:tx>
          <c:spPr>
            <a:ln w="38100">
              <a:pattFill prst="pct75">
                <a:fgClr>
                  <a:srgbClr val="339966"/>
                </a:fgClr>
                <a:bgClr>
                  <a:srgbClr val="FFFFFF"/>
                </a:bgClr>
              </a:pattFill>
              <a:prstDash val="solid"/>
            </a:ln>
          </c:spPr>
          <c:marker>
            <c:symbol val="none"/>
          </c:marker>
          <c:cat>
            <c:strRef>
              <c:f>'8.1.2-график'!$B$5:$B$13</c:f>
              <c:strCache>
                <c:ptCount val="9"/>
                <c:pt idx="0">
                  <c:v>қаң.2009</c:v>
                </c:pt>
                <c:pt idx="1">
                  <c:v>ақп.2009</c:v>
                </c:pt>
                <c:pt idx="2">
                  <c:v>нау.2009</c:v>
                </c:pt>
                <c:pt idx="3">
                  <c:v>сәу.2009</c:v>
                </c:pt>
                <c:pt idx="4">
                  <c:v>мам.2009</c:v>
                </c:pt>
                <c:pt idx="5">
                  <c:v>мау.2009</c:v>
                </c:pt>
                <c:pt idx="6">
                  <c:v>шіл.2009</c:v>
                </c:pt>
                <c:pt idx="7">
                  <c:v>там.2009</c:v>
                </c:pt>
                <c:pt idx="8">
                  <c:v>қыр.2009</c:v>
                </c:pt>
              </c:strCache>
            </c:strRef>
          </c:cat>
          <c:val>
            <c:numRef>
              <c:f>'8.1.2-график'!$C$5:$C$13</c:f>
              <c:numCache>
                <c:formatCode>0.0</c:formatCode>
                <c:ptCount val="9"/>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numCache>
            </c:numRef>
          </c:val>
          <c:smooth val="0"/>
          <c:extLst>
            <c:ext xmlns:c16="http://schemas.microsoft.com/office/drawing/2014/chart" uri="{C3380CC4-5D6E-409C-BE32-E72D297353CC}">
              <c16:uniqueId val="{00000002-DED7-4E6D-8390-DA2E1D82627A}"/>
            </c:ext>
          </c:extLst>
        </c:ser>
        <c:ser>
          <c:idx val="3"/>
          <c:order val="3"/>
          <c:tx>
            <c:strRef>
              <c:f>'8.1.2-график'!$F$4</c:f>
              <c:strCache>
                <c:ptCount val="1"/>
                <c:pt idx="0">
                  <c:v>ҚРҰБ айналыстағы ноталарының көлемі</c:v>
                </c:pt>
              </c:strCache>
            </c:strRef>
          </c:tx>
          <c:spPr>
            <a:ln w="38100">
              <a:solidFill>
                <a:srgbClr val="008000"/>
              </a:solidFill>
              <a:prstDash val="solid"/>
            </a:ln>
          </c:spPr>
          <c:marker>
            <c:symbol val="none"/>
          </c:marker>
          <c:cat>
            <c:strRef>
              <c:f>'8.1.2-график'!$B$5:$B$13</c:f>
              <c:strCache>
                <c:ptCount val="9"/>
                <c:pt idx="0">
                  <c:v>қаң.2009</c:v>
                </c:pt>
                <c:pt idx="1">
                  <c:v>ақп.2009</c:v>
                </c:pt>
                <c:pt idx="2">
                  <c:v>нау.2009</c:v>
                </c:pt>
                <c:pt idx="3">
                  <c:v>сәу.2009</c:v>
                </c:pt>
                <c:pt idx="4">
                  <c:v>мам.2009</c:v>
                </c:pt>
                <c:pt idx="5">
                  <c:v>мау.2009</c:v>
                </c:pt>
                <c:pt idx="6">
                  <c:v>шіл.2009</c:v>
                </c:pt>
                <c:pt idx="7">
                  <c:v>там.2009</c:v>
                </c:pt>
                <c:pt idx="8">
                  <c:v>қыр.2009</c:v>
                </c:pt>
              </c:strCache>
            </c:strRef>
          </c:cat>
          <c:val>
            <c:numRef>
              <c:f>'8.1.2-график'!$F$5:$F$13</c:f>
              <c:numCache>
                <c:formatCode>0.0</c:formatCode>
                <c:ptCount val="9"/>
                <c:pt idx="0">
                  <c:v>240.97200000000001</c:v>
                </c:pt>
                <c:pt idx="1">
                  <c:v>179.44499999999999</c:v>
                </c:pt>
                <c:pt idx="2">
                  <c:v>191.38900000000001</c:v>
                </c:pt>
                <c:pt idx="3">
                  <c:v>172.42599999999999</c:v>
                </c:pt>
                <c:pt idx="4">
                  <c:v>145.01300000000001</c:v>
                </c:pt>
                <c:pt idx="5">
                  <c:v>145.01300000000001</c:v>
                </c:pt>
                <c:pt idx="6">
                  <c:v>152.845</c:v>
                </c:pt>
                <c:pt idx="7">
                  <c:v>221.16800000000001</c:v>
                </c:pt>
                <c:pt idx="8">
                  <c:v>180.21299999999999</c:v>
                </c:pt>
              </c:numCache>
            </c:numRef>
          </c:val>
          <c:smooth val="0"/>
          <c:extLst>
            <c:ext xmlns:c16="http://schemas.microsoft.com/office/drawing/2014/chart" uri="{C3380CC4-5D6E-409C-BE32-E72D297353CC}">
              <c16:uniqueId val="{00000003-DED7-4E6D-8390-DA2E1D82627A}"/>
            </c:ext>
          </c:extLst>
        </c:ser>
        <c:dLbls>
          <c:showLegendKey val="0"/>
          <c:showVal val="0"/>
          <c:showCatName val="0"/>
          <c:showSerName val="0"/>
          <c:showPercent val="0"/>
          <c:showBubbleSize val="0"/>
        </c:dLbls>
        <c:marker val="1"/>
        <c:smooth val="0"/>
        <c:axId val="454120080"/>
        <c:axId val="1"/>
      </c:lineChart>
      <c:lineChart>
        <c:grouping val="standard"/>
        <c:varyColors val="0"/>
        <c:ser>
          <c:idx val="4"/>
          <c:order val="4"/>
          <c:tx>
            <c:strRef>
              <c:f>'8.1.2-график'!$G$4</c:f>
              <c:strCache>
                <c:ptCount val="1"/>
                <c:pt idx="0">
                  <c:v>ҚРҰБ ноталары бойынша ставкалар (оң ось)</c:v>
                </c:pt>
              </c:strCache>
            </c:strRef>
          </c:tx>
          <c:spPr>
            <a:ln w="38100">
              <a:pattFill prst="pct50">
                <a:fgClr>
                  <a:srgbClr val="FF00FF"/>
                </a:fgClr>
                <a:bgClr>
                  <a:srgbClr val="FFFFFF"/>
                </a:bgClr>
              </a:pattFill>
              <a:prstDash val="solid"/>
            </a:ln>
          </c:spPr>
          <c:marker>
            <c:symbol val="none"/>
          </c:marker>
          <c:cat>
            <c:strRef>
              <c:f>'8.1.2-график'!$B$5:$B$13</c:f>
              <c:strCache>
                <c:ptCount val="9"/>
                <c:pt idx="0">
                  <c:v>қаң.2009</c:v>
                </c:pt>
                <c:pt idx="1">
                  <c:v>ақп.2009</c:v>
                </c:pt>
                <c:pt idx="2">
                  <c:v>нау.2009</c:v>
                </c:pt>
                <c:pt idx="3">
                  <c:v>сәу.2009</c:v>
                </c:pt>
                <c:pt idx="4">
                  <c:v>мам.2009</c:v>
                </c:pt>
                <c:pt idx="5">
                  <c:v>мау.2009</c:v>
                </c:pt>
                <c:pt idx="6">
                  <c:v>шіл.2009</c:v>
                </c:pt>
                <c:pt idx="7">
                  <c:v>там.2009</c:v>
                </c:pt>
                <c:pt idx="8">
                  <c:v>қыр.2009</c:v>
                </c:pt>
              </c:strCache>
            </c:strRef>
          </c:cat>
          <c:val>
            <c:numRef>
              <c:f>'8.1.2-график'!$G$5:$G$13</c:f>
              <c:numCache>
                <c:formatCode>0.00%</c:formatCode>
                <c:ptCount val="9"/>
                <c:pt idx="0">
                  <c:v>6.5199999999999994E-2</c:v>
                </c:pt>
                <c:pt idx="1">
                  <c:v>6.4500000000000002E-2</c:v>
                </c:pt>
                <c:pt idx="2">
                  <c:v>6.4199999999999993E-2</c:v>
                </c:pt>
                <c:pt idx="3">
                  <c:v>6.3200000000000006E-2</c:v>
                </c:pt>
                <c:pt idx="4">
                  <c:v>6.13E-2</c:v>
                </c:pt>
                <c:pt idx="5">
                  <c:v>5.2999999999999999E-2</c:v>
                </c:pt>
                <c:pt idx="6">
                  <c:v>4.3099999999999999E-2</c:v>
                </c:pt>
                <c:pt idx="7">
                  <c:v>3.56E-2</c:v>
                </c:pt>
                <c:pt idx="8">
                  <c:v>2.5000000000000001E-2</c:v>
                </c:pt>
              </c:numCache>
            </c:numRef>
          </c:val>
          <c:smooth val="0"/>
          <c:extLst>
            <c:ext xmlns:c16="http://schemas.microsoft.com/office/drawing/2014/chart" uri="{C3380CC4-5D6E-409C-BE32-E72D297353CC}">
              <c16:uniqueId val="{00000004-DED7-4E6D-8390-DA2E1D82627A}"/>
            </c:ext>
          </c:extLst>
        </c:ser>
        <c:dLbls>
          <c:showLegendKey val="0"/>
          <c:showVal val="0"/>
          <c:showCatName val="0"/>
          <c:showSerName val="0"/>
          <c:showPercent val="0"/>
          <c:showBubbleSize val="0"/>
        </c:dLbls>
        <c:marker val="1"/>
        <c:smooth val="0"/>
        <c:axId val="3"/>
        <c:axId val="4"/>
      </c:lineChart>
      <c:catAx>
        <c:axId val="454120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816796738427912E-2"/>
              <c:y val="0.255965292841648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20080"/>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layout>
        <c:manualLayout>
          <c:xMode val="edge"/>
          <c:yMode val="edge"/>
          <c:x val="8.8549684331527559E-2"/>
          <c:y val="0.67895878524945774"/>
          <c:w val="0.84122200114951184"/>
          <c:h val="0.308026030368763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6256852051394087E-2"/>
          <c:y val="3.8781215889586072E-2"/>
          <c:w val="0.8270959139230899"/>
          <c:h val="0.6509704095751947"/>
        </c:manualLayout>
      </c:layout>
      <c:areaChart>
        <c:grouping val="stacked"/>
        <c:varyColors val="0"/>
        <c:ser>
          <c:idx val="0"/>
          <c:order val="0"/>
          <c:tx>
            <c:strRef>
              <c:f>'8.1.3-график'!$B$5</c:f>
              <c:strCache>
                <c:ptCount val="1"/>
                <c:pt idx="0">
                  <c:v>Ең төменгі резервтік талаптар</c:v>
                </c:pt>
              </c:strCache>
            </c:strRef>
          </c:tx>
          <c:spPr>
            <a:solidFill>
              <a:srgbClr val="CCFFCC"/>
            </a:solidFill>
            <a:ln w="12700">
              <a:solidFill>
                <a:srgbClr val="000000"/>
              </a:solidFill>
              <a:prstDash val="solid"/>
            </a:ln>
          </c:spPr>
          <c:cat>
            <c:numRef>
              <c:f>'8.1.3-график'!$C$3:$AY$3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'8.1.3-график'!$C$5:$AY$5</c:f>
              <c:numCache>
                <c:formatCode>#,##0</c:formatCode>
                <c:ptCount val="49"/>
                <c:pt idx="0">
                  <c:v>652.65444063857137</c:v>
                </c:pt>
                <c:pt idx="1">
                  <c:v>658.44835552285701</c:v>
                </c:pt>
                <c:pt idx="2">
                  <c:v>653.91934863142865</c:v>
                </c:pt>
                <c:pt idx="3">
                  <c:v>660.36669191285728</c:v>
                </c:pt>
                <c:pt idx="4">
                  <c:v>657.56812030857134</c:v>
                </c:pt>
                <c:pt idx="5">
                  <c:v>665.45716620857138</c:v>
                </c:pt>
                <c:pt idx="6">
                  <c:v>662.11812866428579</c:v>
                </c:pt>
                <c:pt idx="7">
                  <c:v>663.87087562571423</c:v>
                </c:pt>
                <c:pt idx="8">
                  <c:v>663.4057193957143</c:v>
                </c:pt>
                <c:pt idx="9">
                  <c:v>661.03941870714289</c:v>
                </c:pt>
                <c:pt idx="10">
                  <c:v>665.31203389000007</c:v>
                </c:pt>
                <c:pt idx="11">
                  <c:v>668.76369273285695</c:v>
                </c:pt>
                <c:pt idx="12">
                  <c:v>674.69877112142865</c:v>
                </c:pt>
                <c:pt idx="13">
                  <c:v>673.73775123428572</c:v>
                </c:pt>
                <c:pt idx="14">
                  <c:v>680.52534544571415</c:v>
                </c:pt>
                <c:pt idx="15">
                  <c:v>679.58282034571437</c:v>
                </c:pt>
                <c:pt idx="16">
                  <c:v>582.12282504000007</c:v>
                </c:pt>
                <c:pt idx="17">
                  <c:v>599.33361775499998</c:v>
                </c:pt>
                <c:pt idx="18">
                  <c:v>600.70230814571414</c:v>
                </c:pt>
                <c:pt idx="19">
                  <c:v>601.13571266214285</c:v>
                </c:pt>
                <c:pt idx="20">
                  <c:v>593.36091126571444</c:v>
                </c:pt>
                <c:pt idx="21">
                  <c:v>586.00406018785736</c:v>
                </c:pt>
                <c:pt idx="22">
                  <c:v>574.12240614357154</c:v>
                </c:pt>
                <c:pt idx="23">
                  <c:v>573.24595760214277</c:v>
                </c:pt>
                <c:pt idx="24">
                  <c:v>236.65480198285715</c:v>
                </c:pt>
                <c:pt idx="25">
                  <c:v>235.19009788357141</c:v>
                </c:pt>
                <c:pt idx="26">
                  <c:v>235.82856797285714</c:v>
                </c:pt>
                <c:pt idx="27">
                  <c:v>234.678097165</c:v>
                </c:pt>
                <c:pt idx="28">
                  <c:v>232.75327806785711</c:v>
                </c:pt>
                <c:pt idx="29">
                  <c:v>249.18289427071426</c:v>
                </c:pt>
                <c:pt idx="30">
                  <c:v>270.02276554571426</c:v>
                </c:pt>
                <c:pt idx="31">
                  <c:v>246.35968319071426</c:v>
                </c:pt>
                <c:pt idx="32">
                  <c:v>227.61459442142854</c:v>
                </c:pt>
                <c:pt idx="33">
                  <c:v>230.25330561428578</c:v>
                </c:pt>
                <c:pt idx="34">
                  <c:v>225.60640184142858</c:v>
                </c:pt>
                <c:pt idx="35">
                  <c:v>222.53936860107137</c:v>
                </c:pt>
                <c:pt idx="36">
                  <c:v>220.01414337428571</c:v>
                </c:pt>
                <c:pt idx="37">
                  <c:v>219.46413778928567</c:v>
                </c:pt>
                <c:pt idx="38">
                  <c:v>218.53454009892855</c:v>
                </c:pt>
                <c:pt idx="39">
                  <c:v>218.30956391535713</c:v>
                </c:pt>
                <c:pt idx="40">
                  <c:v>220.27720369035717</c:v>
                </c:pt>
                <c:pt idx="41">
                  <c:v>220.52508838571433</c:v>
                </c:pt>
                <c:pt idx="42">
                  <c:v>223.55482742571434</c:v>
                </c:pt>
                <c:pt idx="43">
                  <c:v>225.65265672142857</c:v>
                </c:pt>
                <c:pt idx="44">
                  <c:v>225.21400762785714</c:v>
                </c:pt>
                <c:pt idx="45">
                  <c:v>226.60075080285711</c:v>
                </c:pt>
                <c:pt idx="46">
                  <c:v>226.98379076607142</c:v>
                </c:pt>
                <c:pt idx="47">
                  <c:v>226.29619798857144</c:v>
                </c:pt>
                <c:pt idx="48">
                  <c:v>224.44632086535719</c:v>
                </c:pt>
              </c:numCache>
            </c:numRef>
          </c:val>
          <c:extLst>
            <c:ext xmlns:c16="http://schemas.microsoft.com/office/drawing/2014/chart" uri="{C3380CC4-5D6E-409C-BE32-E72D297353CC}">
              <c16:uniqueId val="{00000000-A031-4ED0-904B-69B995F84895}"/>
            </c:ext>
          </c:extLst>
        </c:ser>
        <c:ser>
          <c:idx val="1"/>
          <c:order val="1"/>
          <c:tx>
            <c:strRef>
              <c:f>'8.1.3-график'!$B$6</c:f>
              <c:strCache>
                <c:ptCount val="1"/>
                <c:pt idx="0">
                  <c:v>Резервтік активтердің ең төменгі резервтік талаптардан асуы</c:v>
                </c:pt>
              </c:strCache>
            </c:strRef>
          </c:tx>
          <c:spPr>
            <a:solidFill>
              <a:srgbClr val="3366FF"/>
            </a:solidFill>
            <a:ln w="12700">
              <a:solidFill>
                <a:srgbClr val="000000"/>
              </a:solidFill>
              <a:prstDash val="solid"/>
            </a:ln>
          </c:spPr>
          <c:cat>
            <c:numRef>
              <c:f>'8.1.3-график'!$C$3:$AY$3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'8.1.3-график'!$C$6:$AY$6</c:f>
              <c:numCache>
                <c:formatCode>#,##0</c:formatCode>
                <c:ptCount val="49"/>
                <c:pt idx="0">
                  <c:v>126.34311929000008</c:v>
                </c:pt>
                <c:pt idx="1">
                  <c:v>111.97276383428597</c:v>
                </c:pt>
                <c:pt idx="2">
                  <c:v>166.61053615428568</c:v>
                </c:pt>
                <c:pt idx="3">
                  <c:v>172.52144637285721</c:v>
                </c:pt>
                <c:pt idx="4">
                  <c:v>143.23551962000013</c:v>
                </c:pt>
                <c:pt idx="5">
                  <c:v>147.96199807714308</c:v>
                </c:pt>
                <c:pt idx="6">
                  <c:v>143.98239697857153</c:v>
                </c:pt>
                <c:pt idx="7">
                  <c:v>124.49287594571436</c:v>
                </c:pt>
                <c:pt idx="8">
                  <c:v>88.231440747142912</c:v>
                </c:pt>
                <c:pt idx="9">
                  <c:v>128.35215114999997</c:v>
                </c:pt>
                <c:pt idx="10">
                  <c:v>125.30461175285708</c:v>
                </c:pt>
                <c:pt idx="11">
                  <c:v>136.69861862428559</c:v>
                </c:pt>
                <c:pt idx="12">
                  <c:v>91.540350307143086</c:v>
                </c:pt>
                <c:pt idx="13">
                  <c:v>100.65893219428563</c:v>
                </c:pt>
                <c:pt idx="14">
                  <c:v>68.859400411428695</c:v>
                </c:pt>
                <c:pt idx="15">
                  <c:v>114.17573529714298</c:v>
                </c:pt>
                <c:pt idx="16">
                  <c:v>101.71424974571418</c:v>
                </c:pt>
                <c:pt idx="17">
                  <c:v>106.07391367357147</c:v>
                </c:pt>
                <c:pt idx="18">
                  <c:v>82.922871925714375</c:v>
                </c:pt>
                <c:pt idx="19">
                  <c:v>87.788092123571403</c:v>
                </c:pt>
                <c:pt idx="20">
                  <c:v>101.59652523428548</c:v>
                </c:pt>
                <c:pt idx="21">
                  <c:v>80.365443740713829</c:v>
                </c:pt>
                <c:pt idx="22">
                  <c:v>81.41016628499996</c:v>
                </c:pt>
                <c:pt idx="23">
                  <c:v>78.510651540714264</c:v>
                </c:pt>
                <c:pt idx="24">
                  <c:v>245.96684144571421</c:v>
                </c:pt>
                <c:pt idx="25">
                  <c:v>286.84287675928579</c:v>
                </c:pt>
                <c:pt idx="26">
                  <c:v>251.44838766999993</c:v>
                </c:pt>
                <c:pt idx="27">
                  <c:v>255.28144047785727</c:v>
                </c:pt>
                <c:pt idx="28">
                  <c:v>326.33287793214299</c:v>
                </c:pt>
                <c:pt idx="29">
                  <c:v>687.93472244357122</c:v>
                </c:pt>
                <c:pt idx="30">
                  <c:v>743.92588995428559</c:v>
                </c:pt>
                <c:pt idx="31">
                  <c:v>668.5515825235716</c:v>
                </c:pt>
                <c:pt idx="32">
                  <c:v>760.23771336428558</c:v>
                </c:pt>
                <c:pt idx="33">
                  <c:v>574.63253088571435</c:v>
                </c:pt>
                <c:pt idx="34">
                  <c:v>673.90354287285732</c:v>
                </c:pt>
                <c:pt idx="35">
                  <c:v>534.46153747035726</c:v>
                </c:pt>
                <c:pt idx="36">
                  <c:v>559.88849005428574</c:v>
                </c:pt>
                <c:pt idx="37">
                  <c:v>578.67792956785718</c:v>
                </c:pt>
                <c:pt idx="38">
                  <c:v>491.03781911535714</c:v>
                </c:pt>
                <c:pt idx="39">
                  <c:v>471.47646265607142</c:v>
                </c:pt>
                <c:pt idx="40">
                  <c:v>441.39094638107156</c:v>
                </c:pt>
                <c:pt idx="41">
                  <c:v>462.20109732857134</c:v>
                </c:pt>
                <c:pt idx="42">
                  <c:v>559.56588514571422</c:v>
                </c:pt>
                <c:pt idx="43">
                  <c:v>600.65243192142839</c:v>
                </c:pt>
                <c:pt idx="44">
                  <c:v>619.17822158642844</c:v>
                </c:pt>
                <c:pt idx="45">
                  <c:v>630.13021826857164</c:v>
                </c:pt>
                <c:pt idx="46">
                  <c:v>670.30766094821433</c:v>
                </c:pt>
                <c:pt idx="47">
                  <c:v>665.34572058285721</c:v>
                </c:pt>
                <c:pt idx="48">
                  <c:v>656.55482592035708</c:v>
                </c:pt>
              </c:numCache>
            </c:numRef>
          </c:val>
          <c:extLst>
            <c:ext xmlns:c16="http://schemas.microsoft.com/office/drawing/2014/chart" uri="{C3380CC4-5D6E-409C-BE32-E72D297353CC}">
              <c16:uniqueId val="{00000001-A031-4ED0-904B-69B995F84895}"/>
            </c:ext>
          </c:extLst>
        </c:ser>
        <c:dLbls>
          <c:showLegendKey val="0"/>
          <c:showVal val="0"/>
          <c:showCatName val="0"/>
          <c:showSerName val="0"/>
          <c:showPercent val="0"/>
          <c:showBubbleSize val="0"/>
        </c:dLbls>
        <c:axId val="454118440"/>
        <c:axId val="1"/>
      </c:areaChart>
      <c:lineChart>
        <c:grouping val="standard"/>
        <c:varyColors val="0"/>
        <c:ser>
          <c:idx val="2"/>
          <c:order val="2"/>
          <c:tx>
            <c:strRef>
              <c:f>'8.1.3-график'!$B$7</c:f>
              <c:strCache>
                <c:ptCount val="1"/>
                <c:pt idx="0">
                  <c:v>Резервтік активтер/ЕТРТ (оң ось)</c:v>
                </c:pt>
              </c:strCache>
            </c:strRef>
          </c:tx>
          <c:spPr>
            <a:ln w="38100">
              <a:pattFill prst="pct75">
                <a:fgClr>
                  <a:srgbClr val="666699"/>
                </a:fgClr>
                <a:bgClr>
                  <a:srgbClr val="FFFFFF"/>
                </a:bgClr>
              </a:pattFill>
              <a:prstDash val="solid"/>
            </a:ln>
          </c:spPr>
          <c:marker>
            <c:symbol val="none"/>
          </c:marker>
          <c:cat>
            <c:numRef>
              <c:f>'8.1.3-график'!$C$3:$AY$3</c:f>
              <c:numCache>
                <c:formatCode>dd/mm/yy;@</c:formatCode>
                <c:ptCount val="49"/>
                <c:pt idx="0">
                  <c:v>39454</c:v>
                </c:pt>
                <c:pt idx="1">
                  <c:v>39468</c:v>
                </c:pt>
                <c:pt idx="2">
                  <c:v>39482</c:v>
                </c:pt>
                <c:pt idx="3">
                  <c:v>39496</c:v>
                </c:pt>
                <c:pt idx="4">
                  <c:v>39510</c:v>
                </c:pt>
                <c:pt idx="5">
                  <c:v>39524</c:v>
                </c:pt>
                <c:pt idx="6">
                  <c:v>39538</c:v>
                </c:pt>
                <c:pt idx="7">
                  <c:v>39552</c:v>
                </c:pt>
                <c:pt idx="8">
                  <c:v>39566</c:v>
                </c:pt>
                <c:pt idx="9">
                  <c:v>39580</c:v>
                </c:pt>
                <c:pt idx="10">
                  <c:v>39594</c:v>
                </c:pt>
                <c:pt idx="11">
                  <c:v>39608</c:v>
                </c:pt>
                <c:pt idx="12">
                  <c:v>39622</c:v>
                </c:pt>
                <c:pt idx="13">
                  <c:v>39636</c:v>
                </c:pt>
                <c:pt idx="14">
                  <c:v>39650</c:v>
                </c:pt>
                <c:pt idx="15">
                  <c:v>39664</c:v>
                </c:pt>
                <c:pt idx="16">
                  <c:v>39678</c:v>
                </c:pt>
                <c:pt idx="17">
                  <c:v>39692</c:v>
                </c:pt>
                <c:pt idx="18">
                  <c:v>39706</c:v>
                </c:pt>
                <c:pt idx="19">
                  <c:v>39720</c:v>
                </c:pt>
                <c:pt idx="20">
                  <c:v>39734</c:v>
                </c:pt>
                <c:pt idx="21">
                  <c:v>39748</c:v>
                </c:pt>
                <c:pt idx="22">
                  <c:v>39762</c:v>
                </c:pt>
                <c:pt idx="23">
                  <c:v>39776</c:v>
                </c:pt>
                <c:pt idx="24">
                  <c:v>39790</c:v>
                </c:pt>
                <c:pt idx="25">
                  <c:v>39804</c:v>
                </c:pt>
                <c:pt idx="26">
                  <c:v>39818</c:v>
                </c:pt>
                <c:pt idx="27">
                  <c:v>39832</c:v>
                </c:pt>
                <c:pt idx="28">
                  <c:v>39846</c:v>
                </c:pt>
                <c:pt idx="29">
                  <c:v>39860</c:v>
                </c:pt>
                <c:pt idx="30">
                  <c:v>39874</c:v>
                </c:pt>
                <c:pt idx="31">
                  <c:v>39888</c:v>
                </c:pt>
                <c:pt idx="32">
                  <c:v>39902</c:v>
                </c:pt>
                <c:pt idx="33">
                  <c:v>39916</c:v>
                </c:pt>
                <c:pt idx="34">
                  <c:v>39930</c:v>
                </c:pt>
                <c:pt idx="35">
                  <c:v>39944</c:v>
                </c:pt>
                <c:pt idx="36">
                  <c:v>39958</c:v>
                </c:pt>
                <c:pt idx="37">
                  <c:v>39972</c:v>
                </c:pt>
                <c:pt idx="38">
                  <c:v>39986</c:v>
                </c:pt>
                <c:pt idx="39">
                  <c:v>40000</c:v>
                </c:pt>
                <c:pt idx="40">
                  <c:v>40014</c:v>
                </c:pt>
                <c:pt idx="41">
                  <c:v>40028</c:v>
                </c:pt>
                <c:pt idx="42">
                  <c:v>40042</c:v>
                </c:pt>
                <c:pt idx="43">
                  <c:v>40056</c:v>
                </c:pt>
                <c:pt idx="44">
                  <c:v>40070</c:v>
                </c:pt>
                <c:pt idx="45">
                  <c:v>40084</c:v>
                </c:pt>
                <c:pt idx="46">
                  <c:v>40098</c:v>
                </c:pt>
                <c:pt idx="47">
                  <c:v>40112</c:v>
                </c:pt>
                <c:pt idx="48">
                  <c:v>40126</c:v>
                </c:pt>
              </c:numCache>
            </c:numRef>
          </c:cat>
          <c:val>
            <c:numRef>
              <c:f>'8.1.3-график'!$C$7:$AY$7</c:f>
              <c:numCache>
                <c:formatCode>0.00%</c:formatCode>
                <c:ptCount val="49"/>
                <c:pt idx="0">
                  <c:v>1.1935834821967706</c:v>
                </c:pt>
                <c:pt idx="1">
                  <c:v>1.1700554992583607</c:v>
                </c:pt>
                <c:pt idx="2">
                  <c:v>1.2547875919300759</c:v>
                </c:pt>
                <c:pt idx="3">
                  <c:v>1.2612509814405106</c:v>
                </c:pt>
                <c:pt idx="4">
                  <c:v>1.2178261311585257</c:v>
                </c:pt>
                <c:pt idx="5">
                  <c:v>1.2223463892051138</c:v>
                </c:pt>
                <c:pt idx="6">
                  <c:v>1.2174572644144819</c:v>
                </c:pt>
                <c:pt idx="7">
                  <c:v>1.187525738086306</c:v>
                </c:pt>
                <c:pt idx="8">
                  <c:v>1.132997708894508</c:v>
                </c:pt>
                <c:pt idx="9">
                  <c:v>1.1941671669157496</c:v>
                </c:pt>
                <c:pt idx="10">
                  <c:v>1.1883396141509961</c:v>
                </c:pt>
                <c:pt idx="11">
                  <c:v>1.2044049641296706</c:v>
                </c:pt>
                <c:pt idx="12">
                  <c:v>1.1356758811861956</c:v>
                </c:pt>
                <c:pt idx="13">
                  <c:v>1.1494037286909911</c:v>
                </c:pt>
                <c:pt idx="14">
                  <c:v>1.1011856514562712</c:v>
                </c:pt>
                <c:pt idx="15">
                  <c:v>1.1680085662540145</c:v>
                </c:pt>
                <c:pt idx="16">
                  <c:v>1.1747298772191677</c:v>
                </c:pt>
                <c:pt idx="17">
                  <c:v>1.1769864238066705</c:v>
                </c:pt>
                <c:pt idx="18">
                  <c:v>1.1380432050971903</c:v>
                </c:pt>
                <c:pt idx="19">
                  <c:v>1.1460370599756915</c:v>
                </c:pt>
                <c:pt idx="20">
                  <c:v>1.1712221403623759</c:v>
                </c:pt>
                <c:pt idx="21">
                  <c:v>1.1371414452571385</c:v>
                </c:pt>
                <c:pt idx="22">
                  <c:v>1.1417993191240154</c:v>
                </c:pt>
                <c:pt idx="23">
                  <c:v>1.1369580552632594</c:v>
                </c:pt>
                <c:pt idx="24">
                  <c:v>2.0393486182610046</c:v>
                </c:pt>
                <c:pt idx="25">
                  <c:v>2.2196214013282334</c:v>
                </c:pt>
                <c:pt idx="26">
                  <c:v>2.0662337893640625</c:v>
                </c:pt>
                <c:pt idx="27">
                  <c:v>2.0877940615752104</c:v>
                </c:pt>
                <c:pt idx="28">
                  <c:v>2.402054916867824</c:v>
                </c:pt>
                <c:pt idx="29">
                  <c:v>3.7607622283100763</c:v>
                </c:pt>
                <c:pt idx="30">
                  <c:v>3.7550487769089251</c:v>
                </c:pt>
                <c:pt idx="31">
                  <c:v>3.7137215548618245</c:v>
                </c:pt>
                <c:pt idx="32">
                  <c:v>4.340021826354004</c:v>
                </c:pt>
                <c:pt idx="33">
                  <c:v>3.4956537729292081</c:v>
                </c:pt>
                <c:pt idx="34">
                  <c:v>3.9870763301589394</c:v>
                </c:pt>
                <c:pt idx="35">
                  <c:v>3.4016493837925994</c:v>
                </c:pt>
                <c:pt idx="36">
                  <c:v>3.544784082820573</c:v>
                </c:pt>
                <c:pt idx="37">
                  <c:v>3.6367767207755088</c:v>
                </c:pt>
                <c:pt idx="38">
                  <c:v>3.2469574781774493</c:v>
                </c:pt>
                <c:pt idx="39">
                  <c:v>3.1596692980380467</c:v>
                </c:pt>
                <c:pt idx="40">
                  <c:v>3.0037976648801714</c:v>
                </c:pt>
                <c:pt idx="41">
                  <c:v>3.0959116294294287</c:v>
                </c:pt>
                <c:pt idx="42">
                  <c:v>3.5030364657710371</c:v>
                </c:pt>
                <c:pt idx="43">
                  <c:v>3.6618451590532013</c:v>
                </c:pt>
                <c:pt idx="44">
                  <c:v>3.749288235257358</c:v>
                </c:pt>
                <c:pt idx="45">
                  <c:v>3.7807949269187793</c:v>
                </c:pt>
                <c:pt idx="46">
                  <c:v>3.9531080553634363</c:v>
                </c:pt>
                <c:pt idx="47">
                  <c:v>3.9401542160087857</c:v>
                </c:pt>
                <c:pt idx="48">
                  <c:v>3.92521981821309</c:v>
                </c:pt>
              </c:numCache>
            </c:numRef>
          </c:val>
          <c:smooth val="0"/>
          <c:extLst>
            <c:ext xmlns:c16="http://schemas.microsoft.com/office/drawing/2014/chart" uri="{C3380CC4-5D6E-409C-BE32-E72D297353CC}">
              <c16:uniqueId val="{00000002-A031-4ED0-904B-69B995F84895}"/>
            </c:ext>
          </c:extLst>
        </c:ser>
        <c:dLbls>
          <c:showLegendKey val="0"/>
          <c:showVal val="0"/>
          <c:showCatName val="0"/>
          <c:showSerName val="0"/>
          <c:showPercent val="0"/>
          <c:showBubbleSize val="0"/>
        </c:dLbls>
        <c:marker val="1"/>
        <c:smooth val="0"/>
        <c:axId val="3"/>
        <c:axId val="4"/>
      </c:lineChart>
      <c:dateAx>
        <c:axId val="45411844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8.9126714862401927E-3"/>
              <c:y val="0.2686984243778463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18440"/>
        <c:crosses val="autoZero"/>
        <c:crossBetween val="midCat"/>
      </c:valAx>
      <c:dateAx>
        <c:axId val="3"/>
        <c:scaling>
          <c:orientation val="minMax"/>
        </c:scaling>
        <c:delete val="1"/>
        <c:axPos val="b"/>
        <c:numFmt formatCode="dd/mm/yy;@" sourceLinked="1"/>
        <c:majorTickMark val="out"/>
        <c:minorTickMark val="none"/>
        <c:tickLblPos val="nextTo"/>
        <c:crossAx val="4"/>
        <c:crosses val="autoZero"/>
        <c:auto val="1"/>
        <c:lblOffset val="100"/>
        <c:baseTimeUnit val="days"/>
      </c:date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1"/>
      </c:valAx>
      <c:spPr>
        <a:noFill/>
        <a:ln w="3175">
          <a:solidFill>
            <a:srgbClr val="000000"/>
          </a:solidFill>
          <a:prstDash val="solid"/>
        </a:ln>
      </c:spPr>
    </c:plotArea>
    <c:legend>
      <c:legendPos val="b"/>
      <c:layout>
        <c:manualLayout>
          <c:xMode val="edge"/>
          <c:yMode val="edge"/>
          <c:x val="0.22281678715600484"/>
          <c:y val="0.8947380523097358"/>
          <c:w val="0.53476028917441154"/>
          <c:h val="9.1412866025452871E-2"/>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790697674418605"/>
          <c:y val="5.063301570950296E-2"/>
          <c:w val="0.79568106312292364"/>
          <c:h val="0.51898841102240534"/>
        </c:manualLayout>
      </c:layout>
      <c:barChart>
        <c:barDir val="col"/>
        <c:grouping val="stacked"/>
        <c:varyColors val="0"/>
        <c:ser>
          <c:idx val="0"/>
          <c:order val="0"/>
          <c:tx>
            <c:strRef>
              <c:f>'8.3.1-график'!$B$4</c:f>
              <c:strCache>
                <c:ptCount val="1"/>
                <c:pt idx="0">
                  <c:v>Капиталға қатысу (жай акциялар)</c:v>
                </c:pt>
              </c:strCache>
            </c:strRef>
          </c:tx>
          <c:spPr>
            <a:solidFill>
              <a:srgbClr val="008000"/>
            </a:solidFill>
            <a:ln w="12700">
              <a:solidFill>
                <a:srgbClr val="000000"/>
              </a:solidFill>
              <a:prstDash val="solid"/>
            </a:ln>
          </c:spPr>
          <c:invertIfNegative val="0"/>
          <c:cat>
            <c:strRef>
              <c:f>'8.3.1-график'!$C$3:$E$3</c:f>
              <c:strCache>
                <c:ptCount val="3"/>
                <c:pt idx="0">
                  <c:v>1 тоқ. 2009</c:v>
                </c:pt>
                <c:pt idx="1">
                  <c:v>2 тоқ. 2009</c:v>
                </c:pt>
                <c:pt idx="2">
                  <c:v>3 тоқ. 2009</c:v>
                </c:pt>
              </c:strCache>
            </c:strRef>
          </c:cat>
          <c:val>
            <c:numRef>
              <c:f>'8.3.1-график'!$C$4:$E$4</c:f>
              <c:numCache>
                <c:formatCode>#,##0.00</c:formatCode>
                <c:ptCount val="3"/>
                <c:pt idx="0">
                  <c:v>239.04505002626999</c:v>
                </c:pt>
                <c:pt idx="1">
                  <c:v>275.04504994376998</c:v>
                </c:pt>
                <c:pt idx="2">
                  <c:v>275.04504994376998</c:v>
                </c:pt>
              </c:numCache>
            </c:numRef>
          </c:val>
          <c:extLst>
            <c:ext xmlns:c16="http://schemas.microsoft.com/office/drawing/2014/chart" uri="{C3380CC4-5D6E-409C-BE32-E72D297353CC}">
              <c16:uniqueId val="{00000000-F084-470C-9C6F-81895C768CDE}"/>
            </c:ext>
          </c:extLst>
        </c:ser>
        <c:ser>
          <c:idx val="1"/>
          <c:order val="1"/>
          <c:tx>
            <c:strRef>
              <c:f>'8.3.1-график'!$B$5</c:f>
              <c:strCache>
                <c:ptCount val="1"/>
                <c:pt idx="0">
                  <c:v>Капиталға қатысу (артықшылықты акциялар)</c:v>
                </c:pt>
              </c:strCache>
            </c:strRef>
          </c:tx>
          <c:spPr>
            <a:solidFill>
              <a:srgbClr val="339966"/>
            </a:solidFill>
            <a:ln w="12700">
              <a:solidFill>
                <a:srgbClr val="000000"/>
              </a:solidFill>
              <a:prstDash val="solid"/>
            </a:ln>
          </c:spPr>
          <c:invertIfNegative val="0"/>
          <c:cat>
            <c:strRef>
              <c:f>'8.3.1-график'!$C$3:$E$3</c:f>
              <c:strCache>
                <c:ptCount val="3"/>
                <c:pt idx="0">
                  <c:v>1 тоқ. 2009</c:v>
                </c:pt>
                <c:pt idx="1">
                  <c:v>2 тоқ. 2009</c:v>
                </c:pt>
                <c:pt idx="2">
                  <c:v>3 тоқ. 2009</c:v>
                </c:pt>
              </c:strCache>
            </c:strRef>
          </c:cat>
          <c:val>
            <c:numRef>
              <c:f>'8.3.1-график'!$C$5:$E$5</c:f>
              <c:numCache>
                <c:formatCode>0.0</c:formatCode>
                <c:ptCount val="3"/>
                <c:pt idx="0">
                  <c:v>0</c:v>
                </c:pt>
                <c:pt idx="1">
                  <c:v>33.049477481579999</c:v>
                </c:pt>
                <c:pt idx="2">
                  <c:v>33.049477481579999</c:v>
                </c:pt>
              </c:numCache>
            </c:numRef>
          </c:val>
          <c:extLst>
            <c:ext xmlns:c16="http://schemas.microsoft.com/office/drawing/2014/chart" uri="{C3380CC4-5D6E-409C-BE32-E72D297353CC}">
              <c16:uniqueId val="{00000001-F084-470C-9C6F-81895C768CDE}"/>
            </c:ext>
          </c:extLst>
        </c:ser>
        <c:ser>
          <c:idx val="2"/>
          <c:order val="2"/>
          <c:tx>
            <c:strRef>
              <c:f>'8.3.1-график'!$B$6</c:f>
              <c:strCache>
                <c:ptCount val="1"/>
                <c:pt idx="0">
                  <c:v>Негізделген депозиттерді банк акцияларының кепілімен орналастыру</c:v>
                </c:pt>
              </c:strCache>
            </c:strRef>
          </c:tx>
          <c:spPr>
            <a:solidFill>
              <a:srgbClr val="00FF00"/>
            </a:solidFill>
            <a:ln w="12700">
              <a:solidFill>
                <a:srgbClr val="000000"/>
              </a:solidFill>
              <a:prstDash val="solid"/>
            </a:ln>
          </c:spPr>
          <c:invertIfNegative val="0"/>
          <c:cat>
            <c:strRef>
              <c:f>'8.3.1-график'!$C$3:$E$3</c:f>
              <c:strCache>
                <c:ptCount val="3"/>
                <c:pt idx="0">
                  <c:v>1 тоқ. 2009</c:v>
                </c:pt>
                <c:pt idx="1">
                  <c:v>2 тоқ. 2009</c:v>
                </c:pt>
                <c:pt idx="2">
                  <c:v>3 тоқ. 2009</c:v>
                </c:pt>
              </c:strCache>
            </c:strRef>
          </c:cat>
          <c:val>
            <c:numRef>
              <c:f>'8.3.1-график'!$C$6:$E$6</c:f>
              <c:numCache>
                <c:formatCode>General</c:formatCode>
                <c:ptCount val="3"/>
                <c:pt idx="0">
                  <c:v>24</c:v>
                </c:pt>
                <c:pt idx="1">
                  <c:v>24</c:v>
                </c:pt>
                <c:pt idx="2">
                  <c:v>24</c:v>
                </c:pt>
              </c:numCache>
            </c:numRef>
          </c:val>
          <c:extLst>
            <c:ext xmlns:c16="http://schemas.microsoft.com/office/drawing/2014/chart" uri="{C3380CC4-5D6E-409C-BE32-E72D297353CC}">
              <c16:uniqueId val="{00000002-F084-470C-9C6F-81895C768CDE}"/>
            </c:ext>
          </c:extLst>
        </c:ser>
        <c:ser>
          <c:idx val="3"/>
          <c:order val="3"/>
          <c:tx>
            <c:strRef>
              <c:f>'8.3.1-график'!$B$7</c:f>
              <c:strCache>
                <c:ptCount val="1"/>
                <c:pt idx="0">
                  <c:v>Экономиканың басым салаларын қолдау бойынша кешенді шаралар шеңберінде қаражат орналастыру</c:v>
                </c:pt>
              </c:strCache>
            </c:strRef>
          </c:tx>
          <c:spPr>
            <a:solidFill>
              <a:srgbClr val="CCFFCC"/>
            </a:solidFill>
            <a:ln w="12700">
              <a:solidFill>
                <a:srgbClr val="000000"/>
              </a:solidFill>
              <a:prstDash val="solid"/>
            </a:ln>
          </c:spPr>
          <c:invertIfNegative val="0"/>
          <c:cat>
            <c:strRef>
              <c:f>'8.3.1-график'!$C$3:$E$3</c:f>
              <c:strCache>
                <c:ptCount val="3"/>
                <c:pt idx="0">
                  <c:v>1 тоқ. 2009</c:v>
                </c:pt>
                <c:pt idx="1">
                  <c:v>2 тоқ. 2009</c:v>
                </c:pt>
                <c:pt idx="2">
                  <c:v>3 тоқ. 2009</c:v>
                </c:pt>
              </c:strCache>
            </c:strRef>
          </c:cat>
          <c:val>
            <c:numRef>
              <c:f>'8.3.1-график'!$C$7:$E$7</c:f>
              <c:numCache>
                <c:formatCode>#,##0.00</c:formatCode>
                <c:ptCount val="3"/>
                <c:pt idx="0">
                  <c:v>664.32682248799995</c:v>
                </c:pt>
                <c:pt idx="1">
                  <c:v>590.59999094399996</c:v>
                </c:pt>
                <c:pt idx="2">
                  <c:v>590.59999094399996</c:v>
                </c:pt>
              </c:numCache>
            </c:numRef>
          </c:val>
          <c:extLst>
            <c:ext xmlns:c16="http://schemas.microsoft.com/office/drawing/2014/chart" uri="{C3380CC4-5D6E-409C-BE32-E72D297353CC}">
              <c16:uniqueId val="{00000003-F084-470C-9C6F-81895C768CDE}"/>
            </c:ext>
          </c:extLst>
        </c:ser>
        <c:dLbls>
          <c:showLegendKey val="0"/>
          <c:showVal val="0"/>
          <c:showCatName val="0"/>
          <c:showSerName val="0"/>
          <c:showPercent val="0"/>
          <c:showBubbleSize val="0"/>
        </c:dLbls>
        <c:gapWidth val="150"/>
        <c:overlap val="100"/>
        <c:axId val="454126640"/>
        <c:axId val="1"/>
      </c:barChart>
      <c:lineChart>
        <c:grouping val="standard"/>
        <c:varyColors val="0"/>
        <c:ser>
          <c:idx val="4"/>
          <c:order val="4"/>
          <c:tx>
            <c:strRef>
              <c:f>'8.3.1-график'!$B$12</c:f>
              <c:strCache>
                <c:ptCount val="1"/>
                <c:pt idx="0">
                  <c:v>Мемлекеттік қолдау көрсету көлемінің тұрақтандыру шараларын жүзеге асыруға қатысатын банктердің активтеріне қатынасы</c:v>
                </c:pt>
              </c:strCache>
            </c:strRef>
          </c:tx>
          <c:spPr>
            <a:ln w="38100">
              <a:pattFill prst="pct50">
                <a:fgClr>
                  <a:srgbClr val="0000FF"/>
                </a:fgClr>
                <a:bgClr>
                  <a:srgbClr val="FFFFFF"/>
                </a:bgClr>
              </a:pattFill>
              <a:prstDash val="solid"/>
            </a:ln>
          </c:spPr>
          <c:marker>
            <c:symbol val="diamond"/>
            <c:size val="9"/>
            <c:spPr>
              <a:solidFill>
                <a:srgbClr val="9999FF"/>
              </a:solidFill>
              <a:ln>
                <a:solidFill>
                  <a:srgbClr val="800080"/>
                </a:solidFill>
                <a:prstDash val="solid"/>
              </a:ln>
            </c:spPr>
          </c:marker>
          <c:cat>
            <c:strRef>
              <c:f>'8.3.1-график'!$C$3:$E$3</c:f>
              <c:strCache>
                <c:ptCount val="3"/>
                <c:pt idx="0">
                  <c:v>1 тоқ. 2009</c:v>
                </c:pt>
                <c:pt idx="1">
                  <c:v>2 тоқ. 2009</c:v>
                </c:pt>
                <c:pt idx="2">
                  <c:v>3 тоқ. 2009</c:v>
                </c:pt>
              </c:strCache>
            </c:strRef>
          </c:cat>
          <c:val>
            <c:numRef>
              <c:f>'8.3.1-график'!$C$12:$E$12</c:f>
              <c:numCache>
                <c:formatCode>0.0%</c:formatCode>
                <c:ptCount val="3"/>
                <c:pt idx="0">
                  <c:v>7.0204711808798156E-2</c:v>
                </c:pt>
                <c:pt idx="1">
                  <c:v>8.1866634984597911E-2</c:v>
                </c:pt>
                <c:pt idx="2">
                  <c:v>8.3396337631442052E-2</c:v>
                </c:pt>
              </c:numCache>
            </c:numRef>
          </c:val>
          <c:smooth val="0"/>
          <c:extLst>
            <c:ext xmlns:c16="http://schemas.microsoft.com/office/drawing/2014/chart" uri="{C3380CC4-5D6E-409C-BE32-E72D297353CC}">
              <c16:uniqueId val="{00000004-F084-470C-9C6F-81895C768CDE}"/>
            </c:ext>
          </c:extLst>
        </c:ser>
        <c:ser>
          <c:idx val="5"/>
          <c:order val="5"/>
          <c:tx>
            <c:strRef>
              <c:f>'8.3.1-график'!$B$13</c:f>
              <c:strCache>
                <c:ptCount val="1"/>
                <c:pt idx="0">
                  <c:v>Мемлекеттік қолдау көрсету көлемінің  активтерге қатынасы (провизиялар шегерілген)</c:v>
                </c:pt>
              </c:strCache>
            </c:strRef>
          </c:tx>
          <c:spPr>
            <a:ln w="38100">
              <a:pattFill prst="pct50">
                <a:fgClr>
                  <a:srgbClr val="000000"/>
                </a:fgClr>
                <a:bgClr>
                  <a:srgbClr val="FFFFFF"/>
                </a:bgClr>
              </a:pattFill>
              <a:prstDash val="solid"/>
            </a:ln>
          </c:spPr>
          <c:marker>
            <c:symbol val="circle"/>
            <c:size val="7"/>
            <c:spPr>
              <a:solidFill>
                <a:srgbClr val="808080"/>
              </a:solidFill>
              <a:ln>
                <a:solidFill>
                  <a:srgbClr val="000000"/>
                </a:solidFill>
                <a:prstDash val="solid"/>
              </a:ln>
            </c:spPr>
          </c:marker>
          <c:cat>
            <c:strRef>
              <c:f>'8.3.1-график'!$C$3:$E$3</c:f>
              <c:strCache>
                <c:ptCount val="3"/>
                <c:pt idx="0">
                  <c:v>1 тоқ. 2009</c:v>
                </c:pt>
                <c:pt idx="1">
                  <c:v>2 тоқ. 2009</c:v>
                </c:pt>
                <c:pt idx="2">
                  <c:v>3 тоқ. 2009</c:v>
                </c:pt>
              </c:strCache>
            </c:strRef>
          </c:cat>
          <c:val>
            <c:numRef>
              <c:f>'8.3.1-график'!$C$13:$E$13</c:f>
              <c:numCache>
                <c:formatCode>0.0%</c:formatCode>
                <c:ptCount val="3"/>
                <c:pt idx="0">
                  <c:v>6.6094578247084007E-2</c:v>
                </c:pt>
                <c:pt idx="1">
                  <c:v>7.626617055232808E-2</c:v>
                </c:pt>
                <c:pt idx="2">
                  <c:v>7.658636778973546E-2</c:v>
                </c:pt>
              </c:numCache>
            </c:numRef>
          </c:val>
          <c:smooth val="0"/>
          <c:extLst>
            <c:ext xmlns:c16="http://schemas.microsoft.com/office/drawing/2014/chart" uri="{C3380CC4-5D6E-409C-BE32-E72D297353CC}">
              <c16:uniqueId val="{00000005-F084-470C-9C6F-81895C768CDE}"/>
            </c:ext>
          </c:extLst>
        </c:ser>
        <c:dLbls>
          <c:showLegendKey val="0"/>
          <c:showVal val="0"/>
          <c:showCatName val="0"/>
          <c:showSerName val="0"/>
          <c:showPercent val="0"/>
          <c:showBubbleSize val="0"/>
        </c:dLbls>
        <c:marker val="1"/>
        <c:smooth val="0"/>
        <c:axId val="3"/>
        <c:axId val="4"/>
      </c:lineChart>
      <c:catAx>
        <c:axId val="454126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6544850498338874E-2"/>
              <c:y val="0.2383971156322431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266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1"/>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2"/>
      </c:valAx>
      <c:spPr>
        <a:noFill/>
        <a:ln w="3175">
          <a:solidFill>
            <a:srgbClr val="000000"/>
          </a:solidFill>
          <a:prstDash val="solid"/>
        </a:ln>
      </c:spPr>
    </c:plotArea>
    <c:legend>
      <c:legendPos val="b"/>
      <c:layout>
        <c:manualLayout>
          <c:xMode val="edge"/>
          <c:yMode val="edge"/>
          <c:x val="3.1561461794019932E-2"/>
          <c:y val="0.63502240535668297"/>
          <c:w val="0.94352159468438535"/>
          <c:h val="0.3502116919907288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29940119760479"/>
          <c:y val="5.4919908466819219E-2"/>
          <c:w val="0.83083832335329344"/>
          <c:h val="0.41189931350114417"/>
        </c:manualLayout>
      </c:layout>
      <c:barChart>
        <c:barDir val="col"/>
        <c:grouping val="stacked"/>
        <c:varyColors val="0"/>
        <c:ser>
          <c:idx val="0"/>
          <c:order val="0"/>
          <c:tx>
            <c:strRef>
              <c:f>'8.3.2-график'!$B$3</c:f>
              <c:strCache>
                <c:ptCount val="1"/>
                <c:pt idx="0">
                  <c:v>Капиталға қатысу (жай акциялар)</c:v>
                </c:pt>
              </c:strCache>
            </c:strRef>
          </c:tx>
          <c:spPr>
            <a:solidFill>
              <a:srgbClr val="008000"/>
            </a:solidFill>
            <a:ln w="12700">
              <a:solidFill>
                <a:srgbClr val="000000"/>
              </a:solidFill>
              <a:prstDash val="solid"/>
            </a:ln>
          </c:spPr>
          <c:invertIfNegative val="0"/>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'8.3.2-график'!$C$3:$O$3</c:f>
              <c:numCache>
                <c:formatCode>0.0</c:formatCode>
                <c:ptCount val="13"/>
                <c:pt idx="0">
                  <c:v>0</c:v>
                </c:pt>
                <c:pt idx="1">
                  <c:v>0</c:v>
                </c:pt>
                <c:pt idx="2">
                  <c:v>0</c:v>
                </c:pt>
                <c:pt idx="3">
                  <c:v>0</c:v>
                </c:pt>
                <c:pt idx="4">
                  <c:v>212.094527543</c:v>
                </c:pt>
                <c:pt idx="5">
                  <c:v>0</c:v>
                </c:pt>
                <c:pt idx="6">
                  <c:v>35.999999917499999</c:v>
                </c:pt>
                <c:pt idx="7">
                  <c:v>26.950522483269999</c:v>
                </c:pt>
                <c:pt idx="8">
                  <c:v>0</c:v>
                </c:pt>
                <c:pt idx="9">
                  <c:v>0</c:v>
                </c:pt>
                <c:pt idx="10">
                  <c:v>0</c:v>
                </c:pt>
                <c:pt idx="11">
                  <c:v>0</c:v>
                </c:pt>
                <c:pt idx="12">
                  <c:v>0</c:v>
                </c:pt>
              </c:numCache>
            </c:numRef>
          </c:val>
          <c:extLst>
            <c:ext xmlns:c16="http://schemas.microsoft.com/office/drawing/2014/chart" uri="{C3380CC4-5D6E-409C-BE32-E72D297353CC}">
              <c16:uniqueId val="{00000000-67AD-483C-985D-E89489207C31}"/>
            </c:ext>
          </c:extLst>
        </c:ser>
        <c:ser>
          <c:idx val="1"/>
          <c:order val="1"/>
          <c:tx>
            <c:strRef>
              <c:f>'8.3.2-график'!$B$4</c:f>
              <c:strCache>
                <c:ptCount val="1"/>
                <c:pt idx="0">
                  <c:v>Капиталға қатысу (артықшылықты акциялар)</c:v>
                </c:pt>
              </c:strCache>
            </c:strRef>
          </c:tx>
          <c:spPr>
            <a:solidFill>
              <a:srgbClr val="339966"/>
            </a:solidFill>
            <a:ln w="12700">
              <a:solidFill>
                <a:srgbClr val="000000"/>
              </a:solidFill>
              <a:prstDash val="solid"/>
            </a:ln>
          </c:spPr>
          <c:invertIfNegative val="0"/>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'8.3.2-график'!$C$4:$O$4</c:f>
              <c:numCache>
                <c:formatCode>0.0</c:formatCode>
                <c:ptCount val="13"/>
                <c:pt idx="0">
                  <c:v>0</c:v>
                </c:pt>
                <c:pt idx="1">
                  <c:v>0</c:v>
                </c:pt>
                <c:pt idx="2">
                  <c:v>0</c:v>
                </c:pt>
                <c:pt idx="3">
                  <c:v>0</c:v>
                </c:pt>
                <c:pt idx="4">
                  <c:v>0</c:v>
                </c:pt>
                <c:pt idx="5">
                  <c:v>0</c:v>
                </c:pt>
                <c:pt idx="6">
                  <c:v>0</c:v>
                </c:pt>
                <c:pt idx="7">
                  <c:v>33.049477481579999</c:v>
                </c:pt>
                <c:pt idx="8">
                  <c:v>0</c:v>
                </c:pt>
                <c:pt idx="9">
                  <c:v>0</c:v>
                </c:pt>
                <c:pt idx="10">
                  <c:v>0</c:v>
                </c:pt>
                <c:pt idx="11">
                  <c:v>0</c:v>
                </c:pt>
                <c:pt idx="12">
                  <c:v>0</c:v>
                </c:pt>
              </c:numCache>
            </c:numRef>
          </c:val>
          <c:extLst>
            <c:ext xmlns:c16="http://schemas.microsoft.com/office/drawing/2014/chart" uri="{C3380CC4-5D6E-409C-BE32-E72D297353CC}">
              <c16:uniqueId val="{00000001-67AD-483C-985D-E89489207C31}"/>
            </c:ext>
          </c:extLst>
        </c:ser>
        <c:ser>
          <c:idx val="2"/>
          <c:order val="2"/>
          <c:tx>
            <c:strRef>
              <c:f>'8.3.2-график'!$B$5</c:f>
              <c:strCache>
                <c:ptCount val="1"/>
                <c:pt idx="0">
                  <c:v>Негізделген депозиттерді банк акцияларының кепілімен орналастыру</c:v>
                </c:pt>
              </c:strCache>
            </c:strRef>
          </c:tx>
          <c:spPr>
            <a:solidFill>
              <a:srgbClr val="00FF00"/>
            </a:solidFill>
            <a:ln w="12700">
              <a:solidFill>
                <a:srgbClr val="000000"/>
              </a:solidFill>
              <a:prstDash val="solid"/>
            </a:ln>
          </c:spPr>
          <c:invertIfNegative val="0"/>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'8.3.2-график'!$C$5:$O$5</c:f>
              <c:numCache>
                <c:formatCode>0.0</c:formatCode>
                <c:ptCount val="13"/>
                <c:pt idx="0">
                  <c:v>24</c:v>
                </c:pt>
                <c:pt idx="1">
                  <c:v>0</c:v>
                </c:pt>
                <c:pt idx="2">
                  <c:v>0</c:v>
                </c:pt>
                <c:pt idx="3">
                  <c:v>0</c:v>
                </c:pt>
                <c:pt idx="4">
                  <c:v>0</c:v>
                </c:pt>
                <c:pt idx="5">
                  <c:v>0</c:v>
                </c:pt>
                <c:pt idx="6">
                  <c:v>0</c:v>
                </c:pt>
                <c:pt idx="7">
                  <c:v>0</c:v>
                </c:pt>
                <c:pt idx="8">
                  <c:v>0</c:v>
                </c:pt>
                <c:pt idx="9">
                  <c:v>0</c:v>
                </c:pt>
                <c:pt idx="10">
                  <c:v>0</c:v>
                </c:pt>
                <c:pt idx="11">
                  <c:v>0</c:v>
                </c:pt>
                <c:pt idx="12">
                  <c:v>0</c:v>
                </c:pt>
              </c:numCache>
            </c:numRef>
          </c:val>
          <c:extLst>
            <c:ext xmlns:c16="http://schemas.microsoft.com/office/drawing/2014/chart" uri="{C3380CC4-5D6E-409C-BE32-E72D297353CC}">
              <c16:uniqueId val="{00000002-67AD-483C-985D-E89489207C31}"/>
            </c:ext>
          </c:extLst>
        </c:ser>
        <c:ser>
          <c:idx val="3"/>
          <c:order val="3"/>
          <c:tx>
            <c:strRef>
              <c:f>'8.3.2-график'!$B$6</c:f>
              <c:strCache>
                <c:ptCount val="1"/>
                <c:pt idx="0">
                  <c:v>Экономиканың басым салаларын қолдау бойынша кешенді шаралар шеңберінде қаражат орналастыру</c:v>
                </c:pt>
              </c:strCache>
            </c:strRef>
          </c:tx>
          <c:spPr>
            <a:solidFill>
              <a:srgbClr val="CCFFCC"/>
            </a:solidFill>
            <a:ln w="12700">
              <a:solidFill>
                <a:srgbClr val="000000"/>
              </a:solidFill>
              <a:prstDash val="solid"/>
            </a:ln>
          </c:spPr>
          <c:invertIfNegative val="0"/>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'8.3.2-график'!$C$6:$O$6</c:f>
              <c:numCache>
                <c:formatCode>0.0</c:formatCode>
                <c:ptCount val="13"/>
                <c:pt idx="0">
                  <c:v>37.353250000000003</c:v>
                </c:pt>
                <c:pt idx="1">
                  <c:v>34.898984636000002</c:v>
                </c:pt>
                <c:pt idx="2">
                  <c:v>23.618687109</c:v>
                </c:pt>
                <c:pt idx="3">
                  <c:v>46.701714785</c:v>
                </c:pt>
                <c:pt idx="4">
                  <c:v>110.654959758</c:v>
                </c:pt>
                <c:pt idx="5">
                  <c:v>33.152034241000003</c:v>
                </c:pt>
                <c:pt idx="6">
                  <c:v>160.40420109300001</c:v>
                </c:pt>
                <c:pt idx="7">
                  <c:v>95.7</c:v>
                </c:pt>
                <c:pt idx="8">
                  <c:v>18.143593860999999</c:v>
                </c:pt>
                <c:pt idx="9">
                  <c:v>8.4462960260000006</c:v>
                </c:pt>
                <c:pt idx="10">
                  <c:v>12.526269435</c:v>
                </c:pt>
                <c:pt idx="11">
                  <c:v>3</c:v>
                </c:pt>
                <c:pt idx="12">
                  <c:v>6</c:v>
                </c:pt>
              </c:numCache>
            </c:numRef>
          </c:val>
          <c:extLst>
            <c:ext xmlns:c16="http://schemas.microsoft.com/office/drawing/2014/chart" uri="{C3380CC4-5D6E-409C-BE32-E72D297353CC}">
              <c16:uniqueId val="{00000003-67AD-483C-985D-E89489207C31}"/>
            </c:ext>
          </c:extLst>
        </c:ser>
        <c:dLbls>
          <c:showLegendKey val="0"/>
          <c:showVal val="0"/>
          <c:showCatName val="0"/>
          <c:showSerName val="0"/>
          <c:showPercent val="0"/>
          <c:showBubbleSize val="0"/>
        </c:dLbls>
        <c:gapWidth val="150"/>
        <c:overlap val="100"/>
        <c:axId val="454127952"/>
        <c:axId val="1"/>
      </c:barChart>
      <c:lineChart>
        <c:grouping val="standard"/>
        <c:varyColors val="0"/>
        <c:ser>
          <c:idx val="4"/>
          <c:order val="4"/>
          <c:tx>
            <c:strRef>
              <c:f>'8.3.2-график'!$B$10</c:f>
              <c:strCache>
                <c:ptCount val="1"/>
                <c:pt idx="0">
                  <c:v>Мемлекеттік қолдау көрсету көлемінің активтерге қатынасы (провизиялар шегерілген)</c:v>
                </c:pt>
              </c:strCache>
            </c:strRef>
          </c:tx>
          <c:spPr>
            <a:ln w="38100">
              <a:pattFill prst="pct75">
                <a:fgClr>
                  <a:srgbClr val="800080"/>
                </a:fgClr>
                <a:bgClr>
                  <a:srgbClr val="FFFFFF"/>
                </a:bgClr>
              </a:pattFill>
              <a:prstDash val="solid"/>
            </a:ln>
          </c:spPr>
          <c:marker>
            <c:symbol val="none"/>
          </c:marker>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'8.3.2-график'!$C$10:$O$10</c:f>
              <c:numCache>
                <c:formatCode>0.00%</c:formatCode>
                <c:ptCount val="13"/>
                <c:pt idx="0">
                  <c:v>0.12357718555185336</c:v>
                </c:pt>
                <c:pt idx="1">
                  <c:v>2.8919328226820817E-2</c:v>
                </c:pt>
                <c:pt idx="2">
                  <c:v>7.3550228100281265E-2</c:v>
                </c:pt>
                <c:pt idx="3">
                  <c:v>4.2654321307716299E-2</c:v>
                </c:pt>
                <c:pt idx="4">
                  <c:v>0.15158883578224763</c:v>
                </c:pt>
                <c:pt idx="5">
                  <c:v>0.10498538289694306</c:v>
                </c:pt>
                <c:pt idx="6">
                  <c:v>7.7424136223988152E-2</c:v>
                </c:pt>
                <c:pt idx="7">
                  <c:v>7.6292702281022931E-2</c:v>
                </c:pt>
                <c:pt idx="8">
                  <c:v>5.9304377424225688E-2</c:v>
                </c:pt>
                <c:pt idx="9">
                  <c:v>3.6770094799002319E-2</c:v>
                </c:pt>
                <c:pt idx="10">
                  <c:v>8.4084548000332757E-2</c:v>
                </c:pt>
                <c:pt idx="11">
                  <c:v>0.1740500132713135</c:v>
                </c:pt>
                <c:pt idx="12">
                  <c:v>2.7221766517248051E-2</c:v>
                </c:pt>
              </c:numCache>
            </c:numRef>
          </c:val>
          <c:smooth val="0"/>
          <c:extLst>
            <c:ext xmlns:c16="http://schemas.microsoft.com/office/drawing/2014/chart" uri="{C3380CC4-5D6E-409C-BE32-E72D297353CC}">
              <c16:uniqueId val="{00000004-67AD-483C-985D-E89489207C31}"/>
            </c:ext>
          </c:extLst>
        </c:ser>
        <c:ser>
          <c:idx val="5"/>
          <c:order val="5"/>
          <c:tx>
            <c:strRef>
              <c:f>'8.3.2-график'!$B$11</c:f>
              <c:strCache>
                <c:ptCount val="1"/>
                <c:pt idx="0">
                  <c:v>Мемлекеттік қолдау көрсету көлемінің жиынтық кредиттік портфельге қатынасы (провизиялар шегерілгенге дейін)</c:v>
                </c:pt>
              </c:strCache>
            </c:strRef>
          </c:tx>
          <c:spPr>
            <a:ln w="38100">
              <a:pattFill prst="pct75">
                <a:fgClr>
                  <a:srgbClr val="993300"/>
                </a:fgClr>
                <a:bgClr>
                  <a:srgbClr val="FFFFFF"/>
                </a:bgClr>
              </a:pattFill>
              <a:prstDash val="solid"/>
            </a:ln>
          </c:spPr>
          <c:marker>
            <c:symbol val="none"/>
          </c:marker>
          <c:cat>
            <c:strRef>
              <c:f>'8.3.2-график'!$C$2:$O$2</c:f>
              <c:strCache>
                <c:ptCount val="13"/>
                <c:pt idx="0">
                  <c:v>Альянс банкі</c:v>
                </c:pt>
                <c:pt idx="1">
                  <c:v>АТФ Банкі</c:v>
                </c:pt>
                <c:pt idx="2">
                  <c:v>Каспий Банкі</c:v>
                </c:pt>
                <c:pt idx="3">
                  <c:v>Центр Кредит Банкі</c:v>
                </c:pt>
                <c:pt idx="4">
                  <c:v>БТА Банкі</c:v>
                </c:pt>
                <c:pt idx="5">
                  <c:v>Еуразиялық Банк</c:v>
                </c:pt>
                <c:pt idx="6">
                  <c:v>Қазкоммерцбанк</c:v>
                </c:pt>
                <c:pt idx="7">
                  <c:v>Халық Банкі</c:v>
                </c:pt>
                <c:pt idx="8">
                  <c:v>Нұрбанк</c:v>
                </c:pt>
                <c:pt idx="9">
                  <c:v>Темірбанк</c:v>
                </c:pt>
                <c:pt idx="10">
                  <c:v>Цесна Банк</c:v>
                </c:pt>
                <c:pt idx="11">
                  <c:v>Астана Финанс Банкі</c:v>
                </c:pt>
                <c:pt idx="12">
                  <c:v>Қазақстан Жинақ банкі</c:v>
                </c:pt>
              </c:strCache>
            </c:strRef>
          </c:cat>
          <c:val>
            <c:numRef>
              <c:f>'8.3.2-график'!$C$11:$O$11</c:f>
              <c:numCache>
                <c:formatCode>0.00%</c:formatCode>
                <c:ptCount val="13"/>
                <c:pt idx="0">
                  <c:v>9.2596201610109369E-2</c:v>
                </c:pt>
                <c:pt idx="1">
                  <c:v>3.9660615124331028E-2</c:v>
                </c:pt>
                <c:pt idx="2">
                  <c:v>9.5965128335993424E-2</c:v>
                </c:pt>
                <c:pt idx="3">
                  <c:v>6.9648829024632444E-2</c:v>
                </c:pt>
                <c:pt idx="4">
                  <c:v>0.12435503981685167</c:v>
                </c:pt>
                <c:pt idx="5">
                  <c:v>0.18975591915137796</c:v>
                </c:pt>
                <c:pt idx="6">
                  <c:v>7.6891939941327064E-2</c:v>
                </c:pt>
                <c:pt idx="7">
                  <c:v>0.12446596444215238</c:v>
                </c:pt>
                <c:pt idx="8">
                  <c:v>6.9450356985849643E-2</c:v>
                </c:pt>
                <c:pt idx="9">
                  <c:v>3.0693681511377167E-2</c:v>
                </c:pt>
                <c:pt idx="10">
                  <c:v>0.12443394189884416</c:v>
                </c:pt>
                <c:pt idx="11">
                  <c:v>0.23772052639882482</c:v>
                </c:pt>
                <c:pt idx="12">
                  <c:v>6.9254470774301691E-2</c:v>
                </c:pt>
              </c:numCache>
            </c:numRef>
          </c:val>
          <c:smooth val="0"/>
          <c:extLst>
            <c:ext xmlns:c16="http://schemas.microsoft.com/office/drawing/2014/chart" uri="{C3380CC4-5D6E-409C-BE32-E72D297353CC}">
              <c16:uniqueId val="{00000005-67AD-483C-985D-E89489207C31}"/>
            </c:ext>
          </c:extLst>
        </c:ser>
        <c:dLbls>
          <c:showLegendKey val="0"/>
          <c:showVal val="0"/>
          <c:showCatName val="0"/>
          <c:showSerName val="0"/>
          <c:showPercent val="0"/>
          <c:showBubbleSize val="0"/>
        </c:dLbls>
        <c:marker val="1"/>
        <c:smooth val="0"/>
        <c:axId val="3"/>
        <c:axId val="4"/>
      </c:lineChart>
      <c:catAx>
        <c:axId val="454127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1437125748502992E-2"/>
              <c:y val="0.1830663615560640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41279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b"/>
      <c:layout>
        <c:manualLayout>
          <c:xMode val="edge"/>
          <c:yMode val="edge"/>
          <c:x val="3.4431137724550899E-2"/>
          <c:y val="0.71624713958810071"/>
          <c:w val="0.95059880239520955"/>
          <c:h val="0.267734553775743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spPr>
            <a:ln w="12700">
              <a:solidFill>
                <a:srgbClr val="000080"/>
              </a:solidFill>
              <a:prstDash val="solid"/>
            </a:ln>
          </c:spPr>
          <c:marker>
            <c:symbol val="none"/>
          </c:marker>
          <c:cat>
            <c:numRef>
              <c:f>'1.14-график'!$B$5:$B$698</c:f>
              <c:numCache>
                <c:formatCode>m/d/yyyy</c:formatCode>
                <c:ptCount val="694"/>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numCache>
            </c:numRef>
          </c:cat>
          <c:val>
            <c:numRef>
              <c:f>'1.14-график'!#REF!</c:f>
              <c:numCache>
                <c:formatCode>General</c:formatCode>
                <c:ptCount val="1"/>
                <c:pt idx="0">
                  <c:v>1</c:v>
                </c:pt>
              </c:numCache>
            </c:numRef>
          </c:val>
          <c:smooth val="0"/>
          <c:extLst>
            <c:ext xmlns:c16="http://schemas.microsoft.com/office/drawing/2014/chart" uri="{C3380CC4-5D6E-409C-BE32-E72D297353CC}">
              <c16:uniqueId val="{00000000-C559-4DC6-98FC-426814CC8E21}"/>
            </c:ext>
          </c:extLst>
        </c:ser>
        <c:dLbls>
          <c:showLegendKey val="0"/>
          <c:showVal val="0"/>
          <c:showCatName val="0"/>
          <c:showSerName val="0"/>
          <c:showPercent val="0"/>
          <c:showBubbleSize val="0"/>
        </c:dLbls>
        <c:smooth val="0"/>
        <c:axId val="400249216"/>
        <c:axId val="1"/>
      </c:lineChart>
      <c:dateAx>
        <c:axId val="400249216"/>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2"/>
        <c:majorTimeUnit val="months"/>
        <c:minorUnit val="1"/>
        <c:minorTimeUnit val="months"/>
      </c:date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0249216"/>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66690277839265E-2"/>
          <c:y val="5.4151720004583154E-2"/>
          <c:w val="0.87200227083924697"/>
          <c:h val="0.6389902960540812"/>
        </c:manualLayout>
      </c:layout>
      <c:lineChart>
        <c:grouping val="standard"/>
        <c:varyColors val="0"/>
        <c:ser>
          <c:idx val="4"/>
          <c:order val="0"/>
          <c:tx>
            <c:strRef>
              <c:f>'1.14-график'!$C$4</c:f>
              <c:strCache>
                <c:ptCount val="1"/>
                <c:pt idx="0">
                  <c:v> "Тәуекелге тәбеттің" композиттік индикаторы</c:v>
                </c:pt>
              </c:strCache>
            </c:strRef>
          </c:tx>
          <c:spPr>
            <a:ln w="25400">
              <a:solidFill>
                <a:srgbClr val="008000"/>
              </a:solidFill>
              <a:prstDash val="solid"/>
            </a:ln>
          </c:spPr>
          <c:marker>
            <c:symbol val="none"/>
          </c:marker>
          <c:cat>
            <c:numRef>
              <c:f>'1.14-график'!$B$5:$B$698</c:f>
              <c:numCache>
                <c:formatCode>m/d/yyyy</c:formatCode>
                <c:ptCount val="694"/>
                <c:pt idx="0">
                  <c:v>39083</c:v>
                </c:pt>
                <c:pt idx="1">
                  <c:v>39084</c:v>
                </c:pt>
                <c:pt idx="2">
                  <c:v>39085</c:v>
                </c:pt>
                <c:pt idx="3">
                  <c:v>39086</c:v>
                </c:pt>
                <c:pt idx="4">
                  <c:v>39087</c:v>
                </c:pt>
                <c:pt idx="5">
                  <c:v>39090</c:v>
                </c:pt>
                <c:pt idx="6">
                  <c:v>39091</c:v>
                </c:pt>
                <c:pt idx="7">
                  <c:v>39092</c:v>
                </c:pt>
                <c:pt idx="8">
                  <c:v>39093</c:v>
                </c:pt>
                <c:pt idx="9">
                  <c:v>39094</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39133</c:v>
                </c:pt>
                <c:pt idx="35">
                  <c:v>39134</c:v>
                </c:pt>
                <c:pt idx="36">
                  <c:v>39135</c:v>
                </c:pt>
                <c:pt idx="37">
                  <c:v>39136</c:v>
                </c:pt>
                <c:pt idx="38">
                  <c:v>39139</c:v>
                </c:pt>
                <c:pt idx="39">
                  <c:v>39140</c:v>
                </c:pt>
                <c:pt idx="40">
                  <c:v>39141</c:v>
                </c:pt>
                <c:pt idx="41">
                  <c:v>39142</c:v>
                </c:pt>
                <c:pt idx="42">
                  <c:v>39143</c:v>
                </c:pt>
                <c:pt idx="43">
                  <c:v>39146</c:v>
                </c:pt>
                <c:pt idx="44">
                  <c:v>39147</c:v>
                </c:pt>
                <c:pt idx="45">
                  <c:v>39148</c:v>
                </c:pt>
                <c:pt idx="46">
                  <c:v>39149</c:v>
                </c:pt>
                <c:pt idx="47">
                  <c:v>39150</c:v>
                </c:pt>
                <c:pt idx="48">
                  <c:v>39153</c:v>
                </c:pt>
                <c:pt idx="49">
                  <c:v>39154</c:v>
                </c:pt>
                <c:pt idx="50">
                  <c:v>39155</c:v>
                </c:pt>
                <c:pt idx="51">
                  <c:v>39156</c:v>
                </c:pt>
                <c:pt idx="52">
                  <c:v>39157</c:v>
                </c:pt>
                <c:pt idx="53">
                  <c:v>39160</c:v>
                </c:pt>
                <c:pt idx="54">
                  <c:v>39161</c:v>
                </c:pt>
                <c:pt idx="55">
                  <c:v>39162</c:v>
                </c:pt>
                <c:pt idx="56">
                  <c:v>39163</c:v>
                </c:pt>
                <c:pt idx="57">
                  <c:v>39164</c:v>
                </c:pt>
                <c:pt idx="58">
                  <c:v>39167</c:v>
                </c:pt>
                <c:pt idx="59">
                  <c:v>39168</c:v>
                </c:pt>
                <c:pt idx="60">
                  <c:v>39169</c:v>
                </c:pt>
                <c:pt idx="61">
                  <c:v>39170</c:v>
                </c:pt>
                <c:pt idx="62">
                  <c:v>39171</c:v>
                </c:pt>
                <c:pt idx="63">
                  <c:v>39174</c:v>
                </c:pt>
                <c:pt idx="64">
                  <c:v>39175</c:v>
                </c:pt>
                <c:pt idx="65">
                  <c:v>39176</c:v>
                </c:pt>
                <c:pt idx="66">
                  <c:v>39177</c:v>
                </c:pt>
                <c:pt idx="67">
                  <c:v>39181</c:v>
                </c:pt>
                <c:pt idx="68">
                  <c:v>39182</c:v>
                </c:pt>
                <c:pt idx="69">
                  <c:v>39183</c:v>
                </c:pt>
                <c:pt idx="70">
                  <c:v>39184</c:v>
                </c:pt>
                <c:pt idx="71">
                  <c:v>39185</c:v>
                </c:pt>
                <c:pt idx="72">
                  <c:v>39188</c:v>
                </c:pt>
                <c:pt idx="73">
                  <c:v>39189</c:v>
                </c:pt>
                <c:pt idx="74">
                  <c:v>39190</c:v>
                </c:pt>
                <c:pt idx="75">
                  <c:v>39191</c:v>
                </c:pt>
                <c:pt idx="76">
                  <c:v>39192</c:v>
                </c:pt>
                <c:pt idx="77">
                  <c:v>39195</c:v>
                </c:pt>
                <c:pt idx="78">
                  <c:v>39196</c:v>
                </c:pt>
                <c:pt idx="79">
                  <c:v>39197</c:v>
                </c:pt>
                <c:pt idx="80">
                  <c:v>39198</c:v>
                </c:pt>
                <c:pt idx="81">
                  <c:v>39199</c:v>
                </c:pt>
                <c:pt idx="82">
                  <c:v>39202</c:v>
                </c:pt>
                <c:pt idx="83">
                  <c:v>39203</c:v>
                </c:pt>
                <c:pt idx="84">
                  <c:v>39204</c:v>
                </c:pt>
                <c:pt idx="85">
                  <c:v>39205</c:v>
                </c:pt>
                <c:pt idx="86">
                  <c:v>39206</c:v>
                </c:pt>
                <c:pt idx="87">
                  <c:v>39209</c:v>
                </c:pt>
                <c:pt idx="88">
                  <c:v>39210</c:v>
                </c:pt>
                <c:pt idx="89">
                  <c:v>39211</c:v>
                </c:pt>
                <c:pt idx="90">
                  <c:v>39212</c:v>
                </c:pt>
                <c:pt idx="91">
                  <c:v>39213</c:v>
                </c:pt>
                <c:pt idx="92">
                  <c:v>39216</c:v>
                </c:pt>
                <c:pt idx="93">
                  <c:v>39217</c:v>
                </c:pt>
                <c:pt idx="94">
                  <c:v>39218</c:v>
                </c:pt>
                <c:pt idx="95">
                  <c:v>39219</c:v>
                </c:pt>
                <c:pt idx="96">
                  <c:v>39220</c:v>
                </c:pt>
                <c:pt idx="97">
                  <c:v>39223</c:v>
                </c:pt>
                <c:pt idx="98">
                  <c:v>39224</c:v>
                </c:pt>
                <c:pt idx="99">
                  <c:v>39225</c:v>
                </c:pt>
                <c:pt idx="100">
                  <c:v>39226</c:v>
                </c:pt>
                <c:pt idx="101">
                  <c:v>39227</c:v>
                </c:pt>
                <c:pt idx="102">
                  <c:v>39231</c:v>
                </c:pt>
                <c:pt idx="103">
                  <c:v>39232</c:v>
                </c:pt>
                <c:pt idx="104">
                  <c:v>39233</c:v>
                </c:pt>
                <c:pt idx="105">
                  <c:v>39234</c:v>
                </c:pt>
                <c:pt idx="106">
                  <c:v>39237</c:v>
                </c:pt>
                <c:pt idx="107">
                  <c:v>39238</c:v>
                </c:pt>
                <c:pt idx="108">
                  <c:v>39239</c:v>
                </c:pt>
                <c:pt idx="109">
                  <c:v>39240</c:v>
                </c:pt>
                <c:pt idx="110">
                  <c:v>39241</c:v>
                </c:pt>
                <c:pt idx="111">
                  <c:v>39244</c:v>
                </c:pt>
                <c:pt idx="112">
                  <c:v>39245</c:v>
                </c:pt>
                <c:pt idx="113">
                  <c:v>39246</c:v>
                </c:pt>
                <c:pt idx="114">
                  <c:v>39247</c:v>
                </c:pt>
                <c:pt idx="115">
                  <c:v>39248</c:v>
                </c:pt>
                <c:pt idx="116">
                  <c:v>39251</c:v>
                </c:pt>
                <c:pt idx="117">
                  <c:v>39252</c:v>
                </c:pt>
                <c:pt idx="118">
                  <c:v>39253</c:v>
                </c:pt>
                <c:pt idx="119">
                  <c:v>39254</c:v>
                </c:pt>
                <c:pt idx="120">
                  <c:v>39255</c:v>
                </c:pt>
                <c:pt idx="121">
                  <c:v>39258</c:v>
                </c:pt>
                <c:pt idx="122">
                  <c:v>39259</c:v>
                </c:pt>
                <c:pt idx="123">
                  <c:v>39260</c:v>
                </c:pt>
                <c:pt idx="124">
                  <c:v>39261</c:v>
                </c:pt>
                <c:pt idx="125">
                  <c:v>39262</c:v>
                </c:pt>
                <c:pt idx="126">
                  <c:v>39265</c:v>
                </c:pt>
                <c:pt idx="127">
                  <c:v>39266</c:v>
                </c:pt>
                <c:pt idx="128">
                  <c:v>39268</c:v>
                </c:pt>
                <c:pt idx="129">
                  <c:v>39269</c:v>
                </c:pt>
                <c:pt idx="130">
                  <c:v>39272</c:v>
                </c:pt>
                <c:pt idx="131">
                  <c:v>39273</c:v>
                </c:pt>
                <c:pt idx="132">
                  <c:v>39274</c:v>
                </c:pt>
                <c:pt idx="133">
                  <c:v>39275</c:v>
                </c:pt>
                <c:pt idx="134">
                  <c:v>39276</c:v>
                </c:pt>
                <c:pt idx="135">
                  <c:v>39279</c:v>
                </c:pt>
                <c:pt idx="136">
                  <c:v>39280</c:v>
                </c:pt>
                <c:pt idx="137">
                  <c:v>39281</c:v>
                </c:pt>
                <c:pt idx="138">
                  <c:v>39282</c:v>
                </c:pt>
                <c:pt idx="139">
                  <c:v>39283</c:v>
                </c:pt>
                <c:pt idx="140">
                  <c:v>39286</c:v>
                </c:pt>
                <c:pt idx="141">
                  <c:v>39287</c:v>
                </c:pt>
                <c:pt idx="142">
                  <c:v>39288</c:v>
                </c:pt>
                <c:pt idx="143">
                  <c:v>39289</c:v>
                </c:pt>
                <c:pt idx="144">
                  <c:v>39290</c:v>
                </c:pt>
                <c:pt idx="145">
                  <c:v>39293</c:v>
                </c:pt>
                <c:pt idx="146">
                  <c:v>39294</c:v>
                </c:pt>
                <c:pt idx="147">
                  <c:v>39295</c:v>
                </c:pt>
                <c:pt idx="148">
                  <c:v>39296</c:v>
                </c:pt>
                <c:pt idx="149">
                  <c:v>39297</c:v>
                </c:pt>
                <c:pt idx="150">
                  <c:v>39300</c:v>
                </c:pt>
                <c:pt idx="151">
                  <c:v>39301</c:v>
                </c:pt>
                <c:pt idx="152">
                  <c:v>39302</c:v>
                </c:pt>
                <c:pt idx="153">
                  <c:v>39303</c:v>
                </c:pt>
                <c:pt idx="154">
                  <c:v>39304</c:v>
                </c:pt>
                <c:pt idx="155">
                  <c:v>39307</c:v>
                </c:pt>
                <c:pt idx="156">
                  <c:v>39308</c:v>
                </c:pt>
                <c:pt idx="157">
                  <c:v>39309</c:v>
                </c:pt>
                <c:pt idx="158">
                  <c:v>39310</c:v>
                </c:pt>
                <c:pt idx="159">
                  <c:v>39311</c:v>
                </c:pt>
                <c:pt idx="160">
                  <c:v>39314</c:v>
                </c:pt>
                <c:pt idx="161">
                  <c:v>39315</c:v>
                </c:pt>
                <c:pt idx="162">
                  <c:v>39316</c:v>
                </c:pt>
                <c:pt idx="163">
                  <c:v>39317</c:v>
                </c:pt>
                <c:pt idx="164">
                  <c:v>39318</c:v>
                </c:pt>
                <c:pt idx="165">
                  <c:v>39321</c:v>
                </c:pt>
                <c:pt idx="166">
                  <c:v>39322</c:v>
                </c:pt>
                <c:pt idx="167">
                  <c:v>39323</c:v>
                </c:pt>
                <c:pt idx="168">
                  <c:v>39324</c:v>
                </c:pt>
                <c:pt idx="169">
                  <c:v>39325</c:v>
                </c:pt>
                <c:pt idx="170">
                  <c:v>39329</c:v>
                </c:pt>
                <c:pt idx="171">
                  <c:v>39330</c:v>
                </c:pt>
                <c:pt idx="172">
                  <c:v>39331</c:v>
                </c:pt>
                <c:pt idx="173">
                  <c:v>39332</c:v>
                </c:pt>
                <c:pt idx="174">
                  <c:v>39335</c:v>
                </c:pt>
                <c:pt idx="175">
                  <c:v>39336</c:v>
                </c:pt>
                <c:pt idx="176">
                  <c:v>39337</c:v>
                </c:pt>
                <c:pt idx="177">
                  <c:v>39338</c:v>
                </c:pt>
                <c:pt idx="178">
                  <c:v>39339</c:v>
                </c:pt>
                <c:pt idx="179">
                  <c:v>39342</c:v>
                </c:pt>
                <c:pt idx="180">
                  <c:v>39343</c:v>
                </c:pt>
                <c:pt idx="181">
                  <c:v>39344</c:v>
                </c:pt>
                <c:pt idx="182">
                  <c:v>39345</c:v>
                </c:pt>
                <c:pt idx="183">
                  <c:v>39346</c:v>
                </c:pt>
                <c:pt idx="184">
                  <c:v>39349</c:v>
                </c:pt>
                <c:pt idx="185">
                  <c:v>39350</c:v>
                </c:pt>
                <c:pt idx="186">
                  <c:v>39351</c:v>
                </c:pt>
                <c:pt idx="187">
                  <c:v>39352</c:v>
                </c:pt>
                <c:pt idx="188">
                  <c:v>39353</c:v>
                </c:pt>
                <c:pt idx="189">
                  <c:v>39356</c:v>
                </c:pt>
                <c:pt idx="190">
                  <c:v>39357</c:v>
                </c:pt>
                <c:pt idx="191">
                  <c:v>39358</c:v>
                </c:pt>
                <c:pt idx="192">
                  <c:v>39359</c:v>
                </c:pt>
                <c:pt idx="193">
                  <c:v>39360</c:v>
                </c:pt>
                <c:pt idx="194">
                  <c:v>39363</c:v>
                </c:pt>
                <c:pt idx="195">
                  <c:v>39364</c:v>
                </c:pt>
                <c:pt idx="196">
                  <c:v>39365</c:v>
                </c:pt>
                <c:pt idx="197">
                  <c:v>39366</c:v>
                </c:pt>
                <c:pt idx="198">
                  <c:v>39367</c:v>
                </c:pt>
                <c:pt idx="199">
                  <c:v>39370</c:v>
                </c:pt>
                <c:pt idx="200">
                  <c:v>39371</c:v>
                </c:pt>
                <c:pt idx="201">
                  <c:v>39372</c:v>
                </c:pt>
                <c:pt idx="202">
                  <c:v>39373</c:v>
                </c:pt>
                <c:pt idx="203">
                  <c:v>39374</c:v>
                </c:pt>
                <c:pt idx="204">
                  <c:v>39377</c:v>
                </c:pt>
                <c:pt idx="205">
                  <c:v>39378</c:v>
                </c:pt>
                <c:pt idx="206">
                  <c:v>39379</c:v>
                </c:pt>
                <c:pt idx="207">
                  <c:v>39380</c:v>
                </c:pt>
                <c:pt idx="208">
                  <c:v>39381</c:v>
                </c:pt>
                <c:pt idx="209">
                  <c:v>39384</c:v>
                </c:pt>
                <c:pt idx="210">
                  <c:v>39385</c:v>
                </c:pt>
                <c:pt idx="211">
                  <c:v>39386</c:v>
                </c:pt>
                <c:pt idx="212">
                  <c:v>39387</c:v>
                </c:pt>
                <c:pt idx="213">
                  <c:v>39388</c:v>
                </c:pt>
                <c:pt idx="214">
                  <c:v>39391</c:v>
                </c:pt>
                <c:pt idx="215">
                  <c:v>39392</c:v>
                </c:pt>
                <c:pt idx="216">
                  <c:v>39393</c:v>
                </c:pt>
                <c:pt idx="217">
                  <c:v>39394</c:v>
                </c:pt>
                <c:pt idx="218">
                  <c:v>39395</c:v>
                </c:pt>
                <c:pt idx="219">
                  <c:v>39398</c:v>
                </c:pt>
                <c:pt idx="220">
                  <c:v>39399</c:v>
                </c:pt>
                <c:pt idx="221">
                  <c:v>39400</c:v>
                </c:pt>
                <c:pt idx="222">
                  <c:v>39401</c:v>
                </c:pt>
                <c:pt idx="223">
                  <c:v>39402</c:v>
                </c:pt>
                <c:pt idx="224">
                  <c:v>39405</c:v>
                </c:pt>
                <c:pt idx="225">
                  <c:v>39406</c:v>
                </c:pt>
                <c:pt idx="226">
                  <c:v>39407</c:v>
                </c:pt>
                <c:pt idx="227">
                  <c:v>39409</c:v>
                </c:pt>
                <c:pt idx="228">
                  <c:v>39412</c:v>
                </c:pt>
                <c:pt idx="229">
                  <c:v>39413</c:v>
                </c:pt>
                <c:pt idx="230">
                  <c:v>39414</c:v>
                </c:pt>
                <c:pt idx="231">
                  <c:v>39415</c:v>
                </c:pt>
                <c:pt idx="232">
                  <c:v>39416</c:v>
                </c:pt>
                <c:pt idx="233">
                  <c:v>39419</c:v>
                </c:pt>
                <c:pt idx="234">
                  <c:v>39420</c:v>
                </c:pt>
                <c:pt idx="235">
                  <c:v>39421</c:v>
                </c:pt>
                <c:pt idx="236">
                  <c:v>39422</c:v>
                </c:pt>
                <c:pt idx="237">
                  <c:v>39423</c:v>
                </c:pt>
                <c:pt idx="238">
                  <c:v>39426</c:v>
                </c:pt>
                <c:pt idx="239">
                  <c:v>39427</c:v>
                </c:pt>
                <c:pt idx="240">
                  <c:v>39428</c:v>
                </c:pt>
                <c:pt idx="241">
                  <c:v>39429</c:v>
                </c:pt>
                <c:pt idx="242">
                  <c:v>39430</c:v>
                </c:pt>
                <c:pt idx="243">
                  <c:v>39433</c:v>
                </c:pt>
                <c:pt idx="244">
                  <c:v>39434</c:v>
                </c:pt>
                <c:pt idx="245">
                  <c:v>39435</c:v>
                </c:pt>
                <c:pt idx="246">
                  <c:v>39436</c:v>
                </c:pt>
                <c:pt idx="247">
                  <c:v>39437</c:v>
                </c:pt>
                <c:pt idx="248">
                  <c:v>39440</c:v>
                </c:pt>
                <c:pt idx="249">
                  <c:v>39442</c:v>
                </c:pt>
                <c:pt idx="250">
                  <c:v>39443</c:v>
                </c:pt>
                <c:pt idx="251">
                  <c:v>39444</c:v>
                </c:pt>
                <c:pt idx="252">
                  <c:v>39447</c:v>
                </c:pt>
                <c:pt idx="253">
                  <c:v>39449</c:v>
                </c:pt>
                <c:pt idx="254">
                  <c:v>39450</c:v>
                </c:pt>
                <c:pt idx="255">
                  <c:v>39451</c:v>
                </c:pt>
                <c:pt idx="256">
                  <c:v>39454</c:v>
                </c:pt>
                <c:pt idx="257">
                  <c:v>39455</c:v>
                </c:pt>
                <c:pt idx="258">
                  <c:v>39456</c:v>
                </c:pt>
                <c:pt idx="259">
                  <c:v>39457</c:v>
                </c:pt>
                <c:pt idx="260">
                  <c:v>39458</c:v>
                </c:pt>
                <c:pt idx="261">
                  <c:v>39461</c:v>
                </c:pt>
                <c:pt idx="262">
                  <c:v>39462</c:v>
                </c:pt>
                <c:pt idx="263">
                  <c:v>39463</c:v>
                </c:pt>
                <c:pt idx="264">
                  <c:v>39464</c:v>
                </c:pt>
                <c:pt idx="265">
                  <c:v>39465</c:v>
                </c:pt>
                <c:pt idx="266">
                  <c:v>39469</c:v>
                </c:pt>
                <c:pt idx="267">
                  <c:v>39470</c:v>
                </c:pt>
                <c:pt idx="268">
                  <c:v>39471</c:v>
                </c:pt>
                <c:pt idx="269">
                  <c:v>39472</c:v>
                </c:pt>
                <c:pt idx="270">
                  <c:v>39475</c:v>
                </c:pt>
                <c:pt idx="271">
                  <c:v>39476</c:v>
                </c:pt>
                <c:pt idx="272">
                  <c:v>39477</c:v>
                </c:pt>
                <c:pt idx="273">
                  <c:v>39478</c:v>
                </c:pt>
                <c:pt idx="274">
                  <c:v>39479</c:v>
                </c:pt>
                <c:pt idx="275">
                  <c:v>39482</c:v>
                </c:pt>
                <c:pt idx="276">
                  <c:v>39483</c:v>
                </c:pt>
                <c:pt idx="277">
                  <c:v>39484</c:v>
                </c:pt>
                <c:pt idx="278">
                  <c:v>39485</c:v>
                </c:pt>
                <c:pt idx="279">
                  <c:v>39486</c:v>
                </c:pt>
                <c:pt idx="280">
                  <c:v>39489</c:v>
                </c:pt>
                <c:pt idx="281">
                  <c:v>39490</c:v>
                </c:pt>
                <c:pt idx="282">
                  <c:v>39491</c:v>
                </c:pt>
                <c:pt idx="283">
                  <c:v>39492</c:v>
                </c:pt>
                <c:pt idx="284">
                  <c:v>39493</c:v>
                </c:pt>
                <c:pt idx="285">
                  <c:v>39497</c:v>
                </c:pt>
                <c:pt idx="286">
                  <c:v>39498</c:v>
                </c:pt>
                <c:pt idx="287">
                  <c:v>39499</c:v>
                </c:pt>
                <c:pt idx="288">
                  <c:v>39500</c:v>
                </c:pt>
                <c:pt idx="289">
                  <c:v>39503</c:v>
                </c:pt>
                <c:pt idx="290">
                  <c:v>39504</c:v>
                </c:pt>
                <c:pt idx="291">
                  <c:v>39505</c:v>
                </c:pt>
                <c:pt idx="292">
                  <c:v>39506</c:v>
                </c:pt>
                <c:pt idx="293">
                  <c:v>39507</c:v>
                </c:pt>
                <c:pt idx="294">
                  <c:v>39510</c:v>
                </c:pt>
                <c:pt idx="295">
                  <c:v>39511</c:v>
                </c:pt>
                <c:pt idx="296">
                  <c:v>39512</c:v>
                </c:pt>
                <c:pt idx="297">
                  <c:v>39513</c:v>
                </c:pt>
                <c:pt idx="298">
                  <c:v>39514</c:v>
                </c:pt>
                <c:pt idx="299">
                  <c:v>39517</c:v>
                </c:pt>
                <c:pt idx="300">
                  <c:v>39518</c:v>
                </c:pt>
                <c:pt idx="301">
                  <c:v>39519</c:v>
                </c:pt>
                <c:pt idx="302">
                  <c:v>39520</c:v>
                </c:pt>
                <c:pt idx="303">
                  <c:v>39521</c:v>
                </c:pt>
                <c:pt idx="304">
                  <c:v>39524</c:v>
                </c:pt>
                <c:pt idx="305">
                  <c:v>39525</c:v>
                </c:pt>
                <c:pt idx="306">
                  <c:v>39526</c:v>
                </c:pt>
                <c:pt idx="307">
                  <c:v>39527</c:v>
                </c:pt>
                <c:pt idx="308">
                  <c:v>39531</c:v>
                </c:pt>
                <c:pt idx="309">
                  <c:v>39532</c:v>
                </c:pt>
                <c:pt idx="310">
                  <c:v>39533</c:v>
                </c:pt>
                <c:pt idx="311">
                  <c:v>39534</c:v>
                </c:pt>
                <c:pt idx="312">
                  <c:v>39535</c:v>
                </c:pt>
                <c:pt idx="313">
                  <c:v>39538</c:v>
                </c:pt>
                <c:pt idx="314">
                  <c:v>39539</c:v>
                </c:pt>
                <c:pt idx="315">
                  <c:v>39540</c:v>
                </c:pt>
                <c:pt idx="316">
                  <c:v>39541</c:v>
                </c:pt>
                <c:pt idx="317">
                  <c:v>39542</c:v>
                </c:pt>
                <c:pt idx="318">
                  <c:v>39545</c:v>
                </c:pt>
                <c:pt idx="319">
                  <c:v>39546</c:v>
                </c:pt>
                <c:pt idx="320">
                  <c:v>39547</c:v>
                </c:pt>
                <c:pt idx="321">
                  <c:v>39548</c:v>
                </c:pt>
                <c:pt idx="322">
                  <c:v>39549</c:v>
                </c:pt>
                <c:pt idx="323">
                  <c:v>39552</c:v>
                </c:pt>
                <c:pt idx="324">
                  <c:v>39553</c:v>
                </c:pt>
                <c:pt idx="325">
                  <c:v>39554</c:v>
                </c:pt>
                <c:pt idx="326">
                  <c:v>39555</c:v>
                </c:pt>
                <c:pt idx="327">
                  <c:v>39556</c:v>
                </c:pt>
                <c:pt idx="328">
                  <c:v>39559</c:v>
                </c:pt>
                <c:pt idx="329">
                  <c:v>39560</c:v>
                </c:pt>
                <c:pt idx="330">
                  <c:v>39561</c:v>
                </c:pt>
                <c:pt idx="331">
                  <c:v>39562</c:v>
                </c:pt>
                <c:pt idx="332">
                  <c:v>39563</c:v>
                </c:pt>
                <c:pt idx="333">
                  <c:v>39566</c:v>
                </c:pt>
                <c:pt idx="334">
                  <c:v>39567</c:v>
                </c:pt>
                <c:pt idx="335">
                  <c:v>39568</c:v>
                </c:pt>
                <c:pt idx="336">
                  <c:v>39569</c:v>
                </c:pt>
                <c:pt idx="337">
                  <c:v>39570</c:v>
                </c:pt>
                <c:pt idx="338">
                  <c:v>39573</c:v>
                </c:pt>
                <c:pt idx="339">
                  <c:v>39574</c:v>
                </c:pt>
                <c:pt idx="340">
                  <c:v>39575</c:v>
                </c:pt>
                <c:pt idx="341">
                  <c:v>39576</c:v>
                </c:pt>
                <c:pt idx="342">
                  <c:v>39577</c:v>
                </c:pt>
                <c:pt idx="343">
                  <c:v>39580</c:v>
                </c:pt>
                <c:pt idx="344">
                  <c:v>39581</c:v>
                </c:pt>
                <c:pt idx="345">
                  <c:v>39582</c:v>
                </c:pt>
                <c:pt idx="346">
                  <c:v>39583</c:v>
                </c:pt>
                <c:pt idx="347">
                  <c:v>39584</c:v>
                </c:pt>
                <c:pt idx="348">
                  <c:v>39587</c:v>
                </c:pt>
                <c:pt idx="349">
                  <c:v>39588</c:v>
                </c:pt>
                <c:pt idx="350">
                  <c:v>39589</c:v>
                </c:pt>
                <c:pt idx="351">
                  <c:v>39590</c:v>
                </c:pt>
                <c:pt idx="352">
                  <c:v>39591</c:v>
                </c:pt>
                <c:pt idx="353">
                  <c:v>39595</c:v>
                </c:pt>
                <c:pt idx="354">
                  <c:v>39596</c:v>
                </c:pt>
                <c:pt idx="355">
                  <c:v>39597</c:v>
                </c:pt>
                <c:pt idx="356">
                  <c:v>39598</c:v>
                </c:pt>
                <c:pt idx="357">
                  <c:v>39601</c:v>
                </c:pt>
                <c:pt idx="358">
                  <c:v>39602</c:v>
                </c:pt>
                <c:pt idx="359">
                  <c:v>39603</c:v>
                </c:pt>
                <c:pt idx="360">
                  <c:v>39604</c:v>
                </c:pt>
                <c:pt idx="361">
                  <c:v>39605</c:v>
                </c:pt>
                <c:pt idx="362">
                  <c:v>39608</c:v>
                </c:pt>
                <c:pt idx="363">
                  <c:v>39609</c:v>
                </c:pt>
                <c:pt idx="364">
                  <c:v>39610</c:v>
                </c:pt>
                <c:pt idx="365">
                  <c:v>39611</c:v>
                </c:pt>
                <c:pt idx="366">
                  <c:v>39612</c:v>
                </c:pt>
                <c:pt idx="367">
                  <c:v>39615</c:v>
                </c:pt>
                <c:pt idx="368">
                  <c:v>39616</c:v>
                </c:pt>
                <c:pt idx="369">
                  <c:v>39617</c:v>
                </c:pt>
                <c:pt idx="370">
                  <c:v>39618</c:v>
                </c:pt>
                <c:pt idx="371">
                  <c:v>39619</c:v>
                </c:pt>
                <c:pt idx="372">
                  <c:v>39622</c:v>
                </c:pt>
                <c:pt idx="373">
                  <c:v>39623</c:v>
                </c:pt>
                <c:pt idx="374">
                  <c:v>39624</c:v>
                </c:pt>
                <c:pt idx="375">
                  <c:v>39625</c:v>
                </c:pt>
                <c:pt idx="376">
                  <c:v>39626</c:v>
                </c:pt>
                <c:pt idx="377">
                  <c:v>39629</c:v>
                </c:pt>
                <c:pt idx="378">
                  <c:v>39630</c:v>
                </c:pt>
                <c:pt idx="379">
                  <c:v>39631</c:v>
                </c:pt>
                <c:pt idx="380">
                  <c:v>39632</c:v>
                </c:pt>
                <c:pt idx="381">
                  <c:v>39636</c:v>
                </c:pt>
                <c:pt idx="382">
                  <c:v>39637</c:v>
                </c:pt>
                <c:pt idx="383">
                  <c:v>39638</c:v>
                </c:pt>
                <c:pt idx="384">
                  <c:v>39639</c:v>
                </c:pt>
                <c:pt idx="385">
                  <c:v>39640</c:v>
                </c:pt>
                <c:pt idx="386">
                  <c:v>39643</c:v>
                </c:pt>
                <c:pt idx="387">
                  <c:v>39644</c:v>
                </c:pt>
                <c:pt idx="388">
                  <c:v>39645</c:v>
                </c:pt>
                <c:pt idx="389">
                  <c:v>39646</c:v>
                </c:pt>
                <c:pt idx="390">
                  <c:v>39647</c:v>
                </c:pt>
                <c:pt idx="391">
                  <c:v>39650</c:v>
                </c:pt>
                <c:pt idx="392">
                  <c:v>39651</c:v>
                </c:pt>
                <c:pt idx="393">
                  <c:v>39652</c:v>
                </c:pt>
                <c:pt idx="394">
                  <c:v>39653</c:v>
                </c:pt>
                <c:pt idx="395">
                  <c:v>39654</c:v>
                </c:pt>
                <c:pt idx="396">
                  <c:v>39657</c:v>
                </c:pt>
                <c:pt idx="397">
                  <c:v>39658</c:v>
                </c:pt>
                <c:pt idx="398">
                  <c:v>39659</c:v>
                </c:pt>
                <c:pt idx="399">
                  <c:v>39660</c:v>
                </c:pt>
                <c:pt idx="400">
                  <c:v>39661</c:v>
                </c:pt>
                <c:pt idx="401">
                  <c:v>39664</c:v>
                </c:pt>
                <c:pt idx="402">
                  <c:v>39665</c:v>
                </c:pt>
                <c:pt idx="403">
                  <c:v>39666</c:v>
                </c:pt>
                <c:pt idx="404">
                  <c:v>39667</c:v>
                </c:pt>
                <c:pt idx="405">
                  <c:v>39668</c:v>
                </c:pt>
                <c:pt idx="406">
                  <c:v>39671</c:v>
                </c:pt>
                <c:pt idx="407">
                  <c:v>39672</c:v>
                </c:pt>
                <c:pt idx="408">
                  <c:v>39673</c:v>
                </c:pt>
                <c:pt idx="409">
                  <c:v>39674</c:v>
                </c:pt>
                <c:pt idx="410">
                  <c:v>39675</c:v>
                </c:pt>
                <c:pt idx="411">
                  <c:v>39678</c:v>
                </c:pt>
                <c:pt idx="412">
                  <c:v>39679</c:v>
                </c:pt>
                <c:pt idx="413">
                  <c:v>39680</c:v>
                </c:pt>
                <c:pt idx="414">
                  <c:v>39681</c:v>
                </c:pt>
                <c:pt idx="415">
                  <c:v>39682</c:v>
                </c:pt>
                <c:pt idx="416">
                  <c:v>39685</c:v>
                </c:pt>
                <c:pt idx="417">
                  <c:v>39686</c:v>
                </c:pt>
                <c:pt idx="418">
                  <c:v>39687</c:v>
                </c:pt>
                <c:pt idx="419">
                  <c:v>39688</c:v>
                </c:pt>
                <c:pt idx="420">
                  <c:v>39689</c:v>
                </c:pt>
                <c:pt idx="421">
                  <c:v>39693</c:v>
                </c:pt>
                <c:pt idx="422">
                  <c:v>39694</c:v>
                </c:pt>
                <c:pt idx="423">
                  <c:v>39695</c:v>
                </c:pt>
                <c:pt idx="424">
                  <c:v>39696</c:v>
                </c:pt>
                <c:pt idx="425">
                  <c:v>39699</c:v>
                </c:pt>
                <c:pt idx="426">
                  <c:v>39700</c:v>
                </c:pt>
                <c:pt idx="427">
                  <c:v>39701</c:v>
                </c:pt>
                <c:pt idx="428">
                  <c:v>39702</c:v>
                </c:pt>
                <c:pt idx="429">
                  <c:v>39703</c:v>
                </c:pt>
                <c:pt idx="430">
                  <c:v>39706</c:v>
                </c:pt>
                <c:pt idx="431">
                  <c:v>39707</c:v>
                </c:pt>
                <c:pt idx="432">
                  <c:v>39708</c:v>
                </c:pt>
                <c:pt idx="433">
                  <c:v>39709</c:v>
                </c:pt>
                <c:pt idx="434">
                  <c:v>39710</c:v>
                </c:pt>
                <c:pt idx="435">
                  <c:v>39713</c:v>
                </c:pt>
                <c:pt idx="436">
                  <c:v>39714</c:v>
                </c:pt>
                <c:pt idx="437">
                  <c:v>39715</c:v>
                </c:pt>
                <c:pt idx="438">
                  <c:v>39716</c:v>
                </c:pt>
                <c:pt idx="439">
                  <c:v>39717</c:v>
                </c:pt>
                <c:pt idx="440">
                  <c:v>39720</c:v>
                </c:pt>
                <c:pt idx="441">
                  <c:v>39721</c:v>
                </c:pt>
                <c:pt idx="442">
                  <c:v>39722</c:v>
                </c:pt>
                <c:pt idx="443">
                  <c:v>39723</c:v>
                </c:pt>
                <c:pt idx="444">
                  <c:v>39724</c:v>
                </c:pt>
                <c:pt idx="445">
                  <c:v>39727</c:v>
                </c:pt>
                <c:pt idx="446">
                  <c:v>39728</c:v>
                </c:pt>
                <c:pt idx="447">
                  <c:v>39729</c:v>
                </c:pt>
                <c:pt idx="448">
                  <c:v>39730</c:v>
                </c:pt>
                <c:pt idx="449">
                  <c:v>39731</c:v>
                </c:pt>
                <c:pt idx="450">
                  <c:v>39734</c:v>
                </c:pt>
                <c:pt idx="451">
                  <c:v>39735</c:v>
                </c:pt>
                <c:pt idx="452">
                  <c:v>39736</c:v>
                </c:pt>
                <c:pt idx="453">
                  <c:v>39737</c:v>
                </c:pt>
                <c:pt idx="454">
                  <c:v>39738</c:v>
                </c:pt>
                <c:pt idx="455">
                  <c:v>39741</c:v>
                </c:pt>
                <c:pt idx="456">
                  <c:v>39742</c:v>
                </c:pt>
                <c:pt idx="457">
                  <c:v>39743</c:v>
                </c:pt>
                <c:pt idx="458">
                  <c:v>39744</c:v>
                </c:pt>
                <c:pt idx="459">
                  <c:v>39745</c:v>
                </c:pt>
                <c:pt idx="460">
                  <c:v>39748</c:v>
                </c:pt>
                <c:pt idx="461">
                  <c:v>39749</c:v>
                </c:pt>
                <c:pt idx="462">
                  <c:v>39750</c:v>
                </c:pt>
                <c:pt idx="463">
                  <c:v>39751</c:v>
                </c:pt>
                <c:pt idx="464">
                  <c:v>39752</c:v>
                </c:pt>
                <c:pt idx="465">
                  <c:v>39755</c:v>
                </c:pt>
                <c:pt idx="466">
                  <c:v>39756</c:v>
                </c:pt>
                <c:pt idx="467">
                  <c:v>39757</c:v>
                </c:pt>
                <c:pt idx="468">
                  <c:v>39758</c:v>
                </c:pt>
                <c:pt idx="469">
                  <c:v>39759</c:v>
                </c:pt>
                <c:pt idx="470">
                  <c:v>39762</c:v>
                </c:pt>
                <c:pt idx="471">
                  <c:v>39763</c:v>
                </c:pt>
                <c:pt idx="472">
                  <c:v>39764</c:v>
                </c:pt>
                <c:pt idx="473">
                  <c:v>39765</c:v>
                </c:pt>
                <c:pt idx="474">
                  <c:v>39766</c:v>
                </c:pt>
                <c:pt idx="475">
                  <c:v>39769</c:v>
                </c:pt>
                <c:pt idx="476">
                  <c:v>39770</c:v>
                </c:pt>
                <c:pt idx="477">
                  <c:v>39771</c:v>
                </c:pt>
                <c:pt idx="478">
                  <c:v>39772</c:v>
                </c:pt>
                <c:pt idx="479">
                  <c:v>39773</c:v>
                </c:pt>
                <c:pt idx="480">
                  <c:v>39776</c:v>
                </c:pt>
                <c:pt idx="481">
                  <c:v>39777</c:v>
                </c:pt>
                <c:pt idx="482">
                  <c:v>39778</c:v>
                </c:pt>
                <c:pt idx="483">
                  <c:v>39780</c:v>
                </c:pt>
                <c:pt idx="484">
                  <c:v>39783</c:v>
                </c:pt>
                <c:pt idx="485">
                  <c:v>39784</c:v>
                </c:pt>
                <c:pt idx="486">
                  <c:v>39785</c:v>
                </c:pt>
                <c:pt idx="487">
                  <c:v>39786</c:v>
                </c:pt>
                <c:pt idx="488">
                  <c:v>39787</c:v>
                </c:pt>
                <c:pt idx="489">
                  <c:v>39790</c:v>
                </c:pt>
                <c:pt idx="490">
                  <c:v>39791</c:v>
                </c:pt>
                <c:pt idx="491">
                  <c:v>39792</c:v>
                </c:pt>
                <c:pt idx="492">
                  <c:v>39793</c:v>
                </c:pt>
                <c:pt idx="493">
                  <c:v>39794</c:v>
                </c:pt>
                <c:pt idx="494">
                  <c:v>39797</c:v>
                </c:pt>
                <c:pt idx="495">
                  <c:v>39798</c:v>
                </c:pt>
                <c:pt idx="496">
                  <c:v>39799</c:v>
                </c:pt>
                <c:pt idx="497">
                  <c:v>39800</c:v>
                </c:pt>
                <c:pt idx="498">
                  <c:v>39801</c:v>
                </c:pt>
                <c:pt idx="499">
                  <c:v>39804</c:v>
                </c:pt>
                <c:pt idx="500">
                  <c:v>39805</c:v>
                </c:pt>
                <c:pt idx="501">
                  <c:v>39806</c:v>
                </c:pt>
                <c:pt idx="502">
                  <c:v>39808</c:v>
                </c:pt>
                <c:pt idx="503">
                  <c:v>39811</c:v>
                </c:pt>
                <c:pt idx="504">
                  <c:v>39812</c:v>
                </c:pt>
                <c:pt idx="505">
                  <c:v>39813</c:v>
                </c:pt>
                <c:pt idx="506">
                  <c:v>39815</c:v>
                </c:pt>
                <c:pt idx="507">
                  <c:v>39818</c:v>
                </c:pt>
                <c:pt idx="508">
                  <c:v>39819</c:v>
                </c:pt>
                <c:pt idx="509">
                  <c:v>39820</c:v>
                </c:pt>
                <c:pt idx="510">
                  <c:v>39821</c:v>
                </c:pt>
                <c:pt idx="511">
                  <c:v>39822</c:v>
                </c:pt>
                <c:pt idx="512">
                  <c:v>39825</c:v>
                </c:pt>
                <c:pt idx="513">
                  <c:v>39826</c:v>
                </c:pt>
                <c:pt idx="514">
                  <c:v>39827</c:v>
                </c:pt>
                <c:pt idx="515">
                  <c:v>39828</c:v>
                </c:pt>
                <c:pt idx="516">
                  <c:v>39829</c:v>
                </c:pt>
                <c:pt idx="517">
                  <c:v>39833</c:v>
                </c:pt>
                <c:pt idx="518">
                  <c:v>39834</c:v>
                </c:pt>
                <c:pt idx="519">
                  <c:v>39835</c:v>
                </c:pt>
                <c:pt idx="520">
                  <c:v>39836</c:v>
                </c:pt>
                <c:pt idx="521">
                  <c:v>39839</c:v>
                </c:pt>
                <c:pt idx="522">
                  <c:v>39840</c:v>
                </c:pt>
                <c:pt idx="523">
                  <c:v>39841</c:v>
                </c:pt>
                <c:pt idx="524">
                  <c:v>39842</c:v>
                </c:pt>
                <c:pt idx="525">
                  <c:v>39843</c:v>
                </c:pt>
                <c:pt idx="526">
                  <c:v>39846</c:v>
                </c:pt>
                <c:pt idx="527">
                  <c:v>39847</c:v>
                </c:pt>
                <c:pt idx="528">
                  <c:v>39848</c:v>
                </c:pt>
                <c:pt idx="529">
                  <c:v>39849</c:v>
                </c:pt>
                <c:pt idx="530">
                  <c:v>39850</c:v>
                </c:pt>
                <c:pt idx="531">
                  <c:v>39853</c:v>
                </c:pt>
                <c:pt idx="532">
                  <c:v>39854</c:v>
                </c:pt>
                <c:pt idx="533">
                  <c:v>39855</c:v>
                </c:pt>
                <c:pt idx="534">
                  <c:v>39856</c:v>
                </c:pt>
                <c:pt idx="535">
                  <c:v>39857</c:v>
                </c:pt>
                <c:pt idx="536">
                  <c:v>39861</c:v>
                </c:pt>
                <c:pt idx="537">
                  <c:v>39862</c:v>
                </c:pt>
                <c:pt idx="538">
                  <c:v>39863</c:v>
                </c:pt>
                <c:pt idx="539">
                  <c:v>39864</c:v>
                </c:pt>
                <c:pt idx="540">
                  <c:v>39867</c:v>
                </c:pt>
                <c:pt idx="541">
                  <c:v>39868</c:v>
                </c:pt>
                <c:pt idx="542">
                  <c:v>39869</c:v>
                </c:pt>
                <c:pt idx="543">
                  <c:v>39870</c:v>
                </c:pt>
                <c:pt idx="544">
                  <c:v>39871</c:v>
                </c:pt>
                <c:pt idx="545">
                  <c:v>39874</c:v>
                </c:pt>
                <c:pt idx="546">
                  <c:v>39875</c:v>
                </c:pt>
                <c:pt idx="547">
                  <c:v>39876</c:v>
                </c:pt>
                <c:pt idx="548">
                  <c:v>39877</c:v>
                </c:pt>
                <c:pt idx="549">
                  <c:v>39878</c:v>
                </c:pt>
                <c:pt idx="550">
                  <c:v>39881</c:v>
                </c:pt>
                <c:pt idx="551">
                  <c:v>39882</c:v>
                </c:pt>
                <c:pt idx="552">
                  <c:v>39883</c:v>
                </c:pt>
                <c:pt idx="553">
                  <c:v>39884</c:v>
                </c:pt>
                <c:pt idx="554">
                  <c:v>39885</c:v>
                </c:pt>
                <c:pt idx="555">
                  <c:v>39888</c:v>
                </c:pt>
                <c:pt idx="556">
                  <c:v>39889</c:v>
                </c:pt>
                <c:pt idx="557">
                  <c:v>39890</c:v>
                </c:pt>
                <c:pt idx="558">
                  <c:v>39891</c:v>
                </c:pt>
                <c:pt idx="559">
                  <c:v>39892</c:v>
                </c:pt>
                <c:pt idx="560">
                  <c:v>39895</c:v>
                </c:pt>
                <c:pt idx="561">
                  <c:v>39896</c:v>
                </c:pt>
                <c:pt idx="562">
                  <c:v>39897</c:v>
                </c:pt>
                <c:pt idx="563">
                  <c:v>39898</c:v>
                </c:pt>
                <c:pt idx="564">
                  <c:v>39899</c:v>
                </c:pt>
                <c:pt idx="565">
                  <c:v>39902</c:v>
                </c:pt>
                <c:pt idx="566">
                  <c:v>39903</c:v>
                </c:pt>
                <c:pt idx="567">
                  <c:v>39904</c:v>
                </c:pt>
                <c:pt idx="568">
                  <c:v>39905</c:v>
                </c:pt>
                <c:pt idx="569">
                  <c:v>39906</c:v>
                </c:pt>
                <c:pt idx="570">
                  <c:v>39909</c:v>
                </c:pt>
                <c:pt idx="571">
                  <c:v>39910</c:v>
                </c:pt>
                <c:pt idx="572">
                  <c:v>39911</c:v>
                </c:pt>
                <c:pt idx="573">
                  <c:v>39912</c:v>
                </c:pt>
                <c:pt idx="574">
                  <c:v>39916</c:v>
                </c:pt>
                <c:pt idx="575">
                  <c:v>39917</c:v>
                </c:pt>
                <c:pt idx="576">
                  <c:v>39918</c:v>
                </c:pt>
                <c:pt idx="577">
                  <c:v>39919</c:v>
                </c:pt>
                <c:pt idx="578">
                  <c:v>39920</c:v>
                </c:pt>
                <c:pt idx="579">
                  <c:v>39923</c:v>
                </c:pt>
                <c:pt idx="580">
                  <c:v>39924</c:v>
                </c:pt>
                <c:pt idx="581">
                  <c:v>39925</c:v>
                </c:pt>
                <c:pt idx="582">
                  <c:v>39926</c:v>
                </c:pt>
                <c:pt idx="583">
                  <c:v>39927</c:v>
                </c:pt>
                <c:pt idx="584">
                  <c:v>39930</c:v>
                </c:pt>
                <c:pt idx="585">
                  <c:v>39931</c:v>
                </c:pt>
                <c:pt idx="586">
                  <c:v>39932</c:v>
                </c:pt>
                <c:pt idx="587">
                  <c:v>39933</c:v>
                </c:pt>
                <c:pt idx="588">
                  <c:v>39934</c:v>
                </c:pt>
                <c:pt idx="589">
                  <c:v>39937</c:v>
                </c:pt>
                <c:pt idx="590">
                  <c:v>39938</c:v>
                </c:pt>
                <c:pt idx="591">
                  <c:v>39939</c:v>
                </c:pt>
                <c:pt idx="592">
                  <c:v>39940</c:v>
                </c:pt>
                <c:pt idx="593">
                  <c:v>39941</c:v>
                </c:pt>
                <c:pt idx="594">
                  <c:v>39944</c:v>
                </c:pt>
                <c:pt idx="595">
                  <c:v>39945</c:v>
                </c:pt>
                <c:pt idx="596">
                  <c:v>39946</c:v>
                </c:pt>
                <c:pt idx="597">
                  <c:v>39947</c:v>
                </c:pt>
                <c:pt idx="598">
                  <c:v>39948</c:v>
                </c:pt>
                <c:pt idx="599">
                  <c:v>39951</c:v>
                </c:pt>
                <c:pt idx="600">
                  <c:v>39952</c:v>
                </c:pt>
                <c:pt idx="601">
                  <c:v>39953</c:v>
                </c:pt>
                <c:pt idx="602">
                  <c:v>39954</c:v>
                </c:pt>
                <c:pt idx="603">
                  <c:v>39955</c:v>
                </c:pt>
                <c:pt idx="604">
                  <c:v>39959</c:v>
                </c:pt>
                <c:pt idx="605">
                  <c:v>39960</c:v>
                </c:pt>
                <c:pt idx="606">
                  <c:v>39961</c:v>
                </c:pt>
                <c:pt idx="607">
                  <c:v>39962</c:v>
                </c:pt>
                <c:pt idx="608">
                  <c:v>39965</c:v>
                </c:pt>
                <c:pt idx="609">
                  <c:v>39966</c:v>
                </c:pt>
                <c:pt idx="610">
                  <c:v>39967</c:v>
                </c:pt>
                <c:pt idx="611">
                  <c:v>39968</c:v>
                </c:pt>
                <c:pt idx="612">
                  <c:v>39969</c:v>
                </c:pt>
                <c:pt idx="613">
                  <c:v>39972</c:v>
                </c:pt>
                <c:pt idx="614">
                  <c:v>39973</c:v>
                </c:pt>
                <c:pt idx="615">
                  <c:v>39974</c:v>
                </c:pt>
                <c:pt idx="616">
                  <c:v>39975</c:v>
                </c:pt>
                <c:pt idx="617">
                  <c:v>39976</c:v>
                </c:pt>
                <c:pt idx="618">
                  <c:v>39979</c:v>
                </c:pt>
                <c:pt idx="619">
                  <c:v>39980</c:v>
                </c:pt>
                <c:pt idx="620">
                  <c:v>39981</c:v>
                </c:pt>
                <c:pt idx="621">
                  <c:v>39982</c:v>
                </c:pt>
                <c:pt idx="622">
                  <c:v>39983</c:v>
                </c:pt>
                <c:pt idx="623">
                  <c:v>39986</c:v>
                </c:pt>
                <c:pt idx="624">
                  <c:v>39987</c:v>
                </c:pt>
                <c:pt idx="625">
                  <c:v>39988</c:v>
                </c:pt>
                <c:pt idx="626">
                  <c:v>39989</c:v>
                </c:pt>
                <c:pt idx="627">
                  <c:v>39990</c:v>
                </c:pt>
                <c:pt idx="628">
                  <c:v>39993</c:v>
                </c:pt>
                <c:pt idx="629">
                  <c:v>39994</c:v>
                </c:pt>
                <c:pt idx="630">
                  <c:v>39995</c:v>
                </c:pt>
                <c:pt idx="631">
                  <c:v>39996</c:v>
                </c:pt>
                <c:pt idx="632">
                  <c:v>40000</c:v>
                </c:pt>
                <c:pt idx="633">
                  <c:v>40001</c:v>
                </c:pt>
                <c:pt idx="634">
                  <c:v>40002</c:v>
                </c:pt>
                <c:pt idx="635">
                  <c:v>40003</c:v>
                </c:pt>
                <c:pt idx="636">
                  <c:v>40004</c:v>
                </c:pt>
                <c:pt idx="637">
                  <c:v>40007</c:v>
                </c:pt>
                <c:pt idx="638">
                  <c:v>40008</c:v>
                </c:pt>
                <c:pt idx="639">
                  <c:v>40009</c:v>
                </c:pt>
                <c:pt idx="640">
                  <c:v>40010</c:v>
                </c:pt>
                <c:pt idx="641">
                  <c:v>40011</c:v>
                </c:pt>
                <c:pt idx="642">
                  <c:v>40014</c:v>
                </c:pt>
                <c:pt idx="643">
                  <c:v>40015</c:v>
                </c:pt>
                <c:pt idx="644">
                  <c:v>40016</c:v>
                </c:pt>
                <c:pt idx="645">
                  <c:v>40017</c:v>
                </c:pt>
                <c:pt idx="646">
                  <c:v>40018</c:v>
                </c:pt>
                <c:pt idx="647">
                  <c:v>40021</c:v>
                </c:pt>
                <c:pt idx="648">
                  <c:v>40022</c:v>
                </c:pt>
                <c:pt idx="649">
                  <c:v>40023</c:v>
                </c:pt>
                <c:pt idx="650">
                  <c:v>40024</c:v>
                </c:pt>
                <c:pt idx="651">
                  <c:v>40025</c:v>
                </c:pt>
                <c:pt idx="652">
                  <c:v>40028</c:v>
                </c:pt>
                <c:pt idx="653">
                  <c:v>40029</c:v>
                </c:pt>
                <c:pt idx="654">
                  <c:v>40030</c:v>
                </c:pt>
                <c:pt idx="655">
                  <c:v>40031</c:v>
                </c:pt>
                <c:pt idx="656">
                  <c:v>40032</c:v>
                </c:pt>
                <c:pt idx="657">
                  <c:v>40035</c:v>
                </c:pt>
                <c:pt idx="658">
                  <c:v>40036</c:v>
                </c:pt>
                <c:pt idx="659">
                  <c:v>40037</c:v>
                </c:pt>
                <c:pt idx="660">
                  <c:v>40038</c:v>
                </c:pt>
                <c:pt idx="661">
                  <c:v>40039</c:v>
                </c:pt>
                <c:pt idx="662">
                  <c:v>40042</c:v>
                </c:pt>
                <c:pt idx="663">
                  <c:v>40043</c:v>
                </c:pt>
                <c:pt idx="664">
                  <c:v>40044</c:v>
                </c:pt>
                <c:pt idx="665">
                  <c:v>40045</c:v>
                </c:pt>
                <c:pt idx="666">
                  <c:v>40046</c:v>
                </c:pt>
                <c:pt idx="667">
                  <c:v>40049</c:v>
                </c:pt>
                <c:pt idx="668">
                  <c:v>40050</c:v>
                </c:pt>
                <c:pt idx="669">
                  <c:v>40051</c:v>
                </c:pt>
                <c:pt idx="670">
                  <c:v>40052</c:v>
                </c:pt>
                <c:pt idx="671">
                  <c:v>40053</c:v>
                </c:pt>
                <c:pt idx="672">
                  <c:v>40056</c:v>
                </c:pt>
                <c:pt idx="673">
                  <c:v>40057</c:v>
                </c:pt>
                <c:pt idx="674">
                  <c:v>40058</c:v>
                </c:pt>
                <c:pt idx="675">
                  <c:v>40059</c:v>
                </c:pt>
                <c:pt idx="676">
                  <c:v>40060</c:v>
                </c:pt>
                <c:pt idx="677">
                  <c:v>40064</c:v>
                </c:pt>
                <c:pt idx="678">
                  <c:v>40065</c:v>
                </c:pt>
                <c:pt idx="679">
                  <c:v>40066</c:v>
                </c:pt>
                <c:pt idx="680">
                  <c:v>40067</c:v>
                </c:pt>
                <c:pt idx="681">
                  <c:v>40070</c:v>
                </c:pt>
                <c:pt idx="682">
                  <c:v>40071</c:v>
                </c:pt>
                <c:pt idx="683">
                  <c:v>40072</c:v>
                </c:pt>
                <c:pt idx="684">
                  <c:v>40073</c:v>
                </c:pt>
                <c:pt idx="685">
                  <c:v>40074</c:v>
                </c:pt>
                <c:pt idx="686">
                  <c:v>40077</c:v>
                </c:pt>
                <c:pt idx="687">
                  <c:v>40078</c:v>
                </c:pt>
                <c:pt idx="688">
                  <c:v>40079</c:v>
                </c:pt>
                <c:pt idx="689">
                  <c:v>40080</c:v>
                </c:pt>
                <c:pt idx="690">
                  <c:v>40081</c:v>
                </c:pt>
                <c:pt idx="691">
                  <c:v>40084</c:v>
                </c:pt>
                <c:pt idx="692">
                  <c:v>40085</c:v>
                </c:pt>
                <c:pt idx="693">
                  <c:v>40086</c:v>
                </c:pt>
              </c:numCache>
            </c:numRef>
          </c:cat>
          <c:val>
            <c:numRef>
              <c:f>'1.14-график'!$C$5:$C$698</c:f>
              <c:numCache>
                <c:formatCode>General</c:formatCode>
                <c:ptCount val="694"/>
                <c:pt idx="0">
                  <c:v>2.7741579999999999</c:v>
                </c:pt>
                <c:pt idx="1">
                  <c:v>2.7492649999999998</c:v>
                </c:pt>
                <c:pt idx="2">
                  <c:v>2.7784239999999998</c:v>
                </c:pt>
                <c:pt idx="3">
                  <c:v>2.8030249999999999</c:v>
                </c:pt>
                <c:pt idx="4">
                  <c:v>2.8340559999999999</c:v>
                </c:pt>
                <c:pt idx="5">
                  <c:v>2.8834919999999999</c:v>
                </c:pt>
                <c:pt idx="6">
                  <c:v>2.9694690000000001</c:v>
                </c:pt>
                <c:pt idx="7">
                  <c:v>2.9875889999999998</c:v>
                </c:pt>
                <c:pt idx="8">
                  <c:v>2.987946</c:v>
                </c:pt>
                <c:pt idx="9">
                  <c:v>3.0278299999999998</c:v>
                </c:pt>
                <c:pt idx="10">
                  <c:v>2.9819040000000001</c:v>
                </c:pt>
                <c:pt idx="11">
                  <c:v>2.9945279999999999</c:v>
                </c:pt>
                <c:pt idx="12">
                  <c:v>3.024778</c:v>
                </c:pt>
                <c:pt idx="13">
                  <c:v>3.0762909999999999</c:v>
                </c:pt>
                <c:pt idx="14">
                  <c:v>3.0581529999999999</c:v>
                </c:pt>
                <c:pt idx="15">
                  <c:v>3.053267</c:v>
                </c:pt>
                <c:pt idx="16">
                  <c:v>3.0540080000000001</c:v>
                </c:pt>
                <c:pt idx="17">
                  <c:v>2.86937</c:v>
                </c:pt>
                <c:pt idx="18">
                  <c:v>2.913122</c:v>
                </c:pt>
                <c:pt idx="19">
                  <c:v>2.9167350000000001</c:v>
                </c:pt>
                <c:pt idx="20">
                  <c:v>2.942806</c:v>
                </c:pt>
                <c:pt idx="21">
                  <c:v>2.94665</c:v>
                </c:pt>
                <c:pt idx="22">
                  <c:v>2.8896519999999999</c:v>
                </c:pt>
                <c:pt idx="23">
                  <c:v>3.0063240000000002</c:v>
                </c:pt>
                <c:pt idx="24">
                  <c:v>2.9994580000000002</c:v>
                </c:pt>
                <c:pt idx="25">
                  <c:v>2.9696349999999998</c:v>
                </c:pt>
                <c:pt idx="26">
                  <c:v>2.9429780000000001</c:v>
                </c:pt>
                <c:pt idx="27">
                  <c:v>3.010955</c:v>
                </c:pt>
                <c:pt idx="28">
                  <c:v>2.9670100000000001</c:v>
                </c:pt>
                <c:pt idx="29">
                  <c:v>2.955816</c:v>
                </c:pt>
                <c:pt idx="30">
                  <c:v>3.0256050000000001</c:v>
                </c:pt>
                <c:pt idx="31">
                  <c:v>3.022335</c:v>
                </c:pt>
                <c:pt idx="32">
                  <c:v>3.0041060000000002</c:v>
                </c:pt>
                <c:pt idx="33">
                  <c:v>2.9945460000000002</c:v>
                </c:pt>
                <c:pt idx="34">
                  <c:v>3.0415420000000002</c:v>
                </c:pt>
                <c:pt idx="35">
                  <c:v>3.0962969999999999</c:v>
                </c:pt>
                <c:pt idx="36">
                  <c:v>3.1190159999999998</c:v>
                </c:pt>
                <c:pt idx="37">
                  <c:v>3.0684650000000002</c:v>
                </c:pt>
                <c:pt idx="38">
                  <c:v>2.962396</c:v>
                </c:pt>
                <c:pt idx="39">
                  <c:v>2.5136880000000001</c:v>
                </c:pt>
                <c:pt idx="40">
                  <c:v>2.5811649999999999</c:v>
                </c:pt>
                <c:pt idx="41">
                  <c:v>2.5014970000000001</c:v>
                </c:pt>
                <c:pt idx="42">
                  <c:v>2.463803</c:v>
                </c:pt>
                <c:pt idx="43">
                  <c:v>2.2552129999999999</c:v>
                </c:pt>
                <c:pt idx="44">
                  <c:v>2.5326909999999998</c:v>
                </c:pt>
                <c:pt idx="45">
                  <c:v>2.5394519999999998</c:v>
                </c:pt>
                <c:pt idx="46">
                  <c:v>2.5665629999999999</c:v>
                </c:pt>
                <c:pt idx="47">
                  <c:v>2.742807</c:v>
                </c:pt>
                <c:pt idx="48">
                  <c:v>2.757924</c:v>
                </c:pt>
                <c:pt idx="49">
                  <c:v>2.4531369999999999</c:v>
                </c:pt>
                <c:pt idx="50">
                  <c:v>2.4413719999999999</c:v>
                </c:pt>
                <c:pt idx="51">
                  <c:v>2.5177770000000002</c:v>
                </c:pt>
                <c:pt idx="52">
                  <c:v>2.4213909999999998</c:v>
                </c:pt>
                <c:pt idx="53">
                  <c:v>2.5127799999999998</c:v>
                </c:pt>
                <c:pt idx="54">
                  <c:v>2.639402</c:v>
                </c:pt>
                <c:pt idx="55">
                  <c:v>2.73868</c:v>
                </c:pt>
                <c:pt idx="56">
                  <c:v>2.7177069999999999</c:v>
                </c:pt>
                <c:pt idx="57">
                  <c:v>2.7637429999999998</c:v>
                </c:pt>
                <c:pt idx="58">
                  <c:v>2.7902230000000001</c:v>
                </c:pt>
                <c:pt idx="59">
                  <c:v>2.7476039999999999</c:v>
                </c:pt>
                <c:pt idx="60">
                  <c:v>2.6181969999999999</c:v>
                </c:pt>
                <c:pt idx="61">
                  <c:v>2.6830880000000001</c:v>
                </c:pt>
                <c:pt idx="62">
                  <c:v>2.7181730000000002</c:v>
                </c:pt>
                <c:pt idx="63">
                  <c:v>2.7083520000000001</c:v>
                </c:pt>
                <c:pt idx="64">
                  <c:v>2.8248570000000002</c:v>
                </c:pt>
                <c:pt idx="65">
                  <c:v>2.8390330000000001</c:v>
                </c:pt>
                <c:pt idx="66">
                  <c:v>2.8754230000000001</c:v>
                </c:pt>
                <c:pt idx="67">
                  <c:v>2.8754230000000001</c:v>
                </c:pt>
                <c:pt idx="68">
                  <c:v>2.9463699999999999</c:v>
                </c:pt>
                <c:pt idx="69">
                  <c:v>2.9515929999999999</c:v>
                </c:pt>
                <c:pt idx="70">
                  <c:v>3.0147879999999998</c:v>
                </c:pt>
                <c:pt idx="71">
                  <c:v>2.9729429999999999</c:v>
                </c:pt>
                <c:pt idx="72">
                  <c:v>3.051453</c:v>
                </c:pt>
                <c:pt idx="73">
                  <c:v>3.016016</c:v>
                </c:pt>
                <c:pt idx="74">
                  <c:v>2.9642179999999998</c:v>
                </c:pt>
                <c:pt idx="75">
                  <c:v>2.9286940000000001</c:v>
                </c:pt>
                <c:pt idx="76">
                  <c:v>3.039326</c:v>
                </c:pt>
                <c:pt idx="77">
                  <c:v>3.0334370000000002</c:v>
                </c:pt>
                <c:pt idx="78">
                  <c:v>3.0370949999999999</c:v>
                </c:pt>
                <c:pt idx="79">
                  <c:v>3.057023</c:v>
                </c:pt>
                <c:pt idx="80">
                  <c:v>3.113022</c:v>
                </c:pt>
                <c:pt idx="81">
                  <c:v>3.126331</c:v>
                </c:pt>
                <c:pt idx="82">
                  <c:v>3.041696</c:v>
                </c:pt>
                <c:pt idx="83">
                  <c:v>3.0802679999999998</c:v>
                </c:pt>
                <c:pt idx="84">
                  <c:v>3.1514519999999999</c:v>
                </c:pt>
                <c:pt idx="85">
                  <c:v>3.1279159999999999</c:v>
                </c:pt>
                <c:pt idx="86">
                  <c:v>3.1494849999999999</c:v>
                </c:pt>
                <c:pt idx="87">
                  <c:v>3.1960329999999999</c:v>
                </c:pt>
                <c:pt idx="88">
                  <c:v>3.2254999999999998</c:v>
                </c:pt>
                <c:pt idx="89">
                  <c:v>3.2557230000000001</c:v>
                </c:pt>
                <c:pt idx="90">
                  <c:v>3.2511209999999999</c:v>
                </c:pt>
                <c:pt idx="91">
                  <c:v>3.2447020000000002</c:v>
                </c:pt>
                <c:pt idx="92">
                  <c:v>3.2692649999999999</c:v>
                </c:pt>
                <c:pt idx="93">
                  <c:v>3.2797869999999998</c:v>
                </c:pt>
                <c:pt idx="94">
                  <c:v>3.337386</c:v>
                </c:pt>
                <c:pt idx="95">
                  <c:v>3.3336060000000001</c:v>
                </c:pt>
                <c:pt idx="96">
                  <c:v>3.3423579999999999</c:v>
                </c:pt>
                <c:pt idx="97">
                  <c:v>3.3597139999999999</c:v>
                </c:pt>
                <c:pt idx="98">
                  <c:v>3.365796</c:v>
                </c:pt>
                <c:pt idx="99">
                  <c:v>3.3409840000000002</c:v>
                </c:pt>
                <c:pt idx="100">
                  <c:v>3.3059409999999998</c:v>
                </c:pt>
                <c:pt idx="101">
                  <c:v>3.3128099999999998</c:v>
                </c:pt>
                <c:pt idx="102">
                  <c:v>3.322489</c:v>
                </c:pt>
                <c:pt idx="103">
                  <c:v>3.3131560000000002</c:v>
                </c:pt>
                <c:pt idx="104">
                  <c:v>3.3159179999999999</c:v>
                </c:pt>
                <c:pt idx="105">
                  <c:v>3.3675389999999998</c:v>
                </c:pt>
                <c:pt idx="106">
                  <c:v>3.4022939999999999</c:v>
                </c:pt>
                <c:pt idx="107">
                  <c:v>3.3638599999999999</c:v>
                </c:pt>
                <c:pt idx="108">
                  <c:v>3.2454559999999999</c:v>
                </c:pt>
                <c:pt idx="109">
                  <c:v>3.0221849999999999</c:v>
                </c:pt>
                <c:pt idx="110">
                  <c:v>3.0101420000000001</c:v>
                </c:pt>
                <c:pt idx="111">
                  <c:v>3.1488550000000002</c:v>
                </c:pt>
                <c:pt idx="112">
                  <c:v>2.9969009999999998</c:v>
                </c:pt>
                <c:pt idx="113">
                  <c:v>3.031555</c:v>
                </c:pt>
                <c:pt idx="114">
                  <c:v>3.164415</c:v>
                </c:pt>
                <c:pt idx="115">
                  <c:v>3.2654930000000002</c:v>
                </c:pt>
                <c:pt idx="116">
                  <c:v>3.3061199999999999</c:v>
                </c:pt>
                <c:pt idx="117">
                  <c:v>3.3387180000000001</c:v>
                </c:pt>
                <c:pt idx="118">
                  <c:v>3.26085</c:v>
                </c:pt>
                <c:pt idx="119">
                  <c:v>3.2283219999999999</c:v>
                </c:pt>
                <c:pt idx="120">
                  <c:v>3.1365660000000002</c:v>
                </c:pt>
                <c:pt idx="121">
                  <c:v>3.0451039999999998</c:v>
                </c:pt>
                <c:pt idx="122">
                  <c:v>2.967022</c:v>
                </c:pt>
                <c:pt idx="123">
                  <c:v>2.972607</c:v>
                </c:pt>
                <c:pt idx="124">
                  <c:v>3.0369600000000001</c:v>
                </c:pt>
                <c:pt idx="125">
                  <c:v>3.0803389999999999</c:v>
                </c:pt>
                <c:pt idx="126">
                  <c:v>3.0413920000000001</c:v>
                </c:pt>
                <c:pt idx="127">
                  <c:v>3.087421</c:v>
                </c:pt>
                <c:pt idx="128">
                  <c:v>3.0618660000000002</c:v>
                </c:pt>
                <c:pt idx="129">
                  <c:v>3.1642130000000002</c:v>
                </c:pt>
                <c:pt idx="130">
                  <c:v>3.1477689999999998</c:v>
                </c:pt>
                <c:pt idx="131">
                  <c:v>3.0078999999999998</c:v>
                </c:pt>
                <c:pt idx="132">
                  <c:v>2.9070170000000002</c:v>
                </c:pt>
                <c:pt idx="133">
                  <c:v>3.007679</c:v>
                </c:pt>
                <c:pt idx="134">
                  <c:v>3.080918</c:v>
                </c:pt>
                <c:pt idx="135">
                  <c:v>3.0567009999999999</c:v>
                </c:pt>
                <c:pt idx="136">
                  <c:v>3.0671620000000002</c:v>
                </c:pt>
                <c:pt idx="137">
                  <c:v>3.0313539999999999</c:v>
                </c:pt>
                <c:pt idx="138">
                  <c:v>3.1112540000000002</c:v>
                </c:pt>
                <c:pt idx="139">
                  <c:v>3.0499139999999998</c:v>
                </c:pt>
                <c:pt idx="140">
                  <c:v>2.9692150000000002</c:v>
                </c:pt>
                <c:pt idx="141">
                  <c:v>2.8897650000000001</c:v>
                </c:pt>
                <c:pt idx="142">
                  <c:v>2.8912620000000002</c:v>
                </c:pt>
                <c:pt idx="143">
                  <c:v>2.5781010000000002</c:v>
                </c:pt>
                <c:pt idx="144">
                  <c:v>2.366714</c:v>
                </c:pt>
                <c:pt idx="145">
                  <c:v>2.3793850000000001</c:v>
                </c:pt>
                <c:pt idx="146">
                  <c:v>2.3736470000000001</c:v>
                </c:pt>
                <c:pt idx="147">
                  <c:v>2.3160669999999999</c:v>
                </c:pt>
                <c:pt idx="148">
                  <c:v>2.3948689999999999</c:v>
                </c:pt>
                <c:pt idx="149">
                  <c:v>2.2982870000000002</c:v>
                </c:pt>
                <c:pt idx="150">
                  <c:v>2.1809560000000001</c:v>
                </c:pt>
                <c:pt idx="151">
                  <c:v>2.3581460000000001</c:v>
                </c:pt>
                <c:pt idx="152">
                  <c:v>2.3661439999999998</c:v>
                </c:pt>
                <c:pt idx="153">
                  <c:v>1.9681169999999999</c:v>
                </c:pt>
                <c:pt idx="154">
                  <c:v>1.8321750000000001</c:v>
                </c:pt>
                <c:pt idx="155">
                  <c:v>1.9407700000000001</c:v>
                </c:pt>
                <c:pt idx="156">
                  <c:v>1.9162729999999999</c:v>
                </c:pt>
                <c:pt idx="157">
                  <c:v>1.734316</c:v>
                </c:pt>
                <c:pt idx="158">
                  <c:v>1.1407970000000001</c:v>
                </c:pt>
                <c:pt idx="159">
                  <c:v>1.5199780000000001</c:v>
                </c:pt>
                <c:pt idx="160">
                  <c:v>1.7454149999999999</c:v>
                </c:pt>
                <c:pt idx="161">
                  <c:v>1.5574330000000001</c:v>
                </c:pt>
                <c:pt idx="162">
                  <c:v>1.918272</c:v>
                </c:pt>
                <c:pt idx="163">
                  <c:v>2.0290149999999998</c:v>
                </c:pt>
                <c:pt idx="164">
                  <c:v>2.1337359999999999</c:v>
                </c:pt>
                <c:pt idx="165">
                  <c:v>2.1641110000000001</c:v>
                </c:pt>
                <c:pt idx="166">
                  <c:v>1.942361</c:v>
                </c:pt>
                <c:pt idx="167">
                  <c:v>1.9133910000000001</c:v>
                </c:pt>
                <c:pt idx="168">
                  <c:v>1.924547</c:v>
                </c:pt>
                <c:pt idx="169">
                  <c:v>1.9773069999999999</c:v>
                </c:pt>
                <c:pt idx="170">
                  <c:v>1.951524</c:v>
                </c:pt>
                <c:pt idx="171">
                  <c:v>1.92486</c:v>
                </c:pt>
                <c:pt idx="172">
                  <c:v>1.939427</c:v>
                </c:pt>
                <c:pt idx="173">
                  <c:v>1.792165</c:v>
                </c:pt>
                <c:pt idx="174">
                  <c:v>1.5780879999999999</c:v>
                </c:pt>
                <c:pt idx="175">
                  <c:v>1.766831</c:v>
                </c:pt>
                <c:pt idx="176">
                  <c:v>1.7781750000000001</c:v>
                </c:pt>
                <c:pt idx="177">
                  <c:v>1.873211</c:v>
                </c:pt>
                <c:pt idx="178">
                  <c:v>1.8530439999999999</c:v>
                </c:pt>
                <c:pt idx="179">
                  <c:v>1.8309580000000001</c:v>
                </c:pt>
                <c:pt idx="180">
                  <c:v>2.0645150000000001</c:v>
                </c:pt>
                <c:pt idx="181">
                  <c:v>2.1968960000000002</c:v>
                </c:pt>
                <c:pt idx="182">
                  <c:v>1.96712</c:v>
                </c:pt>
                <c:pt idx="183">
                  <c:v>2.1523289999999999</c:v>
                </c:pt>
                <c:pt idx="184">
                  <c:v>2.194251</c:v>
                </c:pt>
                <c:pt idx="185">
                  <c:v>2.1454439999999999</c:v>
                </c:pt>
                <c:pt idx="186">
                  <c:v>2.21726</c:v>
                </c:pt>
                <c:pt idx="187">
                  <c:v>2.3369279999999999</c:v>
                </c:pt>
                <c:pt idx="188">
                  <c:v>2.2692260000000002</c:v>
                </c:pt>
                <c:pt idx="189">
                  <c:v>2.2928440000000001</c:v>
                </c:pt>
                <c:pt idx="190">
                  <c:v>2.3400280000000002</c:v>
                </c:pt>
                <c:pt idx="191">
                  <c:v>2.358511</c:v>
                </c:pt>
                <c:pt idx="192">
                  <c:v>2.3819439999999998</c:v>
                </c:pt>
                <c:pt idx="193">
                  <c:v>2.4847950000000001</c:v>
                </c:pt>
                <c:pt idx="194">
                  <c:v>2.5336409999999998</c:v>
                </c:pt>
                <c:pt idx="195">
                  <c:v>2.6763919999999999</c:v>
                </c:pt>
                <c:pt idx="196">
                  <c:v>2.713822</c:v>
                </c:pt>
                <c:pt idx="197">
                  <c:v>2.698664</c:v>
                </c:pt>
                <c:pt idx="198">
                  <c:v>2.7963740000000001</c:v>
                </c:pt>
                <c:pt idx="199">
                  <c:v>2.6979959999999998</c:v>
                </c:pt>
                <c:pt idx="200">
                  <c:v>2.5507110000000002</c:v>
                </c:pt>
                <c:pt idx="201">
                  <c:v>2.5125730000000002</c:v>
                </c:pt>
                <c:pt idx="202">
                  <c:v>2.3858969999999999</c:v>
                </c:pt>
                <c:pt idx="203">
                  <c:v>2.24247</c:v>
                </c:pt>
                <c:pt idx="204">
                  <c:v>2.151249</c:v>
                </c:pt>
                <c:pt idx="205">
                  <c:v>2.2949440000000001</c:v>
                </c:pt>
                <c:pt idx="206">
                  <c:v>2.2083919999999999</c:v>
                </c:pt>
                <c:pt idx="207">
                  <c:v>2.1561189999999999</c:v>
                </c:pt>
                <c:pt idx="208">
                  <c:v>2.2256930000000001</c:v>
                </c:pt>
                <c:pt idx="209">
                  <c:v>2.22742</c:v>
                </c:pt>
                <c:pt idx="210">
                  <c:v>2.2521599999999999</c:v>
                </c:pt>
                <c:pt idx="211">
                  <c:v>2.3552469999999999</c:v>
                </c:pt>
                <c:pt idx="212">
                  <c:v>2.1408909999999999</c:v>
                </c:pt>
                <c:pt idx="213">
                  <c:v>2.0773890000000002</c:v>
                </c:pt>
                <c:pt idx="214">
                  <c:v>1.963457</c:v>
                </c:pt>
                <c:pt idx="215">
                  <c:v>2.0379670000000001</c:v>
                </c:pt>
                <c:pt idx="216">
                  <c:v>1.5614060000000001</c:v>
                </c:pt>
                <c:pt idx="217">
                  <c:v>1.431322</c:v>
                </c:pt>
                <c:pt idx="218">
                  <c:v>1.331418</c:v>
                </c:pt>
                <c:pt idx="219">
                  <c:v>0.95076300000000002</c:v>
                </c:pt>
                <c:pt idx="220">
                  <c:v>1.5092429999999999</c:v>
                </c:pt>
                <c:pt idx="221">
                  <c:v>1.6442699999999999</c:v>
                </c:pt>
                <c:pt idx="222">
                  <c:v>1.5235810000000001</c:v>
                </c:pt>
                <c:pt idx="223">
                  <c:v>1.526756</c:v>
                </c:pt>
                <c:pt idx="224">
                  <c:v>1.5638669999999999</c:v>
                </c:pt>
                <c:pt idx="225">
                  <c:v>1.3943700000000001</c:v>
                </c:pt>
                <c:pt idx="226">
                  <c:v>1.179675</c:v>
                </c:pt>
                <c:pt idx="227">
                  <c:v>1.166093</c:v>
                </c:pt>
                <c:pt idx="228">
                  <c:v>0.98208899999999999</c:v>
                </c:pt>
                <c:pt idx="229">
                  <c:v>1.0478940000000001</c:v>
                </c:pt>
                <c:pt idx="230">
                  <c:v>1.339941</c:v>
                </c:pt>
                <c:pt idx="231">
                  <c:v>1.3226880000000001</c:v>
                </c:pt>
                <c:pt idx="232">
                  <c:v>1.4988999999999999</c:v>
                </c:pt>
                <c:pt idx="233">
                  <c:v>1.4689620000000001</c:v>
                </c:pt>
                <c:pt idx="234">
                  <c:v>1.3916999999999999</c:v>
                </c:pt>
                <c:pt idx="235">
                  <c:v>1.380565</c:v>
                </c:pt>
                <c:pt idx="236">
                  <c:v>1.458934</c:v>
                </c:pt>
                <c:pt idx="237">
                  <c:v>1.52444</c:v>
                </c:pt>
                <c:pt idx="238">
                  <c:v>1.644665</c:v>
                </c:pt>
                <c:pt idx="239">
                  <c:v>1.432345</c:v>
                </c:pt>
                <c:pt idx="240">
                  <c:v>1.4541710000000001</c:v>
                </c:pt>
                <c:pt idx="241">
                  <c:v>1.512996</c:v>
                </c:pt>
                <c:pt idx="242">
                  <c:v>1.480432</c:v>
                </c:pt>
                <c:pt idx="243">
                  <c:v>1.3653420000000001</c:v>
                </c:pt>
                <c:pt idx="244">
                  <c:v>1.398488</c:v>
                </c:pt>
                <c:pt idx="245">
                  <c:v>1.38717</c:v>
                </c:pt>
                <c:pt idx="246">
                  <c:v>1.39601</c:v>
                </c:pt>
                <c:pt idx="247">
                  <c:v>1.4892780000000001</c:v>
                </c:pt>
                <c:pt idx="248">
                  <c:v>1.5271330000000001</c:v>
                </c:pt>
                <c:pt idx="249">
                  <c:v>1.557822</c:v>
                </c:pt>
                <c:pt idx="250">
                  <c:v>1.4643349999999999</c:v>
                </c:pt>
                <c:pt idx="251">
                  <c:v>1.3488500000000001</c:v>
                </c:pt>
                <c:pt idx="252">
                  <c:v>1.2100630000000001</c:v>
                </c:pt>
                <c:pt idx="253">
                  <c:v>0.93453699999999995</c:v>
                </c:pt>
                <c:pt idx="254">
                  <c:v>0.92322599999999999</c:v>
                </c:pt>
                <c:pt idx="255">
                  <c:v>0.94517399999999996</c:v>
                </c:pt>
                <c:pt idx="256">
                  <c:v>0.99271399999999999</c:v>
                </c:pt>
                <c:pt idx="257">
                  <c:v>1.0528979999999999</c:v>
                </c:pt>
                <c:pt idx="258">
                  <c:v>0.99392499999999995</c:v>
                </c:pt>
                <c:pt idx="259">
                  <c:v>1.029536</c:v>
                </c:pt>
                <c:pt idx="260">
                  <c:v>0.86440300000000003</c:v>
                </c:pt>
                <c:pt idx="261">
                  <c:v>0.71428199999999997</c:v>
                </c:pt>
                <c:pt idx="262">
                  <c:v>0.66441899999999998</c:v>
                </c:pt>
                <c:pt idx="263">
                  <c:v>0.64286600000000005</c:v>
                </c:pt>
                <c:pt idx="264">
                  <c:v>0.51446400000000003</c:v>
                </c:pt>
                <c:pt idx="265">
                  <c:v>0.47619</c:v>
                </c:pt>
                <c:pt idx="266">
                  <c:v>0.120893</c:v>
                </c:pt>
                <c:pt idx="267">
                  <c:v>-3.1092999999999999E-2</c:v>
                </c:pt>
                <c:pt idx="268">
                  <c:v>-7.5327000000000005E-2</c:v>
                </c:pt>
                <c:pt idx="269">
                  <c:v>1.6646000000000001E-2</c:v>
                </c:pt>
                <c:pt idx="270">
                  <c:v>7.5940000000000001E-3</c:v>
                </c:pt>
                <c:pt idx="271">
                  <c:v>0.188612</c:v>
                </c:pt>
                <c:pt idx="272">
                  <c:v>0.32180599999999998</c:v>
                </c:pt>
                <c:pt idx="273">
                  <c:v>0.23469599999999999</c:v>
                </c:pt>
                <c:pt idx="274">
                  <c:v>0.44922000000000001</c:v>
                </c:pt>
                <c:pt idx="275">
                  <c:v>0.56286800000000003</c:v>
                </c:pt>
                <c:pt idx="276">
                  <c:v>0.44441000000000003</c:v>
                </c:pt>
                <c:pt idx="277">
                  <c:v>0.25144899999999998</c:v>
                </c:pt>
                <c:pt idx="278">
                  <c:v>0.20294000000000001</c:v>
                </c:pt>
                <c:pt idx="279">
                  <c:v>0.164377</c:v>
                </c:pt>
                <c:pt idx="280">
                  <c:v>9.3908000000000005E-2</c:v>
                </c:pt>
                <c:pt idx="281">
                  <c:v>0.25561800000000001</c:v>
                </c:pt>
                <c:pt idx="282">
                  <c:v>0.430197</c:v>
                </c:pt>
                <c:pt idx="283">
                  <c:v>0.500857</c:v>
                </c:pt>
                <c:pt idx="284">
                  <c:v>0.43532399999999999</c:v>
                </c:pt>
                <c:pt idx="285">
                  <c:v>0.38941100000000001</c:v>
                </c:pt>
                <c:pt idx="286">
                  <c:v>0.34675899999999998</c:v>
                </c:pt>
                <c:pt idx="287">
                  <c:v>0.27631600000000001</c:v>
                </c:pt>
                <c:pt idx="288">
                  <c:v>0.26062400000000002</c:v>
                </c:pt>
                <c:pt idx="289">
                  <c:v>0.40643200000000002</c:v>
                </c:pt>
                <c:pt idx="290">
                  <c:v>0.547122</c:v>
                </c:pt>
                <c:pt idx="291">
                  <c:v>0.41906900000000002</c:v>
                </c:pt>
                <c:pt idx="292">
                  <c:v>0.25176999999999999</c:v>
                </c:pt>
                <c:pt idx="293">
                  <c:v>-0.124697</c:v>
                </c:pt>
                <c:pt idx="294">
                  <c:v>-0.36968699999999999</c:v>
                </c:pt>
                <c:pt idx="295">
                  <c:v>-0.26888400000000001</c:v>
                </c:pt>
                <c:pt idx="296">
                  <c:v>-0.30536200000000002</c:v>
                </c:pt>
                <c:pt idx="297">
                  <c:v>-0.52153400000000005</c:v>
                </c:pt>
                <c:pt idx="298">
                  <c:v>-0.72607900000000003</c:v>
                </c:pt>
                <c:pt idx="299">
                  <c:v>-0.70313400000000004</c:v>
                </c:pt>
                <c:pt idx="300">
                  <c:v>-0.454233</c:v>
                </c:pt>
                <c:pt idx="301">
                  <c:v>-0.39523799999999998</c:v>
                </c:pt>
                <c:pt idx="302">
                  <c:v>-0.79338500000000001</c:v>
                </c:pt>
                <c:pt idx="303">
                  <c:v>-0.98492900000000005</c:v>
                </c:pt>
                <c:pt idx="304">
                  <c:v>-1.384431</c:v>
                </c:pt>
                <c:pt idx="305">
                  <c:v>-1.0419909999999999</c:v>
                </c:pt>
                <c:pt idx="306">
                  <c:v>-0.99143899999999996</c:v>
                </c:pt>
                <c:pt idx="307">
                  <c:v>-0.83769800000000005</c:v>
                </c:pt>
                <c:pt idx="308">
                  <c:v>-0.69427300000000003</c:v>
                </c:pt>
                <c:pt idx="309">
                  <c:v>-0.51995899999999995</c:v>
                </c:pt>
                <c:pt idx="310">
                  <c:v>-0.72356299999999996</c:v>
                </c:pt>
                <c:pt idx="311">
                  <c:v>-0.64107599999999998</c:v>
                </c:pt>
                <c:pt idx="312">
                  <c:v>-0.55352599999999996</c:v>
                </c:pt>
                <c:pt idx="313">
                  <c:v>-0.62868199999999996</c:v>
                </c:pt>
                <c:pt idx="314">
                  <c:v>-0.22792599999999999</c:v>
                </c:pt>
                <c:pt idx="315">
                  <c:v>-0.12246700000000001</c:v>
                </c:pt>
                <c:pt idx="316">
                  <c:v>-6.6739000000000007E-2</c:v>
                </c:pt>
                <c:pt idx="317">
                  <c:v>9.4899999999999997E-4</c:v>
                </c:pt>
                <c:pt idx="318">
                  <c:v>0.16244400000000001</c:v>
                </c:pt>
                <c:pt idx="319">
                  <c:v>0.16134499999999999</c:v>
                </c:pt>
                <c:pt idx="320">
                  <c:v>0.13033500000000001</c:v>
                </c:pt>
                <c:pt idx="321">
                  <c:v>-5.6274999999999999E-2</c:v>
                </c:pt>
                <c:pt idx="322">
                  <c:v>-9.3966999999999995E-2</c:v>
                </c:pt>
                <c:pt idx="323">
                  <c:v>-0.172598</c:v>
                </c:pt>
                <c:pt idx="324">
                  <c:v>-0.11663800000000001</c:v>
                </c:pt>
                <c:pt idx="325">
                  <c:v>-9.9541000000000004E-2</c:v>
                </c:pt>
                <c:pt idx="326">
                  <c:v>-7.7408000000000005E-2</c:v>
                </c:pt>
                <c:pt idx="327">
                  <c:v>0.19891200000000001</c:v>
                </c:pt>
                <c:pt idx="328">
                  <c:v>0.28459600000000002</c:v>
                </c:pt>
                <c:pt idx="329">
                  <c:v>0.28528799999999999</c:v>
                </c:pt>
                <c:pt idx="330">
                  <c:v>0.41928500000000002</c:v>
                </c:pt>
                <c:pt idx="331">
                  <c:v>0.49310999999999999</c:v>
                </c:pt>
                <c:pt idx="332">
                  <c:v>0.60882000000000003</c:v>
                </c:pt>
                <c:pt idx="333">
                  <c:v>0.62962899999999999</c:v>
                </c:pt>
                <c:pt idx="334">
                  <c:v>0.67745699999999998</c:v>
                </c:pt>
                <c:pt idx="335">
                  <c:v>0.71131800000000001</c:v>
                </c:pt>
                <c:pt idx="336">
                  <c:v>0.846495</c:v>
                </c:pt>
                <c:pt idx="337">
                  <c:v>1.0892120000000001</c:v>
                </c:pt>
                <c:pt idx="338">
                  <c:v>1.1455550000000001</c:v>
                </c:pt>
                <c:pt idx="339">
                  <c:v>1.0940179999999999</c:v>
                </c:pt>
                <c:pt idx="340">
                  <c:v>1.0002610000000001</c:v>
                </c:pt>
                <c:pt idx="341">
                  <c:v>0.81664999999999999</c:v>
                </c:pt>
                <c:pt idx="342">
                  <c:v>0.68093800000000004</c:v>
                </c:pt>
                <c:pt idx="343">
                  <c:v>0.77846599999999999</c:v>
                </c:pt>
                <c:pt idx="344">
                  <c:v>0.87945499999999999</c:v>
                </c:pt>
                <c:pt idx="345">
                  <c:v>0.96388600000000002</c:v>
                </c:pt>
                <c:pt idx="346">
                  <c:v>1.0263789999999999</c:v>
                </c:pt>
                <c:pt idx="347">
                  <c:v>1.03024</c:v>
                </c:pt>
                <c:pt idx="348">
                  <c:v>1.0330079999999999</c:v>
                </c:pt>
                <c:pt idx="349">
                  <c:v>0.92664500000000005</c:v>
                </c:pt>
                <c:pt idx="350">
                  <c:v>0.74979499999999999</c:v>
                </c:pt>
                <c:pt idx="351">
                  <c:v>0.72777700000000001</c:v>
                </c:pt>
                <c:pt idx="352">
                  <c:v>0.65042</c:v>
                </c:pt>
                <c:pt idx="353">
                  <c:v>0.67682699999999996</c:v>
                </c:pt>
                <c:pt idx="354">
                  <c:v>0.73552899999999999</c:v>
                </c:pt>
                <c:pt idx="355">
                  <c:v>0.855491</c:v>
                </c:pt>
                <c:pt idx="356">
                  <c:v>0.92565799999999998</c:v>
                </c:pt>
                <c:pt idx="357">
                  <c:v>0.739371</c:v>
                </c:pt>
                <c:pt idx="358">
                  <c:v>0.64434499999999995</c:v>
                </c:pt>
                <c:pt idx="359">
                  <c:v>0.64189300000000005</c:v>
                </c:pt>
                <c:pt idx="360">
                  <c:v>0.78292499999999998</c:v>
                </c:pt>
                <c:pt idx="361">
                  <c:v>0.498585</c:v>
                </c:pt>
                <c:pt idx="362">
                  <c:v>0.211142</c:v>
                </c:pt>
                <c:pt idx="363">
                  <c:v>0.25782500000000003</c:v>
                </c:pt>
                <c:pt idx="364">
                  <c:v>0.29513</c:v>
                </c:pt>
                <c:pt idx="365">
                  <c:v>0.26730599999999999</c:v>
                </c:pt>
                <c:pt idx="366">
                  <c:v>0.33733400000000002</c:v>
                </c:pt>
                <c:pt idx="367">
                  <c:v>0.44404300000000002</c:v>
                </c:pt>
                <c:pt idx="368">
                  <c:v>0.52096399999999998</c:v>
                </c:pt>
                <c:pt idx="369">
                  <c:v>0.51568800000000004</c:v>
                </c:pt>
                <c:pt idx="370">
                  <c:v>0.51501399999999997</c:v>
                </c:pt>
                <c:pt idx="371">
                  <c:v>0.43097600000000003</c:v>
                </c:pt>
                <c:pt idx="372">
                  <c:v>0.495535</c:v>
                </c:pt>
                <c:pt idx="373">
                  <c:v>0.50899099999999997</c:v>
                </c:pt>
                <c:pt idx="374">
                  <c:v>0.63409499999999996</c:v>
                </c:pt>
                <c:pt idx="375">
                  <c:v>0.33011600000000002</c:v>
                </c:pt>
                <c:pt idx="376">
                  <c:v>0.183452</c:v>
                </c:pt>
                <c:pt idx="377">
                  <c:v>0.166958</c:v>
                </c:pt>
                <c:pt idx="378">
                  <c:v>0.103598</c:v>
                </c:pt>
                <c:pt idx="379">
                  <c:v>-5.5430000000000002E-3</c:v>
                </c:pt>
                <c:pt idx="380">
                  <c:v>0.149952</c:v>
                </c:pt>
                <c:pt idx="381">
                  <c:v>0.306288</c:v>
                </c:pt>
                <c:pt idx="382">
                  <c:v>0.36612800000000001</c:v>
                </c:pt>
                <c:pt idx="383">
                  <c:v>0.40696700000000002</c:v>
                </c:pt>
                <c:pt idx="384">
                  <c:v>0.342304</c:v>
                </c:pt>
                <c:pt idx="385">
                  <c:v>0.13839099999999999</c:v>
                </c:pt>
                <c:pt idx="386">
                  <c:v>6.7763000000000004E-2</c:v>
                </c:pt>
                <c:pt idx="387">
                  <c:v>-0.19573099999999999</c:v>
                </c:pt>
                <c:pt idx="388">
                  <c:v>-4.8210000000000003E-2</c:v>
                </c:pt>
                <c:pt idx="389">
                  <c:v>1.5875E-2</c:v>
                </c:pt>
                <c:pt idx="390">
                  <c:v>0.149946</c:v>
                </c:pt>
                <c:pt idx="391">
                  <c:v>0.185809</c:v>
                </c:pt>
                <c:pt idx="392">
                  <c:v>0.27282899999999999</c:v>
                </c:pt>
                <c:pt idx="393">
                  <c:v>0.47183199999999997</c:v>
                </c:pt>
                <c:pt idx="394">
                  <c:v>0.45693699999999998</c:v>
                </c:pt>
                <c:pt idx="395">
                  <c:v>0.46837099999999998</c:v>
                </c:pt>
                <c:pt idx="396">
                  <c:v>0.46046199999999998</c:v>
                </c:pt>
                <c:pt idx="397">
                  <c:v>0.56535599999999997</c:v>
                </c:pt>
                <c:pt idx="398">
                  <c:v>0.59695600000000004</c:v>
                </c:pt>
                <c:pt idx="399">
                  <c:v>0.56869800000000004</c:v>
                </c:pt>
                <c:pt idx="400">
                  <c:v>0.70430000000000004</c:v>
                </c:pt>
                <c:pt idx="401">
                  <c:v>0.71683699999999995</c:v>
                </c:pt>
                <c:pt idx="402">
                  <c:v>0.87130300000000005</c:v>
                </c:pt>
                <c:pt idx="403">
                  <c:v>0.88514400000000004</c:v>
                </c:pt>
                <c:pt idx="404">
                  <c:v>0.82866200000000001</c:v>
                </c:pt>
                <c:pt idx="405">
                  <c:v>0.84611899999999995</c:v>
                </c:pt>
                <c:pt idx="406">
                  <c:v>0.82657999999999998</c:v>
                </c:pt>
                <c:pt idx="407">
                  <c:v>0.89622500000000005</c:v>
                </c:pt>
                <c:pt idx="408">
                  <c:v>0.81631500000000001</c:v>
                </c:pt>
                <c:pt idx="409">
                  <c:v>0.85468500000000003</c:v>
                </c:pt>
                <c:pt idx="410">
                  <c:v>0.97198300000000004</c:v>
                </c:pt>
                <c:pt idx="411">
                  <c:v>0.94225599999999998</c:v>
                </c:pt>
                <c:pt idx="412">
                  <c:v>0.91884100000000002</c:v>
                </c:pt>
                <c:pt idx="413">
                  <c:v>0.95374999999999999</c:v>
                </c:pt>
                <c:pt idx="414">
                  <c:v>0.86885599999999996</c:v>
                </c:pt>
                <c:pt idx="415">
                  <c:v>0.97651500000000002</c:v>
                </c:pt>
                <c:pt idx="416">
                  <c:v>0.90120500000000003</c:v>
                </c:pt>
                <c:pt idx="417">
                  <c:v>0.89662399999999998</c:v>
                </c:pt>
                <c:pt idx="418">
                  <c:v>0.90959900000000005</c:v>
                </c:pt>
                <c:pt idx="419">
                  <c:v>0.92267699999999997</c:v>
                </c:pt>
                <c:pt idx="420">
                  <c:v>0.87855099999999997</c:v>
                </c:pt>
                <c:pt idx="421">
                  <c:v>0.89837599999999995</c:v>
                </c:pt>
                <c:pt idx="422">
                  <c:v>0.84988900000000001</c:v>
                </c:pt>
                <c:pt idx="423">
                  <c:v>0.61171600000000004</c:v>
                </c:pt>
                <c:pt idx="424">
                  <c:v>0.46104400000000001</c:v>
                </c:pt>
                <c:pt idx="425">
                  <c:v>0.58097600000000005</c:v>
                </c:pt>
                <c:pt idx="426">
                  <c:v>0.42803200000000002</c:v>
                </c:pt>
                <c:pt idx="427">
                  <c:v>0.50995599999999996</c:v>
                </c:pt>
                <c:pt idx="428">
                  <c:v>0.42869800000000002</c:v>
                </c:pt>
                <c:pt idx="429">
                  <c:v>0.51349400000000001</c:v>
                </c:pt>
                <c:pt idx="430">
                  <c:v>-0.481128</c:v>
                </c:pt>
                <c:pt idx="431">
                  <c:v>-0.65606100000000001</c:v>
                </c:pt>
                <c:pt idx="432">
                  <c:v>-0.78881800000000002</c:v>
                </c:pt>
                <c:pt idx="433">
                  <c:v>-0.85395699999999997</c:v>
                </c:pt>
                <c:pt idx="434">
                  <c:v>-0.52220999999999995</c:v>
                </c:pt>
                <c:pt idx="435">
                  <c:v>-0.73748199999999997</c:v>
                </c:pt>
                <c:pt idx="436">
                  <c:v>-0.91666599999999998</c:v>
                </c:pt>
                <c:pt idx="437">
                  <c:v>-0.76632</c:v>
                </c:pt>
                <c:pt idx="438">
                  <c:v>-0.72408099999999997</c:v>
                </c:pt>
                <c:pt idx="439">
                  <c:v>-1.012526</c:v>
                </c:pt>
                <c:pt idx="440">
                  <c:v>-1.733169</c:v>
                </c:pt>
                <c:pt idx="441">
                  <c:v>-1.6091660000000001</c:v>
                </c:pt>
                <c:pt idx="442">
                  <c:v>-1.4180280000000001</c:v>
                </c:pt>
                <c:pt idx="443">
                  <c:v>-1.7023790000000001</c:v>
                </c:pt>
                <c:pt idx="444">
                  <c:v>-1.591556</c:v>
                </c:pt>
                <c:pt idx="445">
                  <c:v>-2.6432340000000001</c:v>
                </c:pt>
                <c:pt idx="446">
                  <c:v>-2.705851</c:v>
                </c:pt>
                <c:pt idx="447">
                  <c:v>-3.3565260000000001</c:v>
                </c:pt>
                <c:pt idx="448">
                  <c:v>-3.4052750000000001</c:v>
                </c:pt>
                <c:pt idx="449">
                  <c:v>-4.6227580000000001</c:v>
                </c:pt>
                <c:pt idx="450">
                  <c:v>-3.4370690000000002</c:v>
                </c:pt>
                <c:pt idx="451">
                  <c:v>-2.636657</c:v>
                </c:pt>
                <c:pt idx="452">
                  <c:v>-3.3152279999999998</c:v>
                </c:pt>
                <c:pt idx="453">
                  <c:v>-3.4604010000000001</c:v>
                </c:pt>
                <c:pt idx="454">
                  <c:v>-3.174185</c:v>
                </c:pt>
                <c:pt idx="455">
                  <c:v>-2.3855</c:v>
                </c:pt>
                <c:pt idx="456">
                  <c:v>-2.6214270000000002</c:v>
                </c:pt>
                <c:pt idx="457">
                  <c:v>-3.9696639999999999</c:v>
                </c:pt>
                <c:pt idx="458">
                  <c:v>-4.3701619999999997</c:v>
                </c:pt>
                <c:pt idx="459">
                  <c:v>-5.4518740000000001</c:v>
                </c:pt>
                <c:pt idx="460">
                  <c:v>-6.2305229999999998</c:v>
                </c:pt>
                <c:pt idx="461">
                  <c:v>-5.1590629999999997</c:v>
                </c:pt>
                <c:pt idx="462">
                  <c:v>-5.0137219999999996</c:v>
                </c:pt>
                <c:pt idx="463">
                  <c:v>-4.6992459999999996</c:v>
                </c:pt>
                <c:pt idx="464">
                  <c:v>-4.6243910000000001</c:v>
                </c:pt>
                <c:pt idx="465">
                  <c:v>-4.0603389999999999</c:v>
                </c:pt>
                <c:pt idx="466">
                  <c:v>-3.4076379999999999</c:v>
                </c:pt>
                <c:pt idx="467">
                  <c:v>-3.7852950000000001</c:v>
                </c:pt>
                <c:pt idx="468">
                  <c:v>-4.1312110000000004</c:v>
                </c:pt>
                <c:pt idx="469">
                  <c:v>-3.7178339999999999</c:v>
                </c:pt>
                <c:pt idx="470">
                  <c:v>-3.5898180000000002</c:v>
                </c:pt>
                <c:pt idx="471">
                  <c:v>-3.8778649999999999</c:v>
                </c:pt>
                <c:pt idx="472">
                  <c:v>-4.3495949999999999</c:v>
                </c:pt>
                <c:pt idx="473">
                  <c:v>-4.2882600000000002</c:v>
                </c:pt>
                <c:pt idx="474">
                  <c:v>-4.380439</c:v>
                </c:pt>
                <c:pt idx="475">
                  <c:v>-4.3653579999999996</c:v>
                </c:pt>
                <c:pt idx="476">
                  <c:v>-4.1880959999999998</c:v>
                </c:pt>
                <c:pt idx="477">
                  <c:v>-4.3337289999999999</c:v>
                </c:pt>
                <c:pt idx="478">
                  <c:v>-4.9974360000000004</c:v>
                </c:pt>
                <c:pt idx="479">
                  <c:v>-4.6454940000000002</c:v>
                </c:pt>
                <c:pt idx="480">
                  <c:v>-4.1673299999999998</c:v>
                </c:pt>
                <c:pt idx="481">
                  <c:v>-4.139373</c:v>
                </c:pt>
                <c:pt idx="482">
                  <c:v>-4.0153429999999997</c:v>
                </c:pt>
                <c:pt idx="483">
                  <c:v>-3.8156189999999999</c:v>
                </c:pt>
                <c:pt idx="484">
                  <c:v>-4.5011369999999999</c:v>
                </c:pt>
                <c:pt idx="485">
                  <c:v>-4.5167799999999998</c:v>
                </c:pt>
                <c:pt idx="486">
                  <c:v>-4.3589039999999999</c:v>
                </c:pt>
                <c:pt idx="487">
                  <c:v>-4.3379750000000001</c:v>
                </c:pt>
                <c:pt idx="488">
                  <c:v>-4.0655710000000003</c:v>
                </c:pt>
                <c:pt idx="489">
                  <c:v>-3.7558150000000001</c:v>
                </c:pt>
                <c:pt idx="490">
                  <c:v>-3.6873680000000002</c:v>
                </c:pt>
                <c:pt idx="491">
                  <c:v>-3.5543290000000001</c:v>
                </c:pt>
                <c:pt idx="492">
                  <c:v>-3.737787</c:v>
                </c:pt>
                <c:pt idx="493">
                  <c:v>-3.965379</c:v>
                </c:pt>
                <c:pt idx="494">
                  <c:v>-4.1822749999999997</c:v>
                </c:pt>
                <c:pt idx="495">
                  <c:v>-3.9235540000000002</c:v>
                </c:pt>
                <c:pt idx="496">
                  <c:v>-4.1659480000000002</c:v>
                </c:pt>
                <c:pt idx="497">
                  <c:v>-4.3355889999999997</c:v>
                </c:pt>
                <c:pt idx="498">
                  <c:v>-4.0547209999999998</c:v>
                </c:pt>
                <c:pt idx="499">
                  <c:v>-3.973719</c:v>
                </c:pt>
                <c:pt idx="500">
                  <c:v>-3.902307</c:v>
                </c:pt>
                <c:pt idx="501">
                  <c:v>-3.848519</c:v>
                </c:pt>
                <c:pt idx="502">
                  <c:v>-4.0172559999999997</c:v>
                </c:pt>
                <c:pt idx="503">
                  <c:v>-4.1424240000000001</c:v>
                </c:pt>
                <c:pt idx="504">
                  <c:v>-4.1080730000000001</c:v>
                </c:pt>
                <c:pt idx="505">
                  <c:v>-4.0024240000000004</c:v>
                </c:pt>
                <c:pt idx="506">
                  <c:v>-3.7910189999999999</c:v>
                </c:pt>
                <c:pt idx="507">
                  <c:v>-3.5618310000000002</c:v>
                </c:pt>
                <c:pt idx="508">
                  <c:v>-3.285917</c:v>
                </c:pt>
                <c:pt idx="509">
                  <c:v>-3.3805049999999999</c:v>
                </c:pt>
                <c:pt idx="510">
                  <c:v>-3.4495830000000001</c:v>
                </c:pt>
                <c:pt idx="511">
                  <c:v>-3.3543249999999998</c:v>
                </c:pt>
                <c:pt idx="512">
                  <c:v>-3.2997779999999999</c:v>
                </c:pt>
                <c:pt idx="513">
                  <c:v>-3.2604410000000001</c:v>
                </c:pt>
                <c:pt idx="514">
                  <c:v>-3.5440290000000001</c:v>
                </c:pt>
                <c:pt idx="515">
                  <c:v>-3.7409059999999998</c:v>
                </c:pt>
                <c:pt idx="516">
                  <c:v>-3.4005649999999998</c:v>
                </c:pt>
                <c:pt idx="517">
                  <c:v>-4.0781219999999996</c:v>
                </c:pt>
                <c:pt idx="518">
                  <c:v>-4.1147780000000003</c:v>
                </c:pt>
                <c:pt idx="519">
                  <c:v>-3.8841860000000001</c:v>
                </c:pt>
                <c:pt idx="520">
                  <c:v>-4.0698350000000003</c:v>
                </c:pt>
                <c:pt idx="521">
                  <c:v>-3.9167800000000002</c:v>
                </c:pt>
                <c:pt idx="522">
                  <c:v>-3.7614749999999999</c:v>
                </c:pt>
                <c:pt idx="523">
                  <c:v>-3.4645649999999999</c:v>
                </c:pt>
                <c:pt idx="524">
                  <c:v>-3.5872099999999998</c:v>
                </c:pt>
                <c:pt idx="525">
                  <c:v>-4.0180610000000003</c:v>
                </c:pt>
                <c:pt idx="526">
                  <c:v>-4.0733079999999999</c:v>
                </c:pt>
                <c:pt idx="527">
                  <c:v>-3.8873319999999998</c:v>
                </c:pt>
                <c:pt idx="528">
                  <c:v>-3.9311280000000002</c:v>
                </c:pt>
                <c:pt idx="529">
                  <c:v>-3.7347000000000001</c:v>
                </c:pt>
                <c:pt idx="530">
                  <c:v>-3.5236860000000001</c:v>
                </c:pt>
                <c:pt idx="531">
                  <c:v>-3.412725</c:v>
                </c:pt>
                <c:pt idx="532">
                  <c:v>-3.7224089999999999</c:v>
                </c:pt>
                <c:pt idx="533">
                  <c:v>-3.7140590000000002</c:v>
                </c:pt>
                <c:pt idx="534">
                  <c:v>-3.586309</c:v>
                </c:pt>
                <c:pt idx="535">
                  <c:v>-3.5400990000000001</c:v>
                </c:pt>
                <c:pt idx="536">
                  <c:v>-4.013719</c:v>
                </c:pt>
                <c:pt idx="537">
                  <c:v>-3.9301490000000001</c:v>
                </c:pt>
                <c:pt idx="538">
                  <c:v>-3.7414740000000002</c:v>
                </c:pt>
                <c:pt idx="539">
                  <c:v>-3.8954810000000002</c:v>
                </c:pt>
                <c:pt idx="540">
                  <c:v>-4.1115360000000001</c:v>
                </c:pt>
                <c:pt idx="541">
                  <c:v>-3.8689</c:v>
                </c:pt>
                <c:pt idx="542">
                  <c:v>-3.802705</c:v>
                </c:pt>
                <c:pt idx="543">
                  <c:v>-3.660733</c:v>
                </c:pt>
                <c:pt idx="544">
                  <c:v>-3.8606319999999998</c:v>
                </c:pt>
                <c:pt idx="545">
                  <c:v>-4.0607160000000002</c:v>
                </c:pt>
                <c:pt idx="546">
                  <c:v>-3.9622989999999998</c:v>
                </c:pt>
                <c:pt idx="547">
                  <c:v>-3.7463839999999999</c:v>
                </c:pt>
                <c:pt idx="548">
                  <c:v>-3.8361860000000001</c:v>
                </c:pt>
                <c:pt idx="549">
                  <c:v>-3.9870480000000001</c:v>
                </c:pt>
                <c:pt idx="550">
                  <c:v>-3.9104480000000001</c:v>
                </c:pt>
                <c:pt idx="551">
                  <c:v>-3.6003250000000002</c:v>
                </c:pt>
                <c:pt idx="552">
                  <c:v>-3.5012349999999999</c:v>
                </c:pt>
                <c:pt idx="553">
                  <c:v>-3.4890729999999999</c:v>
                </c:pt>
                <c:pt idx="554">
                  <c:v>-3.1389819999999999</c:v>
                </c:pt>
                <c:pt idx="555">
                  <c:v>-3.09633</c:v>
                </c:pt>
                <c:pt idx="556">
                  <c:v>-2.9155310000000001</c:v>
                </c:pt>
                <c:pt idx="557">
                  <c:v>-2.9478840000000002</c:v>
                </c:pt>
                <c:pt idx="558">
                  <c:v>-3.2787220000000001</c:v>
                </c:pt>
                <c:pt idx="559">
                  <c:v>-3.2947160000000002</c:v>
                </c:pt>
                <c:pt idx="560">
                  <c:v>-3.0005229999999998</c:v>
                </c:pt>
                <c:pt idx="561">
                  <c:v>-2.8646980000000002</c:v>
                </c:pt>
                <c:pt idx="562">
                  <c:v>-2.9094289999999998</c:v>
                </c:pt>
                <c:pt idx="563">
                  <c:v>-2.874063</c:v>
                </c:pt>
                <c:pt idx="564">
                  <c:v>-2.8423060000000002</c:v>
                </c:pt>
                <c:pt idx="565">
                  <c:v>-3.1203379999999998</c:v>
                </c:pt>
                <c:pt idx="566">
                  <c:v>-2.9818090000000002</c:v>
                </c:pt>
                <c:pt idx="567">
                  <c:v>-2.8645809999999998</c:v>
                </c:pt>
                <c:pt idx="568">
                  <c:v>-2.6135039999999998</c:v>
                </c:pt>
                <c:pt idx="569">
                  <c:v>-2.4836420000000001</c:v>
                </c:pt>
                <c:pt idx="570">
                  <c:v>-2.3514930000000001</c:v>
                </c:pt>
                <c:pt idx="571">
                  <c:v>-2.3398870000000001</c:v>
                </c:pt>
                <c:pt idx="572">
                  <c:v>-2.3085849999999999</c:v>
                </c:pt>
                <c:pt idx="573">
                  <c:v>-2.1010870000000001</c:v>
                </c:pt>
                <c:pt idx="574">
                  <c:v>-2.1038190000000001</c:v>
                </c:pt>
                <c:pt idx="575">
                  <c:v>-2.081493</c:v>
                </c:pt>
                <c:pt idx="576">
                  <c:v>-1.969098</c:v>
                </c:pt>
                <c:pt idx="577">
                  <c:v>-1.880752</c:v>
                </c:pt>
                <c:pt idx="578">
                  <c:v>-1.713198</c:v>
                </c:pt>
                <c:pt idx="579">
                  <c:v>-2.028886</c:v>
                </c:pt>
                <c:pt idx="580">
                  <c:v>-1.9063829999999999</c:v>
                </c:pt>
                <c:pt idx="581">
                  <c:v>-1.993495</c:v>
                </c:pt>
                <c:pt idx="582">
                  <c:v>-1.920601</c:v>
                </c:pt>
                <c:pt idx="583">
                  <c:v>-2.1119680000000001</c:v>
                </c:pt>
                <c:pt idx="584">
                  <c:v>-2.1517710000000001</c:v>
                </c:pt>
                <c:pt idx="585">
                  <c:v>-2.0726900000000001</c:v>
                </c:pt>
                <c:pt idx="586">
                  <c:v>-1.990923</c:v>
                </c:pt>
                <c:pt idx="587">
                  <c:v>-1.9128780000000001</c:v>
                </c:pt>
                <c:pt idx="588">
                  <c:v>-1.8708819999999999</c:v>
                </c:pt>
                <c:pt idx="589">
                  <c:v>-1.8044450000000001</c:v>
                </c:pt>
                <c:pt idx="590">
                  <c:v>-1.689214</c:v>
                </c:pt>
                <c:pt idx="591">
                  <c:v>-1.642369</c:v>
                </c:pt>
                <c:pt idx="592">
                  <c:v>-1.6345670000000001</c:v>
                </c:pt>
                <c:pt idx="593">
                  <c:v>-1.5230669999999999</c:v>
                </c:pt>
                <c:pt idx="594">
                  <c:v>-1.6794709999999999</c:v>
                </c:pt>
                <c:pt idx="595">
                  <c:v>-1.8122720000000001</c:v>
                </c:pt>
                <c:pt idx="596">
                  <c:v>-1.981209</c:v>
                </c:pt>
                <c:pt idx="597">
                  <c:v>-1.8673900000000001</c:v>
                </c:pt>
                <c:pt idx="598">
                  <c:v>-1.885858</c:v>
                </c:pt>
                <c:pt idx="599">
                  <c:v>-1.639453</c:v>
                </c:pt>
                <c:pt idx="600">
                  <c:v>-1.5627040000000001</c:v>
                </c:pt>
                <c:pt idx="601">
                  <c:v>-1.623165</c:v>
                </c:pt>
                <c:pt idx="602">
                  <c:v>-1.870085</c:v>
                </c:pt>
                <c:pt idx="603">
                  <c:v>-2.2651340000000002</c:v>
                </c:pt>
                <c:pt idx="604">
                  <c:v>-2.153159</c:v>
                </c:pt>
                <c:pt idx="605">
                  <c:v>-2.3214139999999999</c:v>
                </c:pt>
                <c:pt idx="606">
                  <c:v>-2.3022260000000001</c:v>
                </c:pt>
                <c:pt idx="607">
                  <c:v>-2.2599710000000002</c:v>
                </c:pt>
                <c:pt idx="608">
                  <c:v>-2.5788039999999999</c:v>
                </c:pt>
                <c:pt idx="609">
                  <c:v>-2.5101230000000001</c:v>
                </c:pt>
                <c:pt idx="610">
                  <c:v>-2.4261059999999999</c:v>
                </c:pt>
                <c:pt idx="611">
                  <c:v>-2.4163070000000002</c:v>
                </c:pt>
                <c:pt idx="612">
                  <c:v>-2.4401890000000002</c:v>
                </c:pt>
                <c:pt idx="613">
                  <c:v>-2.371826</c:v>
                </c:pt>
                <c:pt idx="614">
                  <c:v>-2.2726160000000002</c:v>
                </c:pt>
                <c:pt idx="615">
                  <c:v>-2.2869799999999998</c:v>
                </c:pt>
                <c:pt idx="616">
                  <c:v>-2.1690239999999998</c:v>
                </c:pt>
                <c:pt idx="617">
                  <c:v>-2.0573549999999998</c:v>
                </c:pt>
                <c:pt idx="618">
                  <c:v>-2.085175</c:v>
                </c:pt>
                <c:pt idx="619">
                  <c:v>-2.2093069999999999</c:v>
                </c:pt>
                <c:pt idx="620">
                  <c:v>-2.3091460000000001</c:v>
                </c:pt>
                <c:pt idx="621">
                  <c:v>-2.4497270000000002</c:v>
                </c:pt>
                <c:pt idx="622">
                  <c:v>-2.1908979999999998</c:v>
                </c:pt>
                <c:pt idx="623">
                  <c:v>-2.3395039999999998</c:v>
                </c:pt>
                <c:pt idx="624">
                  <c:v>-2.419788</c:v>
                </c:pt>
                <c:pt idx="625">
                  <c:v>-2.279874</c:v>
                </c:pt>
                <c:pt idx="626">
                  <c:v>-1.9270590000000001</c:v>
                </c:pt>
                <c:pt idx="627">
                  <c:v>-1.834981</c:v>
                </c:pt>
                <c:pt idx="628">
                  <c:v>-1.789193</c:v>
                </c:pt>
                <c:pt idx="629">
                  <c:v>-1.7866850000000001</c:v>
                </c:pt>
                <c:pt idx="630">
                  <c:v>-1.709876</c:v>
                </c:pt>
                <c:pt idx="631">
                  <c:v>-1.6997949999999999</c:v>
                </c:pt>
                <c:pt idx="632">
                  <c:v>-1.738858</c:v>
                </c:pt>
                <c:pt idx="633">
                  <c:v>-1.679862</c:v>
                </c:pt>
                <c:pt idx="634">
                  <c:v>-1.855057</c:v>
                </c:pt>
                <c:pt idx="635">
                  <c:v>-1.764411</c:v>
                </c:pt>
                <c:pt idx="636">
                  <c:v>-1.742604</c:v>
                </c:pt>
                <c:pt idx="637">
                  <c:v>-1.715325</c:v>
                </c:pt>
                <c:pt idx="638">
                  <c:v>-1.669435</c:v>
                </c:pt>
                <c:pt idx="639">
                  <c:v>-1.7272380000000001</c:v>
                </c:pt>
                <c:pt idx="640">
                  <c:v>-1.681557</c:v>
                </c:pt>
                <c:pt idx="641">
                  <c:v>-1.7017199999999999</c:v>
                </c:pt>
                <c:pt idx="642">
                  <c:v>-1.649497</c:v>
                </c:pt>
                <c:pt idx="643">
                  <c:v>-1.650452</c:v>
                </c:pt>
                <c:pt idx="644">
                  <c:v>-1.651602</c:v>
                </c:pt>
                <c:pt idx="645">
                  <c:v>-1.5752470000000001</c:v>
                </c:pt>
                <c:pt idx="646">
                  <c:v>-1.4496599999999999</c:v>
                </c:pt>
                <c:pt idx="647">
                  <c:v>-1.45221</c:v>
                </c:pt>
                <c:pt idx="648">
                  <c:v>-1.4691209999999999</c:v>
                </c:pt>
                <c:pt idx="649">
                  <c:v>-1.4694700000000001</c:v>
                </c:pt>
                <c:pt idx="650">
                  <c:v>-1.310173</c:v>
                </c:pt>
                <c:pt idx="651">
                  <c:v>-1.2773559999999999</c:v>
                </c:pt>
                <c:pt idx="652">
                  <c:v>-1.4179679999999999</c:v>
                </c:pt>
                <c:pt idx="653">
                  <c:v>-1.4344650000000001</c:v>
                </c:pt>
                <c:pt idx="654">
                  <c:v>-1.4920899999999999</c:v>
                </c:pt>
                <c:pt idx="655">
                  <c:v>-1.5409139999999999</c:v>
                </c:pt>
                <c:pt idx="656">
                  <c:v>-1.545604</c:v>
                </c:pt>
                <c:pt idx="657">
                  <c:v>-1.448868</c:v>
                </c:pt>
                <c:pt idx="658">
                  <c:v>-1.516651</c:v>
                </c:pt>
                <c:pt idx="659">
                  <c:v>-1.5467630000000001</c:v>
                </c:pt>
                <c:pt idx="660">
                  <c:v>-1.444601</c:v>
                </c:pt>
                <c:pt idx="661">
                  <c:v>-1.4302779999999999</c:v>
                </c:pt>
                <c:pt idx="662">
                  <c:v>-1.607443</c:v>
                </c:pt>
                <c:pt idx="663">
                  <c:v>-1.3974789999999999</c:v>
                </c:pt>
                <c:pt idx="664">
                  <c:v>-1.4263380000000001</c:v>
                </c:pt>
                <c:pt idx="665">
                  <c:v>-1.31019</c:v>
                </c:pt>
                <c:pt idx="666">
                  <c:v>-1.358438</c:v>
                </c:pt>
                <c:pt idx="667">
                  <c:v>-1.205589</c:v>
                </c:pt>
                <c:pt idx="668">
                  <c:v>-1.2514909999999999</c:v>
                </c:pt>
                <c:pt idx="669">
                  <c:v>-1.218038</c:v>
                </c:pt>
                <c:pt idx="670">
                  <c:v>-1.190404</c:v>
                </c:pt>
                <c:pt idx="671">
                  <c:v>-1.2422869999999999</c:v>
                </c:pt>
                <c:pt idx="672">
                  <c:v>-1.3655120000000001</c:v>
                </c:pt>
                <c:pt idx="673">
                  <c:v>-1.5055959999999999</c:v>
                </c:pt>
                <c:pt idx="674">
                  <c:v>-1.5491060000000001</c:v>
                </c:pt>
                <c:pt idx="675">
                  <c:v>-1.512845</c:v>
                </c:pt>
                <c:pt idx="676">
                  <c:v>-1.3471029999999999</c:v>
                </c:pt>
                <c:pt idx="677">
                  <c:v>-1.286108</c:v>
                </c:pt>
                <c:pt idx="678">
                  <c:v>-1.2242519999999999</c:v>
                </c:pt>
                <c:pt idx="679">
                  <c:v>-1.20943</c:v>
                </c:pt>
                <c:pt idx="680">
                  <c:v>-1.2438279999999999</c:v>
                </c:pt>
                <c:pt idx="681">
                  <c:v>-1.272</c:v>
                </c:pt>
                <c:pt idx="682">
                  <c:v>-1.2025330000000001</c:v>
                </c:pt>
                <c:pt idx="683">
                  <c:v>-1.2201219999999999</c:v>
                </c:pt>
                <c:pt idx="684">
                  <c:v>-1.2027540000000001</c:v>
                </c:pt>
                <c:pt idx="685">
                  <c:v>-1.211568</c:v>
                </c:pt>
                <c:pt idx="686">
                  <c:v>-1.175497</c:v>
                </c:pt>
                <c:pt idx="687">
                  <c:v>-1.165459</c:v>
                </c:pt>
                <c:pt idx="688">
                  <c:v>-1.075709</c:v>
                </c:pt>
                <c:pt idx="689">
                  <c:v>-1.076038</c:v>
                </c:pt>
                <c:pt idx="690">
                  <c:v>-1.1479539999999999</c:v>
                </c:pt>
                <c:pt idx="691">
                  <c:v>-1.1668179999999999</c:v>
                </c:pt>
                <c:pt idx="692">
                  <c:v>-1.1660060000000001</c:v>
                </c:pt>
                <c:pt idx="693">
                  <c:v>-1.1718649999999999</c:v>
                </c:pt>
              </c:numCache>
            </c:numRef>
          </c:val>
          <c:smooth val="0"/>
          <c:extLst>
            <c:ext xmlns:c16="http://schemas.microsoft.com/office/drawing/2014/chart" uri="{C3380CC4-5D6E-409C-BE32-E72D297353CC}">
              <c16:uniqueId val="{00000000-78C5-47E0-A7ED-FF3A6974A0A7}"/>
            </c:ext>
          </c:extLst>
        </c:ser>
        <c:dLbls>
          <c:showLegendKey val="0"/>
          <c:showVal val="0"/>
          <c:showCatName val="0"/>
          <c:showSerName val="0"/>
          <c:showPercent val="0"/>
          <c:showBubbleSize val="0"/>
        </c:dLbls>
        <c:smooth val="0"/>
        <c:axId val="400250528"/>
        <c:axId val="1"/>
      </c:lineChart>
      <c:dateAx>
        <c:axId val="4002505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At val="-8"/>
        <c:auto val="1"/>
        <c:lblOffset val="100"/>
        <c:baseTimeUnit val="day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0250528"/>
        <c:crosses val="autoZero"/>
        <c:crossBetween val="between"/>
      </c:valAx>
      <c:spPr>
        <a:noFill/>
        <a:ln w="25400">
          <a:noFill/>
        </a:ln>
      </c:spPr>
    </c:plotArea>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194186838908477"/>
          <c:y val="5.5118110236220472E-2"/>
          <c:w val="0.88106900536280408"/>
          <c:h val="0.48818897637795278"/>
        </c:manualLayout>
      </c:layout>
      <c:barChart>
        <c:barDir val="col"/>
        <c:grouping val="clustered"/>
        <c:varyColors val="0"/>
        <c:ser>
          <c:idx val="3"/>
          <c:order val="3"/>
          <c:tx>
            <c:strRef>
              <c:f>'1.2-график'!$F$4</c:f>
              <c:strCache>
                <c:ptCount val="1"/>
                <c:pt idx="0">
                  <c:v>АҚШ</c:v>
                </c:pt>
              </c:strCache>
            </c:strRef>
          </c:tx>
          <c:spPr>
            <a:solidFill>
              <a:srgbClr val="A0E0E0"/>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'1.2-график'!$F$7:$F$12</c:f>
              <c:numCache>
                <c:formatCode>0.00</c:formatCode>
                <c:ptCount val="6"/>
                <c:pt idx="0">
                  <c:v>2.673</c:v>
                </c:pt>
                <c:pt idx="1">
                  <c:v>2.141</c:v>
                </c:pt>
                <c:pt idx="2">
                  <c:v>0.439</c:v>
                </c:pt>
                <c:pt idx="3" formatCode="General">
                  <c:v>-2.73</c:v>
                </c:pt>
                <c:pt idx="4" formatCode="General">
                  <c:v>1.518</c:v>
                </c:pt>
                <c:pt idx="5" formatCode="General">
                  <c:v>2.7679999999999998</c:v>
                </c:pt>
              </c:numCache>
            </c:numRef>
          </c:val>
          <c:extLst>
            <c:ext xmlns:c16="http://schemas.microsoft.com/office/drawing/2014/chart" uri="{C3380CC4-5D6E-409C-BE32-E72D297353CC}">
              <c16:uniqueId val="{00000000-2F59-4501-B2E7-E485A786F0D2}"/>
            </c:ext>
          </c:extLst>
        </c:ser>
        <c:ser>
          <c:idx val="4"/>
          <c:order val="4"/>
          <c:tx>
            <c:strRef>
              <c:f>'1.2-график'!$G$4</c:f>
              <c:strCache>
                <c:ptCount val="1"/>
                <c:pt idx="0">
                  <c:v>Еуроаймақ</c:v>
                </c:pt>
              </c:strCache>
            </c:strRef>
          </c:tx>
          <c:spPr>
            <a:solidFill>
              <a:srgbClr val="660066"/>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'1.2-график'!$G$7:$G$12</c:f>
              <c:numCache>
                <c:formatCode>0.00</c:formatCode>
                <c:ptCount val="6"/>
                <c:pt idx="0">
                  <c:v>2.9359999999999999</c:v>
                </c:pt>
                <c:pt idx="1">
                  <c:v>2.7149999999999999</c:v>
                </c:pt>
                <c:pt idx="2">
                  <c:v>0.71699999999999997</c:v>
                </c:pt>
                <c:pt idx="3" formatCode="General">
                  <c:v>-4.1879999999999997</c:v>
                </c:pt>
                <c:pt idx="4" formatCode="General">
                  <c:v>0.32600000000000001</c:v>
                </c:pt>
                <c:pt idx="5" formatCode="General">
                  <c:v>1.339</c:v>
                </c:pt>
              </c:numCache>
            </c:numRef>
          </c:val>
          <c:extLst>
            <c:ext xmlns:c16="http://schemas.microsoft.com/office/drawing/2014/chart" uri="{C3380CC4-5D6E-409C-BE32-E72D297353CC}">
              <c16:uniqueId val="{00000001-2F59-4501-B2E7-E485A786F0D2}"/>
            </c:ext>
          </c:extLst>
        </c:ser>
        <c:ser>
          <c:idx val="5"/>
          <c:order val="5"/>
          <c:tx>
            <c:strRef>
              <c:f>'1.2-график'!$H$4</c:f>
              <c:strCache>
                <c:ptCount val="1"/>
                <c:pt idx="0">
                  <c:v>Ұлыбритания</c:v>
                </c:pt>
              </c:strCache>
            </c:strRef>
          </c:tx>
          <c:spPr>
            <a:solidFill>
              <a:srgbClr val="FF8080"/>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'1.2-график'!$H$7:$H$12</c:f>
              <c:numCache>
                <c:formatCode>0.00</c:formatCode>
                <c:ptCount val="6"/>
                <c:pt idx="0">
                  <c:v>2.8530000000000002</c:v>
                </c:pt>
                <c:pt idx="1">
                  <c:v>2.5590000000000002</c:v>
                </c:pt>
                <c:pt idx="2">
                  <c:v>0.74199999999999999</c:v>
                </c:pt>
                <c:pt idx="3" formatCode="General">
                  <c:v>-4.3849999999999998</c:v>
                </c:pt>
                <c:pt idx="4" formatCode="General">
                  <c:v>0.90900000000000003</c:v>
                </c:pt>
                <c:pt idx="5" formatCode="General">
                  <c:v>2.4929999999999999</c:v>
                </c:pt>
              </c:numCache>
            </c:numRef>
          </c:val>
          <c:extLst>
            <c:ext xmlns:c16="http://schemas.microsoft.com/office/drawing/2014/chart" uri="{C3380CC4-5D6E-409C-BE32-E72D297353CC}">
              <c16:uniqueId val="{00000002-2F59-4501-B2E7-E485A786F0D2}"/>
            </c:ext>
          </c:extLst>
        </c:ser>
        <c:ser>
          <c:idx val="7"/>
          <c:order val="6"/>
          <c:tx>
            <c:strRef>
              <c:f>'1.2-график'!$I$4</c:f>
              <c:strCache>
                <c:ptCount val="1"/>
                <c:pt idx="0">
                  <c:v>Шығыс және Орталық Еуропа</c:v>
                </c:pt>
              </c:strCache>
            </c:strRef>
          </c:tx>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'1.2-график'!$I$7:$I$12</c:f>
              <c:numCache>
                <c:formatCode>0.00</c:formatCode>
                <c:ptCount val="6"/>
                <c:pt idx="0">
                  <c:v>6.5549999999999997</c:v>
                </c:pt>
                <c:pt idx="1">
                  <c:v>5.5430000000000001</c:v>
                </c:pt>
                <c:pt idx="2">
                  <c:v>3.044</c:v>
                </c:pt>
                <c:pt idx="3" formatCode="General">
                  <c:v>-5.04</c:v>
                </c:pt>
                <c:pt idx="4" formatCode="General">
                  <c:v>1.758</c:v>
                </c:pt>
                <c:pt idx="5" formatCode="General">
                  <c:v>3.8010000000000002</c:v>
                </c:pt>
              </c:numCache>
            </c:numRef>
          </c:val>
          <c:extLst>
            <c:ext xmlns:c16="http://schemas.microsoft.com/office/drawing/2014/chart" uri="{C3380CC4-5D6E-409C-BE32-E72D297353CC}">
              <c16:uniqueId val="{00000003-2F59-4501-B2E7-E485A786F0D2}"/>
            </c:ext>
          </c:extLst>
        </c:ser>
        <c:ser>
          <c:idx val="8"/>
          <c:order val="7"/>
          <c:tx>
            <c:strRef>
              <c:f>'1.2-график'!$J$4</c:f>
              <c:strCache>
                <c:ptCount val="1"/>
                <c:pt idx="0">
                  <c:v>Жапония</c:v>
                </c:pt>
              </c:strCache>
            </c:strRef>
          </c:tx>
          <c:spPr>
            <a:solidFill>
              <a:srgbClr val="000080"/>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'1.2-график'!$J$7:$J$12</c:f>
              <c:numCache>
                <c:formatCode>0.00</c:formatCode>
                <c:ptCount val="6"/>
                <c:pt idx="0">
                  <c:v>2.0390000000000001</c:v>
                </c:pt>
                <c:pt idx="1">
                  <c:v>2.3370000000000002</c:v>
                </c:pt>
                <c:pt idx="2">
                  <c:v>-0.70499999999999996</c:v>
                </c:pt>
                <c:pt idx="3" formatCode="General">
                  <c:v>-5.3689999999999998</c:v>
                </c:pt>
                <c:pt idx="4" formatCode="General">
                  <c:v>1.6759999999999999</c:v>
                </c:pt>
                <c:pt idx="5" formatCode="General">
                  <c:v>2.379</c:v>
                </c:pt>
              </c:numCache>
            </c:numRef>
          </c:val>
          <c:extLst>
            <c:ext xmlns:c16="http://schemas.microsoft.com/office/drawing/2014/chart" uri="{C3380CC4-5D6E-409C-BE32-E72D297353CC}">
              <c16:uniqueId val="{00000004-2F59-4501-B2E7-E485A786F0D2}"/>
            </c:ext>
          </c:extLst>
        </c:ser>
        <c:ser>
          <c:idx val="9"/>
          <c:order val="8"/>
          <c:tx>
            <c:strRef>
              <c:f>'1.2-график'!$K$4</c:f>
              <c:strCache>
                <c:ptCount val="1"/>
                <c:pt idx="0">
                  <c:v>Қытай</c:v>
                </c:pt>
              </c:strCache>
            </c:strRef>
          </c:tx>
          <c:spPr>
            <a:solidFill>
              <a:srgbClr val="33CCCC"/>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'1.2-график'!$K$7:$K$12</c:f>
              <c:numCache>
                <c:formatCode>0.00</c:formatCode>
                <c:ptCount val="6"/>
                <c:pt idx="0">
                  <c:v>11.606</c:v>
                </c:pt>
                <c:pt idx="1">
                  <c:v>13.012</c:v>
                </c:pt>
                <c:pt idx="2">
                  <c:v>9.0069999999999997</c:v>
                </c:pt>
                <c:pt idx="3" formatCode="General">
                  <c:v>8.5039999999999996</c:v>
                </c:pt>
                <c:pt idx="4" formatCode="General">
                  <c:v>9.0280000000000005</c:v>
                </c:pt>
                <c:pt idx="5" formatCode="General">
                  <c:v>9.7330000000000005</c:v>
                </c:pt>
              </c:numCache>
            </c:numRef>
          </c:val>
          <c:extLst>
            <c:ext xmlns:c16="http://schemas.microsoft.com/office/drawing/2014/chart" uri="{C3380CC4-5D6E-409C-BE32-E72D297353CC}">
              <c16:uniqueId val="{00000005-2F59-4501-B2E7-E485A786F0D2}"/>
            </c:ext>
          </c:extLst>
        </c:ser>
        <c:ser>
          <c:idx val="10"/>
          <c:order val="9"/>
          <c:tx>
            <c:strRef>
              <c:f>'1.2-график'!$L$4</c:f>
              <c:strCache>
                <c:ptCount val="1"/>
                <c:pt idx="0">
                  <c:v>Үндістан</c:v>
                </c:pt>
              </c:strCache>
            </c:strRef>
          </c:tx>
          <c:spPr>
            <a:solidFill>
              <a:srgbClr val="FFFF00"/>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'1.2-график'!$L$7:$L$12</c:f>
              <c:numCache>
                <c:formatCode>0.00</c:formatCode>
                <c:ptCount val="6"/>
                <c:pt idx="0">
                  <c:v>9.8170000000000002</c:v>
                </c:pt>
                <c:pt idx="1">
                  <c:v>9.3719999999999999</c:v>
                </c:pt>
                <c:pt idx="2">
                  <c:v>7.3460000000000001</c:v>
                </c:pt>
                <c:pt idx="3" formatCode="General">
                  <c:v>5.3550000000000004</c:v>
                </c:pt>
                <c:pt idx="4" formatCode="General">
                  <c:v>6.4210000000000003</c:v>
                </c:pt>
                <c:pt idx="5" formatCode="General">
                  <c:v>7.2770000000000001</c:v>
                </c:pt>
              </c:numCache>
            </c:numRef>
          </c:val>
          <c:extLst>
            <c:ext xmlns:c16="http://schemas.microsoft.com/office/drawing/2014/chart" uri="{C3380CC4-5D6E-409C-BE32-E72D297353CC}">
              <c16:uniqueId val="{00000006-2F59-4501-B2E7-E485A786F0D2}"/>
            </c:ext>
          </c:extLst>
        </c:ser>
        <c:ser>
          <c:idx val="11"/>
          <c:order val="10"/>
          <c:tx>
            <c:strRef>
              <c:f>'1.2-график'!$M$4</c:f>
              <c:strCache>
                <c:ptCount val="1"/>
                <c:pt idx="0">
                  <c:v>Ресей</c:v>
                </c:pt>
              </c:strCache>
            </c:strRef>
          </c:tx>
          <c:spPr>
            <a:solidFill>
              <a:srgbClr val="008000"/>
            </a:solidFill>
            <a:ln w="12700">
              <a:solidFill>
                <a:srgbClr val="000000"/>
              </a:solidFill>
              <a:prstDash val="solid"/>
            </a:ln>
          </c:spPr>
          <c:invertIfNegative val="0"/>
          <c:cat>
            <c:numRef>
              <c:f>'1.2-график'!$B$7:$B$12</c:f>
              <c:numCache>
                <c:formatCode>General</c:formatCode>
                <c:ptCount val="6"/>
                <c:pt idx="0">
                  <c:v>2006</c:v>
                </c:pt>
                <c:pt idx="1">
                  <c:v>2007</c:v>
                </c:pt>
                <c:pt idx="2">
                  <c:v>2008</c:v>
                </c:pt>
                <c:pt idx="3">
                  <c:v>2009</c:v>
                </c:pt>
                <c:pt idx="4">
                  <c:v>2010</c:v>
                </c:pt>
                <c:pt idx="5">
                  <c:v>2011</c:v>
                </c:pt>
              </c:numCache>
            </c:numRef>
          </c:cat>
          <c:val>
            <c:numRef>
              <c:f>'1.2-график'!$M$7:$M$12</c:f>
              <c:numCache>
                <c:formatCode>0.00</c:formatCode>
                <c:ptCount val="6"/>
                <c:pt idx="0">
                  <c:v>7.7</c:v>
                </c:pt>
                <c:pt idx="1">
                  <c:v>8.1</c:v>
                </c:pt>
                <c:pt idx="2">
                  <c:v>5.6</c:v>
                </c:pt>
                <c:pt idx="3" formatCode="General">
                  <c:v>-7.5449999999999999</c:v>
                </c:pt>
                <c:pt idx="4" formatCode="General">
                  <c:v>1.5349999999999999</c:v>
                </c:pt>
                <c:pt idx="5" formatCode="General">
                  <c:v>3</c:v>
                </c:pt>
              </c:numCache>
            </c:numRef>
          </c:val>
          <c:extLst>
            <c:ext xmlns:c16="http://schemas.microsoft.com/office/drawing/2014/chart" uri="{C3380CC4-5D6E-409C-BE32-E72D297353CC}">
              <c16:uniqueId val="{00000007-2F59-4501-B2E7-E485A786F0D2}"/>
            </c:ext>
          </c:extLst>
        </c:ser>
        <c:dLbls>
          <c:showLegendKey val="0"/>
          <c:showVal val="0"/>
          <c:showCatName val="0"/>
          <c:showSerName val="0"/>
          <c:showPercent val="0"/>
          <c:showBubbleSize val="0"/>
        </c:dLbls>
        <c:gapWidth val="150"/>
        <c:axId val="301292992"/>
        <c:axId val="1"/>
      </c:barChart>
      <c:lineChart>
        <c:grouping val="standard"/>
        <c:varyColors val="0"/>
        <c:ser>
          <c:idx val="0"/>
          <c:order val="0"/>
          <c:tx>
            <c:strRef>
              <c:f>'1.2-график'!$C$4</c:f>
              <c:strCache>
                <c:ptCount val="1"/>
                <c:pt idx="0">
                  <c:v>Әлемдік ЖІӨ</c:v>
                </c:pt>
              </c:strCache>
            </c:strRef>
          </c:tx>
          <c:spPr>
            <a:ln w="25400">
              <a:solidFill>
                <a:srgbClr val="3366FF"/>
              </a:solidFill>
              <a:prstDash val="solid"/>
            </a:ln>
          </c:spPr>
          <c:marker>
            <c:symbol val="none"/>
          </c:marker>
          <c:cat>
            <c:numRef>
              <c:f>'1.2-график'!$B$7:$B$12</c:f>
              <c:numCache>
                <c:formatCode>General</c:formatCode>
                <c:ptCount val="6"/>
                <c:pt idx="0">
                  <c:v>2006</c:v>
                </c:pt>
                <c:pt idx="1">
                  <c:v>2007</c:v>
                </c:pt>
                <c:pt idx="2">
                  <c:v>2008</c:v>
                </c:pt>
                <c:pt idx="3">
                  <c:v>2009</c:v>
                </c:pt>
                <c:pt idx="4">
                  <c:v>2010</c:v>
                </c:pt>
                <c:pt idx="5">
                  <c:v>2011</c:v>
                </c:pt>
              </c:numCache>
            </c:numRef>
          </c:cat>
          <c:val>
            <c:numRef>
              <c:f>'1.2-график'!$C$7:$C$12</c:f>
              <c:numCache>
                <c:formatCode>0.00</c:formatCode>
                <c:ptCount val="6"/>
                <c:pt idx="0">
                  <c:v>5.09</c:v>
                </c:pt>
                <c:pt idx="1">
                  <c:v>5.1660000000000004</c:v>
                </c:pt>
                <c:pt idx="2">
                  <c:v>2.9980000000000002</c:v>
                </c:pt>
                <c:pt idx="3" formatCode="General">
                  <c:v>-1.0589999999999999</c:v>
                </c:pt>
                <c:pt idx="4" formatCode="General">
                  <c:v>3.1019999999999999</c:v>
                </c:pt>
                <c:pt idx="5" formatCode="General">
                  <c:v>4.194</c:v>
                </c:pt>
              </c:numCache>
            </c:numRef>
          </c:val>
          <c:smooth val="0"/>
          <c:extLst>
            <c:ext xmlns:c16="http://schemas.microsoft.com/office/drawing/2014/chart" uri="{C3380CC4-5D6E-409C-BE32-E72D297353CC}">
              <c16:uniqueId val="{00000008-2F59-4501-B2E7-E485A786F0D2}"/>
            </c:ext>
          </c:extLst>
        </c:ser>
        <c:ser>
          <c:idx val="1"/>
          <c:order val="1"/>
          <c:tx>
            <c:strRef>
              <c:f>'1.2-график'!$D$4</c:f>
              <c:strCache>
                <c:ptCount val="1"/>
                <c:pt idx="0">
                  <c:v>Дамыған елдер</c:v>
                </c:pt>
              </c:strCache>
            </c:strRef>
          </c:tx>
          <c:spPr>
            <a:ln w="25400">
              <a:solidFill>
                <a:srgbClr val="FF00FF"/>
              </a:solidFill>
              <a:prstDash val="solid"/>
            </a:ln>
          </c:spPr>
          <c:marker>
            <c:symbol val="none"/>
          </c:marker>
          <c:cat>
            <c:numRef>
              <c:f>'1.2-график'!$B$7:$B$12</c:f>
              <c:numCache>
                <c:formatCode>General</c:formatCode>
                <c:ptCount val="6"/>
                <c:pt idx="0">
                  <c:v>2006</c:v>
                </c:pt>
                <c:pt idx="1">
                  <c:v>2007</c:v>
                </c:pt>
                <c:pt idx="2">
                  <c:v>2008</c:v>
                </c:pt>
                <c:pt idx="3">
                  <c:v>2009</c:v>
                </c:pt>
                <c:pt idx="4">
                  <c:v>2010</c:v>
                </c:pt>
                <c:pt idx="5">
                  <c:v>2011</c:v>
                </c:pt>
              </c:numCache>
            </c:numRef>
          </c:cat>
          <c:val>
            <c:numRef>
              <c:f>'1.2-график'!$D$7:$D$12</c:f>
              <c:numCache>
                <c:formatCode>0.00</c:formatCode>
                <c:ptCount val="6"/>
                <c:pt idx="0">
                  <c:v>2.988</c:v>
                </c:pt>
                <c:pt idx="1">
                  <c:v>2.7240000000000002</c:v>
                </c:pt>
                <c:pt idx="2">
                  <c:v>0.55600000000000005</c:v>
                </c:pt>
                <c:pt idx="3" formatCode="General">
                  <c:v>-3.4319999999999999</c:v>
                </c:pt>
                <c:pt idx="4" formatCode="General">
                  <c:v>1.323</c:v>
                </c:pt>
                <c:pt idx="5" formatCode="General">
                  <c:v>2.4529999999999998</c:v>
                </c:pt>
              </c:numCache>
            </c:numRef>
          </c:val>
          <c:smooth val="0"/>
          <c:extLst>
            <c:ext xmlns:c16="http://schemas.microsoft.com/office/drawing/2014/chart" uri="{C3380CC4-5D6E-409C-BE32-E72D297353CC}">
              <c16:uniqueId val="{00000009-2F59-4501-B2E7-E485A786F0D2}"/>
            </c:ext>
          </c:extLst>
        </c:ser>
        <c:ser>
          <c:idx val="2"/>
          <c:order val="2"/>
          <c:tx>
            <c:strRef>
              <c:f>'1.2-график'!$E$4</c:f>
              <c:strCache>
                <c:ptCount val="1"/>
                <c:pt idx="0">
                  <c:v>Дамушы елдер</c:v>
                </c:pt>
              </c:strCache>
            </c:strRef>
          </c:tx>
          <c:spPr>
            <a:ln w="25400">
              <a:solidFill>
                <a:srgbClr val="FF0000"/>
              </a:solidFill>
              <a:prstDash val="solid"/>
            </a:ln>
          </c:spPr>
          <c:marker>
            <c:symbol val="none"/>
          </c:marker>
          <c:cat>
            <c:numRef>
              <c:f>'1.2-график'!$B$7:$B$12</c:f>
              <c:numCache>
                <c:formatCode>General</c:formatCode>
                <c:ptCount val="6"/>
                <c:pt idx="0">
                  <c:v>2006</c:v>
                </c:pt>
                <c:pt idx="1">
                  <c:v>2007</c:v>
                </c:pt>
                <c:pt idx="2">
                  <c:v>2008</c:v>
                </c:pt>
                <c:pt idx="3">
                  <c:v>2009</c:v>
                </c:pt>
                <c:pt idx="4">
                  <c:v>2010</c:v>
                </c:pt>
                <c:pt idx="5">
                  <c:v>2011</c:v>
                </c:pt>
              </c:numCache>
            </c:numRef>
          </c:cat>
          <c:val>
            <c:numRef>
              <c:f>'1.2-график'!$E$7:$E$12</c:f>
              <c:numCache>
                <c:formatCode>0.00</c:formatCode>
                <c:ptCount val="6"/>
                <c:pt idx="0">
                  <c:v>7.9349999999999996</c:v>
                </c:pt>
                <c:pt idx="1">
                  <c:v>8.3119999999999994</c:v>
                </c:pt>
                <c:pt idx="2">
                  <c:v>5.9889999999999999</c:v>
                </c:pt>
                <c:pt idx="3" formatCode="General">
                  <c:v>1.698</c:v>
                </c:pt>
                <c:pt idx="4" formatCode="General">
                  <c:v>5.0789999999999997</c:v>
                </c:pt>
                <c:pt idx="5" formatCode="General">
                  <c:v>6.0620000000000003</c:v>
                </c:pt>
              </c:numCache>
            </c:numRef>
          </c:val>
          <c:smooth val="0"/>
          <c:extLst>
            <c:ext xmlns:c16="http://schemas.microsoft.com/office/drawing/2014/chart" uri="{C3380CC4-5D6E-409C-BE32-E72D297353CC}">
              <c16:uniqueId val="{0000000A-2F59-4501-B2E7-E485A786F0D2}"/>
            </c:ext>
          </c:extLst>
        </c:ser>
        <c:dLbls>
          <c:showLegendKey val="0"/>
          <c:showVal val="0"/>
          <c:showCatName val="0"/>
          <c:showSerName val="0"/>
          <c:showPercent val="0"/>
          <c:showBubbleSize val="0"/>
        </c:dLbls>
        <c:marker val="1"/>
        <c:smooth val="0"/>
        <c:axId val="301292992"/>
        <c:axId val="1"/>
      </c:lineChart>
      <c:catAx>
        <c:axId val="301292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
          <c:min val="-7"/>
        </c:scaling>
        <c:delete val="0"/>
        <c:axPos val="l"/>
        <c:majorGridlines>
          <c:spPr>
            <a:ln w="3175">
              <a:solidFill>
                <a:srgbClr val="000000"/>
              </a:solidFill>
              <a:prstDash val="sysDash"/>
            </a:ln>
          </c:spPr>
        </c:majorGridlines>
        <c:numFmt formatCode="0.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292992"/>
        <c:crosses val="autoZero"/>
        <c:crossBetween val="between"/>
      </c:valAx>
      <c:spPr>
        <a:solidFill>
          <a:srgbClr val="FFFFFF"/>
        </a:solidFill>
        <a:ln w="25400">
          <a:noFill/>
        </a:ln>
      </c:spPr>
    </c:plotArea>
    <c:legend>
      <c:legendPos val="b"/>
      <c:layout>
        <c:manualLayout>
          <c:xMode val="edge"/>
          <c:yMode val="edge"/>
          <c:x val="9.9514681046487516E-2"/>
          <c:y val="0.70078740157480313"/>
          <c:w val="0.85194275725163704"/>
          <c:h val="0.28740157480314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993730407523508E-2"/>
          <c:y val="3.8168033774734052E-2"/>
          <c:w val="0.87931034482758619"/>
          <c:h val="0.73282624847489386"/>
        </c:manualLayout>
      </c:layout>
      <c:barChart>
        <c:barDir val="col"/>
        <c:grouping val="clustered"/>
        <c:varyColors val="0"/>
        <c:ser>
          <c:idx val="2"/>
          <c:order val="2"/>
          <c:tx>
            <c:strRef>
              <c:f>'2.1.1-график'!$B$6</c:f>
              <c:strCache>
                <c:ptCount val="1"/>
                <c:pt idx="0">
                  <c:v>Өнеркәсіп</c:v>
                </c:pt>
              </c:strCache>
            </c:strRef>
          </c:tx>
          <c:spPr>
            <a:solidFill>
              <a:srgbClr val="FF8080"/>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'2.1.1-график'!$C$6:$L$6</c:f>
              <c:numCache>
                <c:formatCode>General</c:formatCode>
                <c:ptCount val="10"/>
                <c:pt idx="0">
                  <c:v>6.8</c:v>
                </c:pt>
                <c:pt idx="1">
                  <c:v>5</c:v>
                </c:pt>
                <c:pt idx="2">
                  <c:v>3.7</c:v>
                </c:pt>
                <c:pt idx="3">
                  <c:v>3.7</c:v>
                </c:pt>
                <c:pt idx="4">
                  <c:v>3</c:v>
                </c:pt>
                <c:pt idx="5">
                  <c:v>2</c:v>
                </c:pt>
                <c:pt idx="6">
                  <c:v>-5</c:v>
                </c:pt>
                <c:pt idx="7">
                  <c:v>-2.9</c:v>
                </c:pt>
                <c:pt idx="8">
                  <c:v>-0.6</c:v>
                </c:pt>
              </c:numCache>
            </c:numRef>
          </c:val>
          <c:extLst>
            <c:ext xmlns:c16="http://schemas.microsoft.com/office/drawing/2014/chart" uri="{C3380CC4-5D6E-409C-BE32-E72D297353CC}">
              <c16:uniqueId val="{00000000-29F9-4BE6-90F1-43D3E3F296CF}"/>
            </c:ext>
          </c:extLst>
        </c:ser>
        <c:ser>
          <c:idx val="3"/>
          <c:order val="3"/>
          <c:tx>
            <c:strRef>
              <c:f>'2.1.1-график'!$B$7</c:f>
              <c:strCache>
                <c:ptCount val="1"/>
                <c:pt idx="0">
                  <c:v>Ауылшаруашылығы</c:v>
                </c:pt>
              </c:strCache>
            </c:strRef>
          </c:tx>
          <c:spPr>
            <a:solidFill>
              <a:srgbClr val="00CCFF"/>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'2.1.1-график'!$C$7:$L$7</c:f>
              <c:numCache>
                <c:formatCode>General</c:formatCode>
                <c:ptCount val="10"/>
                <c:pt idx="0">
                  <c:v>7</c:v>
                </c:pt>
                <c:pt idx="1">
                  <c:v>8.9</c:v>
                </c:pt>
                <c:pt idx="2">
                  <c:v>3.7</c:v>
                </c:pt>
                <c:pt idx="3">
                  <c:v>4.2</c:v>
                </c:pt>
                <c:pt idx="4">
                  <c:v>-4.3</c:v>
                </c:pt>
                <c:pt idx="5">
                  <c:v>-6.2</c:v>
                </c:pt>
                <c:pt idx="6">
                  <c:v>3.6</c:v>
                </c:pt>
                <c:pt idx="7">
                  <c:v>2.6</c:v>
                </c:pt>
                <c:pt idx="8">
                  <c:v>1.7</c:v>
                </c:pt>
              </c:numCache>
            </c:numRef>
          </c:val>
          <c:extLst>
            <c:ext xmlns:c16="http://schemas.microsoft.com/office/drawing/2014/chart" uri="{C3380CC4-5D6E-409C-BE32-E72D297353CC}">
              <c16:uniqueId val="{00000001-29F9-4BE6-90F1-43D3E3F296CF}"/>
            </c:ext>
          </c:extLst>
        </c:ser>
        <c:ser>
          <c:idx val="4"/>
          <c:order val="4"/>
          <c:tx>
            <c:strRef>
              <c:f>'2.1.1-график'!$B$8</c:f>
              <c:strCache>
                <c:ptCount val="1"/>
                <c:pt idx="0">
                  <c:v>Құрылыс</c:v>
                </c:pt>
              </c:strCache>
            </c:strRef>
          </c:tx>
          <c:spPr>
            <a:solidFill>
              <a:srgbClr val="660066"/>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'2.1.1-график'!$C$8:$L$8</c:f>
              <c:numCache>
                <c:formatCode>General</c:formatCode>
                <c:ptCount val="10"/>
                <c:pt idx="0">
                  <c:v>35.6</c:v>
                </c:pt>
                <c:pt idx="1">
                  <c:v>16.899999999999999</c:v>
                </c:pt>
                <c:pt idx="2">
                  <c:v>26.9</c:v>
                </c:pt>
                <c:pt idx="3">
                  <c:v>12.5</c:v>
                </c:pt>
                <c:pt idx="4">
                  <c:v>3.9</c:v>
                </c:pt>
                <c:pt idx="5">
                  <c:v>4</c:v>
                </c:pt>
                <c:pt idx="6">
                  <c:v>-6.6</c:v>
                </c:pt>
                <c:pt idx="7">
                  <c:v>-9.8000000000000007</c:v>
                </c:pt>
                <c:pt idx="8">
                  <c:v>-8.9</c:v>
                </c:pt>
              </c:numCache>
            </c:numRef>
          </c:val>
          <c:extLst>
            <c:ext xmlns:c16="http://schemas.microsoft.com/office/drawing/2014/chart" uri="{C3380CC4-5D6E-409C-BE32-E72D297353CC}">
              <c16:uniqueId val="{00000002-29F9-4BE6-90F1-43D3E3F296CF}"/>
            </c:ext>
          </c:extLst>
        </c:ser>
        <c:ser>
          <c:idx val="6"/>
          <c:order val="6"/>
          <c:tx>
            <c:strRef>
              <c:f>'2.1.1-график'!$B$10</c:f>
              <c:strCache>
                <c:ptCount val="1"/>
                <c:pt idx="0">
                  <c:v>Сауда және жөндеу</c:v>
                </c:pt>
              </c:strCache>
            </c:strRef>
          </c:tx>
          <c:spPr>
            <a:solidFill>
              <a:srgbClr val="0000FF"/>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'2.1.1-график'!$C$10:$L$10</c:f>
              <c:numCache>
                <c:formatCode>General</c:formatCode>
                <c:ptCount val="10"/>
                <c:pt idx="0">
                  <c:v>9.8000000000000007</c:v>
                </c:pt>
                <c:pt idx="1">
                  <c:v>12.8</c:v>
                </c:pt>
                <c:pt idx="2">
                  <c:v>2</c:v>
                </c:pt>
                <c:pt idx="3">
                  <c:v>2</c:v>
                </c:pt>
                <c:pt idx="4">
                  <c:v>2.5</c:v>
                </c:pt>
                <c:pt idx="5">
                  <c:v>2.4</c:v>
                </c:pt>
                <c:pt idx="6">
                  <c:v>-5.3</c:v>
                </c:pt>
                <c:pt idx="7">
                  <c:v>-3.6</c:v>
                </c:pt>
                <c:pt idx="8">
                  <c:v>-8.4</c:v>
                </c:pt>
              </c:numCache>
            </c:numRef>
          </c:val>
          <c:extLst>
            <c:ext xmlns:c16="http://schemas.microsoft.com/office/drawing/2014/chart" uri="{C3380CC4-5D6E-409C-BE32-E72D297353CC}">
              <c16:uniqueId val="{00000003-29F9-4BE6-90F1-43D3E3F296CF}"/>
            </c:ext>
          </c:extLst>
        </c:ser>
        <c:ser>
          <c:idx val="7"/>
          <c:order val="7"/>
          <c:tx>
            <c:strRef>
              <c:f>'2.1.1-график'!$B$11</c:f>
              <c:strCache>
                <c:ptCount val="1"/>
                <c:pt idx="0">
                  <c:v>Көлік</c:v>
                </c:pt>
              </c:strCache>
            </c:strRef>
          </c:tx>
          <c:spPr>
            <a:solidFill>
              <a:srgbClr val="CCCCFF"/>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'2.1.1-график'!$C$11:$L$11</c:f>
              <c:numCache>
                <c:formatCode>General</c:formatCode>
                <c:ptCount val="10"/>
                <c:pt idx="0">
                  <c:v>7</c:v>
                </c:pt>
                <c:pt idx="1">
                  <c:v>7.7</c:v>
                </c:pt>
                <c:pt idx="2">
                  <c:v>0.4</c:v>
                </c:pt>
                <c:pt idx="3">
                  <c:v>4.0999999999999996</c:v>
                </c:pt>
                <c:pt idx="4">
                  <c:v>6.6</c:v>
                </c:pt>
                <c:pt idx="5">
                  <c:v>7</c:v>
                </c:pt>
                <c:pt idx="6">
                  <c:v>-5</c:v>
                </c:pt>
                <c:pt idx="7">
                  <c:v>-11.7</c:v>
                </c:pt>
                <c:pt idx="8">
                  <c:v>-10.7</c:v>
                </c:pt>
              </c:numCache>
            </c:numRef>
          </c:val>
          <c:extLst>
            <c:ext xmlns:c16="http://schemas.microsoft.com/office/drawing/2014/chart" uri="{C3380CC4-5D6E-409C-BE32-E72D297353CC}">
              <c16:uniqueId val="{00000004-29F9-4BE6-90F1-43D3E3F296CF}"/>
            </c:ext>
          </c:extLst>
        </c:ser>
        <c:ser>
          <c:idx val="8"/>
          <c:order val="8"/>
          <c:tx>
            <c:strRef>
              <c:f>'2.1.1-график'!$B$12</c:f>
              <c:strCache>
                <c:ptCount val="1"/>
                <c:pt idx="0">
                  <c:v>Байланыс</c:v>
                </c:pt>
              </c:strCache>
            </c:strRef>
          </c:tx>
          <c:spPr>
            <a:solidFill>
              <a:srgbClr val="008000"/>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'2.1.1-график'!$C$12:$L$12</c:f>
              <c:numCache>
                <c:formatCode>General</c:formatCode>
                <c:ptCount val="10"/>
                <c:pt idx="0">
                  <c:v>20.399999999999999</c:v>
                </c:pt>
                <c:pt idx="1">
                  <c:v>34.5</c:v>
                </c:pt>
                <c:pt idx="2">
                  <c:v>28.8</c:v>
                </c:pt>
                <c:pt idx="3">
                  <c:v>23.4</c:v>
                </c:pt>
                <c:pt idx="4">
                  <c:v>14.2</c:v>
                </c:pt>
                <c:pt idx="5">
                  <c:v>11.8</c:v>
                </c:pt>
                <c:pt idx="6">
                  <c:v>4.2</c:v>
                </c:pt>
                <c:pt idx="7">
                  <c:v>3.6</c:v>
                </c:pt>
                <c:pt idx="8">
                  <c:v>6.3</c:v>
                </c:pt>
              </c:numCache>
            </c:numRef>
          </c:val>
          <c:extLst>
            <c:ext xmlns:c16="http://schemas.microsoft.com/office/drawing/2014/chart" uri="{C3380CC4-5D6E-409C-BE32-E72D297353CC}">
              <c16:uniqueId val="{00000005-29F9-4BE6-90F1-43D3E3F296CF}"/>
            </c:ext>
          </c:extLst>
        </c:ser>
        <c:ser>
          <c:idx val="9"/>
          <c:order val="9"/>
          <c:tx>
            <c:strRef>
              <c:f>'2.1.1-график'!$B$13</c:f>
              <c:strCache>
                <c:ptCount val="1"/>
                <c:pt idx="0">
                  <c:v>Қаржы қызметі</c:v>
                </c:pt>
              </c:strCache>
            </c:strRef>
          </c:tx>
          <c:spPr>
            <a:solidFill>
              <a:srgbClr val="FFCC00"/>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'2.1.1-график'!$C$13:$L$13</c:f>
              <c:numCache>
                <c:formatCode>General</c:formatCode>
                <c:ptCount val="10"/>
                <c:pt idx="0">
                  <c:v>43.2</c:v>
                </c:pt>
                <c:pt idx="1">
                  <c:v>52.1</c:v>
                </c:pt>
                <c:pt idx="2">
                  <c:v>19.7</c:v>
                </c:pt>
                <c:pt idx="3">
                  <c:v>8.6</c:v>
                </c:pt>
                <c:pt idx="4">
                  <c:v>1</c:v>
                </c:pt>
                <c:pt idx="5">
                  <c:v>-1.3</c:v>
                </c:pt>
                <c:pt idx="6">
                  <c:v>7.1</c:v>
                </c:pt>
                <c:pt idx="7">
                  <c:v>2.5</c:v>
                </c:pt>
                <c:pt idx="8">
                  <c:v>-5.7</c:v>
                </c:pt>
              </c:numCache>
            </c:numRef>
          </c:val>
          <c:extLst>
            <c:ext xmlns:c16="http://schemas.microsoft.com/office/drawing/2014/chart" uri="{C3380CC4-5D6E-409C-BE32-E72D297353CC}">
              <c16:uniqueId val="{00000006-29F9-4BE6-90F1-43D3E3F296CF}"/>
            </c:ext>
          </c:extLst>
        </c:ser>
        <c:ser>
          <c:idx val="10"/>
          <c:order val="10"/>
          <c:tx>
            <c:strRef>
              <c:f>'2.1.1-график'!$B$14</c:f>
              <c:strCache>
                <c:ptCount val="1"/>
                <c:pt idx="0">
                  <c:v> Жылжымайтын мүлікпен операциялар</c:v>
                </c:pt>
              </c:strCache>
            </c:strRef>
          </c:tx>
          <c:spPr>
            <a:solidFill>
              <a:srgbClr val="FFFF00"/>
            </a:solidFill>
            <a:ln w="12700">
              <a:solidFill>
                <a:srgbClr val="000000"/>
              </a:solidFill>
              <a:prstDash val="solid"/>
            </a:ln>
          </c:spPr>
          <c:invertIfNegative val="0"/>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'2.1.1-график'!$C$14:$L$14</c:f>
              <c:numCache>
                <c:formatCode>General</c:formatCode>
                <c:ptCount val="10"/>
                <c:pt idx="0">
                  <c:v>9.6999999999999993</c:v>
                </c:pt>
                <c:pt idx="1">
                  <c:v>5.9</c:v>
                </c:pt>
                <c:pt idx="2">
                  <c:v>7.6</c:v>
                </c:pt>
                <c:pt idx="3">
                  <c:v>7.1</c:v>
                </c:pt>
                <c:pt idx="4">
                  <c:v>5.3</c:v>
                </c:pt>
                <c:pt idx="5">
                  <c:v>5.7</c:v>
                </c:pt>
                <c:pt idx="6">
                  <c:v>3.8</c:v>
                </c:pt>
                <c:pt idx="7">
                  <c:v>3.8</c:v>
                </c:pt>
                <c:pt idx="8">
                  <c:v>1.5</c:v>
                </c:pt>
              </c:numCache>
            </c:numRef>
          </c:val>
          <c:extLst>
            <c:ext xmlns:c16="http://schemas.microsoft.com/office/drawing/2014/chart" uri="{C3380CC4-5D6E-409C-BE32-E72D297353CC}">
              <c16:uniqueId val="{00000007-29F9-4BE6-90F1-43D3E3F296CF}"/>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'2.1.1-график'!$B$4</c:f>
              <c:strCache>
                <c:ptCount val="1"/>
                <c:pt idx="0">
                  <c:v>ЖІӨ өндіру әдісімен (сол жақ шкала)</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29F9-4BE6-90F1-43D3E3F296CF}"/>
              </c:ext>
            </c:extLst>
          </c:dPt>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'2.1.1-график'!$C$4:$L$4</c:f>
              <c:numCache>
                <c:formatCode>General</c:formatCode>
                <c:ptCount val="10"/>
                <c:pt idx="0">
                  <c:v>10.6</c:v>
                </c:pt>
                <c:pt idx="1">
                  <c:v>8.9</c:v>
                </c:pt>
                <c:pt idx="2">
                  <c:v>6.1</c:v>
                </c:pt>
                <c:pt idx="3">
                  <c:v>5.7</c:v>
                </c:pt>
                <c:pt idx="4">
                  <c:v>4</c:v>
                </c:pt>
                <c:pt idx="5">
                  <c:v>3.3</c:v>
                </c:pt>
                <c:pt idx="6">
                  <c:v>-2.2000000000000002</c:v>
                </c:pt>
                <c:pt idx="7">
                  <c:v>-2.4</c:v>
                </c:pt>
                <c:pt idx="8">
                  <c:v>-2.2000000000000002</c:v>
                </c:pt>
                <c:pt idx="9">
                  <c:v>1</c:v>
                </c:pt>
              </c:numCache>
            </c:numRef>
          </c:val>
          <c:smooth val="0"/>
          <c:extLst>
            <c:ext xmlns:c16="http://schemas.microsoft.com/office/drawing/2014/chart" uri="{C3380CC4-5D6E-409C-BE32-E72D297353CC}">
              <c16:uniqueId val="{0000000A-29F9-4BE6-90F1-43D3E3F296CF}"/>
            </c:ext>
          </c:extLst>
        </c:ser>
        <c:ser>
          <c:idx val="1"/>
          <c:order val="1"/>
          <c:tx>
            <c:strRef>
              <c:f>'2.1.1-график'!$B$5</c:f>
              <c:strCache>
                <c:ptCount val="1"/>
                <c:pt idx="0">
                  <c:v>Тауар өндіру (сол жақ шкала)</c:v>
                </c:pt>
              </c:strCache>
            </c:strRef>
          </c:tx>
          <c:spPr>
            <a:ln w="12700">
              <a:solidFill>
                <a:srgbClr val="FF00FF"/>
              </a:solidFill>
              <a:prstDash val="sysDash"/>
            </a:ln>
          </c:spPr>
          <c:marker>
            <c:symbol val="square"/>
            <c:size val="4"/>
            <c:spPr>
              <a:solidFill>
                <a:srgbClr val="FF00FF"/>
              </a:solidFill>
              <a:ln>
                <a:solidFill>
                  <a:srgbClr val="FF00FF"/>
                </a:solidFill>
                <a:prstDash val="solid"/>
              </a:ln>
            </c:spPr>
          </c:marker>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'2.1.1-график'!$C$5:$L$5</c:f>
              <c:numCache>
                <c:formatCode>General</c:formatCode>
                <c:ptCount val="10"/>
                <c:pt idx="0">
                  <c:v>12</c:v>
                </c:pt>
                <c:pt idx="1">
                  <c:v>8.1</c:v>
                </c:pt>
                <c:pt idx="2">
                  <c:v>6.4</c:v>
                </c:pt>
                <c:pt idx="3">
                  <c:v>5.5</c:v>
                </c:pt>
                <c:pt idx="4">
                  <c:v>2.4</c:v>
                </c:pt>
                <c:pt idx="5">
                  <c:v>1.4</c:v>
                </c:pt>
                <c:pt idx="6">
                  <c:v>-4.8</c:v>
                </c:pt>
                <c:pt idx="7">
                  <c:v>-3.6</c:v>
                </c:pt>
                <c:pt idx="8">
                  <c:v>-1.7</c:v>
                </c:pt>
              </c:numCache>
            </c:numRef>
          </c:val>
          <c:smooth val="0"/>
          <c:extLst>
            <c:ext xmlns:c16="http://schemas.microsoft.com/office/drawing/2014/chart" uri="{C3380CC4-5D6E-409C-BE32-E72D297353CC}">
              <c16:uniqueId val="{0000000B-29F9-4BE6-90F1-43D3E3F296CF}"/>
            </c:ext>
          </c:extLst>
        </c:ser>
        <c:ser>
          <c:idx val="5"/>
          <c:order val="5"/>
          <c:tx>
            <c:strRef>
              <c:f>'2.1.1-график'!$B$9</c:f>
              <c:strCache>
                <c:ptCount val="1"/>
                <c:pt idx="0">
                  <c:v>Қызмет көрсету өндірісі (сол жақ шкала)</c:v>
                </c:pt>
              </c:strCache>
            </c:strRef>
          </c:tx>
          <c:spPr>
            <a:ln w="12700">
              <a:solidFill>
                <a:srgbClr val="00FFFF"/>
              </a:solidFill>
              <a:prstDash val="lgDash"/>
            </a:ln>
          </c:spPr>
          <c:marker>
            <c:symbol val="circle"/>
            <c:size val="4"/>
            <c:spPr>
              <a:solidFill>
                <a:srgbClr val="00FFFF"/>
              </a:solidFill>
              <a:ln>
                <a:solidFill>
                  <a:srgbClr val="00FFFF"/>
                </a:solidFill>
                <a:prstDash val="solid"/>
              </a:ln>
            </c:spPr>
          </c:marker>
          <c:cat>
            <c:strRef>
              <c:f>'2.1.1-график'!$C$3:$L$3</c:f>
              <c:strCache>
                <c:ptCount val="10"/>
                <c:pt idx="0">
                  <c:v>2006</c:v>
                </c:pt>
                <c:pt idx="1">
                  <c:v>2007</c:v>
                </c:pt>
                <c:pt idx="2">
                  <c:v>1тоқ. 
2008</c:v>
                </c:pt>
                <c:pt idx="3">
                  <c:v>6 ай.
2008</c:v>
                </c:pt>
                <c:pt idx="4">
                  <c:v>9 ай.
2008</c:v>
                </c:pt>
                <c:pt idx="5">
                  <c:v>2008</c:v>
                </c:pt>
                <c:pt idx="6">
                  <c:v>1 тоқ. 2009</c:v>
                </c:pt>
                <c:pt idx="7">
                  <c:v>6 ай.
2009</c:v>
                </c:pt>
                <c:pt idx="8">
                  <c:v>9 ай.
2009</c:v>
                </c:pt>
                <c:pt idx="9">
                  <c:v>2009**</c:v>
                </c:pt>
              </c:strCache>
            </c:strRef>
          </c:cat>
          <c:val>
            <c:numRef>
              <c:f>'2.1.1-график'!$C$9:$L$9</c:f>
              <c:numCache>
                <c:formatCode>General</c:formatCode>
                <c:ptCount val="10"/>
                <c:pt idx="0">
                  <c:v>10.9</c:v>
                </c:pt>
                <c:pt idx="1">
                  <c:v>13.2</c:v>
                </c:pt>
                <c:pt idx="2">
                  <c:v>6.9</c:v>
                </c:pt>
                <c:pt idx="3">
                  <c:v>5.9</c:v>
                </c:pt>
                <c:pt idx="4">
                  <c:v>4.7</c:v>
                </c:pt>
                <c:pt idx="5">
                  <c:v>4.2</c:v>
                </c:pt>
                <c:pt idx="6">
                  <c:v>0.9</c:v>
                </c:pt>
                <c:pt idx="7">
                  <c:v>-0.6</c:v>
                </c:pt>
                <c:pt idx="8">
                  <c:v>-2.8</c:v>
                </c:pt>
              </c:numCache>
            </c:numRef>
          </c:val>
          <c:smooth val="0"/>
          <c:extLst>
            <c:ext xmlns:c16="http://schemas.microsoft.com/office/drawing/2014/chart" uri="{C3380CC4-5D6E-409C-BE32-E72D297353CC}">
              <c16:uniqueId val="{0000000C-29F9-4BE6-90F1-43D3E3F296CF}"/>
            </c:ext>
          </c:extLst>
        </c:ser>
        <c:dLbls>
          <c:showLegendKey val="0"/>
          <c:showVal val="0"/>
          <c:showCatName val="0"/>
          <c:showSerName val="0"/>
          <c:showPercent val="0"/>
          <c:showBubbleSize val="0"/>
        </c:dLbls>
        <c:marker val="1"/>
        <c:smooth val="0"/>
        <c:axId val="299623080"/>
        <c:axId val="1"/>
      </c:lineChart>
      <c:catAx>
        <c:axId val="29962308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29962308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6.1128526645768025E-2"/>
          <c:y val="0.80152870926941511"/>
          <c:w val="0.89184952978056431"/>
          <c:h val="0.188295633288688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1"/>
          <c:tx>
            <c:v>Потребление домашних хозяйств</c:v>
          </c:tx>
          <c:spPr>
            <a:solidFill>
              <a:srgbClr val="CC99FF"/>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12.7</c:v>
              </c:pt>
              <c:pt idx="1">
                <c:v>10.9</c:v>
              </c:pt>
              <c:pt idx="2">
                <c:v>10.199999999999999</c:v>
              </c:pt>
              <c:pt idx="3">
                <c:v>6.4</c:v>
              </c:pt>
              <c:pt idx="4">
                <c:v>0</c:v>
              </c:pt>
              <c:pt idx="5">
                <c:v>3.7</c:v>
              </c:pt>
              <c:pt idx="6">
                <c:v>0.3</c:v>
              </c:pt>
              <c:pt idx="7">
                <c:v>0.7</c:v>
              </c:pt>
            </c:numLit>
          </c:val>
          <c:extLst>
            <c:ext xmlns:c16="http://schemas.microsoft.com/office/drawing/2014/chart" uri="{C3380CC4-5D6E-409C-BE32-E72D297353CC}">
              <c16:uniqueId val="{00000000-53C3-4097-9F33-78B11D582700}"/>
            </c:ext>
          </c:extLst>
        </c:ser>
        <c:ser>
          <c:idx val="2"/>
          <c:order val="2"/>
          <c:tx>
            <c:v>Потребление органов государственного управления</c:v>
          </c:tx>
          <c:spPr>
            <a:solidFill>
              <a:srgbClr val="FFFF00"/>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7.3</c:v>
              </c:pt>
              <c:pt idx="1">
                <c:v>14</c:v>
              </c:pt>
              <c:pt idx="2">
                <c:v>2.5</c:v>
              </c:pt>
              <c:pt idx="3">
                <c:v>5.0999999999999996</c:v>
              </c:pt>
              <c:pt idx="4">
                <c:v>4.5999999999999996</c:v>
              </c:pt>
              <c:pt idx="5">
                <c:v>5.5</c:v>
              </c:pt>
              <c:pt idx="6">
                <c:v>-4.7</c:v>
              </c:pt>
              <c:pt idx="7">
                <c:v>1.8</c:v>
              </c:pt>
            </c:numLit>
          </c:val>
          <c:extLst>
            <c:ext xmlns:c16="http://schemas.microsoft.com/office/drawing/2014/chart" uri="{C3380CC4-5D6E-409C-BE32-E72D297353CC}">
              <c16:uniqueId val="{00000001-53C3-4097-9F33-78B11D582700}"/>
            </c:ext>
          </c:extLst>
        </c:ser>
        <c:ser>
          <c:idx val="3"/>
          <c:order val="3"/>
          <c:tx>
            <c:v>Валовое накопление основного капитала</c:v>
          </c:tx>
          <c:spPr>
            <a:solidFill>
              <a:srgbClr val="FF8080"/>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29.7</c:v>
              </c:pt>
              <c:pt idx="1">
                <c:v>17.3</c:v>
              </c:pt>
              <c:pt idx="2">
                <c:v>10.9</c:v>
              </c:pt>
              <c:pt idx="3">
                <c:v>0.1</c:v>
              </c:pt>
              <c:pt idx="4">
                <c:v>3.9</c:v>
              </c:pt>
              <c:pt idx="5">
                <c:v>1.7</c:v>
              </c:pt>
              <c:pt idx="6">
                <c:v>-10.4</c:v>
              </c:pt>
              <c:pt idx="7">
                <c:v>-17.600000000000001</c:v>
              </c:pt>
            </c:numLit>
          </c:val>
          <c:extLst>
            <c:ext xmlns:c16="http://schemas.microsoft.com/office/drawing/2014/chart" uri="{C3380CC4-5D6E-409C-BE32-E72D297353CC}">
              <c16:uniqueId val="{00000002-53C3-4097-9F33-78B11D582700}"/>
            </c:ext>
          </c:extLst>
        </c:ser>
        <c:ser>
          <c:idx val="4"/>
          <c:order val="4"/>
          <c:tx>
            <c:v>Изменение запасов материальных оборотных средств*</c:v>
          </c:tx>
          <c:spPr>
            <a:solidFill>
              <a:srgbClr val="993366"/>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1.6577420289588229</c:v>
              </c:pt>
              <c:pt idx="1">
                <c:v>1.87</c:v>
              </c:pt>
              <c:pt idx="2">
                <c:v>-0.49</c:v>
              </c:pt>
              <c:pt idx="3">
                <c:v>-0.1</c:v>
              </c:pt>
              <c:pt idx="4">
                <c:v>0.1</c:v>
              </c:pt>
              <c:pt idx="5">
                <c:v>0.2</c:v>
              </c:pt>
              <c:pt idx="6">
                <c:v>-4.0999999999999996</c:v>
              </c:pt>
              <c:pt idx="7">
                <c:v>-17.600000000000001</c:v>
              </c:pt>
            </c:numLit>
          </c:val>
          <c:extLst>
            <c:ext xmlns:c16="http://schemas.microsoft.com/office/drawing/2014/chart" uri="{C3380CC4-5D6E-409C-BE32-E72D297353CC}">
              <c16:uniqueId val="{00000003-53C3-4097-9F33-78B11D582700}"/>
            </c:ext>
          </c:extLst>
        </c:ser>
        <c:ser>
          <c:idx val="5"/>
          <c:order val="5"/>
          <c:tx>
            <c:v>Экспорт товаров и услуг</c:v>
          </c:tx>
          <c:spPr>
            <a:solidFill>
              <a:srgbClr val="00CCFF"/>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6.5</c:v>
              </c:pt>
              <c:pt idx="1">
                <c:v>9</c:v>
              </c:pt>
              <c:pt idx="2">
                <c:v>1</c:v>
              </c:pt>
              <c:pt idx="3">
                <c:v>0.9</c:v>
              </c:pt>
              <c:pt idx="4">
                <c:v>4.3</c:v>
              </c:pt>
              <c:pt idx="5">
                <c:v>1.8</c:v>
              </c:pt>
              <c:pt idx="6">
                <c:v>-18.899999999999999</c:v>
              </c:pt>
              <c:pt idx="7">
                <c:v>-18.5</c:v>
              </c:pt>
            </c:numLit>
          </c:val>
          <c:extLst>
            <c:ext xmlns:c16="http://schemas.microsoft.com/office/drawing/2014/chart" uri="{C3380CC4-5D6E-409C-BE32-E72D297353CC}">
              <c16:uniqueId val="{00000004-53C3-4097-9F33-78B11D582700}"/>
            </c:ext>
          </c:extLst>
        </c:ser>
        <c:ser>
          <c:idx val="6"/>
          <c:order val="6"/>
          <c:tx>
            <c:v>Импорт товаров и услуг</c:v>
          </c:tx>
          <c:spPr>
            <a:solidFill>
              <a:srgbClr val="0066CC"/>
            </a:solidFill>
            <a:ln w="12700">
              <a:solidFill>
                <a:srgbClr val="000000"/>
              </a:solidFill>
              <a:prstDash val="solid"/>
            </a:ln>
          </c:spPr>
          <c:invertIfNegative val="0"/>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12.1</c:v>
              </c:pt>
              <c:pt idx="1">
                <c:v>25.8</c:v>
              </c:pt>
              <c:pt idx="2">
                <c:v>-6.7</c:v>
              </c:pt>
              <c:pt idx="3">
                <c:v>-6.7</c:v>
              </c:pt>
              <c:pt idx="4">
                <c:v>-9.1999999999999993</c:v>
              </c:pt>
              <c:pt idx="5">
                <c:v>-11.5</c:v>
              </c:pt>
              <c:pt idx="6">
                <c:v>-15.7</c:v>
              </c:pt>
              <c:pt idx="7">
                <c:v>-22.3</c:v>
              </c:pt>
            </c:numLit>
          </c:val>
          <c:extLst>
            <c:ext xmlns:c16="http://schemas.microsoft.com/office/drawing/2014/chart" uri="{C3380CC4-5D6E-409C-BE32-E72D297353CC}">
              <c16:uniqueId val="{00000005-53C3-4097-9F33-78B11D582700}"/>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использования (левая шкала)</c:v>
          </c:tx>
          <c:spPr>
            <a:ln w="12700">
              <a:solidFill>
                <a:srgbClr val="0000FF"/>
              </a:solidFill>
              <a:prstDash val="solid"/>
            </a:ln>
          </c:spPr>
          <c:marker>
            <c:symbol val="diamond"/>
            <c:size val="4"/>
            <c:spPr>
              <a:solidFill>
                <a:srgbClr val="0000FF"/>
              </a:solidFill>
              <a:ln>
                <a:solidFill>
                  <a:srgbClr val="0000FF"/>
                </a:solidFill>
                <a:prstDash val="solid"/>
              </a:ln>
            </c:spPr>
          </c:marker>
          <c:cat>
            <c:strLit>
              <c:ptCount val="8"/>
              <c:pt idx="0">
                <c:v>2006</c:v>
              </c:pt>
              <c:pt idx="1">
                <c:v>2007</c:v>
              </c:pt>
              <c:pt idx="2">
                <c:v>1 кв. 2008</c:v>
              </c:pt>
              <c:pt idx="3">
                <c:v>1 пол.
2008</c:v>
              </c:pt>
              <c:pt idx="4">
                <c:v>9 мес.
2008</c:v>
              </c:pt>
              <c:pt idx="5">
                <c:v>2008</c:v>
              </c:pt>
              <c:pt idx="6">
                <c:v>1 кв.
 2009</c:v>
              </c:pt>
              <c:pt idx="7">
                <c:v>1 пол.
2009</c:v>
              </c:pt>
            </c:strLit>
          </c:cat>
          <c:val>
            <c:numLit>
              <c:formatCode>General</c:formatCode>
              <c:ptCount val="8"/>
              <c:pt idx="0">
                <c:v>14.8</c:v>
              </c:pt>
              <c:pt idx="1">
                <c:v>8.4</c:v>
              </c:pt>
              <c:pt idx="2">
                <c:v>3.4</c:v>
              </c:pt>
              <c:pt idx="3">
                <c:v>2</c:v>
              </c:pt>
              <c:pt idx="4">
                <c:v>2.1</c:v>
              </c:pt>
              <c:pt idx="5">
                <c:v>3.9</c:v>
              </c:pt>
              <c:pt idx="6">
                <c:v>0.3</c:v>
              </c:pt>
              <c:pt idx="7">
                <c:v>-3</c:v>
              </c:pt>
            </c:numLit>
          </c:val>
          <c:smooth val="0"/>
          <c:extLst>
            <c:ext xmlns:c16="http://schemas.microsoft.com/office/drawing/2014/chart" uri="{C3380CC4-5D6E-409C-BE32-E72D297353CC}">
              <c16:uniqueId val="{00000006-53C3-4097-9F33-78B11D582700}"/>
            </c:ext>
          </c:extLst>
        </c:ser>
        <c:dLbls>
          <c:showLegendKey val="0"/>
          <c:showVal val="0"/>
          <c:showCatName val="0"/>
          <c:showSerName val="0"/>
          <c:showPercent val="0"/>
          <c:showBubbleSize val="0"/>
        </c:dLbls>
        <c:marker val="1"/>
        <c:smooth val="0"/>
        <c:axId val="299625704"/>
        <c:axId val="1"/>
      </c:lineChart>
      <c:catAx>
        <c:axId val="299625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5"/>
          <c:min val="-1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299625704"/>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2"/>
          <c:min val="-2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3"/>
        <c:crosses val="max"/>
        <c:crossBetween val="between"/>
        <c:majorUnit val="4"/>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68200693013518E-2"/>
          <c:y val="5.1020408163265307E-2"/>
          <c:w val="0.84771713679994321"/>
          <c:h val="0.69132653061224492"/>
        </c:manualLayout>
      </c:layout>
      <c:barChart>
        <c:barDir val="col"/>
        <c:grouping val="clustered"/>
        <c:varyColors val="0"/>
        <c:ser>
          <c:idx val="1"/>
          <c:order val="1"/>
          <c:tx>
            <c:strRef>
              <c:f>'2.1.2-график'!$B$6</c:f>
              <c:strCache>
                <c:ptCount val="1"/>
                <c:pt idx="0">
                  <c:v>Үй шаруашылықтарының тұтынуы</c:v>
                </c:pt>
              </c:strCache>
            </c:strRef>
          </c:tx>
          <c:spPr>
            <a:solidFill>
              <a:srgbClr val="CC99FF"/>
            </a:solidFill>
            <a:ln w="12700">
              <a:solidFill>
                <a:srgbClr val="000000"/>
              </a:solidFill>
              <a:prstDash val="solid"/>
            </a:ln>
          </c:spPr>
          <c:invertIfNegative val="0"/>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'2.1.2-график'!$C$6:$J$6</c:f>
              <c:numCache>
                <c:formatCode>#\ ##0.0</c:formatCode>
                <c:ptCount val="8"/>
                <c:pt idx="0" formatCode="General">
                  <c:v>12.7</c:v>
                </c:pt>
                <c:pt idx="1">
                  <c:v>10.9</c:v>
                </c:pt>
                <c:pt idx="2" formatCode="General">
                  <c:v>10.199999999999999</c:v>
                </c:pt>
                <c:pt idx="3">
                  <c:v>6.4</c:v>
                </c:pt>
                <c:pt idx="4">
                  <c:v>0</c:v>
                </c:pt>
                <c:pt idx="5">
                  <c:v>3.7</c:v>
                </c:pt>
                <c:pt idx="6">
                  <c:v>0.3</c:v>
                </c:pt>
                <c:pt idx="7" formatCode="General">
                  <c:v>0.7</c:v>
                </c:pt>
              </c:numCache>
            </c:numRef>
          </c:val>
          <c:extLst>
            <c:ext xmlns:c16="http://schemas.microsoft.com/office/drawing/2014/chart" uri="{C3380CC4-5D6E-409C-BE32-E72D297353CC}">
              <c16:uniqueId val="{00000000-C39B-4AA1-AB24-6521F8473606}"/>
            </c:ext>
          </c:extLst>
        </c:ser>
        <c:ser>
          <c:idx val="2"/>
          <c:order val="2"/>
          <c:tx>
            <c:strRef>
              <c:f>'2.1.2-график'!$B$7</c:f>
              <c:strCache>
                <c:ptCount val="1"/>
                <c:pt idx="0">
                  <c:v>Мемлекеттік басқару органдарының тұтынуы</c:v>
                </c:pt>
              </c:strCache>
            </c:strRef>
          </c:tx>
          <c:spPr>
            <a:solidFill>
              <a:srgbClr val="FFFF00"/>
            </a:solidFill>
            <a:ln w="12700">
              <a:solidFill>
                <a:srgbClr val="000000"/>
              </a:solidFill>
              <a:prstDash val="solid"/>
            </a:ln>
          </c:spPr>
          <c:invertIfNegative val="0"/>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'2.1.2-график'!$C$7:$J$7</c:f>
              <c:numCache>
                <c:formatCode>General</c:formatCode>
                <c:ptCount val="8"/>
                <c:pt idx="0">
                  <c:v>7.3</c:v>
                </c:pt>
                <c:pt idx="1">
                  <c:v>14</c:v>
                </c:pt>
                <c:pt idx="2">
                  <c:v>2.5</c:v>
                </c:pt>
                <c:pt idx="3" formatCode="#\ ##0.0">
                  <c:v>5.0999999999999996</c:v>
                </c:pt>
                <c:pt idx="4" formatCode="#\ ##0.0">
                  <c:v>4.5999999999999996</c:v>
                </c:pt>
                <c:pt idx="5" formatCode="#\ ##0.0">
                  <c:v>5.5</c:v>
                </c:pt>
                <c:pt idx="6" formatCode="#\ ##0.0">
                  <c:v>-4.7</c:v>
                </c:pt>
                <c:pt idx="7">
                  <c:v>1.8</c:v>
                </c:pt>
              </c:numCache>
            </c:numRef>
          </c:val>
          <c:extLst>
            <c:ext xmlns:c16="http://schemas.microsoft.com/office/drawing/2014/chart" uri="{C3380CC4-5D6E-409C-BE32-E72D297353CC}">
              <c16:uniqueId val="{00000001-C39B-4AA1-AB24-6521F8473606}"/>
            </c:ext>
          </c:extLst>
        </c:ser>
        <c:ser>
          <c:idx val="3"/>
          <c:order val="3"/>
          <c:tx>
            <c:strRef>
              <c:f>'2.1.2-график'!$B$8</c:f>
              <c:strCache>
                <c:ptCount val="1"/>
                <c:pt idx="0">
                  <c:v>Негізгі капиталдың жалпы жинақталуы</c:v>
                </c:pt>
              </c:strCache>
            </c:strRef>
          </c:tx>
          <c:spPr>
            <a:solidFill>
              <a:srgbClr val="FF8080"/>
            </a:solidFill>
            <a:ln w="12700">
              <a:solidFill>
                <a:srgbClr val="000000"/>
              </a:solidFill>
              <a:prstDash val="solid"/>
            </a:ln>
          </c:spPr>
          <c:invertIfNegative val="0"/>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'2.1.2-график'!$C$8:$J$8</c:f>
              <c:numCache>
                <c:formatCode>#\ ##0.0</c:formatCode>
                <c:ptCount val="8"/>
                <c:pt idx="0" formatCode="General">
                  <c:v>29.7</c:v>
                </c:pt>
                <c:pt idx="1">
                  <c:v>17.3</c:v>
                </c:pt>
                <c:pt idx="2">
                  <c:v>10.9</c:v>
                </c:pt>
                <c:pt idx="3">
                  <c:v>0.1</c:v>
                </c:pt>
                <c:pt idx="4">
                  <c:v>3.9</c:v>
                </c:pt>
                <c:pt idx="5">
                  <c:v>1.7</c:v>
                </c:pt>
                <c:pt idx="6">
                  <c:v>-10.4</c:v>
                </c:pt>
                <c:pt idx="7" formatCode="General">
                  <c:v>-17.600000000000001</c:v>
                </c:pt>
              </c:numCache>
            </c:numRef>
          </c:val>
          <c:extLst>
            <c:ext xmlns:c16="http://schemas.microsoft.com/office/drawing/2014/chart" uri="{C3380CC4-5D6E-409C-BE32-E72D297353CC}">
              <c16:uniqueId val="{00000002-C39B-4AA1-AB24-6521F8473606}"/>
            </c:ext>
          </c:extLst>
        </c:ser>
        <c:ser>
          <c:idx val="5"/>
          <c:order val="5"/>
          <c:tx>
            <c:strRef>
              <c:f>'2.1.2-график'!$B$10</c:f>
              <c:strCache>
                <c:ptCount val="1"/>
                <c:pt idx="0">
                  <c:v>Тауарлар мен қызмет көрсету экспорты</c:v>
                </c:pt>
              </c:strCache>
            </c:strRef>
          </c:tx>
          <c:spPr>
            <a:solidFill>
              <a:srgbClr val="00CCFF"/>
            </a:solidFill>
            <a:ln w="12700">
              <a:solidFill>
                <a:srgbClr val="000000"/>
              </a:solidFill>
              <a:prstDash val="solid"/>
            </a:ln>
          </c:spPr>
          <c:invertIfNegative val="0"/>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'2.1.2-график'!$C$10:$J$10</c:f>
              <c:numCache>
                <c:formatCode>#\ ##0.0</c:formatCode>
                <c:ptCount val="8"/>
                <c:pt idx="0" formatCode="General">
                  <c:v>6.5</c:v>
                </c:pt>
                <c:pt idx="1">
                  <c:v>9</c:v>
                </c:pt>
                <c:pt idx="2">
                  <c:v>1</c:v>
                </c:pt>
                <c:pt idx="3">
                  <c:v>0.9</c:v>
                </c:pt>
                <c:pt idx="4">
                  <c:v>4.3</c:v>
                </c:pt>
                <c:pt idx="5">
                  <c:v>1.8</c:v>
                </c:pt>
                <c:pt idx="6">
                  <c:v>-18.899999999999999</c:v>
                </c:pt>
                <c:pt idx="7" formatCode="General">
                  <c:v>-18.5</c:v>
                </c:pt>
              </c:numCache>
            </c:numRef>
          </c:val>
          <c:extLst>
            <c:ext xmlns:c16="http://schemas.microsoft.com/office/drawing/2014/chart" uri="{C3380CC4-5D6E-409C-BE32-E72D297353CC}">
              <c16:uniqueId val="{00000003-C39B-4AA1-AB24-6521F8473606}"/>
            </c:ext>
          </c:extLst>
        </c:ser>
        <c:ser>
          <c:idx val="6"/>
          <c:order val="6"/>
          <c:tx>
            <c:strRef>
              <c:f>'2.1.2-график'!$B$11</c:f>
              <c:strCache>
                <c:ptCount val="1"/>
                <c:pt idx="0">
                  <c:v>Тауарлар мен қызмет көрсету импорты</c:v>
                </c:pt>
              </c:strCache>
            </c:strRef>
          </c:tx>
          <c:spPr>
            <a:solidFill>
              <a:srgbClr val="0066CC"/>
            </a:solidFill>
            <a:ln w="12700">
              <a:solidFill>
                <a:srgbClr val="000000"/>
              </a:solidFill>
              <a:prstDash val="solid"/>
            </a:ln>
          </c:spPr>
          <c:invertIfNegative val="0"/>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'2.1.2-график'!$C$11:$J$11</c:f>
              <c:numCache>
                <c:formatCode>#\ ##0.0</c:formatCode>
                <c:ptCount val="8"/>
                <c:pt idx="0" formatCode="General">
                  <c:v>12.1</c:v>
                </c:pt>
                <c:pt idx="1">
                  <c:v>25.8</c:v>
                </c:pt>
                <c:pt idx="2">
                  <c:v>-6.7</c:v>
                </c:pt>
                <c:pt idx="3">
                  <c:v>-6.7</c:v>
                </c:pt>
                <c:pt idx="4">
                  <c:v>-9.1999999999999993</c:v>
                </c:pt>
                <c:pt idx="5">
                  <c:v>-11.5</c:v>
                </c:pt>
                <c:pt idx="6">
                  <c:v>-15.7</c:v>
                </c:pt>
                <c:pt idx="7" formatCode="General">
                  <c:v>-22.3</c:v>
                </c:pt>
              </c:numCache>
            </c:numRef>
          </c:val>
          <c:extLst>
            <c:ext xmlns:c16="http://schemas.microsoft.com/office/drawing/2014/chart" uri="{C3380CC4-5D6E-409C-BE32-E72D297353CC}">
              <c16:uniqueId val="{00000004-C39B-4AA1-AB24-6521F8473606}"/>
            </c:ext>
          </c:extLst>
        </c:ser>
        <c:dLbls>
          <c:showLegendKey val="0"/>
          <c:showVal val="0"/>
          <c:showCatName val="0"/>
          <c:showSerName val="0"/>
          <c:showPercent val="0"/>
          <c:showBubbleSize val="0"/>
        </c:dLbls>
        <c:gapWidth val="150"/>
        <c:axId val="3"/>
        <c:axId val="4"/>
      </c:barChart>
      <c:lineChart>
        <c:grouping val="standard"/>
        <c:varyColors val="0"/>
        <c:ser>
          <c:idx val="4"/>
          <c:order val="4"/>
          <c:tx>
            <c:strRef>
              <c:f>'2.1.2-график'!$B$9</c:f>
              <c:strCache>
                <c:ptCount val="1"/>
                <c:pt idx="0">
                  <c:v>Материалдық айналым құралдары қорларының өзгеруі (сол жақ шкала)</c:v>
                </c:pt>
              </c:strCache>
            </c:strRef>
          </c:tx>
          <c:spPr>
            <a:ln w="12700">
              <a:solidFill>
                <a:srgbClr val="00FFFF"/>
              </a:solidFill>
              <a:prstDash val="solid"/>
            </a:ln>
          </c:spPr>
          <c:marker>
            <c:symbol val="triangle"/>
            <c:size val="5"/>
            <c:spPr>
              <a:solidFill>
                <a:srgbClr val="00FFFF"/>
              </a:solidFill>
              <a:ln>
                <a:solidFill>
                  <a:srgbClr val="00FFFF"/>
                </a:solidFill>
                <a:prstDash val="solid"/>
              </a:ln>
            </c:spPr>
          </c:marker>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'2.1.2-график'!$C$9:$J$9</c:f>
              <c:numCache>
                <c:formatCode>#\ ##0.0</c:formatCode>
                <c:ptCount val="8"/>
                <c:pt idx="0">
                  <c:v>1.6577420289588229</c:v>
                </c:pt>
                <c:pt idx="1">
                  <c:v>1.87</c:v>
                </c:pt>
                <c:pt idx="2">
                  <c:v>-0.49</c:v>
                </c:pt>
                <c:pt idx="3">
                  <c:v>-0.1</c:v>
                </c:pt>
                <c:pt idx="4">
                  <c:v>0.1</c:v>
                </c:pt>
                <c:pt idx="5">
                  <c:v>0.2</c:v>
                </c:pt>
                <c:pt idx="6">
                  <c:v>-4.0999999999999996</c:v>
                </c:pt>
                <c:pt idx="7" formatCode="General">
                  <c:v>-17.600000000000001</c:v>
                </c:pt>
              </c:numCache>
            </c:numRef>
          </c:val>
          <c:smooth val="0"/>
          <c:extLst>
            <c:ext xmlns:c16="http://schemas.microsoft.com/office/drawing/2014/chart" uri="{C3380CC4-5D6E-409C-BE32-E72D297353CC}">
              <c16:uniqueId val="{00000006-C39B-4AA1-AB24-6521F8473606}"/>
            </c:ext>
          </c:extLst>
        </c:ser>
        <c:dLbls>
          <c:showLegendKey val="0"/>
          <c:showVal val="0"/>
          <c:showCatName val="0"/>
          <c:showSerName val="0"/>
          <c:showPercent val="0"/>
          <c:showBubbleSize val="0"/>
        </c:dLbls>
        <c:marker val="1"/>
        <c:smooth val="0"/>
        <c:axId val="301305920"/>
        <c:axId val="1"/>
      </c:lineChart>
      <c:lineChart>
        <c:grouping val="standard"/>
        <c:varyColors val="0"/>
        <c:ser>
          <c:idx val="0"/>
          <c:order val="0"/>
          <c:tx>
            <c:strRef>
              <c:f>'2.1.2-график'!$B$5</c:f>
              <c:strCache>
                <c:ptCount val="1"/>
                <c:pt idx="0">
                  <c:v>ЖІӨ пайдалану әдісімен</c:v>
                </c:pt>
              </c:strCache>
            </c:strRef>
          </c:tx>
          <c:spPr>
            <a:ln w="25400">
              <a:solidFill>
                <a:srgbClr val="0000FF"/>
              </a:solidFill>
              <a:prstDash val="solid"/>
            </a:ln>
          </c:spPr>
          <c:marker>
            <c:symbol val="diamond"/>
            <c:size val="4"/>
            <c:spPr>
              <a:solidFill>
                <a:srgbClr val="0000FF"/>
              </a:solidFill>
              <a:ln>
                <a:solidFill>
                  <a:srgbClr val="0000FF"/>
                </a:solidFill>
                <a:prstDash val="solid"/>
              </a:ln>
            </c:spPr>
          </c:marker>
          <c:cat>
            <c:strRef>
              <c:f>'2.1.2-график'!$C$4:$J$4</c:f>
              <c:strCache>
                <c:ptCount val="8"/>
                <c:pt idx="0">
                  <c:v>2006</c:v>
                </c:pt>
                <c:pt idx="1">
                  <c:v>2007</c:v>
                </c:pt>
                <c:pt idx="2">
                  <c:v>1 тоқ.
 2008</c:v>
                </c:pt>
                <c:pt idx="3">
                  <c:v>1 ж/ж.
2008</c:v>
                </c:pt>
                <c:pt idx="4">
                  <c:v>9 ай.
2008</c:v>
                </c:pt>
                <c:pt idx="5">
                  <c:v>2008</c:v>
                </c:pt>
                <c:pt idx="6">
                  <c:v>1 тоқ.
 2009</c:v>
                </c:pt>
                <c:pt idx="7">
                  <c:v>1 ж/ж.
2009</c:v>
                </c:pt>
              </c:strCache>
            </c:strRef>
          </c:cat>
          <c:val>
            <c:numRef>
              <c:f>'2.1.2-график'!$C$5:$J$5</c:f>
              <c:numCache>
                <c:formatCode>#\ ##0.0</c:formatCode>
                <c:ptCount val="8"/>
                <c:pt idx="0" formatCode="General">
                  <c:v>14.8</c:v>
                </c:pt>
                <c:pt idx="1">
                  <c:v>8.4</c:v>
                </c:pt>
                <c:pt idx="2">
                  <c:v>3.4</c:v>
                </c:pt>
                <c:pt idx="3">
                  <c:v>2</c:v>
                </c:pt>
                <c:pt idx="4">
                  <c:v>2.1</c:v>
                </c:pt>
                <c:pt idx="5">
                  <c:v>3.9</c:v>
                </c:pt>
                <c:pt idx="6">
                  <c:v>0.3</c:v>
                </c:pt>
                <c:pt idx="7">
                  <c:v>-3</c:v>
                </c:pt>
              </c:numCache>
            </c:numRef>
          </c:val>
          <c:smooth val="0"/>
          <c:extLst>
            <c:ext xmlns:c16="http://schemas.microsoft.com/office/drawing/2014/chart" uri="{C3380CC4-5D6E-409C-BE32-E72D297353CC}">
              <c16:uniqueId val="{00000005-C39B-4AA1-AB24-6521F8473606}"/>
            </c:ext>
          </c:extLst>
        </c:ser>
        <c:dLbls>
          <c:showLegendKey val="0"/>
          <c:showVal val="0"/>
          <c:showCatName val="0"/>
          <c:showSerName val="0"/>
          <c:showPercent val="0"/>
          <c:showBubbleSize val="0"/>
        </c:dLbls>
        <c:marker val="1"/>
        <c:smooth val="0"/>
        <c:axId val="3"/>
        <c:axId val="4"/>
      </c:lineChart>
      <c:catAx>
        <c:axId val="301305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
          <c:min val="-25"/>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305920"/>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35"/>
          <c:min val="-25"/>
        </c:scaling>
        <c:delete val="0"/>
        <c:axPos val="r"/>
        <c:title>
          <c:tx>
            <c:rich>
              <a:bodyPr/>
              <a:lstStyle/>
              <a:p>
                <a:pPr>
                  <a:defRPr sz="800" b="0" i="0" u="none" strike="noStrike" baseline="0">
                    <a:solidFill>
                      <a:srgbClr val="000000"/>
                    </a:solidFill>
                    <a:latin typeface="Times New Roman"/>
                    <a:ea typeface="Times New Roman"/>
                    <a:cs typeface="Times New Roman"/>
                  </a:defRPr>
                </a:pPr>
                <a:r>
                  <a:rPr lang="ru-RU"/>
                  <a:t>%</a:t>
                </a:r>
              </a:p>
            </c:rich>
          </c:tx>
          <c:layout>
            <c:manualLayout>
              <c:xMode val="edge"/>
              <c:yMode val="edge"/>
              <c:x val="0.95770039806141283"/>
              <c:y val="0.38010204081632654"/>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5"/>
      </c:valAx>
      <c:spPr>
        <a:noFill/>
        <a:ln w="12700">
          <a:solidFill>
            <a:srgbClr val="808080"/>
          </a:solidFill>
          <a:prstDash val="solid"/>
        </a:ln>
      </c:spPr>
    </c:plotArea>
    <c:legend>
      <c:legendPos val="b"/>
      <c:layout>
        <c:manualLayout>
          <c:xMode val="edge"/>
          <c:yMode val="edge"/>
          <c:x val="5.4145605544108147E-2"/>
          <c:y val="0.77806122448979587"/>
          <c:w val="0.80033973194884855"/>
          <c:h val="0.2142857142857142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2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Промышленность</c:v>
          </c:tx>
          <c:spPr>
            <a:solidFill>
              <a:srgbClr val="FF808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6.8</c:v>
              </c:pt>
              <c:pt idx="1">
                <c:v>5</c:v>
              </c:pt>
              <c:pt idx="2">
                <c:v>3.7</c:v>
              </c:pt>
              <c:pt idx="3">
                <c:v>3.7</c:v>
              </c:pt>
              <c:pt idx="4">
                <c:v>3</c:v>
              </c:pt>
              <c:pt idx="5">
                <c:v>2</c:v>
              </c:pt>
              <c:pt idx="6">
                <c:v>-5</c:v>
              </c:pt>
              <c:pt idx="7">
                <c:v>-2.9</c:v>
              </c:pt>
              <c:pt idx="8">
                <c:v>-0.6</c:v>
              </c:pt>
            </c:numLit>
          </c:val>
          <c:extLst>
            <c:ext xmlns:c16="http://schemas.microsoft.com/office/drawing/2014/chart" uri="{C3380CC4-5D6E-409C-BE32-E72D297353CC}">
              <c16:uniqueId val="{00000000-F669-4EFF-A1A8-9BE453D2C98D}"/>
            </c:ext>
          </c:extLst>
        </c:ser>
        <c:ser>
          <c:idx val="3"/>
          <c:order val="3"/>
          <c:tx>
            <c:v>Сельское хозяйство</c:v>
          </c:tx>
          <c:spPr>
            <a:solidFill>
              <a:srgbClr val="00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8.9</c:v>
              </c:pt>
              <c:pt idx="2">
                <c:v>3.7</c:v>
              </c:pt>
              <c:pt idx="3">
                <c:v>4.2</c:v>
              </c:pt>
              <c:pt idx="4">
                <c:v>-4.3</c:v>
              </c:pt>
              <c:pt idx="5">
                <c:v>-6.2</c:v>
              </c:pt>
              <c:pt idx="6">
                <c:v>3.6</c:v>
              </c:pt>
              <c:pt idx="7">
                <c:v>2.6</c:v>
              </c:pt>
              <c:pt idx="8">
                <c:v>1.7</c:v>
              </c:pt>
            </c:numLit>
          </c:val>
          <c:extLst>
            <c:ext xmlns:c16="http://schemas.microsoft.com/office/drawing/2014/chart" uri="{C3380CC4-5D6E-409C-BE32-E72D297353CC}">
              <c16:uniqueId val="{00000001-F669-4EFF-A1A8-9BE453D2C98D}"/>
            </c:ext>
          </c:extLst>
        </c:ser>
        <c:ser>
          <c:idx val="4"/>
          <c:order val="4"/>
          <c:tx>
            <c:v>Строительство </c:v>
          </c:tx>
          <c:spPr>
            <a:solidFill>
              <a:srgbClr val="660066"/>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35.6</c:v>
              </c:pt>
              <c:pt idx="1">
                <c:v>16.899999999999999</c:v>
              </c:pt>
              <c:pt idx="2">
                <c:v>26.9</c:v>
              </c:pt>
              <c:pt idx="3">
                <c:v>12.5</c:v>
              </c:pt>
              <c:pt idx="4">
                <c:v>3.9</c:v>
              </c:pt>
              <c:pt idx="5">
                <c:v>4</c:v>
              </c:pt>
              <c:pt idx="6">
                <c:v>-6.6</c:v>
              </c:pt>
              <c:pt idx="7">
                <c:v>-9.8000000000000007</c:v>
              </c:pt>
              <c:pt idx="8">
                <c:v>-8.9</c:v>
              </c:pt>
            </c:numLit>
          </c:val>
          <c:extLst>
            <c:ext xmlns:c16="http://schemas.microsoft.com/office/drawing/2014/chart" uri="{C3380CC4-5D6E-409C-BE32-E72D297353CC}">
              <c16:uniqueId val="{00000002-F669-4EFF-A1A8-9BE453D2C98D}"/>
            </c:ext>
          </c:extLst>
        </c:ser>
        <c:ser>
          <c:idx val="6"/>
          <c:order val="6"/>
          <c:tx>
            <c:v>Торговля и ремонт</c:v>
          </c:tx>
          <c:spPr>
            <a:solidFill>
              <a:srgbClr val="0000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9.8000000000000007</c:v>
              </c:pt>
              <c:pt idx="1">
                <c:v>12.8</c:v>
              </c:pt>
              <c:pt idx="2">
                <c:v>2</c:v>
              </c:pt>
              <c:pt idx="3">
                <c:v>2</c:v>
              </c:pt>
              <c:pt idx="4">
                <c:v>2.5</c:v>
              </c:pt>
              <c:pt idx="5">
                <c:v>2.4</c:v>
              </c:pt>
              <c:pt idx="6">
                <c:v>-5.3</c:v>
              </c:pt>
              <c:pt idx="7">
                <c:v>-3.6</c:v>
              </c:pt>
              <c:pt idx="8">
                <c:v>-8.4</c:v>
              </c:pt>
            </c:numLit>
          </c:val>
          <c:extLst>
            <c:ext xmlns:c16="http://schemas.microsoft.com/office/drawing/2014/chart" uri="{C3380CC4-5D6E-409C-BE32-E72D297353CC}">
              <c16:uniqueId val="{00000003-F669-4EFF-A1A8-9BE453D2C98D}"/>
            </c:ext>
          </c:extLst>
        </c:ser>
        <c:ser>
          <c:idx val="7"/>
          <c:order val="7"/>
          <c:tx>
            <c:v>Транспорт</c:v>
          </c:tx>
          <c:spPr>
            <a:solidFill>
              <a:srgbClr val="CC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7.7</c:v>
              </c:pt>
              <c:pt idx="2">
                <c:v>0.4</c:v>
              </c:pt>
              <c:pt idx="3">
                <c:v>4.0999999999999996</c:v>
              </c:pt>
              <c:pt idx="4">
                <c:v>6.6</c:v>
              </c:pt>
              <c:pt idx="5">
                <c:v>7</c:v>
              </c:pt>
              <c:pt idx="6">
                <c:v>-5</c:v>
              </c:pt>
              <c:pt idx="7">
                <c:v>-11.7</c:v>
              </c:pt>
              <c:pt idx="8">
                <c:v>-10.7</c:v>
              </c:pt>
            </c:numLit>
          </c:val>
          <c:extLst>
            <c:ext xmlns:c16="http://schemas.microsoft.com/office/drawing/2014/chart" uri="{C3380CC4-5D6E-409C-BE32-E72D297353CC}">
              <c16:uniqueId val="{00000004-F669-4EFF-A1A8-9BE453D2C98D}"/>
            </c:ext>
          </c:extLst>
        </c:ser>
        <c:ser>
          <c:idx val="8"/>
          <c:order val="8"/>
          <c:tx>
            <c:v>Связь</c:v>
          </c:tx>
          <c:spPr>
            <a:solidFill>
              <a:srgbClr val="0080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20.399999999999999</c:v>
              </c:pt>
              <c:pt idx="1">
                <c:v>34.5</c:v>
              </c:pt>
              <c:pt idx="2">
                <c:v>28.8</c:v>
              </c:pt>
              <c:pt idx="3">
                <c:v>23.4</c:v>
              </c:pt>
              <c:pt idx="4">
                <c:v>14.2</c:v>
              </c:pt>
              <c:pt idx="5">
                <c:v>11.8</c:v>
              </c:pt>
              <c:pt idx="6">
                <c:v>4.2</c:v>
              </c:pt>
              <c:pt idx="7">
                <c:v>3.6</c:v>
              </c:pt>
              <c:pt idx="8">
                <c:v>6.3</c:v>
              </c:pt>
            </c:numLit>
          </c:val>
          <c:extLst>
            <c:ext xmlns:c16="http://schemas.microsoft.com/office/drawing/2014/chart" uri="{C3380CC4-5D6E-409C-BE32-E72D297353CC}">
              <c16:uniqueId val="{00000005-F669-4EFF-A1A8-9BE453D2C98D}"/>
            </c:ext>
          </c:extLst>
        </c:ser>
        <c:ser>
          <c:idx val="9"/>
          <c:order val="9"/>
          <c:tx>
            <c:v>Финансовая деятельность</c:v>
          </c:tx>
          <c:spPr>
            <a:solidFill>
              <a:srgbClr val="FFCC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43.2</c:v>
              </c:pt>
              <c:pt idx="1">
                <c:v>52.1</c:v>
              </c:pt>
              <c:pt idx="2">
                <c:v>19.7</c:v>
              </c:pt>
              <c:pt idx="3">
                <c:v>8.6</c:v>
              </c:pt>
              <c:pt idx="4">
                <c:v>1</c:v>
              </c:pt>
              <c:pt idx="5">
                <c:v>-1.3</c:v>
              </c:pt>
              <c:pt idx="6">
                <c:v>7.1</c:v>
              </c:pt>
              <c:pt idx="7">
                <c:v>2.5</c:v>
              </c:pt>
              <c:pt idx="8">
                <c:v>-5.7</c:v>
              </c:pt>
            </c:numLit>
          </c:val>
          <c:extLst>
            <c:ext xmlns:c16="http://schemas.microsoft.com/office/drawing/2014/chart" uri="{C3380CC4-5D6E-409C-BE32-E72D297353CC}">
              <c16:uniqueId val="{00000006-F669-4EFF-A1A8-9BE453D2C98D}"/>
            </c:ext>
          </c:extLst>
        </c:ser>
        <c:ser>
          <c:idx val="10"/>
          <c:order val="10"/>
          <c:tx>
            <c:v> Операции с недвижимым имуществом</c:v>
          </c:tx>
          <c:spPr>
            <a:solidFill>
              <a:srgbClr val="FFFF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9.6999999999999993</c:v>
              </c:pt>
              <c:pt idx="1">
                <c:v>5.9</c:v>
              </c:pt>
              <c:pt idx="2">
                <c:v>7.6</c:v>
              </c:pt>
              <c:pt idx="3">
                <c:v>7.1</c:v>
              </c:pt>
              <c:pt idx="4">
                <c:v>5.3</c:v>
              </c:pt>
              <c:pt idx="5">
                <c:v>5.7</c:v>
              </c:pt>
              <c:pt idx="6">
                <c:v>3.8</c:v>
              </c:pt>
              <c:pt idx="7">
                <c:v>3.8</c:v>
              </c:pt>
              <c:pt idx="8">
                <c:v>1.5</c:v>
              </c:pt>
            </c:numLit>
          </c:val>
          <c:extLst>
            <c:ext xmlns:c16="http://schemas.microsoft.com/office/drawing/2014/chart" uri="{C3380CC4-5D6E-409C-BE32-E72D297353CC}">
              <c16:uniqueId val="{00000007-F669-4EFF-A1A8-9BE453D2C98D}"/>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производства (левая шкала)</c:v>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F669-4EFF-A1A8-9BE453D2C98D}"/>
              </c:ext>
            </c:extLst>
          </c:dPt>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10.6</c:v>
              </c:pt>
              <c:pt idx="1">
                <c:v>8.9</c:v>
              </c:pt>
              <c:pt idx="2">
                <c:v>6.1</c:v>
              </c:pt>
              <c:pt idx="3">
                <c:v>5.7</c:v>
              </c:pt>
              <c:pt idx="4">
                <c:v>4</c:v>
              </c:pt>
              <c:pt idx="5">
                <c:v>3.3</c:v>
              </c:pt>
              <c:pt idx="6">
                <c:v>-2.2000000000000002</c:v>
              </c:pt>
              <c:pt idx="7">
                <c:v>-2.4</c:v>
              </c:pt>
              <c:pt idx="8">
                <c:v>-2.2000000000000002</c:v>
              </c:pt>
              <c:pt idx="9">
                <c:v>1</c:v>
              </c:pt>
            </c:numLit>
          </c:val>
          <c:smooth val="0"/>
          <c:extLst>
            <c:ext xmlns:c16="http://schemas.microsoft.com/office/drawing/2014/chart" uri="{C3380CC4-5D6E-409C-BE32-E72D297353CC}">
              <c16:uniqueId val="{0000000A-F669-4EFF-A1A8-9BE453D2C98D}"/>
            </c:ext>
          </c:extLst>
        </c:ser>
        <c:ser>
          <c:idx val="1"/>
          <c:order val="1"/>
          <c:tx>
            <c:v>Производство товаров (левая шкала)</c:v>
          </c:tx>
          <c:spPr>
            <a:ln w="12700">
              <a:solidFill>
                <a:srgbClr val="FF00FF"/>
              </a:solidFill>
              <a:prstDash val="sysDash"/>
            </a:ln>
          </c:spPr>
          <c:marker>
            <c:symbol val="square"/>
            <c:size val="4"/>
            <c:spPr>
              <a:solidFill>
                <a:srgbClr val="FF00FF"/>
              </a:solidFill>
              <a:ln>
                <a:solidFill>
                  <a:srgbClr val="FF00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12</c:v>
              </c:pt>
              <c:pt idx="1">
                <c:v>8.1</c:v>
              </c:pt>
              <c:pt idx="2">
                <c:v>6.4</c:v>
              </c:pt>
              <c:pt idx="3">
                <c:v>5.5</c:v>
              </c:pt>
              <c:pt idx="4">
                <c:v>2.4</c:v>
              </c:pt>
              <c:pt idx="5">
                <c:v>1.4</c:v>
              </c:pt>
              <c:pt idx="6">
                <c:v>-4.8</c:v>
              </c:pt>
              <c:pt idx="7">
                <c:v>-3.6</c:v>
              </c:pt>
              <c:pt idx="8">
                <c:v>-1.7</c:v>
              </c:pt>
            </c:numLit>
          </c:val>
          <c:smooth val="0"/>
          <c:extLst>
            <c:ext xmlns:c16="http://schemas.microsoft.com/office/drawing/2014/chart" uri="{C3380CC4-5D6E-409C-BE32-E72D297353CC}">
              <c16:uniqueId val="{0000000B-F669-4EFF-A1A8-9BE453D2C98D}"/>
            </c:ext>
          </c:extLst>
        </c:ser>
        <c:ser>
          <c:idx val="5"/>
          <c:order val="5"/>
          <c:tx>
            <c:v>Производство услуг (левая шкала)</c:v>
          </c:tx>
          <c:spPr>
            <a:ln w="12700">
              <a:solidFill>
                <a:srgbClr val="00FFFF"/>
              </a:solidFill>
              <a:prstDash val="lgDash"/>
            </a:ln>
          </c:spPr>
          <c:marker>
            <c:symbol val="circle"/>
            <c:size val="4"/>
            <c:spPr>
              <a:solidFill>
                <a:srgbClr val="00FFFF"/>
              </a:solidFill>
              <a:ln>
                <a:solidFill>
                  <a:srgbClr val="00FF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10.9</c:v>
              </c:pt>
              <c:pt idx="1">
                <c:v>13.2</c:v>
              </c:pt>
              <c:pt idx="2">
                <c:v>6.9</c:v>
              </c:pt>
              <c:pt idx="3">
                <c:v>5.9</c:v>
              </c:pt>
              <c:pt idx="4">
                <c:v>4.7</c:v>
              </c:pt>
              <c:pt idx="5">
                <c:v>4.2</c:v>
              </c:pt>
              <c:pt idx="6">
                <c:v>0.9</c:v>
              </c:pt>
              <c:pt idx="7">
                <c:v>-0.6</c:v>
              </c:pt>
              <c:pt idx="8">
                <c:v>-2.8</c:v>
              </c:pt>
            </c:numLit>
          </c:val>
          <c:smooth val="0"/>
          <c:extLst>
            <c:ext xmlns:c16="http://schemas.microsoft.com/office/drawing/2014/chart" uri="{C3380CC4-5D6E-409C-BE32-E72D297353CC}">
              <c16:uniqueId val="{0000000C-F669-4EFF-A1A8-9BE453D2C98D}"/>
            </c:ext>
          </c:extLst>
        </c:ser>
        <c:dLbls>
          <c:showLegendKey val="0"/>
          <c:showVal val="0"/>
          <c:showCatName val="0"/>
          <c:showSerName val="0"/>
          <c:showPercent val="0"/>
          <c:showBubbleSize val="0"/>
        </c:dLbls>
        <c:marker val="1"/>
        <c:smooth val="0"/>
        <c:axId val="299681784"/>
        <c:axId val="1"/>
      </c:lineChart>
      <c:catAx>
        <c:axId val="2996817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299681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Промышленность</c:v>
          </c:tx>
          <c:spPr>
            <a:solidFill>
              <a:srgbClr val="FF808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6.8</c:v>
              </c:pt>
              <c:pt idx="1">
                <c:v>5</c:v>
              </c:pt>
              <c:pt idx="2">
                <c:v>3.7</c:v>
              </c:pt>
              <c:pt idx="3">
                <c:v>3.7</c:v>
              </c:pt>
              <c:pt idx="4">
                <c:v>3</c:v>
              </c:pt>
              <c:pt idx="5">
                <c:v>2</c:v>
              </c:pt>
              <c:pt idx="6">
                <c:v>-5</c:v>
              </c:pt>
              <c:pt idx="7">
                <c:v>-2.9</c:v>
              </c:pt>
              <c:pt idx="8">
                <c:v>-0.6</c:v>
              </c:pt>
            </c:numLit>
          </c:val>
          <c:extLst>
            <c:ext xmlns:c16="http://schemas.microsoft.com/office/drawing/2014/chart" uri="{C3380CC4-5D6E-409C-BE32-E72D297353CC}">
              <c16:uniqueId val="{00000000-34FC-4E77-BD88-98316E3B1E8E}"/>
            </c:ext>
          </c:extLst>
        </c:ser>
        <c:ser>
          <c:idx val="3"/>
          <c:order val="3"/>
          <c:tx>
            <c:v>Сельское хозяйство</c:v>
          </c:tx>
          <c:spPr>
            <a:solidFill>
              <a:srgbClr val="00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8.9</c:v>
              </c:pt>
              <c:pt idx="2">
                <c:v>3.7</c:v>
              </c:pt>
              <c:pt idx="3">
                <c:v>4.2</c:v>
              </c:pt>
              <c:pt idx="4">
                <c:v>-4.3</c:v>
              </c:pt>
              <c:pt idx="5">
                <c:v>-6.2</c:v>
              </c:pt>
              <c:pt idx="6">
                <c:v>3.6</c:v>
              </c:pt>
              <c:pt idx="7">
                <c:v>2.6</c:v>
              </c:pt>
              <c:pt idx="8">
                <c:v>1.7</c:v>
              </c:pt>
            </c:numLit>
          </c:val>
          <c:extLst>
            <c:ext xmlns:c16="http://schemas.microsoft.com/office/drawing/2014/chart" uri="{C3380CC4-5D6E-409C-BE32-E72D297353CC}">
              <c16:uniqueId val="{00000001-34FC-4E77-BD88-98316E3B1E8E}"/>
            </c:ext>
          </c:extLst>
        </c:ser>
        <c:ser>
          <c:idx val="4"/>
          <c:order val="4"/>
          <c:tx>
            <c:v>Строительство </c:v>
          </c:tx>
          <c:spPr>
            <a:solidFill>
              <a:srgbClr val="660066"/>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35.6</c:v>
              </c:pt>
              <c:pt idx="1">
                <c:v>16.899999999999999</c:v>
              </c:pt>
              <c:pt idx="2">
                <c:v>26.9</c:v>
              </c:pt>
              <c:pt idx="3">
                <c:v>12.5</c:v>
              </c:pt>
              <c:pt idx="4">
                <c:v>3.9</c:v>
              </c:pt>
              <c:pt idx="5">
                <c:v>4</c:v>
              </c:pt>
              <c:pt idx="6">
                <c:v>-6.6</c:v>
              </c:pt>
              <c:pt idx="7">
                <c:v>-9.8000000000000007</c:v>
              </c:pt>
              <c:pt idx="8">
                <c:v>-8.9</c:v>
              </c:pt>
            </c:numLit>
          </c:val>
          <c:extLst>
            <c:ext xmlns:c16="http://schemas.microsoft.com/office/drawing/2014/chart" uri="{C3380CC4-5D6E-409C-BE32-E72D297353CC}">
              <c16:uniqueId val="{00000002-34FC-4E77-BD88-98316E3B1E8E}"/>
            </c:ext>
          </c:extLst>
        </c:ser>
        <c:ser>
          <c:idx val="6"/>
          <c:order val="6"/>
          <c:tx>
            <c:v>Торговля и ремонт</c:v>
          </c:tx>
          <c:spPr>
            <a:solidFill>
              <a:srgbClr val="0000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9.8000000000000007</c:v>
              </c:pt>
              <c:pt idx="1">
                <c:v>12.8</c:v>
              </c:pt>
              <c:pt idx="2">
                <c:v>2</c:v>
              </c:pt>
              <c:pt idx="3">
                <c:v>2</c:v>
              </c:pt>
              <c:pt idx="4">
                <c:v>2.5</c:v>
              </c:pt>
              <c:pt idx="5">
                <c:v>2.4</c:v>
              </c:pt>
              <c:pt idx="6">
                <c:v>-5.3</c:v>
              </c:pt>
              <c:pt idx="7">
                <c:v>-3.6</c:v>
              </c:pt>
              <c:pt idx="8">
                <c:v>-8.4</c:v>
              </c:pt>
            </c:numLit>
          </c:val>
          <c:extLst>
            <c:ext xmlns:c16="http://schemas.microsoft.com/office/drawing/2014/chart" uri="{C3380CC4-5D6E-409C-BE32-E72D297353CC}">
              <c16:uniqueId val="{00000003-34FC-4E77-BD88-98316E3B1E8E}"/>
            </c:ext>
          </c:extLst>
        </c:ser>
        <c:ser>
          <c:idx val="7"/>
          <c:order val="7"/>
          <c:tx>
            <c:v>Транспорт</c:v>
          </c:tx>
          <c:spPr>
            <a:solidFill>
              <a:srgbClr val="CCCCFF"/>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7</c:v>
              </c:pt>
              <c:pt idx="1">
                <c:v>7.7</c:v>
              </c:pt>
              <c:pt idx="2">
                <c:v>0.4</c:v>
              </c:pt>
              <c:pt idx="3">
                <c:v>4.0999999999999996</c:v>
              </c:pt>
              <c:pt idx="4">
                <c:v>6.6</c:v>
              </c:pt>
              <c:pt idx="5">
                <c:v>7</c:v>
              </c:pt>
              <c:pt idx="6">
                <c:v>-5</c:v>
              </c:pt>
              <c:pt idx="7">
                <c:v>-11.7</c:v>
              </c:pt>
              <c:pt idx="8">
                <c:v>-10.7</c:v>
              </c:pt>
            </c:numLit>
          </c:val>
          <c:extLst>
            <c:ext xmlns:c16="http://schemas.microsoft.com/office/drawing/2014/chart" uri="{C3380CC4-5D6E-409C-BE32-E72D297353CC}">
              <c16:uniqueId val="{00000004-34FC-4E77-BD88-98316E3B1E8E}"/>
            </c:ext>
          </c:extLst>
        </c:ser>
        <c:ser>
          <c:idx val="8"/>
          <c:order val="8"/>
          <c:tx>
            <c:v>Связь</c:v>
          </c:tx>
          <c:spPr>
            <a:solidFill>
              <a:srgbClr val="0080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20.399999999999999</c:v>
              </c:pt>
              <c:pt idx="1">
                <c:v>34.5</c:v>
              </c:pt>
              <c:pt idx="2">
                <c:v>28.8</c:v>
              </c:pt>
              <c:pt idx="3">
                <c:v>23.4</c:v>
              </c:pt>
              <c:pt idx="4">
                <c:v>14.2</c:v>
              </c:pt>
              <c:pt idx="5">
                <c:v>11.8</c:v>
              </c:pt>
              <c:pt idx="6">
                <c:v>4.2</c:v>
              </c:pt>
              <c:pt idx="7">
                <c:v>3.6</c:v>
              </c:pt>
              <c:pt idx="8">
                <c:v>6.3</c:v>
              </c:pt>
            </c:numLit>
          </c:val>
          <c:extLst>
            <c:ext xmlns:c16="http://schemas.microsoft.com/office/drawing/2014/chart" uri="{C3380CC4-5D6E-409C-BE32-E72D297353CC}">
              <c16:uniqueId val="{00000005-34FC-4E77-BD88-98316E3B1E8E}"/>
            </c:ext>
          </c:extLst>
        </c:ser>
        <c:ser>
          <c:idx val="9"/>
          <c:order val="9"/>
          <c:tx>
            <c:v>Финансовая деятельность</c:v>
          </c:tx>
          <c:spPr>
            <a:solidFill>
              <a:srgbClr val="FFCC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43.2</c:v>
              </c:pt>
              <c:pt idx="1">
                <c:v>52.1</c:v>
              </c:pt>
              <c:pt idx="2">
                <c:v>19.7</c:v>
              </c:pt>
              <c:pt idx="3">
                <c:v>8.6</c:v>
              </c:pt>
              <c:pt idx="4">
                <c:v>1</c:v>
              </c:pt>
              <c:pt idx="5">
                <c:v>-1.3</c:v>
              </c:pt>
              <c:pt idx="6">
                <c:v>7.1</c:v>
              </c:pt>
              <c:pt idx="7">
                <c:v>2.5</c:v>
              </c:pt>
              <c:pt idx="8">
                <c:v>-5.7</c:v>
              </c:pt>
            </c:numLit>
          </c:val>
          <c:extLst>
            <c:ext xmlns:c16="http://schemas.microsoft.com/office/drawing/2014/chart" uri="{C3380CC4-5D6E-409C-BE32-E72D297353CC}">
              <c16:uniqueId val="{00000006-34FC-4E77-BD88-98316E3B1E8E}"/>
            </c:ext>
          </c:extLst>
        </c:ser>
        <c:ser>
          <c:idx val="10"/>
          <c:order val="10"/>
          <c:tx>
            <c:v> Операции с недвижимым имуществом</c:v>
          </c:tx>
          <c:spPr>
            <a:solidFill>
              <a:srgbClr val="FFFF00"/>
            </a:solidFill>
            <a:ln w="12700">
              <a:solidFill>
                <a:srgbClr val="000000"/>
              </a:solidFill>
              <a:prstDash val="solid"/>
            </a:ln>
          </c:spPr>
          <c:invertIfNegative val="0"/>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9.6999999999999993</c:v>
              </c:pt>
              <c:pt idx="1">
                <c:v>5.9</c:v>
              </c:pt>
              <c:pt idx="2">
                <c:v>7.6</c:v>
              </c:pt>
              <c:pt idx="3">
                <c:v>7.1</c:v>
              </c:pt>
              <c:pt idx="4">
                <c:v>5.3</c:v>
              </c:pt>
              <c:pt idx="5">
                <c:v>5.7</c:v>
              </c:pt>
              <c:pt idx="6">
                <c:v>3.8</c:v>
              </c:pt>
              <c:pt idx="7">
                <c:v>3.8</c:v>
              </c:pt>
              <c:pt idx="8">
                <c:v>1.5</c:v>
              </c:pt>
            </c:numLit>
          </c:val>
          <c:extLst>
            <c:ext xmlns:c16="http://schemas.microsoft.com/office/drawing/2014/chart" uri="{C3380CC4-5D6E-409C-BE32-E72D297353CC}">
              <c16:uniqueId val="{00000007-34FC-4E77-BD88-98316E3B1E8E}"/>
            </c:ext>
          </c:extLst>
        </c:ser>
        <c:dLbls>
          <c:showLegendKey val="0"/>
          <c:showVal val="0"/>
          <c:showCatName val="0"/>
          <c:showSerName val="0"/>
          <c:showPercent val="0"/>
          <c:showBubbleSize val="0"/>
        </c:dLbls>
        <c:gapWidth val="150"/>
        <c:axId val="3"/>
        <c:axId val="4"/>
      </c:barChart>
      <c:lineChart>
        <c:grouping val="standard"/>
        <c:varyColors val="0"/>
        <c:ser>
          <c:idx val="0"/>
          <c:order val="0"/>
          <c:tx>
            <c:v>ВВП методом производства (левая шкала)</c:v>
          </c:tx>
          <c:spPr>
            <a:ln w="25400">
              <a:solidFill>
                <a:srgbClr val="0000FF"/>
              </a:solidFill>
              <a:prstDash val="solid"/>
            </a:ln>
          </c:spPr>
          <c:marker>
            <c:symbol val="diamond"/>
            <c:size val="4"/>
            <c:spPr>
              <a:solidFill>
                <a:srgbClr val="0000FF"/>
              </a:solidFill>
              <a:ln>
                <a:solidFill>
                  <a:srgbClr val="0000FF"/>
                </a:solidFill>
                <a:prstDash val="solid"/>
              </a:ln>
            </c:spPr>
          </c:marker>
          <c:dPt>
            <c:idx val="9"/>
            <c:bubble3D val="0"/>
            <c:spPr>
              <a:ln w="3175">
                <a:pattFill prst="pct25">
                  <a:fgClr>
                    <a:srgbClr val="0000FF"/>
                  </a:fgClr>
                  <a:bgClr>
                    <a:srgbClr val="FFFFFF"/>
                  </a:bgClr>
                </a:pattFill>
                <a:prstDash val="solid"/>
              </a:ln>
            </c:spPr>
            <c:extLst>
              <c:ext xmlns:c16="http://schemas.microsoft.com/office/drawing/2014/chart" uri="{C3380CC4-5D6E-409C-BE32-E72D297353CC}">
                <c16:uniqueId val="{00000009-34FC-4E77-BD88-98316E3B1E8E}"/>
              </c:ext>
            </c:extLst>
          </c:dPt>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10.6</c:v>
              </c:pt>
              <c:pt idx="1">
                <c:v>8.9</c:v>
              </c:pt>
              <c:pt idx="2">
                <c:v>6.1</c:v>
              </c:pt>
              <c:pt idx="3">
                <c:v>5.7</c:v>
              </c:pt>
              <c:pt idx="4">
                <c:v>4</c:v>
              </c:pt>
              <c:pt idx="5">
                <c:v>3.3</c:v>
              </c:pt>
              <c:pt idx="6">
                <c:v>-2.2000000000000002</c:v>
              </c:pt>
              <c:pt idx="7">
                <c:v>-2.4</c:v>
              </c:pt>
              <c:pt idx="8">
                <c:v>-2.2000000000000002</c:v>
              </c:pt>
              <c:pt idx="9">
                <c:v>1</c:v>
              </c:pt>
            </c:numLit>
          </c:val>
          <c:smooth val="0"/>
          <c:extLst>
            <c:ext xmlns:c16="http://schemas.microsoft.com/office/drawing/2014/chart" uri="{C3380CC4-5D6E-409C-BE32-E72D297353CC}">
              <c16:uniqueId val="{0000000A-34FC-4E77-BD88-98316E3B1E8E}"/>
            </c:ext>
          </c:extLst>
        </c:ser>
        <c:ser>
          <c:idx val="1"/>
          <c:order val="1"/>
          <c:tx>
            <c:v>Производство товаров (левая шкала)</c:v>
          </c:tx>
          <c:spPr>
            <a:ln w="12700">
              <a:solidFill>
                <a:srgbClr val="FF00FF"/>
              </a:solidFill>
              <a:prstDash val="sysDash"/>
            </a:ln>
          </c:spPr>
          <c:marker>
            <c:symbol val="square"/>
            <c:size val="4"/>
            <c:spPr>
              <a:solidFill>
                <a:srgbClr val="FF00FF"/>
              </a:solidFill>
              <a:ln>
                <a:solidFill>
                  <a:srgbClr val="FF00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12</c:v>
              </c:pt>
              <c:pt idx="1">
                <c:v>8.1</c:v>
              </c:pt>
              <c:pt idx="2">
                <c:v>6.4</c:v>
              </c:pt>
              <c:pt idx="3">
                <c:v>5.5</c:v>
              </c:pt>
              <c:pt idx="4">
                <c:v>2.4</c:v>
              </c:pt>
              <c:pt idx="5">
                <c:v>1.4</c:v>
              </c:pt>
              <c:pt idx="6">
                <c:v>-4.8</c:v>
              </c:pt>
              <c:pt idx="7">
                <c:v>-3.6</c:v>
              </c:pt>
              <c:pt idx="8">
                <c:v>-1.7</c:v>
              </c:pt>
            </c:numLit>
          </c:val>
          <c:smooth val="0"/>
          <c:extLst>
            <c:ext xmlns:c16="http://schemas.microsoft.com/office/drawing/2014/chart" uri="{C3380CC4-5D6E-409C-BE32-E72D297353CC}">
              <c16:uniqueId val="{0000000B-34FC-4E77-BD88-98316E3B1E8E}"/>
            </c:ext>
          </c:extLst>
        </c:ser>
        <c:ser>
          <c:idx val="5"/>
          <c:order val="5"/>
          <c:tx>
            <c:v>Производство услуг (левая шкала)</c:v>
          </c:tx>
          <c:spPr>
            <a:ln w="12700">
              <a:solidFill>
                <a:srgbClr val="00FFFF"/>
              </a:solidFill>
              <a:prstDash val="lgDash"/>
            </a:ln>
          </c:spPr>
          <c:marker>
            <c:symbol val="circle"/>
            <c:size val="4"/>
            <c:spPr>
              <a:solidFill>
                <a:srgbClr val="00FFFF"/>
              </a:solidFill>
              <a:ln>
                <a:solidFill>
                  <a:srgbClr val="00FFFF"/>
                </a:solidFill>
                <a:prstDash val="solid"/>
              </a:ln>
            </c:spPr>
          </c:marker>
          <c:cat>
            <c:strLit>
              <c:ptCount val="10"/>
              <c:pt idx="0">
                <c:v>2006</c:v>
              </c:pt>
              <c:pt idx="1">
                <c:v>2007</c:v>
              </c:pt>
              <c:pt idx="2">
                <c:v>1кв. 2008</c:v>
              </c:pt>
              <c:pt idx="3">
                <c:v>6 мес.
2008</c:v>
              </c:pt>
              <c:pt idx="4">
                <c:v>9 мес.
2008</c:v>
              </c:pt>
              <c:pt idx="5">
                <c:v>2008</c:v>
              </c:pt>
              <c:pt idx="6">
                <c:v>1 кв. 2009</c:v>
              </c:pt>
              <c:pt idx="7">
                <c:v>6 мес.
2009</c:v>
              </c:pt>
              <c:pt idx="8">
                <c:v>9 мес.
2009</c:v>
              </c:pt>
              <c:pt idx="9">
                <c:v>2009**</c:v>
              </c:pt>
            </c:strLit>
          </c:cat>
          <c:val>
            <c:numLit>
              <c:formatCode>General</c:formatCode>
              <c:ptCount val="10"/>
              <c:pt idx="0">
                <c:v>10.9</c:v>
              </c:pt>
              <c:pt idx="1">
                <c:v>13.2</c:v>
              </c:pt>
              <c:pt idx="2">
                <c:v>6.9</c:v>
              </c:pt>
              <c:pt idx="3">
                <c:v>5.9</c:v>
              </c:pt>
              <c:pt idx="4">
                <c:v>4.7</c:v>
              </c:pt>
              <c:pt idx="5">
                <c:v>4.2</c:v>
              </c:pt>
              <c:pt idx="6">
                <c:v>0.9</c:v>
              </c:pt>
              <c:pt idx="7">
                <c:v>-0.6</c:v>
              </c:pt>
              <c:pt idx="8">
                <c:v>-2.8</c:v>
              </c:pt>
            </c:numLit>
          </c:val>
          <c:smooth val="0"/>
          <c:extLst>
            <c:ext xmlns:c16="http://schemas.microsoft.com/office/drawing/2014/chart" uri="{C3380CC4-5D6E-409C-BE32-E72D297353CC}">
              <c16:uniqueId val="{0000000C-34FC-4E77-BD88-98316E3B1E8E}"/>
            </c:ext>
          </c:extLst>
        </c:ser>
        <c:dLbls>
          <c:showLegendKey val="0"/>
          <c:showVal val="0"/>
          <c:showCatName val="0"/>
          <c:showSerName val="0"/>
          <c:showPercent val="0"/>
          <c:showBubbleSize val="0"/>
        </c:dLbls>
        <c:marker val="1"/>
        <c:smooth val="0"/>
        <c:axId val="402384896"/>
        <c:axId val="1"/>
      </c:lineChart>
      <c:catAx>
        <c:axId val="4023848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240"/>
        <c:tickLblSkip val="1"/>
        <c:tickMarkSkip val="1"/>
        <c:noMultiLvlLbl val="0"/>
      </c:catAx>
      <c:valAx>
        <c:axId val="1"/>
        <c:scaling>
          <c:orientation val="minMax"/>
          <c:max val="15"/>
          <c:min val="-5"/>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25" b="0" i="0" u="none" strike="noStrike" baseline="0">
                <a:solidFill>
                  <a:srgbClr val="000000"/>
                </a:solidFill>
                <a:latin typeface="Times New Roman"/>
                <a:ea typeface="Times New Roman"/>
                <a:cs typeface="Times New Roman"/>
              </a:defRPr>
            </a:pPr>
            <a:endParaRPr lang="ru-RU"/>
          </a:p>
        </c:txPr>
        <c:crossAx val="4023848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80413182470095"/>
          <c:y val="4.6012269938650305E-2"/>
          <c:w val="0.88235463073420406"/>
          <c:h val="0.58282208588957052"/>
        </c:manualLayout>
      </c:layout>
      <c:lineChart>
        <c:grouping val="standard"/>
        <c:varyColors val="0"/>
        <c:ser>
          <c:idx val="0"/>
          <c:order val="0"/>
          <c:tx>
            <c:strRef>
              <c:f>'2.1.3-график'!$C$4</c:f>
              <c:strCache>
                <c:ptCount val="1"/>
                <c:pt idx="0">
                  <c:v>Композиттік сәйкес келетін  (coincident) индикатор</c:v>
                </c:pt>
              </c:strCache>
            </c:strRef>
          </c:tx>
          <c:spPr>
            <a:ln w="25400">
              <a:solidFill>
                <a:srgbClr val="0000FF"/>
              </a:solidFill>
              <a:prstDash val="solid"/>
            </a:ln>
          </c:spPr>
          <c:marker>
            <c:symbol val="none"/>
          </c:marker>
          <c:cat>
            <c:strRef>
              <c:f>'2.1.3-график'!$B$5:$B$72</c:f>
              <c:strCache>
                <c:ptCount val="68"/>
                <c:pt idx="0">
                  <c:v>қаң.2004</c:v>
                </c:pt>
                <c:pt idx="1">
                  <c:v>ақп.2004</c:v>
                </c:pt>
                <c:pt idx="2">
                  <c:v>наур.2004</c:v>
                </c:pt>
                <c:pt idx="3">
                  <c:v>сәу.2004</c:v>
                </c:pt>
                <c:pt idx="4">
                  <c:v>мам.2004</c:v>
                </c:pt>
                <c:pt idx="5">
                  <c:v>мау.2004</c:v>
                </c:pt>
                <c:pt idx="6">
                  <c:v>шіл.2004</c:v>
                </c:pt>
                <c:pt idx="7">
                  <c:v>там.2004</c:v>
                </c:pt>
                <c:pt idx="8">
                  <c:v>қырк.2004</c:v>
                </c:pt>
                <c:pt idx="9">
                  <c:v>қазан.2004</c:v>
                </c:pt>
                <c:pt idx="10">
                  <c:v>қараш.2004</c:v>
                </c:pt>
                <c:pt idx="11">
                  <c:v>желт.2004</c:v>
                </c:pt>
                <c:pt idx="12">
                  <c:v>қаң.2005</c:v>
                </c:pt>
                <c:pt idx="13">
                  <c:v>ақп.2005</c:v>
                </c:pt>
                <c:pt idx="14">
                  <c:v>наур.2005</c:v>
                </c:pt>
                <c:pt idx="15">
                  <c:v>сәу.2005</c:v>
                </c:pt>
                <c:pt idx="16">
                  <c:v>мам.2005</c:v>
                </c:pt>
                <c:pt idx="17">
                  <c:v>мау.2005</c:v>
                </c:pt>
                <c:pt idx="18">
                  <c:v>шіл.2005</c:v>
                </c:pt>
                <c:pt idx="19">
                  <c:v>там.2005</c:v>
                </c:pt>
                <c:pt idx="20">
                  <c:v>қырк.2005</c:v>
                </c:pt>
                <c:pt idx="21">
                  <c:v>қазан.2005</c:v>
                </c:pt>
                <c:pt idx="22">
                  <c:v>қараш.2005</c:v>
                </c:pt>
                <c:pt idx="23">
                  <c:v>желт.2005</c:v>
                </c:pt>
                <c:pt idx="24">
                  <c:v>қаң.2006</c:v>
                </c:pt>
                <c:pt idx="25">
                  <c:v>ақп.2006</c:v>
                </c:pt>
                <c:pt idx="26">
                  <c:v>наур.2006</c:v>
                </c:pt>
                <c:pt idx="27">
                  <c:v>сәу.2006</c:v>
                </c:pt>
                <c:pt idx="28">
                  <c:v>мам.2006</c:v>
                </c:pt>
                <c:pt idx="29">
                  <c:v>мау.2006</c:v>
                </c:pt>
                <c:pt idx="30">
                  <c:v>шіл.2006</c:v>
                </c:pt>
                <c:pt idx="31">
                  <c:v>там.2006</c:v>
                </c:pt>
                <c:pt idx="32">
                  <c:v>қырк.2006</c:v>
                </c:pt>
                <c:pt idx="33">
                  <c:v>қазан.2006</c:v>
                </c:pt>
                <c:pt idx="34">
                  <c:v>қараш.2006</c:v>
                </c:pt>
                <c:pt idx="35">
                  <c:v>желт.2006</c:v>
                </c:pt>
                <c:pt idx="36">
                  <c:v>қаң.2007</c:v>
                </c:pt>
                <c:pt idx="37">
                  <c:v>ақп.2007</c:v>
                </c:pt>
                <c:pt idx="38">
                  <c:v>наур.2007</c:v>
                </c:pt>
                <c:pt idx="39">
                  <c:v>сәу.2007</c:v>
                </c:pt>
                <c:pt idx="40">
                  <c:v>мам.2007</c:v>
                </c:pt>
                <c:pt idx="41">
                  <c:v>мау.2007</c:v>
                </c:pt>
                <c:pt idx="42">
                  <c:v>шіл.2007</c:v>
                </c:pt>
                <c:pt idx="43">
                  <c:v>там.2007</c:v>
                </c:pt>
                <c:pt idx="44">
                  <c:v>қырк.2007</c:v>
                </c:pt>
                <c:pt idx="45">
                  <c:v>қазан.2007</c:v>
                </c:pt>
                <c:pt idx="46">
                  <c:v>қараш.2007</c:v>
                </c:pt>
                <c:pt idx="47">
                  <c:v>желт.2007</c:v>
                </c:pt>
                <c:pt idx="48">
                  <c:v>қаң.2008</c:v>
                </c:pt>
                <c:pt idx="49">
                  <c:v>ақп.2008</c:v>
                </c:pt>
                <c:pt idx="50">
                  <c:v>наур.2008</c:v>
                </c:pt>
                <c:pt idx="51">
                  <c:v>сәу.2008</c:v>
                </c:pt>
                <c:pt idx="52">
                  <c:v>мам.2008</c:v>
                </c:pt>
                <c:pt idx="53">
                  <c:v>мау.2008</c:v>
                </c:pt>
                <c:pt idx="54">
                  <c:v>шіл.2008</c:v>
                </c:pt>
                <c:pt idx="55">
                  <c:v>там.2008</c:v>
                </c:pt>
                <c:pt idx="56">
                  <c:v>қырк.2008</c:v>
                </c:pt>
                <c:pt idx="57">
                  <c:v>қазан.2008</c:v>
                </c:pt>
                <c:pt idx="58">
                  <c:v>қараш.2008</c:v>
                </c:pt>
                <c:pt idx="59">
                  <c:v>желт.2008</c:v>
                </c:pt>
                <c:pt idx="60">
                  <c:v>қаң.2009</c:v>
                </c:pt>
                <c:pt idx="61">
                  <c:v>ақп.2009</c:v>
                </c:pt>
                <c:pt idx="62">
                  <c:v>наур.2009</c:v>
                </c:pt>
                <c:pt idx="63">
                  <c:v>сәу.2009</c:v>
                </c:pt>
                <c:pt idx="64">
                  <c:v>мам.2009</c:v>
                </c:pt>
                <c:pt idx="65">
                  <c:v>мау.2009</c:v>
                </c:pt>
                <c:pt idx="66">
                  <c:v>шіл.2009</c:v>
                </c:pt>
                <c:pt idx="67">
                  <c:v>там.2009</c:v>
                </c:pt>
              </c:strCache>
            </c:strRef>
          </c:cat>
          <c:val>
            <c:numRef>
              <c:f>'2.1.3-график'!$C$5:$C$72</c:f>
              <c:numCache>
                <c:formatCode>General</c:formatCode>
                <c:ptCount val="68"/>
                <c:pt idx="0">
                  <c:v>8.4291277373265416E-2</c:v>
                </c:pt>
                <c:pt idx="1">
                  <c:v>0.289698141000169</c:v>
                </c:pt>
                <c:pt idx="2">
                  <c:v>0.27196591916493595</c:v>
                </c:pt>
                <c:pt idx="3">
                  <c:v>0.24765673120945092</c:v>
                </c:pt>
                <c:pt idx="4">
                  <c:v>0.35432295988720314</c:v>
                </c:pt>
                <c:pt idx="5">
                  <c:v>0.60104485153010245</c:v>
                </c:pt>
                <c:pt idx="6">
                  <c:v>0.67090757567839931</c:v>
                </c:pt>
                <c:pt idx="7">
                  <c:v>0.78021928126023243</c:v>
                </c:pt>
                <c:pt idx="8">
                  <c:v>0.77312670781224646</c:v>
                </c:pt>
                <c:pt idx="9">
                  <c:v>0.7792129595249021</c:v>
                </c:pt>
                <c:pt idx="10">
                  <c:v>0.69955677774413738</c:v>
                </c:pt>
                <c:pt idx="11">
                  <c:v>0.53244612478343034</c:v>
                </c:pt>
                <c:pt idx="12">
                  <c:v>0.4076518097406176</c:v>
                </c:pt>
                <c:pt idx="13">
                  <c:v>0.21343719984797024</c:v>
                </c:pt>
                <c:pt idx="14">
                  <c:v>1.9219861552207066E-2</c:v>
                </c:pt>
                <c:pt idx="15">
                  <c:v>-0.14299575372021484</c:v>
                </c:pt>
                <c:pt idx="16">
                  <c:v>-0.23212258028603447</c:v>
                </c:pt>
                <c:pt idx="17">
                  <c:v>-0.29000934716355803</c:v>
                </c:pt>
                <c:pt idx="18">
                  <c:v>-0.3631629026187676</c:v>
                </c:pt>
                <c:pt idx="19">
                  <c:v>-0.54512930684127037</c:v>
                </c:pt>
                <c:pt idx="20">
                  <c:v>-0.51141691540865097</c:v>
                </c:pt>
                <c:pt idx="21">
                  <c:v>-0.53806977473439366</c:v>
                </c:pt>
                <c:pt idx="22">
                  <c:v>-0.46310129026696978</c:v>
                </c:pt>
                <c:pt idx="23">
                  <c:v>-0.52702530677179837</c:v>
                </c:pt>
                <c:pt idx="24">
                  <c:v>-0.64835485224714717</c:v>
                </c:pt>
                <c:pt idx="25">
                  <c:v>-0.72820551344927831</c:v>
                </c:pt>
                <c:pt idx="26">
                  <c:v>-0.74175691341073491</c:v>
                </c:pt>
                <c:pt idx="27">
                  <c:v>-0.96207272240117347</c:v>
                </c:pt>
                <c:pt idx="28">
                  <c:v>-0.92093282500088669</c:v>
                </c:pt>
                <c:pt idx="29">
                  <c:v>-0.9813189641698653</c:v>
                </c:pt>
                <c:pt idx="30">
                  <c:v>-1.031653120250912</c:v>
                </c:pt>
                <c:pt idx="31">
                  <c:v>-1.2836178423973412</c:v>
                </c:pt>
                <c:pt idx="32">
                  <c:v>-1.4792500646753854</c:v>
                </c:pt>
                <c:pt idx="33">
                  <c:v>-1.612529581335167</c:v>
                </c:pt>
                <c:pt idx="34">
                  <c:v>-1.7364900539874015</c:v>
                </c:pt>
                <c:pt idx="35">
                  <c:v>-1.7570360564589285</c:v>
                </c:pt>
                <c:pt idx="36">
                  <c:v>-1.5343125613081607</c:v>
                </c:pt>
                <c:pt idx="37">
                  <c:v>-1.4654847662346575</c:v>
                </c:pt>
                <c:pt idx="38">
                  <c:v>-1.2056856183880442</c:v>
                </c:pt>
                <c:pt idx="39">
                  <c:v>-0.93712334626745275</c:v>
                </c:pt>
                <c:pt idx="40">
                  <c:v>-0.94700272641368277</c:v>
                </c:pt>
                <c:pt idx="41">
                  <c:v>-0.92464056771090841</c:v>
                </c:pt>
                <c:pt idx="42">
                  <c:v>-0.71658264584258735</c:v>
                </c:pt>
                <c:pt idx="43">
                  <c:v>-0.50961447248893943</c:v>
                </c:pt>
                <c:pt idx="44">
                  <c:v>-0.45510413730882987</c:v>
                </c:pt>
                <c:pt idx="45">
                  <c:v>-0.42633707349240935</c:v>
                </c:pt>
                <c:pt idx="46">
                  <c:v>-0.34738479121259613</c:v>
                </c:pt>
                <c:pt idx="47">
                  <c:v>-0.19037296095337117</c:v>
                </c:pt>
                <c:pt idx="48">
                  <c:v>-0.1735769226510239</c:v>
                </c:pt>
                <c:pt idx="49">
                  <c:v>0.11259342089521811</c:v>
                </c:pt>
                <c:pt idx="50">
                  <c:v>0.25371951246083624</c:v>
                </c:pt>
                <c:pt idx="51">
                  <c:v>0.45429446292753156</c:v>
                </c:pt>
                <c:pt idx="52">
                  <c:v>0.69291911983595489</c:v>
                </c:pt>
                <c:pt idx="53">
                  <c:v>0.65895169336832871</c:v>
                </c:pt>
                <c:pt idx="54">
                  <c:v>0.8253999719482118</c:v>
                </c:pt>
                <c:pt idx="55">
                  <c:v>1.2120354680611751</c:v>
                </c:pt>
                <c:pt idx="56">
                  <c:v>1.5762938434473612</c:v>
                </c:pt>
                <c:pt idx="57">
                  <c:v>1.8946635730418773</c:v>
                </c:pt>
                <c:pt idx="58">
                  <c:v>2.1676591788262543</c:v>
                </c:pt>
                <c:pt idx="59">
                  <c:v>2.4464668208908975</c:v>
                </c:pt>
                <c:pt idx="60">
                  <c:v>2.3336076768799621</c:v>
                </c:pt>
                <c:pt idx="61">
                  <c:v>2.0190033807734102</c:v>
                </c:pt>
                <c:pt idx="62">
                  <c:v>1.3392148661262326</c:v>
                </c:pt>
                <c:pt idx="63">
                  <c:v>1.1249166402598214</c:v>
                </c:pt>
                <c:pt idx="64">
                  <c:v>0.71796576726177641</c:v>
                </c:pt>
                <c:pt idx="65">
                  <c:v>0.60173960382037606</c:v>
                </c:pt>
                <c:pt idx="66">
                  <c:v>0.24815656967814548</c:v>
                </c:pt>
                <c:pt idx="67">
                  <c:v>-7.4885470744045862E-2</c:v>
                </c:pt>
              </c:numCache>
            </c:numRef>
          </c:val>
          <c:smooth val="0"/>
          <c:extLst>
            <c:ext xmlns:c16="http://schemas.microsoft.com/office/drawing/2014/chart" uri="{C3380CC4-5D6E-409C-BE32-E72D297353CC}">
              <c16:uniqueId val="{00000000-2720-4049-9E4B-00D412CD1048}"/>
            </c:ext>
          </c:extLst>
        </c:ser>
        <c:ser>
          <c:idx val="1"/>
          <c:order val="1"/>
          <c:tx>
            <c:strRef>
              <c:f>'2.1.3-график'!$D$4</c:f>
              <c:strCache>
                <c:ptCount val="1"/>
                <c:pt idx="0">
                  <c:v>Композиттік басым (leading) индикатор</c:v>
                </c:pt>
              </c:strCache>
            </c:strRef>
          </c:tx>
          <c:spPr>
            <a:ln w="25400">
              <a:solidFill>
                <a:srgbClr val="99CC00"/>
              </a:solidFill>
              <a:prstDash val="lgDash"/>
            </a:ln>
          </c:spPr>
          <c:marker>
            <c:symbol val="none"/>
          </c:marker>
          <c:cat>
            <c:strRef>
              <c:f>'2.1.3-график'!$B$5:$B$72</c:f>
              <c:strCache>
                <c:ptCount val="68"/>
                <c:pt idx="0">
                  <c:v>қаң.2004</c:v>
                </c:pt>
                <c:pt idx="1">
                  <c:v>ақп.2004</c:v>
                </c:pt>
                <c:pt idx="2">
                  <c:v>наур.2004</c:v>
                </c:pt>
                <c:pt idx="3">
                  <c:v>сәу.2004</c:v>
                </c:pt>
                <c:pt idx="4">
                  <c:v>мам.2004</c:v>
                </c:pt>
                <c:pt idx="5">
                  <c:v>мау.2004</c:v>
                </c:pt>
                <c:pt idx="6">
                  <c:v>шіл.2004</c:v>
                </c:pt>
                <c:pt idx="7">
                  <c:v>там.2004</c:v>
                </c:pt>
                <c:pt idx="8">
                  <c:v>қырк.2004</c:v>
                </c:pt>
                <c:pt idx="9">
                  <c:v>қазан.2004</c:v>
                </c:pt>
                <c:pt idx="10">
                  <c:v>қараш.2004</c:v>
                </c:pt>
                <c:pt idx="11">
                  <c:v>желт.2004</c:v>
                </c:pt>
                <c:pt idx="12">
                  <c:v>қаң.2005</c:v>
                </c:pt>
                <c:pt idx="13">
                  <c:v>ақп.2005</c:v>
                </c:pt>
                <c:pt idx="14">
                  <c:v>наур.2005</c:v>
                </c:pt>
                <c:pt idx="15">
                  <c:v>сәу.2005</c:v>
                </c:pt>
                <c:pt idx="16">
                  <c:v>мам.2005</c:v>
                </c:pt>
                <c:pt idx="17">
                  <c:v>мау.2005</c:v>
                </c:pt>
                <c:pt idx="18">
                  <c:v>шіл.2005</c:v>
                </c:pt>
                <c:pt idx="19">
                  <c:v>там.2005</c:v>
                </c:pt>
                <c:pt idx="20">
                  <c:v>қырк.2005</c:v>
                </c:pt>
                <c:pt idx="21">
                  <c:v>қазан.2005</c:v>
                </c:pt>
                <c:pt idx="22">
                  <c:v>қараш.2005</c:v>
                </c:pt>
                <c:pt idx="23">
                  <c:v>желт.2005</c:v>
                </c:pt>
                <c:pt idx="24">
                  <c:v>қаң.2006</c:v>
                </c:pt>
                <c:pt idx="25">
                  <c:v>ақп.2006</c:v>
                </c:pt>
                <c:pt idx="26">
                  <c:v>наур.2006</c:v>
                </c:pt>
                <c:pt idx="27">
                  <c:v>сәу.2006</c:v>
                </c:pt>
                <c:pt idx="28">
                  <c:v>мам.2006</c:v>
                </c:pt>
                <c:pt idx="29">
                  <c:v>мау.2006</c:v>
                </c:pt>
                <c:pt idx="30">
                  <c:v>шіл.2006</c:v>
                </c:pt>
                <c:pt idx="31">
                  <c:v>там.2006</c:v>
                </c:pt>
                <c:pt idx="32">
                  <c:v>қырк.2006</c:v>
                </c:pt>
                <c:pt idx="33">
                  <c:v>қазан.2006</c:v>
                </c:pt>
                <c:pt idx="34">
                  <c:v>қараш.2006</c:v>
                </c:pt>
                <c:pt idx="35">
                  <c:v>желт.2006</c:v>
                </c:pt>
                <c:pt idx="36">
                  <c:v>қаң.2007</c:v>
                </c:pt>
                <c:pt idx="37">
                  <c:v>ақп.2007</c:v>
                </c:pt>
                <c:pt idx="38">
                  <c:v>наур.2007</c:v>
                </c:pt>
                <c:pt idx="39">
                  <c:v>сәу.2007</c:v>
                </c:pt>
                <c:pt idx="40">
                  <c:v>мам.2007</c:v>
                </c:pt>
                <c:pt idx="41">
                  <c:v>мау.2007</c:v>
                </c:pt>
                <c:pt idx="42">
                  <c:v>шіл.2007</c:v>
                </c:pt>
                <c:pt idx="43">
                  <c:v>там.2007</c:v>
                </c:pt>
                <c:pt idx="44">
                  <c:v>қырк.2007</c:v>
                </c:pt>
                <c:pt idx="45">
                  <c:v>қазан.2007</c:v>
                </c:pt>
                <c:pt idx="46">
                  <c:v>қараш.2007</c:v>
                </c:pt>
                <c:pt idx="47">
                  <c:v>желт.2007</c:v>
                </c:pt>
                <c:pt idx="48">
                  <c:v>қаң.2008</c:v>
                </c:pt>
                <c:pt idx="49">
                  <c:v>ақп.2008</c:v>
                </c:pt>
                <c:pt idx="50">
                  <c:v>наур.2008</c:v>
                </c:pt>
                <c:pt idx="51">
                  <c:v>сәу.2008</c:v>
                </c:pt>
                <c:pt idx="52">
                  <c:v>мам.2008</c:v>
                </c:pt>
                <c:pt idx="53">
                  <c:v>мау.2008</c:v>
                </c:pt>
                <c:pt idx="54">
                  <c:v>шіл.2008</c:v>
                </c:pt>
                <c:pt idx="55">
                  <c:v>там.2008</c:v>
                </c:pt>
                <c:pt idx="56">
                  <c:v>қырк.2008</c:v>
                </c:pt>
                <c:pt idx="57">
                  <c:v>қазан.2008</c:v>
                </c:pt>
                <c:pt idx="58">
                  <c:v>қараш.2008</c:v>
                </c:pt>
                <c:pt idx="59">
                  <c:v>желт.2008</c:v>
                </c:pt>
                <c:pt idx="60">
                  <c:v>қаң.2009</c:v>
                </c:pt>
                <c:pt idx="61">
                  <c:v>ақп.2009</c:v>
                </c:pt>
                <c:pt idx="62">
                  <c:v>наур.2009</c:v>
                </c:pt>
                <c:pt idx="63">
                  <c:v>сәу.2009</c:v>
                </c:pt>
                <c:pt idx="64">
                  <c:v>мам.2009</c:v>
                </c:pt>
                <c:pt idx="65">
                  <c:v>мау.2009</c:v>
                </c:pt>
                <c:pt idx="66">
                  <c:v>шіл.2009</c:v>
                </c:pt>
                <c:pt idx="67">
                  <c:v>там.2009</c:v>
                </c:pt>
              </c:strCache>
            </c:strRef>
          </c:cat>
          <c:val>
            <c:numRef>
              <c:f>'2.1.3-график'!$D$5:$D$72</c:f>
              <c:numCache>
                <c:formatCode>General</c:formatCode>
                <c:ptCount val="68"/>
                <c:pt idx="0">
                  <c:v>0.2981960489158284</c:v>
                </c:pt>
                <c:pt idx="1">
                  <c:v>0.41448602176447202</c:v>
                </c:pt>
                <c:pt idx="2">
                  <c:v>0.30155455148992322</c:v>
                </c:pt>
                <c:pt idx="3">
                  <c:v>9.0309157315915503E-2</c:v>
                </c:pt>
                <c:pt idx="4">
                  <c:v>-0.12588543337146491</c:v>
                </c:pt>
                <c:pt idx="5">
                  <c:v>-0.40852669932304797</c:v>
                </c:pt>
                <c:pt idx="6">
                  <c:v>-0.61865125206984928</c:v>
                </c:pt>
                <c:pt idx="7">
                  <c:v>-0.77085699106767247</c:v>
                </c:pt>
                <c:pt idx="8">
                  <c:v>-0.85560666340696323</c:v>
                </c:pt>
                <c:pt idx="9">
                  <c:v>-0.77213866370363959</c:v>
                </c:pt>
                <c:pt idx="10">
                  <c:v>-0.80318716562897075</c:v>
                </c:pt>
                <c:pt idx="11">
                  <c:v>-0.7762675033761095</c:v>
                </c:pt>
                <c:pt idx="12">
                  <c:v>-0.76111475492211611</c:v>
                </c:pt>
                <c:pt idx="13">
                  <c:v>-0.78325970736825046</c:v>
                </c:pt>
                <c:pt idx="14">
                  <c:v>-0.72190170809011145</c:v>
                </c:pt>
                <c:pt idx="15">
                  <c:v>-0.68589436926551617</c:v>
                </c:pt>
                <c:pt idx="16">
                  <c:v>-0.6842791112282115</c:v>
                </c:pt>
                <c:pt idx="17">
                  <c:v>-0.64765677234958385</c:v>
                </c:pt>
                <c:pt idx="18">
                  <c:v>-0.74210666661425384</c:v>
                </c:pt>
                <c:pt idx="19">
                  <c:v>-0.79518347961867908</c:v>
                </c:pt>
                <c:pt idx="20">
                  <c:v>-0.95035831884549438</c:v>
                </c:pt>
                <c:pt idx="21">
                  <c:v>-1.0351381060177935</c:v>
                </c:pt>
                <c:pt idx="22">
                  <c:v>-1.1146129733517474</c:v>
                </c:pt>
                <c:pt idx="23">
                  <c:v>-1.0064381551098371</c:v>
                </c:pt>
                <c:pt idx="24">
                  <c:v>-0.85479464701902785</c:v>
                </c:pt>
                <c:pt idx="25">
                  <c:v>-0.63252387986045522</c:v>
                </c:pt>
                <c:pt idx="26">
                  <c:v>-0.50019789566952344</c:v>
                </c:pt>
                <c:pt idx="27">
                  <c:v>-0.36675797061842452</c:v>
                </c:pt>
                <c:pt idx="28">
                  <c:v>-0.59625409003057606</c:v>
                </c:pt>
                <c:pt idx="29">
                  <c:v>-0.77270687578213371</c:v>
                </c:pt>
                <c:pt idx="30">
                  <c:v>-0.81240165808917608</c:v>
                </c:pt>
                <c:pt idx="31">
                  <c:v>-0.79312643934720828</c:v>
                </c:pt>
                <c:pt idx="32">
                  <c:v>-0.7696361857366899</c:v>
                </c:pt>
                <c:pt idx="33">
                  <c:v>-0.65426920970985791</c:v>
                </c:pt>
                <c:pt idx="34">
                  <c:v>-0.42979873365548632</c:v>
                </c:pt>
                <c:pt idx="35">
                  <c:v>-0.14738321307331537</c:v>
                </c:pt>
                <c:pt idx="36">
                  <c:v>-6.3434871275967031E-2</c:v>
                </c:pt>
                <c:pt idx="37">
                  <c:v>8.6940874286176598E-2</c:v>
                </c:pt>
                <c:pt idx="38">
                  <c:v>0.12088783038187728</c:v>
                </c:pt>
                <c:pt idx="39">
                  <c:v>0.23303541505458786</c:v>
                </c:pt>
                <c:pt idx="40">
                  <c:v>0.3458856434706597</c:v>
                </c:pt>
                <c:pt idx="41">
                  <c:v>0.56243310575185879</c:v>
                </c:pt>
                <c:pt idx="42">
                  <c:v>0.83987080720291374</c:v>
                </c:pt>
                <c:pt idx="43">
                  <c:v>1.0378964215375215</c:v>
                </c:pt>
                <c:pt idx="44">
                  <c:v>1.3013846650209286</c:v>
                </c:pt>
                <c:pt idx="45">
                  <c:v>1.5209246072653626</c:v>
                </c:pt>
                <c:pt idx="46">
                  <c:v>1.6947179998497592</c:v>
                </c:pt>
                <c:pt idx="47">
                  <c:v>1.7459629161685519</c:v>
                </c:pt>
                <c:pt idx="48">
                  <c:v>1.7502257552805316</c:v>
                </c:pt>
                <c:pt idx="49">
                  <c:v>1.7634204231397812</c:v>
                </c:pt>
                <c:pt idx="50">
                  <c:v>1.8023703164738665</c:v>
                </c:pt>
                <c:pt idx="51">
                  <c:v>1.8228436169254194</c:v>
                </c:pt>
                <c:pt idx="52">
                  <c:v>1.90400797561937</c:v>
                </c:pt>
                <c:pt idx="53">
                  <c:v>1.9475499623107837</c:v>
                </c:pt>
                <c:pt idx="54">
                  <c:v>1.9067294133484456</c:v>
                </c:pt>
                <c:pt idx="55">
                  <c:v>1.7768850420012681</c:v>
                </c:pt>
                <c:pt idx="56">
                  <c:v>1.5592307616026291</c:v>
                </c:pt>
                <c:pt idx="57">
                  <c:v>1.0824741061445711</c:v>
                </c:pt>
                <c:pt idx="58">
                  <c:v>0.68245509576205565</c:v>
                </c:pt>
                <c:pt idx="59">
                  <c:v>0.12601457397567753</c:v>
                </c:pt>
                <c:pt idx="60">
                  <c:v>-0.38316909851807662</c:v>
                </c:pt>
                <c:pt idx="61">
                  <c:v>-0.90832497355830144</c:v>
                </c:pt>
                <c:pt idx="62">
                  <c:v>-1.1452931755489129</c:v>
                </c:pt>
                <c:pt idx="63">
                  <c:v>-1.2601951884491263</c:v>
                </c:pt>
                <c:pt idx="64">
                  <c:v>-1.0834148207665921</c:v>
                </c:pt>
                <c:pt idx="65">
                  <c:v>-0.84398405782068076</c:v>
                </c:pt>
                <c:pt idx="66">
                  <c:v>-0.64141862984932174</c:v>
                </c:pt>
                <c:pt idx="67">
                  <c:v>-5.4299895772419384E-4</c:v>
                </c:pt>
              </c:numCache>
            </c:numRef>
          </c:val>
          <c:smooth val="0"/>
          <c:extLst>
            <c:ext xmlns:c16="http://schemas.microsoft.com/office/drawing/2014/chart" uri="{C3380CC4-5D6E-409C-BE32-E72D297353CC}">
              <c16:uniqueId val="{00000001-2720-4049-9E4B-00D412CD1048}"/>
            </c:ext>
          </c:extLst>
        </c:ser>
        <c:dLbls>
          <c:showLegendKey val="0"/>
          <c:showVal val="0"/>
          <c:showCatName val="0"/>
          <c:showSerName val="0"/>
          <c:showPercent val="0"/>
          <c:showBubbleSize val="0"/>
        </c:dLbls>
        <c:smooth val="0"/>
        <c:axId val="402389160"/>
        <c:axId val="1"/>
      </c:lineChart>
      <c:catAx>
        <c:axId val="402389160"/>
        <c:scaling>
          <c:orientation val="minMax"/>
        </c:scaling>
        <c:delete val="0"/>
        <c:axPos val="b"/>
        <c:title>
          <c:tx>
            <c:rich>
              <a:bodyPr/>
              <a:lstStyle/>
              <a:p>
                <a:pPr>
                  <a:defRPr sz="825" b="0" i="0" u="none" strike="noStrike" baseline="0">
                    <a:solidFill>
                      <a:srgbClr val="000000"/>
                    </a:solidFill>
                    <a:latin typeface="Times New Roman"/>
                    <a:ea typeface="Times New Roman"/>
                    <a:cs typeface="Times New Roman"/>
                  </a:defRPr>
                </a:pPr>
                <a:r>
                  <a:rPr lang="ru-RU"/>
                  <a:t>(соңғы шама: тамыз 2009)</a:t>
                </a:r>
              </a:p>
            </c:rich>
          </c:tx>
          <c:layout>
            <c:manualLayout>
              <c:xMode val="edge"/>
              <c:yMode val="edge"/>
              <c:x val="0.42156943468411973"/>
              <c:y val="0.80368098159509205"/>
            </c:manualLayout>
          </c:layout>
          <c:overlay val="0"/>
          <c:spPr>
            <a:noFill/>
            <a:ln w="25400">
              <a:noFill/>
            </a:ln>
          </c:spPr>
        </c:title>
        <c:numFmt formatCode="yyyy" sourceLinked="0"/>
        <c:majorTickMark val="out"/>
        <c:minorTickMark val="none"/>
        <c:tickLblPos val="nextTo"/>
        <c:spPr>
          <a:ln w="3175">
            <a:solidFill>
              <a:srgbClr val="000000"/>
            </a:solidFill>
            <a:prstDash val="solid"/>
          </a:ln>
        </c:spPr>
        <c:txPr>
          <a:bodyPr rot="-2700000" vert="horz"/>
          <a:lstStyle/>
          <a:p>
            <a:pPr>
              <a:defRPr sz="825" b="0" i="0" u="none" strike="noStrike" baseline="0">
                <a:solidFill>
                  <a:srgbClr val="000000"/>
                </a:solidFill>
                <a:latin typeface="Times New Roman"/>
                <a:ea typeface="Times New Roman"/>
                <a:cs typeface="Times New Roman"/>
              </a:defRPr>
            </a:pPr>
            <a:endParaRPr lang="ru-RU"/>
          </a:p>
        </c:txPr>
        <c:crossAx val="1"/>
        <c:crossesAt val="-2"/>
        <c:auto val="1"/>
        <c:lblAlgn val="ctr"/>
        <c:lblOffset val="100"/>
        <c:tickLblSkip val="4"/>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25" b="0" i="0" u="none" strike="noStrike" baseline="0">
                <a:solidFill>
                  <a:srgbClr val="000000"/>
                </a:solidFill>
                <a:latin typeface="Times New Roman"/>
                <a:ea typeface="Times New Roman"/>
                <a:cs typeface="Times New Roman"/>
              </a:defRPr>
            </a:pPr>
            <a:endParaRPr lang="ru-RU"/>
          </a:p>
        </c:txPr>
        <c:crossAx val="402389160"/>
        <c:crosses val="autoZero"/>
        <c:crossBetween val="midCat"/>
      </c:valAx>
      <c:spPr>
        <a:solidFill>
          <a:srgbClr val="FFFFFF"/>
        </a:solidFill>
        <a:ln w="12700">
          <a:solidFill>
            <a:srgbClr val="808080"/>
          </a:solidFill>
          <a:prstDash val="solid"/>
        </a:ln>
      </c:spPr>
    </c:plotArea>
    <c:legend>
      <c:legendPos val="b"/>
      <c:layout>
        <c:manualLayout>
          <c:xMode val="edge"/>
          <c:yMode val="edge"/>
          <c:x val="6.6666794322139858E-2"/>
          <c:y val="0.87423312883435578"/>
          <c:w val="0.74706025402162612"/>
          <c:h val="0.11349693251533742"/>
        </c:manualLayout>
      </c:layout>
      <c:overlay val="0"/>
      <c:spPr>
        <a:solidFill>
          <a:srgbClr val="FFFFFF"/>
        </a:solidFill>
        <a:ln w="25400">
          <a:noFill/>
        </a:ln>
      </c:spPr>
      <c:txPr>
        <a:bodyPr/>
        <a:lstStyle/>
        <a:p>
          <a:pPr>
            <a:defRPr sz="75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'Бокс 1_1-график'!#REF!</c:f>
              <c:strCache>
                <c:ptCount val="1"/>
                <c:pt idx="0">
                  <c:v>Промышленное производство</c:v>
                </c:pt>
              </c:strCache>
            </c:strRef>
          </c:tx>
          <c:spPr>
            <a:solidFill>
              <a:srgbClr val="0000FF"/>
            </a:solidFill>
            <a:ln w="12700">
              <a:solidFill>
                <a:srgbClr val="000000"/>
              </a:solidFill>
              <a:prstDash val="solid"/>
            </a:ln>
          </c:spPr>
          <c:invertIfNegative val="0"/>
          <c:cat>
            <c:strRef>
              <c:f>'Бокс 1_1-график'!#REF!</c:f>
              <c:strCache>
                <c:ptCount val="10"/>
              </c:strCache>
            </c:strRef>
          </c:cat>
          <c:val>
            <c:numRef>
              <c:f>'Бокс 1_1-график'!#REF!</c:f>
              <c:numCache>
                <c:formatCode>General</c:formatCode>
                <c:ptCount val="3"/>
                <c:pt idx="0">
                  <c:v>0</c:v>
                </c:pt>
                <c:pt idx="1">
                  <c:v>0</c:v>
                </c:pt>
                <c:pt idx="2">
                  <c:v>0</c:v>
                </c:pt>
              </c:numCache>
            </c:numRef>
          </c:val>
          <c:extLst>
            <c:ext xmlns:c16="http://schemas.microsoft.com/office/drawing/2014/chart" uri="{C3380CC4-5D6E-409C-BE32-E72D297353CC}">
              <c16:uniqueId val="{00000000-F91A-4982-8B07-4094999FEE1C}"/>
            </c:ext>
          </c:extLst>
        </c:ser>
        <c:ser>
          <c:idx val="1"/>
          <c:order val="1"/>
          <c:tx>
            <c:strRef>
              <c:f>'Бокс 1_1-график'!#REF!</c:f>
              <c:strCache>
                <c:ptCount val="1"/>
                <c:pt idx="0">
                  <c:v>Инвестиции в основной капитал промышленности </c:v>
                </c:pt>
              </c:strCache>
            </c:strRef>
          </c:tx>
          <c:spPr>
            <a:solidFill>
              <a:srgbClr val="FF00FF"/>
            </a:solidFill>
            <a:ln w="12700">
              <a:solidFill>
                <a:srgbClr val="000000"/>
              </a:solidFill>
              <a:prstDash val="solid"/>
            </a:ln>
          </c:spPr>
          <c:invertIfNegative val="0"/>
          <c:cat>
            <c:strRef>
              <c:f>'Бокс 1_1-график'!#REF!</c:f>
              <c:strCache>
                <c:ptCount val="10"/>
              </c:strCache>
            </c:strRef>
          </c:cat>
          <c:val>
            <c:numRef>
              <c:f>'Бокс 1_1-график'!#REF!</c:f>
              <c:numCache>
                <c:formatCode>General</c:formatCode>
                <c:ptCount val="3"/>
                <c:pt idx="0">
                  <c:v>0</c:v>
                </c:pt>
                <c:pt idx="1">
                  <c:v>0</c:v>
                </c:pt>
                <c:pt idx="2">
                  <c:v>0</c:v>
                </c:pt>
              </c:numCache>
            </c:numRef>
          </c:val>
          <c:extLst>
            <c:ext xmlns:c16="http://schemas.microsoft.com/office/drawing/2014/chart" uri="{C3380CC4-5D6E-409C-BE32-E72D297353CC}">
              <c16:uniqueId val="{00000001-F91A-4982-8B07-4094999FEE1C}"/>
            </c:ext>
          </c:extLst>
        </c:ser>
        <c:ser>
          <c:idx val="2"/>
          <c:order val="2"/>
          <c:tx>
            <c:strRef>
              <c:f>'Бокс 1_1-график'!#REF!</c:f>
              <c:strCache>
                <c:ptCount val="1"/>
                <c:pt idx="0">
                  <c:v>Кредиты банков промышленности</c:v>
                </c:pt>
              </c:strCache>
            </c:strRef>
          </c:tx>
          <c:spPr>
            <a:solidFill>
              <a:srgbClr val="00CCFF"/>
            </a:solidFill>
            <a:ln w="12700">
              <a:solidFill>
                <a:srgbClr val="000000"/>
              </a:solidFill>
              <a:prstDash val="solid"/>
            </a:ln>
          </c:spPr>
          <c:invertIfNegative val="0"/>
          <c:cat>
            <c:strRef>
              <c:f>'Бокс 1_1-график'!#REF!</c:f>
              <c:strCache>
                <c:ptCount val="10"/>
              </c:strCache>
            </c:strRef>
          </c:cat>
          <c:val>
            <c:numRef>
              <c:f>'Бокс 1_1-график'!#REF!</c:f>
              <c:numCache>
                <c:formatCode>General</c:formatCode>
                <c:ptCount val="3"/>
                <c:pt idx="0">
                  <c:v>0</c:v>
                </c:pt>
                <c:pt idx="1">
                  <c:v>0</c:v>
                </c:pt>
                <c:pt idx="2">
                  <c:v>0</c:v>
                </c:pt>
              </c:numCache>
            </c:numRef>
          </c:val>
          <c:extLst>
            <c:ext xmlns:c16="http://schemas.microsoft.com/office/drawing/2014/chart" uri="{C3380CC4-5D6E-409C-BE32-E72D297353CC}">
              <c16:uniqueId val="{00000002-F91A-4982-8B07-4094999FEE1C}"/>
            </c:ext>
          </c:extLst>
        </c:ser>
        <c:dLbls>
          <c:showLegendKey val="0"/>
          <c:showVal val="0"/>
          <c:showCatName val="0"/>
          <c:showSerName val="0"/>
          <c:showPercent val="0"/>
          <c:showBubbleSize val="0"/>
        </c:dLbls>
        <c:gapWidth val="150"/>
        <c:axId val="454145008"/>
        <c:axId val="1"/>
      </c:barChart>
      <c:lineChart>
        <c:grouping val="standard"/>
        <c:varyColors val="0"/>
        <c:ser>
          <c:idx val="3"/>
          <c:order val="3"/>
          <c:tx>
            <c:strRef>
              <c:f>'Бокс 1_1-график'!#REF!</c:f>
              <c:strCache>
                <c:ptCount val="1"/>
                <c:pt idx="0">
                  <c:v>Промышленное производство</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strRef>
              <c:f>'Бокс 1_1-график'!#REF!</c:f>
              <c:strCache>
                <c:ptCount val="10"/>
              </c:strCache>
            </c:strRef>
          </c:cat>
          <c:val>
            <c:numRef>
              <c:f>'Бокс 1_1-график'!#REF!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F91A-4982-8B07-4094999FEE1C}"/>
            </c:ext>
          </c:extLst>
        </c:ser>
        <c:ser>
          <c:idx val="5"/>
          <c:order val="5"/>
          <c:tx>
            <c:strRef>
              <c:f>'Бокс 1_1-график'!#REF!</c:f>
              <c:strCache>
                <c:ptCount val="1"/>
                <c:pt idx="0">
                  <c:v>Кредиты банков промышленности</c:v>
                </c:pt>
              </c:strCache>
            </c:strRef>
          </c:tx>
          <c:spPr>
            <a:ln w="12700">
              <a:solidFill>
                <a:srgbClr val="00CCFF"/>
              </a:solidFill>
              <a:prstDash val="solid"/>
            </a:ln>
          </c:spPr>
          <c:marker>
            <c:symbol val="circle"/>
            <c:size val="5"/>
            <c:spPr>
              <a:solidFill>
                <a:srgbClr val="00CCFF"/>
              </a:solidFill>
              <a:ln>
                <a:solidFill>
                  <a:srgbClr val="00CCFF"/>
                </a:solidFill>
                <a:prstDash val="solid"/>
              </a:ln>
            </c:spPr>
          </c:marker>
          <c:cat>
            <c:strRef>
              <c:f>'Бокс 1_1-график'!#REF!</c:f>
              <c:strCache>
                <c:ptCount val="10"/>
              </c:strCache>
            </c:strRef>
          </c:cat>
          <c:val>
            <c:numRef>
              <c:f>'Бокс 1_1-график'!#REF!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4-F91A-4982-8B07-4094999FEE1C}"/>
            </c:ext>
          </c:extLst>
        </c:ser>
        <c:dLbls>
          <c:showLegendKey val="0"/>
          <c:showVal val="0"/>
          <c:showCatName val="0"/>
          <c:showSerName val="0"/>
          <c:showPercent val="0"/>
          <c:showBubbleSize val="0"/>
        </c:dLbls>
        <c:marker val="1"/>
        <c:smooth val="0"/>
        <c:axId val="454145008"/>
        <c:axId val="1"/>
      </c:lineChart>
      <c:lineChart>
        <c:grouping val="standard"/>
        <c:varyColors val="0"/>
        <c:ser>
          <c:idx val="4"/>
          <c:order val="4"/>
          <c:tx>
            <c:strRef>
              <c:f>'Бокс 1_1-график'!#REF!</c:f>
              <c:strCache>
                <c:ptCount val="1"/>
                <c:pt idx="0">
                  <c:v>Инвестиции в основной капитал промышленности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'Бокс 1_1-график'!#REF!</c:f>
              <c:strCache>
                <c:ptCount val="10"/>
              </c:strCache>
            </c:strRef>
          </c:cat>
          <c:val>
            <c:numRef>
              <c:f>'Бокс 1_1-график'!#REF!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5-F91A-4982-8B07-4094999FEE1C}"/>
            </c:ext>
          </c:extLst>
        </c:ser>
        <c:dLbls>
          <c:showLegendKey val="0"/>
          <c:showVal val="0"/>
          <c:showCatName val="0"/>
          <c:showSerName val="0"/>
          <c:showPercent val="0"/>
          <c:showBubbleSize val="0"/>
        </c:dLbls>
        <c:marker val="1"/>
        <c:smooth val="0"/>
        <c:axId val="3"/>
        <c:axId val="4"/>
      </c:lineChart>
      <c:catAx>
        <c:axId val="4541450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454145008"/>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noFill/>
        <a:ln w="25400">
          <a:noFill/>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Промышленное производство</c:v>
          </c:tx>
          <c:spPr>
            <a:solidFill>
              <a:srgbClr val="0000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7.2000000000000028</c:v>
              </c:pt>
              <c:pt idx="1">
                <c:v>5</c:v>
              </c:pt>
              <c:pt idx="2">
                <c:v>2.0999999999999943</c:v>
              </c:pt>
            </c:numLit>
          </c:val>
          <c:extLst>
            <c:ext xmlns:c16="http://schemas.microsoft.com/office/drawing/2014/chart" uri="{C3380CC4-5D6E-409C-BE32-E72D297353CC}">
              <c16:uniqueId val="{00000000-5DB6-47F2-A1B7-8FD7BC8AB3D4}"/>
            </c:ext>
          </c:extLst>
        </c:ser>
        <c:ser>
          <c:idx val="1"/>
          <c:order val="1"/>
          <c:tx>
            <c:v>Инвестиции в основной капитал промышленности </c:v>
          </c:tx>
          <c:spPr>
            <a:solidFill>
              <a:srgbClr val="FF00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1.7999717504839481</c:v>
              </c:pt>
              <c:pt idx="1">
                <c:v>16.839656777294181</c:v>
              </c:pt>
              <c:pt idx="2">
                <c:v>25.687743814549748</c:v>
              </c:pt>
            </c:numLit>
          </c:val>
          <c:extLst>
            <c:ext xmlns:c16="http://schemas.microsoft.com/office/drawing/2014/chart" uri="{C3380CC4-5D6E-409C-BE32-E72D297353CC}">
              <c16:uniqueId val="{00000001-5DB6-47F2-A1B7-8FD7BC8AB3D4}"/>
            </c:ext>
          </c:extLst>
        </c:ser>
        <c:ser>
          <c:idx val="2"/>
          <c:order val="2"/>
          <c:tx>
            <c:v>Кредиты банков промышленности</c:v>
          </c:tx>
          <c:spPr>
            <a:solidFill>
              <a:srgbClr val="00CCFF"/>
            </a:solidFill>
            <a:ln w="12700">
              <a:solidFill>
                <a:srgbClr val="000000"/>
              </a:solidFill>
              <a:prstDash val="solid"/>
            </a:ln>
          </c:spPr>
          <c:invertIfNegative val="0"/>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0">
                <c:v>54.419329875360944</c:v>
              </c:pt>
              <c:pt idx="1">
                <c:v>14.027103448935833</c:v>
              </c:pt>
              <c:pt idx="2">
                <c:v>-48.592518986602542</c:v>
              </c:pt>
            </c:numLit>
          </c:val>
          <c:extLst>
            <c:ext xmlns:c16="http://schemas.microsoft.com/office/drawing/2014/chart" uri="{C3380CC4-5D6E-409C-BE32-E72D297353CC}">
              <c16:uniqueId val="{00000002-5DB6-47F2-A1B7-8FD7BC8AB3D4}"/>
            </c:ext>
          </c:extLst>
        </c:ser>
        <c:dLbls>
          <c:showLegendKey val="0"/>
          <c:showVal val="0"/>
          <c:showCatName val="0"/>
          <c:showSerName val="0"/>
          <c:showPercent val="0"/>
          <c:showBubbleSize val="0"/>
        </c:dLbls>
        <c:gapWidth val="150"/>
        <c:axId val="454139104"/>
        <c:axId val="1"/>
      </c:barChart>
      <c:lineChart>
        <c:grouping val="standard"/>
        <c:varyColors val="0"/>
        <c:ser>
          <c:idx val="3"/>
          <c:order val="3"/>
          <c:tx>
            <c:v>Промышленное производство</c:v>
          </c:tx>
          <c:spPr>
            <a:ln w="12700">
              <a:solidFill>
                <a:srgbClr val="0000FF"/>
              </a:solidFill>
              <a:prstDash val="solid"/>
            </a:ln>
          </c:spPr>
          <c:marker>
            <c:symbol val="triangle"/>
            <c:size val="5"/>
            <c:spPr>
              <a:solidFill>
                <a:srgbClr val="0000FF"/>
              </a:solidFill>
              <a:ln>
                <a:solidFill>
                  <a:srgbClr val="0000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-6.312560000000019</c:v>
              </c:pt>
              <c:pt idx="4">
                <c:v>-7.6191399999999874</c:v>
              </c:pt>
              <c:pt idx="5">
                <c:v>6.4503440000000012</c:v>
              </c:pt>
              <c:pt idx="6">
                <c:v>8.0444779999999838</c:v>
              </c:pt>
              <c:pt idx="7">
                <c:v>-12.83801600000001</c:v>
              </c:pt>
              <c:pt idx="8">
                <c:v>6.8708959999999877</c:v>
              </c:pt>
              <c:pt idx="9">
                <c:v>2.1463519999999932</c:v>
              </c:pt>
            </c:numLit>
          </c:val>
          <c:smooth val="0"/>
          <c:extLst>
            <c:ext xmlns:c16="http://schemas.microsoft.com/office/drawing/2014/chart" uri="{C3380CC4-5D6E-409C-BE32-E72D297353CC}">
              <c16:uniqueId val="{00000003-5DB6-47F2-A1B7-8FD7BC8AB3D4}"/>
            </c:ext>
          </c:extLst>
        </c:ser>
        <c:ser>
          <c:idx val="5"/>
          <c:order val="5"/>
          <c:tx>
            <c:v>Кредиты банков промышленности</c:v>
          </c:tx>
          <c:spPr>
            <a:ln w="12700">
              <a:solidFill>
                <a:srgbClr val="00CCFF"/>
              </a:solidFill>
              <a:prstDash val="solid"/>
            </a:ln>
          </c:spPr>
          <c:marker>
            <c:symbol val="circle"/>
            <c:size val="5"/>
            <c:spPr>
              <a:solidFill>
                <a:srgbClr val="00CCFF"/>
              </a:solidFill>
              <a:ln>
                <a:solidFill>
                  <a:srgbClr val="00CC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-32.496531283692732</c:v>
              </c:pt>
              <c:pt idx="4">
                <c:v>49.417852857086615</c:v>
              </c:pt>
              <c:pt idx="5">
                <c:v>-21.131312792525875</c:v>
              </c:pt>
              <c:pt idx="6">
                <c:v>24.30620134593498</c:v>
              </c:pt>
              <c:pt idx="7">
                <c:v>-36.386773953930174</c:v>
              </c:pt>
              <c:pt idx="8">
                <c:v>-8.803381051609378</c:v>
              </c:pt>
              <c:pt idx="9">
                <c:v>-27.122527152625338</c:v>
              </c:pt>
            </c:numLit>
          </c:val>
          <c:smooth val="0"/>
          <c:extLst>
            <c:ext xmlns:c16="http://schemas.microsoft.com/office/drawing/2014/chart" uri="{C3380CC4-5D6E-409C-BE32-E72D297353CC}">
              <c16:uniqueId val="{00000004-5DB6-47F2-A1B7-8FD7BC8AB3D4}"/>
            </c:ext>
          </c:extLst>
        </c:ser>
        <c:dLbls>
          <c:showLegendKey val="0"/>
          <c:showVal val="0"/>
          <c:showCatName val="0"/>
          <c:showSerName val="0"/>
          <c:showPercent val="0"/>
          <c:showBubbleSize val="0"/>
        </c:dLbls>
        <c:marker val="1"/>
        <c:smooth val="0"/>
        <c:axId val="454139104"/>
        <c:axId val="1"/>
      </c:lineChart>
      <c:lineChart>
        <c:grouping val="standard"/>
        <c:varyColors val="0"/>
        <c:ser>
          <c:idx val="4"/>
          <c:order val="4"/>
          <c:tx>
            <c:v>Инвестиции в основной капитал промышленности </c:v>
          </c:tx>
          <c:spPr>
            <a:ln w="12700">
              <a:solidFill>
                <a:srgbClr val="FF00FF"/>
              </a:solidFill>
              <a:prstDash val="solid"/>
            </a:ln>
          </c:spPr>
          <c:marker>
            <c:symbol val="square"/>
            <c:size val="5"/>
            <c:spPr>
              <a:solidFill>
                <a:srgbClr val="FF00FF"/>
              </a:solidFill>
              <a:ln>
                <a:solidFill>
                  <a:srgbClr val="FF00FF"/>
                </a:solidFill>
                <a:prstDash val="solid"/>
              </a:ln>
            </c:spPr>
          </c:marker>
          <c:cat>
            <c:strLit>
              <c:ptCount val="10"/>
              <c:pt idx="0">
                <c:v>2006</c:v>
              </c:pt>
              <c:pt idx="1">
                <c:v>2007</c:v>
              </c:pt>
              <c:pt idx="2">
                <c:v>2008</c:v>
              </c:pt>
              <c:pt idx="3">
                <c:v>1 кв. 2008</c:v>
              </c:pt>
              <c:pt idx="4">
                <c:v>2 кв. 2008</c:v>
              </c:pt>
              <c:pt idx="5">
                <c:v>3 кв. 2008</c:v>
              </c:pt>
              <c:pt idx="6">
                <c:v>4 кв. 2008</c:v>
              </c:pt>
              <c:pt idx="7">
                <c:v>1 кв. 2009</c:v>
              </c:pt>
              <c:pt idx="8">
                <c:v>2 кв. 2009</c:v>
              </c:pt>
              <c:pt idx="9">
                <c:v>3 кв. 2009</c:v>
              </c:pt>
            </c:strLit>
          </c:cat>
          <c:val>
            <c:numLit>
              <c:formatCode>General</c:formatCode>
              <c:ptCount val="10"/>
              <c:pt idx="3">
                <c:v>-42.931522333076678</c:v>
              </c:pt>
              <c:pt idx="4">
                <c:v>53.199554380202443</c:v>
              </c:pt>
              <c:pt idx="5">
                <c:v>5.1002793366107539</c:v>
              </c:pt>
              <c:pt idx="6">
                <c:v>19.07767690728835</c:v>
              </c:pt>
              <c:pt idx="7">
                <c:v>-51.414202928594747</c:v>
              </c:pt>
              <c:pt idx="8">
                <c:v>118.7548471594572</c:v>
              </c:pt>
              <c:pt idx="9">
                <c:v>20.910112145316504</c:v>
              </c:pt>
            </c:numLit>
          </c:val>
          <c:smooth val="0"/>
          <c:extLst>
            <c:ext xmlns:c16="http://schemas.microsoft.com/office/drawing/2014/chart" uri="{C3380CC4-5D6E-409C-BE32-E72D297353CC}">
              <c16:uniqueId val="{00000005-5DB6-47F2-A1B7-8FD7BC8AB3D4}"/>
            </c:ext>
          </c:extLst>
        </c:ser>
        <c:dLbls>
          <c:showLegendKey val="0"/>
          <c:showVal val="0"/>
          <c:showCatName val="0"/>
          <c:showSerName val="0"/>
          <c:showPercent val="0"/>
          <c:showBubbleSize val="0"/>
        </c:dLbls>
        <c:marker val="1"/>
        <c:smooth val="0"/>
        <c:axId val="3"/>
        <c:axId val="4"/>
      </c:lineChart>
      <c:catAx>
        <c:axId val="4541391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54139104"/>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majorUnit val="20"/>
      </c:valAx>
      <c:spPr>
        <a:noFill/>
        <a:ln w="25400">
          <a:noFill/>
        </a:ln>
      </c:spPr>
    </c:plotArea>
    <c:legend>
      <c:legendPos val="b"/>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2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2030132120583552E-2"/>
          <c:y val="5.3731343283582089E-2"/>
          <c:w val="0.86654214871481872"/>
          <c:h val="0.75223880597014925"/>
        </c:manualLayout>
      </c:layout>
      <c:barChart>
        <c:barDir val="col"/>
        <c:grouping val="clustered"/>
        <c:varyColors val="0"/>
        <c:ser>
          <c:idx val="0"/>
          <c:order val="0"/>
          <c:tx>
            <c:strRef>
              <c:f>'Бокс 1_1-график'!$B$5</c:f>
              <c:strCache>
                <c:ptCount val="1"/>
                <c:pt idx="0">
                  <c:v>Өнеркәсіптік өндіріс (кезеңдегі өзгеріс)</c:v>
                </c:pt>
              </c:strCache>
            </c:strRef>
          </c:tx>
          <c:spPr>
            <a:solidFill>
              <a:srgbClr val="0000FF"/>
            </a:solidFill>
            <a:ln w="12700">
              <a:solidFill>
                <a:srgbClr val="000000"/>
              </a:solidFill>
              <a:prstDash val="solid"/>
            </a:ln>
          </c:spPr>
          <c:invertIfNegative val="0"/>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1_1-график'!$C$5:$L$5</c:f>
              <c:numCache>
                <c:formatCode>0.0</c:formatCode>
                <c:ptCount val="10"/>
                <c:pt idx="0">
                  <c:v>7.2</c:v>
                </c:pt>
                <c:pt idx="1">
                  <c:v>5</c:v>
                </c:pt>
                <c:pt idx="2">
                  <c:v>2.0999999999999943</c:v>
                </c:pt>
              </c:numCache>
            </c:numRef>
          </c:val>
          <c:extLst>
            <c:ext xmlns:c16="http://schemas.microsoft.com/office/drawing/2014/chart" uri="{C3380CC4-5D6E-409C-BE32-E72D297353CC}">
              <c16:uniqueId val="{00000000-9395-40E4-BE2B-2618386216DE}"/>
            </c:ext>
          </c:extLst>
        </c:ser>
        <c:ser>
          <c:idx val="1"/>
          <c:order val="1"/>
          <c:tx>
            <c:strRef>
              <c:f>'Бокс 1_1-график'!$B$6</c:f>
              <c:strCache>
                <c:ptCount val="1"/>
                <c:pt idx="0">
                  <c:v>Өнеркәсіптің негізгі капиталына инвестициялары (кезеңге, алғашқы кезеңге)</c:v>
                </c:pt>
              </c:strCache>
            </c:strRef>
          </c:tx>
          <c:spPr>
            <a:solidFill>
              <a:srgbClr val="FF00FF"/>
            </a:solidFill>
            <a:ln w="12700">
              <a:solidFill>
                <a:srgbClr val="000000"/>
              </a:solidFill>
              <a:prstDash val="solid"/>
            </a:ln>
          </c:spPr>
          <c:invertIfNegative val="0"/>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1_1-график'!$C$6:$L$6</c:f>
              <c:numCache>
                <c:formatCode>0.0</c:formatCode>
                <c:ptCount val="10"/>
                <c:pt idx="0">
                  <c:v>1.7999717504839481</c:v>
                </c:pt>
                <c:pt idx="1">
                  <c:v>16.839656777294181</c:v>
                </c:pt>
                <c:pt idx="2">
                  <c:v>25.687743814549748</c:v>
                </c:pt>
              </c:numCache>
            </c:numRef>
          </c:val>
          <c:extLst>
            <c:ext xmlns:c16="http://schemas.microsoft.com/office/drawing/2014/chart" uri="{C3380CC4-5D6E-409C-BE32-E72D297353CC}">
              <c16:uniqueId val="{00000001-9395-40E4-BE2B-2618386216DE}"/>
            </c:ext>
          </c:extLst>
        </c:ser>
        <c:ser>
          <c:idx val="2"/>
          <c:order val="2"/>
          <c:tx>
            <c:strRef>
              <c:f>'Бокс 1_1-график'!$B$7</c:f>
              <c:strCache>
                <c:ptCount val="1"/>
                <c:pt idx="0">
                  <c:v>Банктердің өнеркәсіпке кредиттері (кезеңге, алғашқы кезеңге)</c:v>
                </c:pt>
              </c:strCache>
            </c:strRef>
          </c:tx>
          <c:spPr>
            <a:solidFill>
              <a:srgbClr val="00CCFF"/>
            </a:solidFill>
            <a:ln w="12700">
              <a:solidFill>
                <a:srgbClr val="000000"/>
              </a:solidFill>
              <a:prstDash val="solid"/>
            </a:ln>
          </c:spPr>
          <c:invertIfNegative val="0"/>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1_1-график'!$C$7:$L$7</c:f>
              <c:numCache>
                <c:formatCode>0.0</c:formatCode>
                <c:ptCount val="10"/>
                <c:pt idx="0">
                  <c:v>54.419329875360944</c:v>
                </c:pt>
                <c:pt idx="1">
                  <c:v>14.027103448935833</c:v>
                </c:pt>
                <c:pt idx="2">
                  <c:v>-48.592518986602542</c:v>
                </c:pt>
              </c:numCache>
            </c:numRef>
          </c:val>
          <c:extLst>
            <c:ext xmlns:c16="http://schemas.microsoft.com/office/drawing/2014/chart" uri="{C3380CC4-5D6E-409C-BE32-E72D297353CC}">
              <c16:uniqueId val="{00000002-9395-40E4-BE2B-2618386216DE}"/>
            </c:ext>
          </c:extLst>
        </c:ser>
        <c:dLbls>
          <c:showLegendKey val="0"/>
          <c:showVal val="0"/>
          <c:showCatName val="0"/>
          <c:showSerName val="0"/>
          <c:showPercent val="0"/>
          <c:showBubbleSize val="0"/>
        </c:dLbls>
        <c:gapWidth val="150"/>
        <c:axId val="454144352"/>
        <c:axId val="1"/>
      </c:barChart>
      <c:lineChart>
        <c:grouping val="standard"/>
        <c:varyColors val="0"/>
        <c:ser>
          <c:idx val="3"/>
          <c:order val="3"/>
          <c:tx>
            <c:strRef>
              <c:f>'Бокс 1_1-график'!$B$8</c:f>
              <c:strCache>
                <c:ptCount val="1"/>
                <c:pt idx="0">
                  <c:v>Өнеркәсіптік өндіріс (кезеңдегі өзгеріс)</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1_1-график'!$C$8:$L$8</c:f>
              <c:numCache>
                <c:formatCode>General</c:formatCode>
                <c:ptCount val="10"/>
                <c:pt idx="3" formatCode="0.0">
                  <c:v>-6.312560000000019</c:v>
                </c:pt>
                <c:pt idx="4" formatCode="0.0">
                  <c:v>-7.6191399999999874</c:v>
                </c:pt>
                <c:pt idx="5" formatCode="0.0">
                  <c:v>6.4503440000000012</c:v>
                </c:pt>
                <c:pt idx="6" formatCode="0.0">
                  <c:v>8.0444779999999838</c:v>
                </c:pt>
                <c:pt idx="7" formatCode="0.0">
                  <c:v>-12.83801600000001</c:v>
                </c:pt>
                <c:pt idx="8" formatCode="0.0">
                  <c:v>6.8708959999999877</c:v>
                </c:pt>
                <c:pt idx="9" formatCode="0.0">
                  <c:v>2.1463519999999932</c:v>
                </c:pt>
              </c:numCache>
            </c:numRef>
          </c:val>
          <c:smooth val="0"/>
          <c:extLst>
            <c:ext xmlns:c16="http://schemas.microsoft.com/office/drawing/2014/chart" uri="{C3380CC4-5D6E-409C-BE32-E72D297353CC}">
              <c16:uniqueId val="{00000003-9395-40E4-BE2B-2618386216DE}"/>
            </c:ext>
          </c:extLst>
        </c:ser>
        <c:ser>
          <c:idx val="5"/>
          <c:order val="5"/>
          <c:tx>
            <c:strRef>
              <c:f>'Бокс 1_1-график'!$B$10</c:f>
              <c:strCache>
                <c:ptCount val="1"/>
                <c:pt idx="0">
                  <c:v>Банктердің өнеркәсіпке кредиттері (кезеңге, алғашқы кезеңге)</c:v>
                </c:pt>
              </c:strCache>
            </c:strRef>
          </c:tx>
          <c:spPr>
            <a:ln w="12700">
              <a:solidFill>
                <a:srgbClr val="00CCFF"/>
              </a:solidFill>
              <a:prstDash val="solid"/>
            </a:ln>
          </c:spPr>
          <c:marker>
            <c:symbol val="circle"/>
            <c:size val="5"/>
            <c:spPr>
              <a:solidFill>
                <a:srgbClr val="00CCFF"/>
              </a:solidFill>
              <a:ln>
                <a:solidFill>
                  <a:srgbClr val="00CCFF"/>
                </a:solidFill>
                <a:prstDash val="solid"/>
              </a:ln>
            </c:spPr>
          </c:marker>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1_1-график'!$C$10:$L$10</c:f>
              <c:numCache>
                <c:formatCode>General</c:formatCode>
                <c:ptCount val="10"/>
                <c:pt idx="3" formatCode="0.0">
                  <c:v>-32.496531283692732</c:v>
                </c:pt>
                <c:pt idx="4" formatCode="0.0">
                  <c:v>49.417852857086615</c:v>
                </c:pt>
                <c:pt idx="5" formatCode="0.0">
                  <c:v>-21.131312792525875</c:v>
                </c:pt>
                <c:pt idx="6" formatCode="0.0">
                  <c:v>24.30620134593498</c:v>
                </c:pt>
                <c:pt idx="7" formatCode="0.0">
                  <c:v>-36.386773953930174</c:v>
                </c:pt>
                <c:pt idx="8" formatCode="0.0">
                  <c:v>-8.803381051609378</c:v>
                </c:pt>
                <c:pt idx="9" formatCode="0.0">
                  <c:v>-27.122527152625338</c:v>
                </c:pt>
              </c:numCache>
            </c:numRef>
          </c:val>
          <c:smooth val="0"/>
          <c:extLst>
            <c:ext xmlns:c16="http://schemas.microsoft.com/office/drawing/2014/chart" uri="{C3380CC4-5D6E-409C-BE32-E72D297353CC}">
              <c16:uniqueId val="{00000004-9395-40E4-BE2B-2618386216DE}"/>
            </c:ext>
          </c:extLst>
        </c:ser>
        <c:dLbls>
          <c:showLegendKey val="0"/>
          <c:showVal val="0"/>
          <c:showCatName val="0"/>
          <c:showSerName val="0"/>
          <c:showPercent val="0"/>
          <c:showBubbleSize val="0"/>
        </c:dLbls>
        <c:marker val="1"/>
        <c:smooth val="0"/>
        <c:axId val="454144352"/>
        <c:axId val="1"/>
      </c:lineChart>
      <c:lineChart>
        <c:grouping val="standard"/>
        <c:varyColors val="0"/>
        <c:ser>
          <c:idx val="4"/>
          <c:order val="4"/>
          <c:tx>
            <c:strRef>
              <c:f>'Бокс 1_1-график'!$B$9</c:f>
              <c:strCache>
                <c:ptCount val="1"/>
                <c:pt idx="0">
                  <c:v>Өнеркәсіптің негізгі капиталына инвестициялары (кезеңге, алғашқы кезеңге)</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'Бокс 1_1-график'!$C$4:$L$4</c:f>
              <c:strCache>
                <c:ptCount val="10"/>
                <c:pt idx="0">
                  <c:v>2006</c:v>
                </c:pt>
                <c:pt idx="1">
                  <c:v>2007</c:v>
                </c:pt>
                <c:pt idx="2">
                  <c:v>2008</c:v>
                </c:pt>
                <c:pt idx="3">
                  <c:v>1 тоқ. 2008</c:v>
                </c:pt>
                <c:pt idx="4">
                  <c:v>2 тоқ. 2008</c:v>
                </c:pt>
                <c:pt idx="5">
                  <c:v>3 тоқ. 2008</c:v>
                </c:pt>
                <c:pt idx="6">
                  <c:v>4 тоқ. 2008</c:v>
                </c:pt>
                <c:pt idx="7">
                  <c:v>1 тоқ. 2009</c:v>
                </c:pt>
                <c:pt idx="8">
                  <c:v>2 тоқ. 2009</c:v>
                </c:pt>
                <c:pt idx="9">
                  <c:v>3 тоқ. 2009</c:v>
                </c:pt>
              </c:strCache>
            </c:strRef>
          </c:cat>
          <c:val>
            <c:numRef>
              <c:f>'Бокс 1_1-график'!$C$9:$L$9</c:f>
              <c:numCache>
                <c:formatCode>General</c:formatCode>
                <c:ptCount val="10"/>
                <c:pt idx="3" formatCode="0.0">
                  <c:v>-42.931522333076678</c:v>
                </c:pt>
                <c:pt idx="4" formatCode="0.0">
                  <c:v>53.199554380202443</c:v>
                </c:pt>
                <c:pt idx="5" formatCode="0.0">
                  <c:v>5.1002793366107539</c:v>
                </c:pt>
                <c:pt idx="6" formatCode="0.0">
                  <c:v>19.07767690728835</c:v>
                </c:pt>
                <c:pt idx="7" formatCode="0.0">
                  <c:v>-51.414202928594747</c:v>
                </c:pt>
                <c:pt idx="8" formatCode="0.0">
                  <c:v>118.7548471594572</c:v>
                </c:pt>
                <c:pt idx="9" formatCode="0.0">
                  <c:v>20.910112145316504</c:v>
                </c:pt>
              </c:numCache>
            </c:numRef>
          </c:val>
          <c:smooth val="0"/>
          <c:extLst>
            <c:ext xmlns:c16="http://schemas.microsoft.com/office/drawing/2014/chart" uri="{C3380CC4-5D6E-409C-BE32-E72D297353CC}">
              <c16:uniqueId val="{00000005-9395-40E4-BE2B-2618386216DE}"/>
            </c:ext>
          </c:extLst>
        </c:ser>
        <c:dLbls>
          <c:showLegendKey val="0"/>
          <c:showVal val="0"/>
          <c:showCatName val="0"/>
          <c:showSerName val="0"/>
          <c:showPercent val="0"/>
          <c:showBubbleSize val="0"/>
        </c:dLbls>
        <c:marker val="1"/>
        <c:smooth val="0"/>
        <c:axId val="3"/>
        <c:axId val="4"/>
      </c:lineChart>
      <c:catAx>
        <c:axId val="45414435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70"/>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54144352"/>
        <c:crosses val="autoZero"/>
        <c:crossBetween val="between"/>
        <c:maj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30"/>
          <c:min val="-130"/>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
      </c:valAx>
      <c:spPr>
        <a:noFill/>
        <a:ln w="25400">
          <a:noFill/>
        </a:ln>
      </c:spPr>
    </c:plotArea>
    <c:legend>
      <c:legendPos val="r"/>
      <c:legendEntry>
        <c:idx val="0"/>
        <c:delete val="1"/>
      </c:legendEntry>
      <c:legendEntry>
        <c:idx val="1"/>
        <c:delete val="1"/>
      </c:legendEntry>
      <c:legendEntry>
        <c:idx val="2"/>
        <c:delete val="1"/>
      </c:legendEntry>
      <c:layout>
        <c:manualLayout>
          <c:xMode val="edge"/>
          <c:yMode val="edge"/>
          <c:x val="7.8947440880742709E-2"/>
          <c:y val="0.83283582089552244"/>
          <c:w val="0.71616607084673733"/>
          <c:h val="0.1552238805970149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08253358925144"/>
          <c:y val="5.0802139037433157E-2"/>
          <c:w val="0.85604606525911708"/>
          <c:h val="0.49465240641711228"/>
        </c:manualLayout>
      </c:layout>
      <c:barChart>
        <c:barDir val="col"/>
        <c:grouping val="stacked"/>
        <c:varyColors val="0"/>
        <c:ser>
          <c:idx val="0"/>
          <c:order val="0"/>
          <c:tx>
            <c:strRef>
              <c:f>'2.1.4-график'!$B$5</c:f>
              <c:strCache>
                <c:ptCount val="1"/>
                <c:pt idx="0">
                  <c:v>Республикалық бюджеттен инвестициялар</c:v>
                </c:pt>
              </c:strCache>
            </c:strRef>
          </c:tx>
          <c:spPr>
            <a:solidFill>
              <a:srgbClr val="003300"/>
            </a:solidFill>
            <a:ln w="25400">
              <a:noFill/>
            </a:ln>
          </c:spPr>
          <c:invertIfNegative val="0"/>
          <c:cat>
            <c:strRef>
              <c:f>'2.1.4-график'!$C$4:$V$4</c:f>
              <c:strCache>
                <c:ptCount val="20"/>
                <c:pt idx="0">
                  <c:v>4 тоқ. 2004</c:v>
                </c:pt>
                <c:pt idx="1">
                  <c:v>1 тоқ. 2005</c:v>
                </c:pt>
                <c:pt idx="2">
                  <c:v>2 тоқ. 2005</c:v>
                </c:pt>
                <c:pt idx="3">
                  <c:v>3 тоқ. 2005</c:v>
                </c:pt>
                <c:pt idx="4">
                  <c:v>4 тоқ. 2005</c:v>
                </c:pt>
                <c:pt idx="5">
                  <c:v>1 тоқ. 2006</c:v>
                </c:pt>
                <c:pt idx="6">
                  <c:v>2 тоқ. 2006</c:v>
                </c:pt>
                <c:pt idx="7">
                  <c:v>3 тоқ. 2006</c:v>
                </c:pt>
                <c:pt idx="8">
                  <c:v>4 тоқ. 2006</c:v>
                </c:pt>
                <c:pt idx="9">
                  <c:v>1 тоқ. 2007</c:v>
                </c:pt>
                <c:pt idx="10">
                  <c:v>2 тоқ. 2007</c:v>
                </c:pt>
                <c:pt idx="11">
                  <c:v>3 тоқ. 2007</c:v>
                </c:pt>
                <c:pt idx="12">
                  <c:v>4 тоқ. 2007</c:v>
                </c:pt>
                <c:pt idx="13">
                  <c:v>1 тоқ. 2008</c:v>
                </c:pt>
                <c:pt idx="14">
                  <c:v>2 тоқ. 2008</c:v>
                </c:pt>
                <c:pt idx="15">
                  <c:v>3 тоқ. 2008</c:v>
                </c:pt>
                <c:pt idx="16">
                  <c:v>4 тоқ. 2008</c:v>
                </c:pt>
                <c:pt idx="17">
                  <c:v>1 тоқ. 2009</c:v>
                </c:pt>
                <c:pt idx="18">
                  <c:v>2 тоқ. 2009</c:v>
                </c:pt>
                <c:pt idx="19">
                  <c:v>3 тоқ. 2009</c:v>
                </c:pt>
              </c:strCache>
            </c:strRef>
          </c:cat>
          <c:val>
            <c:numRef>
              <c:f>'2.1.4-график'!$C$5:$V$5</c:f>
              <c:numCache>
                <c:formatCode>General</c:formatCode>
                <c:ptCount val="20"/>
                <c:pt idx="0">
                  <c:v>141.14404999999999</c:v>
                </c:pt>
                <c:pt idx="1">
                  <c:v>143.07042200000001</c:v>
                </c:pt>
                <c:pt idx="2">
                  <c:v>171.387709</c:v>
                </c:pt>
                <c:pt idx="3">
                  <c:v>191.01340399999998</c:v>
                </c:pt>
                <c:pt idx="4">
                  <c:v>228.84100400000003</c:v>
                </c:pt>
                <c:pt idx="5">
                  <c:v>242.607136</c:v>
                </c:pt>
                <c:pt idx="6">
                  <c:v>257.25547900000004</c:v>
                </c:pt>
                <c:pt idx="7">
                  <c:v>275.49054599999999</c:v>
                </c:pt>
                <c:pt idx="8">
                  <c:v>292.611333</c:v>
                </c:pt>
                <c:pt idx="9">
                  <c:v>286.32889899999998</c:v>
                </c:pt>
                <c:pt idx="10">
                  <c:v>289.838098</c:v>
                </c:pt>
                <c:pt idx="11">
                  <c:v>343.53768099999996</c:v>
                </c:pt>
                <c:pt idx="12">
                  <c:v>404.600684</c:v>
                </c:pt>
                <c:pt idx="13">
                  <c:v>431.08049</c:v>
                </c:pt>
                <c:pt idx="14">
                  <c:v>489.06778500000001</c:v>
                </c:pt>
                <c:pt idx="15">
                  <c:v>520.40103499999987</c:v>
                </c:pt>
                <c:pt idx="16">
                  <c:v>580.29951700000004</c:v>
                </c:pt>
                <c:pt idx="17">
                  <c:v>570.804396</c:v>
                </c:pt>
                <c:pt idx="18">
                  <c:v>591.93877099999997</c:v>
                </c:pt>
                <c:pt idx="19">
                  <c:v>653.99940299999992</c:v>
                </c:pt>
              </c:numCache>
            </c:numRef>
          </c:val>
          <c:extLst>
            <c:ext xmlns:c16="http://schemas.microsoft.com/office/drawing/2014/chart" uri="{C3380CC4-5D6E-409C-BE32-E72D297353CC}">
              <c16:uniqueId val="{00000000-C269-4D3C-9BE0-CD118949B8C7}"/>
            </c:ext>
          </c:extLst>
        </c:ser>
        <c:ser>
          <c:idx val="1"/>
          <c:order val="1"/>
          <c:tx>
            <c:strRef>
              <c:f>'2.1.4-график'!$B$6</c:f>
              <c:strCache>
                <c:ptCount val="1"/>
                <c:pt idx="0">
                  <c:v>Жергілікті бюджеттен инвестициялар</c:v>
                </c:pt>
              </c:strCache>
            </c:strRef>
          </c:tx>
          <c:spPr>
            <a:solidFill>
              <a:srgbClr val="CCFFCC"/>
            </a:solidFill>
            <a:ln w="25400">
              <a:noFill/>
            </a:ln>
          </c:spPr>
          <c:invertIfNegative val="0"/>
          <c:cat>
            <c:strRef>
              <c:f>'2.1.4-график'!$C$4:$V$4</c:f>
              <c:strCache>
                <c:ptCount val="20"/>
                <c:pt idx="0">
                  <c:v>4 тоқ. 2004</c:v>
                </c:pt>
                <c:pt idx="1">
                  <c:v>1 тоқ. 2005</c:v>
                </c:pt>
                <c:pt idx="2">
                  <c:v>2 тоқ. 2005</c:v>
                </c:pt>
                <c:pt idx="3">
                  <c:v>3 тоқ. 2005</c:v>
                </c:pt>
                <c:pt idx="4">
                  <c:v>4 тоқ. 2005</c:v>
                </c:pt>
                <c:pt idx="5">
                  <c:v>1 тоқ. 2006</c:v>
                </c:pt>
                <c:pt idx="6">
                  <c:v>2 тоқ. 2006</c:v>
                </c:pt>
                <c:pt idx="7">
                  <c:v>3 тоқ. 2006</c:v>
                </c:pt>
                <c:pt idx="8">
                  <c:v>4 тоқ. 2006</c:v>
                </c:pt>
                <c:pt idx="9">
                  <c:v>1 тоқ. 2007</c:v>
                </c:pt>
                <c:pt idx="10">
                  <c:v>2 тоқ. 2007</c:v>
                </c:pt>
                <c:pt idx="11">
                  <c:v>3 тоқ. 2007</c:v>
                </c:pt>
                <c:pt idx="12">
                  <c:v>4 тоқ. 2007</c:v>
                </c:pt>
                <c:pt idx="13">
                  <c:v>1 тоқ. 2008</c:v>
                </c:pt>
                <c:pt idx="14">
                  <c:v>2 тоқ. 2008</c:v>
                </c:pt>
                <c:pt idx="15">
                  <c:v>3 тоқ. 2008</c:v>
                </c:pt>
                <c:pt idx="16">
                  <c:v>4 тоқ. 2008</c:v>
                </c:pt>
                <c:pt idx="17">
                  <c:v>1 тоқ. 2009</c:v>
                </c:pt>
                <c:pt idx="18">
                  <c:v>2 тоқ. 2009</c:v>
                </c:pt>
                <c:pt idx="19">
                  <c:v>3 тоқ. 2009</c:v>
                </c:pt>
              </c:strCache>
            </c:strRef>
          </c:cat>
          <c:val>
            <c:numRef>
              <c:f>'2.1.4-график'!$C$6:$V$6</c:f>
              <c:numCache>
                <c:formatCode>General</c:formatCode>
                <c:ptCount val="20"/>
                <c:pt idx="0">
                  <c:v>45.215184000000001</c:v>
                </c:pt>
                <c:pt idx="1">
                  <c:v>44.029839000000003</c:v>
                </c:pt>
                <c:pt idx="2">
                  <c:v>42.481529000000002</c:v>
                </c:pt>
                <c:pt idx="3">
                  <c:v>41.889104000000003</c:v>
                </c:pt>
                <c:pt idx="4">
                  <c:v>49.324601999999999</c:v>
                </c:pt>
                <c:pt idx="5">
                  <c:v>49.931108999999999</c:v>
                </c:pt>
                <c:pt idx="6">
                  <c:v>54.869809000000004</c:v>
                </c:pt>
                <c:pt idx="7">
                  <c:v>57.536654999999996</c:v>
                </c:pt>
                <c:pt idx="8">
                  <c:v>56.910488000000001</c:v>
                </c:pt>
                <c:pt idx="9">
                  <c:v>61.334171999999995</c:v>
                </c:pt>
                <c:pt idx="10">
                  <c:v>73.128600999999989</c:v>
                </c:pt>
                <c:pt idx="11">
                  <c:v>87.870035999999999</c:v>
                </c:pt>
                <c:pt idx="12">
                  <c:v>102.991574</c:v>
                </c:pt>
                <c:pt idx="13">
                  <c:v>110.99995800000001</c:v>
                </c:pt>
                <c:pt idx="14">
                  <c:v>138.45855099999997</c:v>
                </c:pt>
                <c:pt idx="15">
                  <c:v>166.20599799999999</c:v>
                </c:pt>
                <c:pt idx="16">
                  <c:v>182.469289</c:v>
                </c:pt>
                <c:pt idx="17">
                  <c:v>177.41229899999999</c:v>
                </c:pt>
                <c:pt idx="18">
                  <c:v>157.001103</c:v>
                </c:pt>
                <c:pt idx="19">
                  <c:v>151.07610399999999</c:v>
                </c:pt>
              </c:numCache>
            </c:numRef>
          </c:val>
          <c:extLst>
            <c:ext xmlns:c16="http://schemas.microsoft.com/office/drawing/2014/chart" uri="{C3380CC4-5D6E-409C-BE32-E72D297353CC}">
              <c16:uniqueId val="{00000001-C269-4D3C-9BE0-CD118949B8C7}"/>
            </c:ext>
          </c:extLst>
        </c:ser>
        <c:ser>
          <c:idx val="2"/>
          <c:order val="2"/>
          <c:tx>
            <c:strRef>
              <c:f>'2.1.4-график'!$B$7</c:f>
              <c:strCache>
                <c:ptCount val="1"/>
                <c:pt idx="0">
                  <c:v>Шетелдік инвестициялар</c:v>
                </c:pt>
              </c:strCache>
            </c:strRef>
          </c:tx>
          <c:spPr>
            <a:solidFill>
              <a:srgbClr val="008000"/>
            </a:solidFill>
            <a:ln w="25400">
              <a:noFill/>
            </a:ln>
          </c:spPr>
          <c:invertIfNegative val="0"/>
          <c:cat>
            <c:strRef>
              <c:f>'2.1.4-график'!$C$4:$V$4</c:f>
              <c:strCache>
                <c:ptCount val="20"/>
                <c:pt idx="0">
                  <c:v>4 тоқ. 2004</c:v>
                </c:pt>
                <c:pt idx="1">
                  <c:v>1 тоқ. 2005</c:v>
                </c:pt>
                <c:pt idx="2">
                  <c:v>2 тоқ. 2005</c:v>
                </c:pt>
                <c:pt idx="3">
                  <c:v>3 тоқ. 2005</c:v>
                </c:pt>
                <c:pt idx="4">
                  <c:v>4 тоқ. 2005</c:v>
                </c:pt>
                <c:pt idx="5">
                  <c:v>1 тоқ. 2006</c:v>
                </c:pt>
                <c:pt idx="6">
                  <c:v>2 тоқ. 2006</c:v>
                </c:pt>
                <c:pt idx="7">
                  <c:v>3 тоқ. 2006</c:v>
                </c:pt>
                <c:pt idx="8">
                  <c:v>4 тоқ. 2006</c:v>
                </c:pt>
                <c:pt idx="9">
                  <c:v>1 тоқ. 2007</c:v>
                </c:pt>
                <c:pt idx="10">
                  <c:v>2 тоқ. 2007</c:v>
                </c:pt>
                <c:pt idx="11">
                  <c:v>3 тоқ. 2007</c:v>
                </c:pt>
                <c:pt idx="12">
                  <c:v>4 тоқ. 2007</c:v>
                </c:pt>
                <c:pt idx="13">
                  <c:v>1 тоқ. 2008</c:v>
                </c:pt>
                <c:pt idx="14">
                  <c:v>2 тоқ. 2008</c:v>
                </c:pt>
                <c:pt idx="15">
                  <c:v>3 тоқ. 2008</c:v>
                </c:pt>
                <c:pt idx="16">
                  <c:v>4 тоқ. 2008</c:v>
                </c:pt>
                <c:pt idx="17">
                  <c:v>1 тоқ. 2009</c:v>
                </c:pt>
                <c:pt idx="18">
                  <c:v>2 тоқ. 2009</c:v>
                </c:pt>
                <c:pt idx="19">
                  <c:v>3 тоқ. 2009</c:v>
                </c:pt>
              </c:strCache>
            </c:strRef>
          </c:cat>
          <c:val>
            <c:numRef>
              <c:f>'2.1.4-график'!$C$7:$V$7</c:f>
              <c:numCache>
                <c:formatCode>General</c:formatCode>
                <c:ptCount val="20"/>
                <c:pt idx="0">
                  <c:v>337.38096200000001</c:v>
                </c:pt>
                <c:pt idx="1">
                  <c:v>363.306738</c:v>
                </c:pt>
                <c:pt idx="2">
                  <c:v>414.80570499999999</c:v>
                </c:pt>
                <c:pt idx="3">
                  <c:v>478.00111100000004</c:v>
                </c:pt>
                <c:pt idx="4">
                  <c:v>555.19885599999998</c:v>
                </c:pt>
                <c:pt idx="5">
                  <c:v>630.17338599999994</c:v>
                </c:pt>
                <c:pt idx="6">
                  <c:v>620.61760300000003</c:v>
                </c:pt>
                <c:pt idx="7">
                  <c:v>611.76054099999999</c:v>
                </c:pt>
                <c:pt idx="8">
                  <c:v>552.87699499999997</c:v>
                </c:pt>
                <c:pt idx="9">
                  <c:v>477.76256599999999</c:v>
                </c:pt>
                <c:pt idx="10">
                  <c:v>492.08389300000005</c:v>
                </c:pt>
                <c:pt idx="11">
                  <c:v>518.60298299999999</c:v>
                </c:pt>
                <c:pt idx="12">
                  <c:v>582.46229599999992</c:v>
                </c:pt>
                <c:pt idx="13">
                  <c:v>636.53017899999998</c:v>
                </c:pt>
                <c:pt idx="14">
                  <c:v>666.27603799999997</c:v>
                </c:pt>
                <c:pt idx="15">
                  <c:v>798.316058</c:v>
                </c:pt>
                <c:pt idx="16">
                  <c:v>880.91455799999994</c:v>
                </c:pt>
                <c:pt idx="17">
                  <c:v>998.89989200000002</c:v>
                </c:pt>
                <c:pt idx="18">
                  <c:v>1337.5762750000001</c:v>
                </c:pt>
                <c:pt idx="19">
                  <c:v>1528.0276200000001</c:v>
                </c:pt>
              </c:numCache>
            </c:numRef>
          </c:val>
          <c:extLst>
            <c:ext xmlns:c16="http://schemas.microsoft.com/office/drawing/2014/chart" uri="{C3380CC4-5D6E-409C-BE32-E72D297353CC}">
              <c16:uniqueId val="{00000002-C269-4D3C-9BE0-CD118949B8C7}"/>
            </c:ext>
          </c:extLst>
        </c:ser>
        <c:ser>
          <c:idx val="3"/>
          <c:order val="3"/>
          <c:tx>
            <c:strRef>
              <c:f>'2.1.4-график'!$B$8</c:f>
              <c:strCache>
                <c:ptCount val="1"/>
                <c:pt idx="0">
                  <c:v>Кәсіпорындардың меншікті және заемдық қаражаттарынан инвестициялар</c:v>
                </c:pt>
              </c:strCache>
            </c:strRef>
          </c:tx>
          <c:spPr>
            <a:solidFill>
              <a:srgbClr val="00FF00"/>
            </a:solidFill>
            <a:ln w="25400">
              <a:noFill/>
            </a:ln>
          </c:spPr>
          <c:invertIfNegative val="0"/>
          <c:cat>
            <c:strRef>
              <c:f>'2.1.4-график'!$C$4:$V$4</c:f>
              <c:strCache>
                <c:ptCount val="20"/>
                <c:pt idx="0">
                  <c:v>4 тоқ. 2004</c:v>
                </c:pt>
                <c:pt idx="1">
                  <c:v>1 тоқ. 2005</c:v>
                </c:pt>
                <c:pt idx="2">
                  <c:v>2 тоқ. 2005</c:v>
                </c:pt>
                <c:pt idx="3">
                  <c:v>3 тоқ. 2005</c:v>
                </c:pt>
                <c:pt idx="4">
                  <c:v>4 тоқ. 2005</c:v>
                </c:pt>
                <c:pt idx="5">
                  <c:v>1 тоқ. 2006</c:v>
                </c:pt>
                <c:pt idx="6">
                  <c:v>2 тоқ. 2006</c:v>
                </c:pt>
                <c:pt idx="7">
                  <c:v>3 тоқ. 2006</c:v>
                </c:pt>
                <c:pt idx="8">
                  <c:v>4 тоқ. 2006</c:v>
                </c:pt>
                <c:pt idx="9">
                  <c:v>1 тоқ. 2007</c:v>
                </c:pt>
                <c:pt idx="10">
                  <c:v>2 тоқ. 2007</c:v>
                </c:pt>
                <c:pt idx="11">
                  <c:v>3 тоқ. 2007</c:v>
                </c:pt>
                <c:pt idx="12">
                  <c:v>4 тоқ. 2007</c:v>
                </c:pt>
                <c:pt idx="13">
                  <c:v>1 тоқ. 2008</c:v>
                </c:pt>
                <c:pt idx="14">
                  <c:v>2 тоқ. 2008</c:v>
                </c:pt>
                <c:pt idx="15">
                  <c:v>3 тоқ. 2008</c:v>
                </c:pt>
                <c:pt idx="16">
                  <c:v>4 тоқ. 2008</c:v>
                </c:pt>
                <c:pt idx="17">
                  <c:v>1 тоқ. 2009</c:v>
                </c:pt>
                <c:pt idx="18">
                  <c:v>2 тоқ. 2009</c:v>
                </c:pt>
                <c:pt idx="19">
                  <c:v>3 тоқ. 2009</c:v>
                </c:pt>
              </c:strCache>
            </c:strRef>
          </c:cat>
          <c:val>
            <c:numRef>
              <c:f>'2.1.4-график'!$C$8:$V$8</c:f>
              <c:numCache>
                <c:formatCode>General</c:formatCode>
                <c:ptCount val="20"/>
                <c:pt idx="0">
                  <c:v>714.91170900000009</c:v>
                </c:pt>
                <c:pt idx="1">
                  <c:v>793.05492800000002</c:v>
                </c:pt>
                <c:pt idx="2">
                  <c:v>885.28445700000009</c:v>
                </c:pt>
                <c:pt idx="3">
                  <c:v>966.25787200000002</c:v>
                </c:pt>
                <c:pt idx="4">
                  <c:v>1076.4230109999999</c:v>
                </c:pt>
                <c:pt idx="5">
                  <c:v>1100.918604</c:v>
                </c:pt>
                <c:pt idx="6">
                  <c:v>1163.4433259999998</c:v>
                </c:pt>
                <c:pt idx="7">
                  <c:v>1247.0770790000004</c:v>
                </c:pt>
                <c:pt idx="8">
                  <c:v>1322.1650810000003</c:v>
                </c:pt>
                <c:pt idx="9">
                  <c:v>1400.7074439999999</c:v>
                </c:pt>
                <c:pt idx="10">
                  <c:v>1521.70551</c:v>
                </c:pt>
                <c:pt idx="11">
                  <c:v>1636.9278340000001</c:v>
                </c:pt>
                <c:pt idx="12">
                  <c:v>1739.0738279999998</c:v>
                </c:pt>
                <c:pt idx="13">
                  <c:v>1868.6324084058651</c:v>
                </c:pt>
                <c:pt idx="14">
                  <c:v>1985.0228930000001</c:v>
                </c:pt>
                <c:pt idx="15">
                  <c:v>2054.2480669999995</c:v>
                </c:pt>
                <c:pt idx="16">
                  <c:v>2192.457504</c:v>
                </c:pt>
                <c:pt idx="17">
                  <c:v>2108.4638385941348</c:v>
                </c:pt>
                <c:pt idx="18">
                  <c:v>2033.5709710000003</c:v>
                </c:pt>
                <c:pt idx="19">
                  <c:v>1940.8769510000004</c:v>
                </c:pt>
              </c:numCache>
            </c:numRef>
          </c:val>
          <c:extLst>
            <c:ext xmlns:c16="http://schemas.microsoft.com/office/drawing/2014/chart" uri="{C3380CC4-5D6E-409C-BE32-E72D297353CC}">
              <c16:uniqueId val="{00000003-C269-4D3C-9BE0-CD118949B8C7}"/>
            </c:ext>
          </c:extLst>
        </c:ser>
        <c:dLbls>
          <c:showLegendKey val="0"/>
          <c:showVal val="0"/>
          <c:showCatName val="0"/>
          <c:showSerName val="0"/>
          <c:showPercent val="0"/>
          <c:showBubbleSize val="0"/>
        </c:dLbls>
        <c:gapWidth val="150"/>
        <c:overlap val="100"/>
        <c:axId val="402383912"/>
        <c:axId val="1"/>
      </c:barChart>
      <c:lineChart>
        <c:grouping val="standard"/>
        <c:varyColors val="0"/>
        <c:ser>
          <c:idx val="4"/>
          <c:order val="4"/>
          <c:tx>
            <c:strRef>
              <c:f>'2.1.4-график'!$B$9</c:f>
              <c:strCache>
                <c:ptCount val="1"/>
                <c:pt idx="0">
                  <c:v>Банктік емес заңды тұлғаларға берілген кредиттер</c:v>
                </c:pt>
              </c:strCache>
            </c:strRef>
          </c:tx>
          <c:spPr>
            <a:ln w="25400">
              <a:solidFill>
                <a:srgbClr val="339966"/>
              </a:solidFill>
              <a:prstDash val="solid"/>
            </a:ln>
          </c:spPr>
          <c:marker>
            <c:symbol val="none"/>
          </c:marker>
          <c:cat>
            <c:strRef>
              <c:f>'2.1.4-график'!$C$4:$V$4</c:f>
              <c:strCache>
                <c:ptCount val="20"/>
                <c:pt idx="0">
                  <c:v>4 тоқ. 2004</c:v>
                </c:pt>
                <c:pt idx="1">
                  <c:v>1 тоқ. 2005</c:v>
                </c:pt>
                <c:pt idx="2">
                  <c:v>2 тоқ. 2005</c:v>
                </c:pt>
                <c:pt idx="3">
                  <c:v>3 тоқ. 2005</c:v>
                </c:pt>
                <c:pt idx="4">
                  <c:v>4 тоқ. 2005</c:v>
                </c:pt>
                <c:pt idx="5">
                  <c:v>1 тоқ. 2006</c:v>
                </c:pt>
                <c:pt idx="6">
                  <c:v>2 тоқ. 2006</c:v>
                </c:pt>
                <c:pt idx="7">
                  <c:v>3 тоқ. 2006</c:v>
                </c:pt>
                <c:pt idx="8">
                  <c:v>4 тоқ. 2006</c:v>
                </c:pt>
                <c:pt idx="9">
                  <c:v>1 тоқ. 2007</c:v>
                </c:pt>
                <c:pt idx="10">
                  <c:v>2 тоқ. 2007</c:v>
                </c:pt>
                <c:pt idx="11">
                  <c:v>3 тоқ. 2007</c:v>
                </c:pt>
                <c:pt idx="12">
                  <c:v>4 тоқ. 2007</c:v>
                </c:pt>
                <c:pt idx="13">
                  <c:v>1 тоқ. 2008</c:v>
                </c:pt>
                <c:pt idx="14">
                  <c:v>2 тоқ. 2008</c:v>
                </c:pt>
                <c:pt idx="15">
                  <c:v>3 тоқ. 2008</c:v>
                </c:pt>
                <c:pt idx="16">
                  <c:v>4 тоқ. 2008</c:v>
                </c:pt>
                <c:pt idx="17">
                  <c:v>1 тоқ. 2009</c:v>
                </c:pt>
                <c:pt idx="18">
                  <c:v>2 тоқ. 2009</c:v>
                </c:pt>
                <c:pt idx="19">
                  <c:v>3 тоқ. 2009</c:v>
                </c:pt>
              </c:strCache>
            </c:strRef>
          </c:cat>
          <c:val>
            <c:numRef>
              <c:f>'2.1.4-график'!$C$9:$V$9</c:f>
              <c:numCache>
                <c:formatCode>General</c:formatCode>
                <c:ptCount val="20"/>
                <c:pt idx="0">
                  <c:v>2356.6527590000001</c:v>
                </c:pt>
                <c:pt idx="1">
                  <c:v>2487.1356459999997</c:v>
                </c:pt>
                <c:pt idx="2">
                  <c:v>2678.0110019999997</c:v>
                </c:pt>
                <c:pt idx="3">
                  <c:v>2877.7097220000001</c:v>
                </c:pt>
                <c:pt idx="4">
                  <c:v>3288.3118420000001</c:v>
                </c:pt>
                <c:pt idx="5">
                  <c:v>3635.7166710000001</c:v>
                </c:pt>
                <c:pt idx="6">
                  <c:v>4071.593715</c:v>
                </c:pt>
                <c:pt idx="7">
                  <c:v>4532.6356420000002</c:v>
                </c:pt>
                <c:pt idx="8">
                  <c:v>5255.7515110000004</c:v>
                </c:pt>
                <c:pt idx="9">
                  <c:v>5994.8648320000002</c:v>
                </c:pt>
                <c:pt idx="10">
                  <c:v>7174.9693870000001</c:v>
                </c:pt>
                <c:pt idx="11">
                  <c:v>7807.2537799999991</c:v>
                </c:pt>
                <c:pt idx="12">
                  <c:v>7274.3166689999998</c:v>
                </c:pt>
                <c:pt idx="13">
                  <c:v>6605.1823719999993</c:v>
                </c:pt>
                <c:pt idx="14">
                  <c:v>5583.2945710000004</c:v>
                </c:pt>
                <c:pt idx="15">
                  <c:v>5078.4472889999997</c:v>
                </c:pt>
                <c:pt idx="16">
                  <c:v>5200.1826120000005</c:v>
                </c:pt>
                <c:pt idx="17">
                  <c:v>5384.204380000001</c:v>
                </c:pt>
                <c:pt idx="18">
                  <c:v>4951.3667569999998</c:v>
                </c:pt>
                <c:pt idx="19">
                  <c:v>4253.6283229999999</c:v>
                </c:pt>
              </c:numCache>
            </c:numRef>
          </c:val>
          <c:smooth val="0"/>
          <c:extLst>
            <c:ext xmlns:c16="http://schemas.microsoft.com/office/drawing/2014/chart" uri="{C3380CC4-5D6E-409C-BE32-E72D297353CC}">
              <c16:uniqueId val="{00000004-C269-4D3C-9BE0-CD118949B8C7}"/>
            </c:ext>
          </c:extLst>
        </c:ser>
        <c:dLbls>
          <c:showLegendKey val="0"/>
          <c:showVal val="0"/>
          <c:showCatName val="0"/>
          <c:showSerName val="0"/>
          <c:showPercent val="0"/>
          <c:showBubbleSize val="0"/>
        </c:dLbls>
        <c:marker val="1"/>
        <c:smooth val="0"/>
        <c:axId val="402383912"/>
        <c:axId val="1"/>
      </c:lineChart>
      <c:catAx>
        <c:axId val="4023839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8000"/>
          <c:min val="0"/>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9.5969289827255271E-3"/>
              <c:y val="0.2299465240641711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2383912"/>
        <c:crosses val="autoZero"/>
        <c:crossBetween val="between"/>
        <c:majorUnit val="1000"/>
      </c:valAx>
      <c:spPr>
        <a:noFill/>
        <a:ln w="25400">
          <a:noFill/>
        </a:ln>
      </c:spPr>
    </c:plotArea>
    <c:legend>
      <c:legendPos val="b"/>
      <c:layout>
        <c:manualLayout>
          <c:xMode val="edge"/>
          <c:yMode val="edge"/>
          <c:x val="6.9097888675623803E-2"/>
          <c:y val="0.73529411764705888"/>
          <c:w val="0.8387715930902111"/>
          <c:h val="0.2566844919786096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0684692901767011E-2"/>
          <c:y val="4.72972972972973E-2"/>
          <c:w val="0.77750704068975485"/>
          <c:h val="0.51351351351351349"/>
        </c:manualLayout>
      </c:layout>
      <c:barChart>
        <c:barDir val="col"/>
        <c:grouping val="clustered"/>
        <c:varyColors val="0"/>
        <c:ser>
          <c:idx val="2"/>
          <c:order val="3"/>
          <c:spPr>
            <a:solidFill>
              <a:srgbClr val="000080"/>
            </a:solidFill>
            <a:ln w="3175">
              <a:solidFill>
                <a:srgbClr val="000080"/>
              </a:solidFill>
              <a:prstDash val="solid"/>
            </a:ln>
          </c:spPr>
          <c:invertIfNegative val="0"/>
          <c:cat>
            <c:strRef>
              <c:f>'1.3-график'!$B$6:$B$44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   *</c:v>
                </c:pt>
                <c:pt idx="36">
                  <c:v>2тоқ.2010*</c:v>
                </c:pt>
                <c:pt idx="37">
                  <c:v>3тоқ.2010*</c:v>
                </c:pt>
                <c:pt idx="38">
                  <c:v>4тоқ.2010*</c:v>
                </c:pt>
              </c:strCache>
            </c:strRef>
          </c:cat>
          <c:val>
            <c:numRef>
              <c:f>'1.3-график'!$F$6:$F$44</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160</c:v>
                </c:pt>
                <c:pt idx="35">
                  <c:v>0</c:v>
                </c:pt>
                <c:pt idx="36">
                  <c:v>0</c:v>
                </c:pt>
                <c:pt idx="37">
                  <c:v>0</c:v>
                </c:pt>
                <c:pt idx="38">
                  <c:v>0</c:v>
                </c:pt>
              </c:numCache>
            </c:numRef>
          </c:val>
          <c:extLst>
            <c:ext xmlns:c16="http://schemas.microsoft.com/office/drawing/2014/chart" uri="{C3380CC4-5D6E-409C-BE32-E72D297353CC}">
              <c16:uniqueId val="{00000000-9340-4642-8C2F-A1FA62B9ED6B}"/>
            </c:ext>
          </c:extLst>
        </c:ser>
        <c:dLbls>
          <c:showLegendKey val="0"/>
          <c:showVal val="0"/>
          <c:showCatName val="0"/>
          <c:showSerName val="0"/>
          <c:showPercent val="0"/>
          <c:showBubbleSize val="0"/>
        </c:dLbls>
        <c:gapWidth val="500"/>
        <c:axId val="401195544"/>
        <c:axId val="1"/>
      </c:barChart>
      <c:lineChart>
        <c:grouping val="standard"/>
        <c:varyColors val="0"/>
        <c:ser>
          <c:idx val="0"/>
          <c:order val="0"/>
          <c:tx>
            <c:strRef>
              <c:f>'1.3-график'!$C$4</c:f>
              <c:strCache>
                <c:ptCount val="1"/>
                <c:pt idx="0">
                  <c:v>Reuters/Jefferies CRB Index (қаң.2007=100)</c:v>
                </c:pt>
              </c:strCache>
            </c:strRef>
          </c:tx>
          <c:spPr>
            <a:ln w="25400">
              <a:solidFill>
                <a:srgbClr val="000080"/>
              </a:solidFill>
              <a:prstDash val="solid"/>
            </a:ln>
          </c:spPr>
          <c:marker>
            <c:symbol val="none"/>
          </c:marker>
          <c:cat>
            <c:strRef>
              <c:f>'1.3-график'!$B$6:$B$44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   *</c:v>
                </c:pt>
                <c:pt idx="36">
                  <c:v>2тоқ.2010*</c:v>
                </c:pt>
                <c:pt idx="37">
                  <c:v>3тоқ.2010*</c:v>
                </c:pt>
                <c:pt idx="38">
                  <c:v>4тоқ.2010*</c:v>
                </c:pt>
              </c:strCache>
            </c:strRef>
          </c:cat>
          <c:val>
            <c:numRef>
              <c:f>'1.3-график'!$C$6:$C$39</c:f>
              <c:numCache>
                <c:formatCode>0.00</c:formatCode>
                <c:ptCount val="34"/>
                <c:pt idx="0">
                  <c:v>100</c:v>
                </c:pt>
                <c:pt idx="1">
                  <c:v>97.384</c:v>
                </c:pt>
                <c:pt idx="2">
                  <c:v>101.62</c:v>
                </c:pt>
                <c:pt idx="3">
                  <c:v>102.54300000000001</c:v>
                </c:pt>
                <c:pt idx="4">
                  <c:v>101.408</c:v>
                </c:pt>
                <c:pt idx="5">
                  <c:v>102.232</c:v>
                </c:pt>
                <c:pt idx="6">
                  <c:v>103.07299999999999</c:v>
                </c:pt>
                <c:pt idx="7">
                  <c:v>104.104</c:v>
                </c:pt>
                <c:pt idx="8">
                  <c:v>100.488</c:v>
                </c:pt>
                <c:pt idx="9">
                  <c:v>108.158</c:v>
                </c:pt>
                <c:pt idx="10">
                  <c:v>113.64700000000001</c:v>
                </c:pt>
                <c:pt idx="11">
                  <c:v>110.63</c:v>
                </c:pt>
                <c:pt idx="12">
                  <c:v>116.746</c:v>
                </c:pt>
                <c:pt idx="13">
                  <c:v>118.578</c:v>
                </c:pt>
                <c:pt idx="14">
                  <c:v>135.63</c:v>
                </c:pt>
                <c:pt idx="15">
                  <c:v>125.27800000000001</c:v>
                </c:pt>
                <c:pt idx="16">
                  <c:v>130.215</c:v>
                </c:pt>
                <c:pt idx="17">
                  <c:v>138.57</c:v>
                </c:pt>
                <c:pt idx="18">
                  <c:v>152.17400000000001</c:v>
                </c:pt>
                <c:pt idx="19">
                  <c:v>135.39699999999999</c:v>
                </c:pt>
                <c:pt idx="20">
                  <c:v>127.485</c:v>
                </c:pt>
                <c:pt idx="21">
                  <c:v>111.71</c:v>
                </c:pt>
                <c:pt idx="22">
                  <c:v>85.956999999999994</c:v>
                </c:pt>
                <c:pt idx="23">
                  <c:v>75.945999999999998</c:v>
                </c:pt>
                <c:pt idx="24">
                  <c:v>74.706000000000003</c:v>
                </c:pt>
                <c:pt idx="25">
                  <c:v>70.393000000000001</c:v>
                </c:pt>
                <c:pt idx="26">
                  <c:v>65.201999999999998</c:v>
                </c:pt>
                <c:pt idx="27">
                  <c:v>70.888000000000005</c:v>
                </c:pt>
                <c:pt idx="28">
                  <c:v>74.543000000000006</c:v>
                </c:pt>
                <c:pt idx="29">
                  <c:v>84.882999999999996</c:v>
                </c:pt>
                <c:pt idx="30">
                  <c:v>81.745000000000005</c:v>
                </c:pt>
                <c:pt idx="31">
                  <c:v>86.662999999999997</c:v>
                </c:pt>
                <c:pt idx="32">
                  <c:v>81.031999999999996</c:v>
                </c:pt>
                <c:pt idx="33">
                  <c:v>83.171000000000006</c:v>
                </c:pt>
              </c:numCache>
            </c:numRef>
          </c:val>
          <c:smooth val="0"/>
          <c:extLst>
            <c:ext xmlns:c16="http://schemas.microsoft.com/office/drawing/2014/chart" uri="{C3380CC4-5D6E-409C-BE32-E72D297353CC}">
              <c16:uniqueId val="{00000001-9340-4642-8C2F-A1FA62B9ED6B}"/>
            </c:ext>
          </c:extLst>
        </c:ser>
        <c:ser>
          <c:idx val="3"/>
          <c:order val="1"/>
          <c:tx>
            <c:strRef>
              <c:f>'1.3-график'!$D$4</c:f>
              <c:strCache>
                <c:ptCount val="1"/>
                <c:pt idx="0">
                  <c:v>Шикі мұнай (Brent)
</c:v>
                </c:pt>
              </c:strCache>
            </c:strRef>
          </c:tx>
          <c:spPr>
            <a:ln w="25400">
              <a:solidFill>
                <a:srgbClr val="00B050"/>
              </a:solidFill>
              <a:prstDash val="solid"/>
            </a:ln>
          </c:spPr>
          <c:marker>
            <c:symbol val="none"/>
          </c:marker>
          <c:dPt>
            <c:idx val="34"/>
            <c:bubble3D val="0"/>
            <c:extLst>
              <c:ext xmlns:c16="http://schemas.microsoft.com/office/drawing/2014/chart" uri="{C3380CC4-5D6E-409C-BE32-E72D297353CC}">
                <c16:uniqueId val="{0000000B-9340-4642-8C2F-A1FA62B9ED6B}"/>
              </c:ext>
            </c:extLst>
          </c:dPt>
          <c:dPt>
            <c:idx val="35"/>
            <c:bubble3D val="0"/>
            <c:extLst>
              <c:ext xmlns:c16="http://schemas.microsoft.com/office/drawing/2014/chart" uri="{C3380CC4-5D6E-409C-BE32-E72D297353CC}">
                <c16:uniqueId val="{00000009-9340-4642-8C2F-A1FA62B9ED6B}"/>
              </c:ext>
            </c:extLst>
          </c:dPt>
          <c:dPt>
            <c:idx val="36"/>
            <c:bubble3D val="0"/>
            <c:extLst>
              <c:ext xmlns:c16="http://schemas.microsoft.com/office/drawing/2014/chart" uri="{C3380CC4-5D6E-409C-BE32-E72D297353CC}">
                <c16:uniqueId val="{00000007-9340-4642-8C2F-A1FA62B9ED6B}"/>
              </c:ext>
            </c:extLst>
          </c:dPt>
          <c:dPt>
            <c:idx val="37"/>
            <c:bubble3D val="0"/>
            <c:extLst>
              <c:ext xmlns:c16="http://schemas.microsoft.com/office/drawing/2014/chart" uri="{C3380CC4-5D6E-409C-BE32-E72D297353CC}">
                <c16:uniqueId val="{00000005-9340-4642-8C2F-A1FA62B9ED6B}"/>
              </c:ext>
            </c:extLst>
          </c:dPt>
          <c:dPt>
            <c:idx val="38"/>
            <c:bubble3D val="0"/>
            <c:extLst>
              <c:ext xmlns:c16="http://schemas.microsoft.com/office/drawing/2014/chart" uri="{C3380CC4-5D6E-409C-BE32-E72D297353CC}">
                <c16:uniqueId val="{00000003-9340-4642-8C2F-A1FA62B9ED6B}"/>
              </c:ext>
            </c:extLst>
          </c:dPt>
          <c:cat>
            <c:strRef>
              <c:f>'1.3-график'!$B$6:$B$44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   *</c:v>
                </c:pt>
                <c:pt idx="36">
                  <c:v>2тоқ.2010*</c:v>
                </c:pt>
                <c:pt idx="37">
                  <c:v>3тоқ.2010*</c:v>
                </c:pt>
                <c:pt idx="38">
                  <c:v>4тоқ.2010*</c:v>
                </c:pt>
              </c:strCache>
            </c:strRef>
          </c:cat>
          <c:val>
            <c:numRef>
              <c:f>'1.3-график'!$D$6:$D$44</c:f>
              <c:numCache>
                <c:formatCode>0.00</c:formatCode>
                <c:ptCount val="39"/>
                <c:pt idx="0">
                  <c:v>59.44</c:v>
                </c:pt>
                <c:pt idx="1">
                  <c:v>57.31</c:v>
                </c:pt>
                <c:pt idx="2">
                  <c:v>61.46</c:v>
                </c:pt>
                <c:pt idx="3">
                  <c:v>68.900000000000006</c:v>
                </c:pt>
                <c:pt idx="4">
                  <c:v>68.209999999999994</c:v>
                </c:pt>
                <c:pt idx="5">
                  <c:v>68.22</c:v>
                </c:pt>
                <c:pt idx="6">
                  <c:v>71.34</c:v>
                </c:pt>
                <c:pt idx="7">
                  <c:v>77.33</c:v>
                </c:pt>
                <c:pt idx="8">
                  <c:v>73.260000000000005</c:v>
                </c:pt>
                <c:pt idx="9">
                  <c:v>78.14</c:v>
                </c:pt>
                <c:pt idx="10">
                  <c:v>90.7</c:v>
                </c:pt>
                <c:pt idx="11">
                  <c:v>88.16</c:v>
                </c:pt>
                <c:pt idx="12">
                  <c:v>93.82</c:v>
                </c:pt>
                <c:pt idx="13">
                  <c:v>90.96</c:v>
                </c:pt>
                <c:pt idx="14">
                  <c:v>101.8</c:v>
                </c:pt>
                <c:pt idx="15">
                  <c:v>100.23</c:v>
                </c:pt>
                <c:pt idx="16">
                  <c:v>109.17</c:v>
                </c:pt>
                <c:pt idx="17">
                  <c:v>128.32</c:v>
                </c:pt>
                <c:pt idx="18">
                  <c:v>141.37</c:v>
                </c:pt>
                <c:pt idx="19">
                  <c:v>123.98</c:v>
                </c:pt>
                <c:pt idx="20">
                  <c:v>107.83</c:v>
                </c:pt>
                <c:pt idx="21">
                  <c:v>92.53</c:v>
                </c:pt>
                <c:pt idx="22">
                  <c:v>59.79</c:v>
                </c:pt>
                <c:pt idx="23">
                  <c:v>46.15</c:v>
                </c:pt>
                <c:pt idx="24">
                  <c:v>36.24</c:v>
                </c:pt>
                <c:pt idx="25">
                  <c:v>42.72</c:v>
                </c:pt>
                <c:pt idx="26">
                  <c:v>42.13</c:v>
                </c:pt>
                <c:pt idx="27">
                  <c:v>46.27</c:v>
                </c:pt>
                <c:pt idx="28">
                  <c:v>51.29</c:v>
                </c:pt>
                <c:pt idx="29">
                  <c:v>66.510000000000005</c:v>
                </c:pt>
                <c:pt idx="30">
                  <c:v>68.37</c:v>
                </c:pt>
                <c:pt idx="31">
                  <c:v>73.22</c:v>
                </c:pt>
                <c:pt idx="32">
                  <c:v>68.27</c:v>
                </c:pt>
                <c:pt idx="33">
                  <c:v>67.23</c:v>
                </c:pt>
                <c:pt idx="34">
                  <c:v>67.376666666666665</c:v>
                </c:pt>
                <c:pt idx="35">
                  <c:v>69.941363636363633</c:v>
                </c:pt>
                <c:pt idx="36">
                  <c:v>69.788809523809519</c:v>
                </c:pt>
                <c:pt idx="37">
                  <c:v>71.919210526315794</c:v>
                </c:pt>
                <c:pt idx="38">
                  <c:v>73.672812500000006</c:v>
                </c:pt>
              </c:numCache>
            </c:numRef>
          </c:val>
          <c:smooth val="0"/>
          <c:extLst>
            <c:ext xmlns:c16="http://schemas.microsoft.com/office/drawing/2014/chart" uri="{C3380CC4-5D6E-409C-BE32-E72D297353CC}">
              <c16:uniqueId val="{0000000C-9340-4642-8C2F-A1FA62B9ED6B}"/>
            </c:ext>
          </c:extLst>
        </c:ser>
        <c:dLbls>
          <c:showLegendKey val="0"/>
          <c:showVal val="0"/>
          <c:showCatName val="0"/>
          <c:showSerName val="0"/>
          <c:showPercent val="0"/>
          <c:showBubbleSize val="0"/>
        </c:dLbls>
        <c:marker val="1"/>
        <c:smooth val="0"/>
        <c:axId val="401195544"/>
        <c:axId val="1"/>
      </c:lineChart>
      <c:lineChart>
        <c:grouping val="standard"/>
        <c:varyColors val="0"/>
        <c:ser>
          <c:idx val="1"/>
          <c:order val="2"/>
          <c:tx>
            <c:strRef>
              <c:f>'1.3-график'!$E$4</c:f>
              <c:strCache>
                <c:ptCount val="1"/>
                <c:pt idx="0">
                  <c:v>Бидай (Hard (Kansas) сұрыпты) (оң жақ шкала)</c:v>
                </c:pt>
              </c:strCache>
            </c:strRef>
          </c:tx>
          <c:spPr>
            <a:ln w="25400">
              <a:solidFill>
                <a:srgbClr val="FF00FF"/>
              </a:solidFill>
              <a:prstDash val="solid"/>
            </a:ln>
          </c:spPr>
          <c:marker>
            <c:symbol val="none"/>
          </c:marker>
          <c:dPt>
            <c:idx val="34"/>
            <c:bubble3D val="0"/>
            <c:extLst>
              <c:ext xmlns:c16="http://schemas.microsoft.com/office/drawing/2014/chart" uri="{C3380CC4-5D6E-409C-BE32-E72D297353CC}">
                <c16:uniqueId val="{00000016-9340-4642-8C2F-A1FA62B9ED6B}"/>
              </c:ext>
            </c:extLst>
          </c:dPt>
          <c:dPt>
            <c:idx val="35"/>
            <c:bubble3D val="0"/>
            <c:extLst>
              <c:ext xmlns:c16="http://schemas.microsoft.com/office/drawing/2014/chart" uri="{C3380CC4-5D6E-409C-BE32-E72D297353CC}">
                <c16:uniqueId val="{00000014-9340-4642-8C2F-A1FA62B9ED6B}"/>
              </c:ext>
            </c:extLst>
          </c:dPt>
          <c:dPt>
            <c:idx val="36"/>
            <c:bubble3D val="0"/>
            <c:extLst>
              <c:ext xmlns:c16="http://schemas.microsoft.com/office/drawing/2014/chart" uri="{C3380CC4-5D6E-409C-BE32-E72D297353CC}">
                <c16:uniqueId val="{00000012-9340-4642-8C2F-A1FA62B9ED6B}"/>
              </c:ext>
            </c:extLst>
          </c:dPt>
          <c:dPt>
            <c:idx val="37"/>
            <c:bubble3D val="0"/>
            <c:extLst>
              <c:ext xmlns:c16="http://schemas.microsoft.com/office/drawing/2014/chart" uri="{C3380CC4-5D6E-409C-BE32-E72D297353CC}">
                <c16:uniqueId val="{00000010-9340-4642-8C2F-A1FA62B9ED6B}"/>
              </c:ext>
            </c:extLst>
          </c:dPt>
          <c:dPt>
            <c:idx val="38"/>
            <c:bubble3D val="0"/>
            <c:extLst>
              <c:ext xmlns:c16="http://schemas.microsoft.com/office/drawing/2014/chart" uri="{C3380CC4-5D6E-409C-BE32-E72D297353CC}">
                <c16:uniqueId val="{0000000E-9340-4642-8C2F-A1FA62B9ED6B}"/>
              </c:ext>
            </c:extLst>
          </c:dPt>
          <c:cat>
            <c:strRef>
              <c:f>'1.3-график'!$B$6:$B$44</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   *</c:v>
                </c:pt>
                <c:pt idx="36">
                  <c:v>2тоқ.2010*</c:v>
                </c:pt>
                <c:pt idx="37">
                  <c:v>3тоқ.2010*</c:v>
                </c:pt>
                <c:pt idx="38">
                  <c:v>4тоқ.2010*</c:v>
                </c:pt>
              </c:strCache>
            </c:strRef>
          </c:cat>
          <c:val>
            <c:numRef>
              <c:f>'1.3-график'!$E$6:$E$44</c:f>
              <c:numCache>
                <c:formatCode>0.00</c:formatCode>
                <c:ptCount val="39"/>
                <c:pt idx="0">
                  <c:v>541.75</c:v>
                </c:pt>
                <c:pt idx="1">
                  <c:v>529.5</c:v>
                </c:pt>
                <c:pt idx="2">
                  <c:v>542.5</c:v>
                </c:pt>
                <c:pt idx="3">
                  <c:v>500</c:v>
                </c:pt>
                <c:pt idx="4">
                  <c:v>565.5</c:v>
                </c:pt>
                <c:pt idx="5">
                  <c:v>577</c:v>
                </c:pt>
                <c:pt idx="6">
                  <c:v>604</c:v>
                </c:pt>
                <c:pt idx="7">
                  <c:v>639.5</c:v>
                </c:pt>
                <c:pt idx="8">
                  <c:v>730.5</c:v>
                </c:pt>
                <c:pt idx="9">
                  <c:v>936.75</c:v>
                </c:pt>
                <c:pt idx="10">
                  <c:v>826</c:v>
                </c:pt>
                <c:pt idx="11">
                  <c:v>913</c:v>
                </c:pt>
                <c:pt idx="12">
                  <c:v>911.5</c:v>
                </c:pt>
                <c:pt idx="13">
                  <c:v>997.25</c:v>
                </c:pt>
                <c:pt idx="14">
                  <c:v>1245</c:v>
                </c:pt>
                <c:pt idx="15">
                  <c:v>994.5</c:v>
                </c:pt>
                <c:pt idx="16">
                  <c:v>929.5</c:v>
                </c:pt>
                <c:pt idx="17">
                  <c:v>875.5</c:v>
                </c:pt>
                <c:pt idx="18">
                  <c:v>886</c:v>
                </c:pt>
                <c:pt idx="19">
                  <c:v>822.25</c:v>
                </c:pt>
                <c:pt idx="20">
                  <c:v>817</c:v>
                </c:pt>
                <c:pt idx="21">
                  <c:v>686</c:v>
                </c:pt>
                <c:pt idx="22">
                  <c:v>637.75</c:v>
                </c:pt>
                <c:pt idx="23">
                  <c:v>560.75</c:v>
                </c:pt>
                <c:pt idx="24">
                  <c:v>657</c:v>
                </c:pt>
                <c:pt idx="25">
                  <c:v>620</c:v>
                </c:pt>
                <c:pt idx="26">
                  <c:v>571.75</c:v>
                </c:pt>
                <c:pt idx="27">
                  <c:v>591</c:v>
                </c:pt>
                <c:pt idx="28">
                  <c:v>617.75</c:v>
                </c:pt>
                <c:pt idx="29">
                  <c:v>729</c:v>
                </c:pt>
                <c:pt idx="30">
                  <c:v>545.75</c:v>
                </c:pt>
                <c:pt idx="31">
                  <c:v>571</c:v>
                </c:pt>
                <c:pt idx="32">
                  <c:v>465.25</c:v>
                </c:pt>
                <c:pt idx="33">
                  <c:v>436.5</c:v>
                </c:pt>
                <c:pt idx="34">
                  <c:v>533.45777777777778</c:v>
                </c:pt>
                <c:pt idx="35">
                  <c:v>549.02874999999995</c:v>
                </c:pt>
                <c:pt idx="36">
                  <c:v>587.29250000000002</c:v>
                </c:pt>
                <c:pt idx="37">
                  <c:v>595.20642857142855</c:v>
                </c:pt>
                <c:pt idx="38">
                  <c:v>616.77800000000002</c:v>
                </c:pt>
              </c:numCache>
            </c:numRef>
          </c:val>
          <c:smooth val="0"/>
          <c:extLst>
            <c:ext xmlns:c16="http://schemas.microsoft.com/office/drawing/2014/chart" uri="{C3380CC4-5D6E-409C-BE32-E72D297353CC}">
              <c16:uniqueId val="{00000017-9340-4642-8C2F-A1FA62B9ED6B}"/>
            </c:ext>
          </c:extLst>
        </c:ser>
        <c:dLbls>
          <c:showLegendKey val="0"/>
          <c:showVal val="0"/>
          <c:showCatName val="0"/>
          <c:showSerName val="0"/>
          <c:showPercent val="0"/>
          <c:showBubbleSize val="0"/>
        </c:dLbls>
        <c:marker val="1"/>
        <c:smooth val="0"/>
        <c:axId val="3"/>
        <c:axId val="4"/>
      </c:lineChart>
      <c:catAx>
        <c:axId val="401195544"/>
        <c:scaling>
          <c:orientation val="minMax"/>
        </c:scaling>
        <c:delete val="0"/>
        <c:axPos val="b"/>
        <c:numFmt formatCode="@"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6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11955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1 тонна үшін АҚШ долл. </a:t>
                </a:r>
              </a:p>
            </c:rich>
          </c:tx>
          <c:layout>
            <c:manualLayout>
              <c:xMode val="edge"/>
              <c:yMode val="edge"/>
              <c:x val="0.94376640788127464"/>
              <c:y val="0.10810810810810811"/>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egendEntry>
        <c:idx val="0"/>
        <c:delete val="1"/>
      </c:legendEntry>
      <c:layout>
        <c:manualLayout>
          <c:xMode val="edge"/>
          <c:yMode val="edge"/>
          <c:x val="1.2224953469964698E-2"/>
          <c:y val="0.77027027027027029"/>
          <c:w val="0.97799627759717589"/>
          <c:h val="0.219594594594594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093449900301237E-2"/>
          <c:y val="6.1349693251533742E-2"/>
          <c:w val="0.82295798022364064"/>
          <c:h val="0.77300613496932513"/>
        </c:manualLayout>
      </c:layout>
      <c:barChart>
        <c:barDir val="col"/>
        <c:grouping val="clustered"/>
        <c:varyColors val="0"/>
        <c:ser>
          <c:idx val="0"/>
          <c:order val="0"/>
          <c:tx>
            <c:strRef>
              <c:f>'2.1.5-график'!$B$5</c:f>
              <c:strCache>
                <c:ptCount val="1"/>
                <c:pt idx="0">
                  <c:v>Шығыстар, млрд.теңге</c:v>
                </c:pt>
              </c:strCache>
            </c:strRef>
          </c:tx>
          <c:spPr>
            <a:solidFill>
              <a:srgbClr val="9999FF"/>
            </a:solidFill>
            <a:ln w="12700">
              <a:solidFill>
                <a:srgbClr val="000000"/>
              </a:solidFill>
              <a:prstDash val="solid"/>
            </a:ln>
          </c:spPr>
          <c:invertIfNegative val="0"/>
          <c:cat>
            <c:strRef>
              <c:f>'2.1.5-график'!$C$4:$K$4</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'2.1.5-график'!$C$5:$K$5</c:f>
              <c:numCache>
                <c:formatCode>0.0</c:formatCode>
                <c:ptCount val="9"/>
                <c:pt idx="0">
                  <c:v>2279.3224209238001</c:v>
                </c:pt>
                <c:pt idx="1">
                  <c:v>3113.6090245553996</c:v>
                </c:pt>
                <c:pt idx="2">
                  <c:v>722.87818456579998</c:v>
                </c:pt>
                <c:pt idx="3">
                  <c:v>990.05392750890019</c:v>
                </c:pt>
                <c:pt idx="4">
                  <c:v>1045.1262172801999</c:v>
                </c:pt>
                <c:pt idx="5">
                  <c:v>1615.7168238203003</c:v>
                </c:pt>
                <c:pt idx="6">
                  <c:v>709.78203593619992</c:v>
                </c:pt>
                <c:pt idx="7">
                  <c:v>1087.9579056854002</c:v>
                </c:pt>
                <c:pt idx="8">
                  <c:v>1020.3932831333002</c:v>
                </c:pt>
              </c:numCache>
            </c:numRef>
          </c:val>
          <c:extLst>
            <c:ext xmlns:c16="http://schemas.microsoft.com/office/drawing/2014/chart" uri="{C3380CC4-5D6E-409C-BE32-E72D297353CC}">
              <c16:uniqueId val="{00000000-CCC9-4F32-B294-60F206E3BEBC}"/>
            </c:ext>
          </c:extLst>
        </c:ser>
        <c:ser>
          <c:idx val="1"/>
          <c:order val="1"/>
          <c:tx>
            <c:strRef>
              <c:f>'2.1.5-график'!$B$6</c:f>
              <c:strCache>
                <c:ptCount val="1"/>
                <c:pt idx="0">
                  <c:v>Ағымдағы шығындар</c:v>
                </c:pt>
              </c:strCache>
            </c:strRef>
          </c:tx>
          <c:spPr>
            <a:solidFill>
              <a:srgbClr val="993366"/>
            </a:solidFill>
            <a:ln w="12700">
              <a:solidFill>
                <a:srgbClr val="000000"/>
              </a:solidFill>
              <a:prstDash val="solid"/>
            </a:ln>
          </c:spPr>
          <c:invertIfNegative val="0"/>
          <c:cat>
            <c:strRef>
              <c:f>'2.1.5-график'!$C$4:$K$4</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'2.1.5-график'!$C$6:$K$6</c:f>
              <c:numCache>
                <c:formatCode>0.0</c:formatCode>
                <c:ptCount val="9"/>
                <c:pt idx="0">
                  <c:v>1649.1101638543</c:v>
                </c:pt>
                <c:pt idx="1">
                  <c:v>1902.01227623719</c:v>
                </c:pt>
                <c:pt idx="2">
                  <c:v>490.62120098999998</c:v>
                </c:pt>
                <c:pt idx="3">
                  <c:v>604.7329655044</c:v>
                </c:pt>
                <c:pt idx="4">
                  <c:v>577.78615608739972</c:v>
                </c:pt>
                <c:pt idx="5">
                  <c:v>599.21149257350066</c:v>
                </c:pt>
                <c:pt idx="6">
                  <c:v>583.26865253920005</c:v>
                </c:pt>
                <c:pt idx="7">
                  <c:v>729.37824084970043</c:v>
                </c:pt>
                <c:pt idx="8">
                  <c:v>689.19282363669947</c:v>
                </c:pt>
              </c:numCache>
            </c:numRef>
          </c:val>
          <c:extLst>
            <c:ext xmlns:c16="http://schemas.microsoft.com/office/drawing/2014/chart" uri="{C3380CC4-5D6E-409C-BE32-E72D297353CC}">
              <c16:uniqueId val="{00000001-CCC9-4F32-B294-60F206E3BEBC}"/>
            </c:ext>
          </c:extLst>
        </c:ser>
        <c:ser>
          <c:idx val="2"/>
          <c:order val="2"/>
          <c:tx>
            <c:strRef>
              <c:f>'2.1.5-график'!$B$7</c:f>
              <c:strCache>
                <c:ptCount val="1"/>
                <c:pt idx="0">
                  <c:v>Күрделі шығындар</c:v>
                </c:pt>
              </c:strCache>
            </c:strRef>
          </c:tx>
          <c:spPr>
            <a:solidFill>
              <a:srgbClr val="FFFFCC"/>
            </a:solidFill>
            <a:ln w="12700">
              <a:solidFill>
                <a:srgbClr val="000000"/>
              </a:solidFill>
              <a:prstDash val="solid"/>
            </a:ln>
          </c:spPr>
          <c:invertIfNegative val="0"/>
          <c:cat>
            <c:strRef>
              <c:f>'2.1.5-график'!$C$4:$K$4</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'2.1.5-график'!$C$7:$K$7</c:f>
              <c:numCache>
                <c:formatCode>0.0</c:formatCode>
                <c:ptCount val="9"/>
                <c:pt idx="0">
                  <c:v>497.50113235570001</c:v>
                </c:pt>
                <c:pt idx="1">
                  <c:v>779.18419602349991</c:v>
                </c:pt>
                <c:pt idx="2">
                  <c:v>172.42987255880001</c:v>
                </c:pt>
                <c:pt idx="3">
                  <c:v>240.5321458809</c:v>
                </c:pt>
                <c:pt idx="4">
                  <c:v>301.20685802059995</c:v>
                </c:pt>
                <c:pt idx="5">
                  <c:v>276.55389500779995</c:v>
                </c:pt>
                <c:pt idx="6">
                  <c:v>103.29657614380001</c:v>
                </c:pt>
                <c:pt idx="7">
                  <c:v>287.32615284650001</c:v>
                </c:pt>
                <c:pt idx="8">
                  <c:v>287.83848912320008</c:v>
                </c:pt>
              </c:numCache>
            </c:numRef>
          </c:val>
          <c:extLst>
            <c:ext xmlns:c16="http://schemas.microsoft.com/office/drawing/2014/chart" uri="{C3380CC4-5D6E-409C-BE32-E72D297353CC}">
              <c16:uniqueId val="{00000002-CCC9-4F32-B294-60F206E3BEBC}"/>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'2.1.5-график'!$B$8</c:f>
              <c:strCache>
                <c:ptCount val="1"/>
                <c:pt idx="0">
                  <c:v>ЖІӨ, %-бен (сол жақ шкала)</c:v>
                </c:pt>
              </c:strCache>
            </c:strRef>
          </c:tx>
          <c:spPr>
            <a:ln w="12700">
              <a:solidFill>
                <a:srgbClr val="0000FF"/>
              </a:solidFill>
              <a:prstDash val="solid"/>
            </a:ln>
          </c:spPr>
          <c:marker>
            <c:symbol val="none"/>
          </c:marker>
          <c:cat>
            <c:strRef>
              <c:f>'2.1.5-график'!$C$4:$K$4</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'2.1.5-график'!$C$8:$K$8</c:f>
              <c:numCache>
                <c:formatCode>General</c:formatCode>
                <c:ptCount val="9"/>
                <c:pt idx="0">
                  <c:v>10.6</c:v>
                </c:pt>
                <c:pt idx="1">
                  <c:v>8.9</c:v>
                </c:pt>
                <c:pt idx="2">
                  <c:v>6.1</c:v>
                </c:pt>
                <c:pt idx="3">
                  <c:v>5.7</c:v>
                </c:pt>
                <c:pt idx="4">
                  <c:v>4</c:v>
                </c:pt>
                <c:pt idx="5">
                  <c:v>3.3</c:v>
                </c:pt>
                <c:pt idx="6">
                  <c:v>-2.2000000000000002</c:v>
                </c:pt>
                <c:pt idx="7">
                  <c:v>-2.4</c:v>
                </c:pt>
                <c:pt idx="8">
                  <c:v>-2.2000000000000002</c:v>
                </c:pt>
              </c:numCache>
            </c:numRef>
          </c:val>
          <c:smooth val="0"/>
          <c:extLst>
            <c:ext xmlns:c16="http://schemas.microsoft.com/office/drawing/2014/chart" uri="{C3380CC4-5D6E-409C-BE32-E72D297353CC}">
              <c16:uniqueId val="{00000003-CCC9-4F32-B294-60F206E3BEBC}"/>
            </c:ext>
          </c:extLst>
        </c:ser>
        <c:dLbls>
          <c:showLegendKey val="0"/>
          <c:showVal val="0"/>
          <c:showCatName val="0"/>
          <c:showSerName val="0"/>
          <c:showPercent val="0"/>
          <c:showBubbleSize val="0"/>
        </c:dLbls>
        <c:marker val="1"/>
        <c:smooth val="0"/>
        <c:axId val="299577016"/>
        <c:axId val="1"/>
      </c:lineChart>
      <c:catAx>
        <c:axId val="29957701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8"/>
          <c:min val="-5"/>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a:t>
                </a:r>
              </a:p>
            </c:rich>
          </c:tx>
          <c:layout>
            <c:manualLayout>
              <c:xMode val="edge"/>
              <c:yMode val="edge"/>
              <c:x val="9.7276357000430341E-3"/>
              <c:y val="0.42638036809815949"/>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299577016"/>
        <c:crosses val="autoZero"/>
        <c:crossBetween val="between"/>
        <c:majorUnit val="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1000"/>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4747171718419143"/>
              <c:y val="0.3496932515337423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1.9455271400086068E-2"/>
          <c:y val="0.88957055214723924"/>
          <c:w val="0.83852219734370947"/>
          <c:h val="9.815950920245399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7245119305856832E-2"/>
          <c:y val="5.0505216570708944E-2"/>
          <c:w val="0.8633405639913232"/>
          <c:h val="0.69023795979968894"/>
        </c:manualLayout>
      </c:layout>
      <c:barChart>
        <c:barDir val="col"/>
        <c:grouping val="clustered"/>
        <c:varyColors val="0"/>
        <c:ser>
          <c:idx val="1"/>
          <c:order val="0"/>
          <c:tx>
            <c:strRef>
              <c:f>'2.1.6-график'!$C$4</c:f>
              <c:strCache>
                <c:ptCount val="1"/>
                <c:pt idx="0">
                  <c:v>саланың 2008 жылғы 9 айдағы ағымдағы шығындардағы үлесі (%-бен)</c:v>
                </c:pt>
              </c:strCache>
            </c:strRef>
          </c:tx>
          <c:spPr>
            <a:solidFill>
              <a:srgbClr val="993366"/>
            </a:solidFill>
            <a:ln w="12700">
              <a:solidFill>
                <a:srgbClr val="000000"/>
              </a:solidFill>
              <a:prstDash val="solid"/>
            </a:ln>
          </c:spPr>
          <c:invertIfNegative val="0"/>
          <c:cat>
            <c:strRef>
              <c:f>'2.1.6-график'!$B$5:$B$15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'2.1.6-график'!$C$5:$C$15</c:f>
              <c:numCache>
                <c:formatCode>#\ ##0.0_);[Blue]\(\-\)\ #\ ##0.0_)</c:formatCode>
                <c:ptCount val="11"/>
                <c:pt idx="0">
                  <c:v>5.5814763831701493</c:v>
                </c:pt>
                <c:pt idx="1">
                  <c:v>5.5470805686777833</c:v>
                </c:pt>
                <c:pt idx="2">
                  <c:v>10.441695625155678</c:v>
                </c:pt>
                <c:pt idx="3">
                  <c:v>17.915166096921407</c:v>
                </c:pt>
                <c:pt idx="4" formatCode="0.0">
                  <c:v>11.09623837818414</c:v>
                </c:pt>
                <c:pt idx="5" formatCode="0.0">
                  <c:v>27.405880143895278</c:v>
                </c:pt>
                <c:pt idx="6" formatCode="0.0">
                  <c:v>2.5736739843187784</c:v>
                </c:pt>
                <c:pt idx="7" formatCode="0.0">
                  <c:v>0.80653902947674438</c:v>
                </c:pt>
                <c:pt idx="8" formatCode="0.0">
                  <c:v>5.2803665161210667</c:v>
                </c:pt>
                <c:pt idx="9" formatCode="0.0">
                  <c:v>4.5121740611575545</c:v>
                </c:pt>
                <c:pt idx="10" formatCode="0.0">
                  <c:v>8.8397092129269268</c:v>
                </c:pt>
              </c:numCache>
            </c:numRef>
          </c:val>
          <c:extLst>
            <c:ext xmlns:c16="http://schemas.microsoft.com/office/drawing/2014/chart" uri="{C3380CC4-5D6E-409C-BE32-E72D297353CC}">
              <c16:uniqueId val="{00000000-FEE8-4051-9B38-D385FC2522C2}"/>
            </c:ext>
          </c:extLst>
        </c:ser>
        <c:ser>
          <c:idx val="2"/>
          <c:order val="2"/>
          <c:tx>
            <c:strRef>
              <c:f>'2.1.6-график'!$D$4</c:f>
              <c:strCache>
                <c:ptCount val="1"/>
                <c:pt idx="0">
                  <c:v>саланың 2009 жылғы 9 айдағы ағымдағы шығындардағы үлесі (%-бен)</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'2.1.6-график'!$B$5:$B$15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'2.1.6-график'!$D$5:$D$15</c:f>
              <c:numCache>
                <c:formatCode>#\ ##0.0_);[Blue]\(\-\)\ #\ ##0.0_)</c:formatCode>
                <c:ptCount val="11"/>
                <c:pt idx="0">
                  <c:v>5.4344611207330571</c:v>
                </c:pt>
                <c:pt idx="1">
                  <c:v>4.6610308762921155</c:v>
                </c:pt>
                <c:pt idx="2">
                  <c:v>10.666060965152958</c:v>
                </c:pt>
                <c:pt idx="3">
                  <c:v>18.860193916016776</c:v>
                </c:pt>
                <c:pt idx="4">
                  <c:v>12.30213738191914</c:v>
                </c:pt>
                <c:pt idx="5">
                  <c:v>28.073068548692699</c:v>
                </c:pt>
                <c:pt idx="6">
                  <c:v>2.6966595884276736</c:v>
                </c:pt>
                <c:pt idx="7">
                  <c:v>0.40174145493291596</c:v>
                </c:pt>
                <c:pt idx="8">
                  <c:v>4.9209333600300678</c:v>
                </c:pt>
                <c:pt idx="9">
                  <c:v>4.4232054507142866</c:v>
                </c:pt>
                <c:pt idx="10">
                  <c:v>7.5605073370882927</c:v>
                </c:pt>
              </c:numCache>
            </c:numRef>
          </c:val>
          <c:extLst>
            <c:ext xmlns:c16="http://schemas.microsoft.com/office/drawing/2014/chart" uri="{C3380CC4-5D6E-409C-BE32-E72D297353CC}">
              <c16:uniqueId val="{00000001-FEE8-4051-9B38-D385FC2522C2}"/>
            </c:ext>
          </c:extLst>
        </c:ser>
        <c:dLbls>
          <c:showLegendKey val="0"/>
          <c:showVal val="0"/>
          <c:showCatName val="0"/>
          <c:showSerName val="0"/>
          <c:showPercent val="0"/>
          <c:showBubbleSize val="0"/>
        </c:dLbls>
        <c:gapWidth val="150"/>
        <c:axId val="402637632"/>
        <c:axId val="1"/>
      </c:barChart>
      <c:lineChart>
        <c:grouping val="standard"/>
        <c:varyColors val="0"/>
        <c:ser>
          <c:idx val="3"/>
          <c:order val="3"/>
          <c:tx>
            <c:strRef>
              <c:f>'2.1.6-график'!$F$4</c:f>
              <c:strCache>
                <c:ptCount val="1"/>
                <c:pt idx="0">
                  <c:v>2009 жылғы 9 айдағы өткен жылдың тиісті кезеңіне өзгеру %-ы (оң жақ ось)</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'2.1.6-график'!$B$5:$B$15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'2.1.6-график'!$F$5:$F$15</c:f>
              <c:numCache>
                <c:formatCode>#\ ##0.0_);[Blue]\(\-\)\ #\ ##0.0_)</c:formatCode>
                <c:ptCount val="11"/>
                <c:pt idx="0">
                  <c:v>16.494207248619404</c:v>
                </c:pt>
                <c:pt idx="1">
                  <c:v>0.53434244564265043</c:v>
                </c:pt>
                <c:pt idx="2">
                  <c:v>22.216535357094898</c:v>
                </c:pt>
                <c:pt idx="3">
                  <c:v>25.956983245966001</c:v>
                </c:pt>
                <c:pt idx="4">
                  <c:v>32.64831276739605</c:v>
                </c:pt>
                <c:pt idx="5">
                  <c:v>22.558395811811138</c:v>
                </c:pt>
                <c:pt idx="6">
                  <c:v>25.363044348189305</c:v>
                </c:pt>
                <c:pt idx="7" formatCode="0.0">
                  <c:v>-40.40385125152487</c:v>
                </c:pt>
                <c:pt idx="8">
                  <c:v>11.501407878110498</c:v>
                </c:pt>
                <c:pt idx="9">
                  <c:v>17.286547726745653</c:v>
                </c:pt>
                <c:pt idx="10">
                  <c:v>2.3316309718603918</c:v>
                </c:pt>
              </c:numCache>
            </c:numRef>
          </c:val>
          <c:smooth val="0"/>
          <c:extLst>
            <c:ext xmlns:c16="http://schemas.microsoft.com/office/drawing/2014/chart" uri="{C3380CC4-5D6E-409C-BE32-E72D297353CC}">
              <c16:uniqueId val="{00000003-FEE8-4051-9B38-D385FC2522C2}"/>
            </c:ext>
          </c:extLst>
        </c:ser>
        <c:dLbls>
          <c:showLegendKey val="0"/>
          <c:showVal val="0"/>
          <c:showCatName val="0"/>
          <c:showSerName val="0"/>
          <c:showPercent val="0"/>
          <c:showBubbleSize val="0"/>
        </c:dLbls>
        <c:marker val="1"/>
        <c:smooth val="0"/>
        <c:axId val="402637632"/>
        <c:axId val="1"/>
      </c:lineChart>
      <c:lineChart>
        <c:grouping val="standard"/>
        <c:varyColors val="0"/>
        <c:ser>
          <c:idx val="0"/>
          <c:order val="1"/>
          <c:tx>
            <c:strRef>
              <c:f>'2.1.6-график'!$E$4</c:f>
              <c:strCache>
                <c:ptCount val="1"/>
                <c:pt idx="0">
                  <c:v>2008 жылғы 9 айдағы өткен жылдың тиісті кезеңіне өзгеру %-ы (оң жақ ось)</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'2.1.6-график'!$B$5:$B$15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'2.1.6-график'!$E$5:$E$15</c:f>
              <c:numCache>
                <c:formatCode>0.0</c:formatCode>
                <c:ptCount val="11"/>
                <c:pt idx="0" formatCode="#\ ##0.0_);[Blue]\(\-\)\ #\ ##0.0_)">
                  <c:v>2.9404560253830851</c:v>
                </c:pt>
                <c:pt idx="1">
                  <c:v>-1.4517079520122991</c:v>
                </c:pt>
                <c:pt idx="2" formatCode="#\ ##0.0">
                  <c:v>14.982613271175893</c:v>
                </c:pt>
                <c:pt idx="3" formatCode="#\ ##0.0">
                  <c:v>14.908038851632256</c:v>
                </c:pt>
                <c:pt idx="4">
                  <c:v>15.452338857588572</c:v>
                </c:pt>
                <c:pt idx="5">
                  <c:v>19.671588134904908</c:v>
                </c:pt>
                <c:pt idx="6">
                  <c:v>28.919595003747844</c:v>
                </c:pt>
                <c:pt idx="7">
                  <c:v>42.26602214054563</c:v>
                </c:pt>
                <c:pt idx="8">
                  <c:v>41.57235276961805</c:v>
                </c:pt>
                <c:pt idx="9">
                  <c:v>29.482166670996293</c:v>
                </c:pt>
                <c:pt idx="10">
                  <c:v>43.296942665827174</c:v>
                </c:pt>
              </c:numCache>
            </c:numRef>
          </c:val>
          <c:smooth val="0"/>
          <c:extLst>
            <c:ext xmlns:c16="http://schemas.microsoft.com/office/drawing/2014/chart" uri="{C3380CC4-5D6E-409C-BE32-E72D297353CC}">
              <c16:uniqueId val="{00000002-FEE8-4051-9B38-D385FC2522C2}"/>
            </c:ext>
          </c:extLst>
        </c:ser>
        <c:dLbls>
          <c:showLegendKey val="0"/>
          <c:showVal val="0"/>
          <c:showCatName val="0"/>
          <c:showSerName val="0"/>
          <c:showPercent val="0"/>
          <c:showBubbleSize val="0"/>
        </c:dLbls>
        <c:marker val="1"/>
        <c:smooth val="0"/>
        <c:axId val="3"/>
        <c:axId val="4"/>
      </c:lineChart>
      <c:catAx>
        <c:axId val="402637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50"/>
          <c:min val="-5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263763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in val="-5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9522776572668113E-2"/>
          <c:y val="0.78114734962696508"/>
          <c:w val="0.93492407809110634"/>
          <c:h val="0.2087548951589303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paperSize="9" orientation="landscape" verticalDpi="0"/>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28722412579498E-2"/>
          <c:y val="4.9833967883694784E-2"/>
          <c:w val="0.85930917569072918"/>
          <c:h val="0.62458573080897462"/>
        </c:manualLayout>
      </c:layout>
      <c:barChart>
        <c:barDir val="col"/>
        <c:grouping val="clustered"/>
        <c:varyColors val="0"/>
        <c:ser>
          <c:idx val="1"/>
          <c:order val="0"/>
          <c:tx>
            <c:strRef>
              <c:f>'2.1.6-график'!$I$4</c:f>
              <c:strCache>
                <c:ptCount val="1"/>
                <c:pt idx="0">
                  <c:v>саланың 2008 жылғы 9 айдағы күрделі шығындардағы үлесі (%-бен)</c:v>
                </c:pt>
              </c:strCache>
            </c:strRef>
          </c:tx>
          <c:spPr>
            <a:solidFill>
              <a:srgbClr val="993366"/>
            </a:solidFill>
            <a:ln w="12700">
              <a:solidFill>
                <a:srgbClr val="000000"/>
              </a:solidFill>
              <a:prstDash val="solid"/>
            </a:ln>
          </c:spPr>
          <c:invertIfNegative val="0"/>
          <c:cat>
            <c:strRef>
              <c:f>'2.1.6-график'!$H$5:$H$15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'2.1.6-график'!$I$5:$I$15</c:f>
              <c:numCache>
                <c:formatCode>0.0</c:formatCode>
                <c:ptCount val="11"/>
                <c:pt idx="0">
                  <c:v>3.0332617364361254</c:v>
                </c:pt>
                <c:pt idx="1">
                  <c:v>2.2053777147455884</c:v>
                </c:pt>
                <c:pt idx="2">
                  <c:v>2.9107725068387791</c:v>
                </c:pt>
                <c:pt idx="3">
                  <c:v>17.042052362008771</c:v>
                </c:pt>
                <c:pt idx="4">
                  <c:v>10.314703203411799</c:v>
                </c:pt>
                <c:pt idx="5">
                  <c:v>0.68115768210346839</c:v>
                </c:pt>
                <c:pt idx="6">
                  <c:v>17.023318271948288</c:v>
                </c:pt>
                <c:pt idx="7">
                  <c:v>4.2261033261488281</c:v>
                </c:pt>
                <c:pt idx="8">
                  <c:v>3.9266153909280197</c:v>
                </c:pt>
                <c:pt idx="9">
                  <c:v>27.55111576939364</c:v>
                </c:pt>
                <c:pt idx="10">
                  <c:v>11.085522036036686</c:v>
                </c:pt>
              </c:numCache>
            </c:numRef>
          </c:val>
          <c:extLst>
            <c:ext xmlns:c16="http://schemas.microsoft.com/office/drawing/2014/chart" uri="{C3380CC4-5D6E-409C-BE32-E72D297353CC}">
              <c16:uniqueId val="{00000000-8E83-422B-AC0A-36E49F619E63}"/>
            </c:ext>
          </c:extLst>
        </c:ser>
        <c:ser>
          <c:idx val="2"/>
          <c:order val="2"/>
          <c:tx>
            <c:strRef>
              <c:f>'2.1.6-график'!$J$4</c:f>
              <c:strCache>
                <c:ptCount val="1"/>
                <c:pt idx="0">
                  <c:v>саланың 2009 жылғы 9 айдағы күрделі шығындардағы үлесі (%-бен)</c:v>
                </c:pt>
              </c:strCache>
            </c:strRef>
          </c:tx>
          <c:spPr>
            <a:solidFill>
              <a:srgbClr val="FFFFCC"/>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'2.1.6-график'!$H$5:$H$15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'2.1.6-график'!$J$5:$J$15</c:f>
              <c:numCache>
                <c:formatCode>0.00</c:formatCode>
                <c:ptCount val="11"/>
                <c:pt idx="0">
                  <c:v>1.0312282279084513</c:v>
                </c:pt>
                <c:pt idx="1">
                  <c:v>4.2987579306135535</c:v>
                </c:pt>
                <c:pt idx="2">
                  <c:v>1.0250511962254143</c:v>
                </c:pt>
                <c:pt idx="3">
                  <c:v>17.533860792403321</c:v>
                </c:pt>
                <c:pt idx="4">
                  <c:v>11.753262720543084</c:v>
                </c:pt>
                <c:pt idx="5">
                  <c:v>0.92401478294215411</c:v>
                </c:pt>
                <c:pt idx="6">
                  <c:v>22.15373956033714</c:v>
                </c:pt>
                <c:pt idx="7">
                  <c:v>3.9920221452895288</c:v>
                </c:pt>
                <c:pt idx="8">
                  <c:v>4.5978087614983307</c:v>
                </c:pt>
                <c:pt idx="9">
                  <c:v>22.443077929206297</c:v>
                </c:pt>
                <c:pt idx="10">
                  <c:v>10.247175953032729</c:v>
                </c:pt>
              </c:numCache>
            </c:numRef>
          </c:val>
          <c:extLst>
            <c:ext xmlns:c16="http://schemas.microsoft.com/office/drawing/2014/chart" uri="{C3380CC4-5D6E-409C-BE32-E72D297353CC}">
              <c16:uniqueId val="{00000001-8E83-422B-AC0A-36E49F619E63}"/>
            </c:ext>
          </c:extLst>
        </c:ser>
        <c:dLbls>
          <c:showLegendKey val="0"/>
          <c:showVal val="0"/>
          <c:showCatName val="0"/>
          <c:showSerName val="0"/>
          <c:showPercent val="0"/>
          <c:showBubbleSize val="0"/>
        </c:dLbls>
        <c:gapWidth val="150"/>
        <c:axId val="402757144"/>
        <c:axId val="1"/>
      </c:barChart>
      <c:lineChart>
        <c:grouping val="standard"/>
        <c:varyColors val="0"/>
        <c:ser>
          <c:idx val="3"/>
          <c:order val="3"/>
          <c:tx>
            <c:strRef>
              <c:f>'2.1.6-график'!$L$4</c:f>
              <c:strCache>
                <c:ptCount val="1"/>
                <c:pt idx="0">
                  <c:v>2009 жылғы 9 айдағы өткен жылдың тиісті кезеңіне өзгеру %-ы (оң жақ ось)</c:v>
                </c:pt>
              </c:strCache>
            </c:strRef>
          </c:tx>
          <c:spPr>
            <a:ln w="12700">
              <a:solidFill>
                <a:srgbClr val="FF0000"/>
              </a:solidFill>
              <a:prstDash val="solid"/>
            </a:ln>
          </c:spPr>
          <c:marker>
            <c:symbol val="diamond"/>
            <c:size val="5"/>
            <c:spPr>
              <a:solidFill>
                <a:srgbClr val="FF0000"/>
              </a:solidFill>
              <a:ln>
                <a:solidFill>
                  <a:srgbClr val="FF0000"/>
                </a:solidFill>
                <a:prstDash val="solid"/>
              </a:ln>
            </c:spPr>
          </c:marker>
          <c:cat>
            <c:strRef>
              <c:f>'2.1.6-график'!$H$5:$H$15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'2.1.6-график'!$L$5:$L$15</c:f>
              <c:numCache>
                <c:formatCode>0.0</c:formatCode>
                <c:ptCount val="11"/>
                <c:pt idx="0">
                  <c:v>-67.702492042196766</c:v>
                </c:pt>
                <c:pt idx="1">
                  <c:v>85.175751743308609</c:v>
                </c:pt>
                <c:pt idx="2">
                  <c:v>-66.544971772068521</c:v>
                </c:pt>
                <c:pt idx="3">
                  <c:v>-2.2583273216360169</c:v>
                </c:pt>
                <c:pt idx="4">
                  <c:v>8.2494793220536593</c:v>
                </c:pt>
                <c:pt idx="5">
                  <c:v>28.871050438616805</c:v>
                </c:pt>
                <c:pt idx="6">
                  <c:v>23.630872734889934</c:v>
                </c:pt>
                <c:pt idx="7">
                  <c:v>-10.261885809232922</c:v>
                </c:pt>
                <c:pt idx="8">
                  <c:v>11.238890124096628</c:v>
                </c:pt>
                <c:pt idx="9">
                  <c:v>-22.613120662116202</c:v>
                </c:pt>
                <c:pt idx="10">
                  <c:v>-12.184303147271578</c:v>
                </c:pt>
              </c:numCache>
            </c:numRef>
          </c:val>
          <c:smooth val="0"/>
          <c:extLst>
            <c:ext xmlns:c16="http://schemas.microsoft.com/office/drawing/2014/chart" uri="{C3380CC4-5D6E-409C-BE32-E72D297353CC}">
              <c16:uniqueId val="{00000003-8E83-422B-AC0A-36E49F619E63}"/>
            </c:ext>
          </c:extLst>
        </c:ser>
        <c:dLbls>
          <c:showLegendKey val="0"/>
          <c:showVal val="0"/>
          <c:showCatName val="0"/>
          <c:showSerName val="0"/>
          <c:showPercent val="0"/>
          <c:showBubbleSize val="0"/>
        </c:dLbls>
        <c:marker val="1"/>
        <c:smooth val="0"/>
        <c:axId val="402757144"/>
        <c:axId val="1"/>
      </c:lineChart>
      <c:lineChart>
        <c:grouping val="standard"/>
        <c:varyColors val="0"/>
        <c:ser>
          <c:idx val="0"/>
          <c:order val="1"/>
          <c:tx>
            <c:strRef>
              <c:f>'2.1.6-график'!$K$4</c:f>
              <c:strCache>
                <c:ptCount val="1"/>
                <c:pt idx="0">
                  <c:v>2008 жылғы 9 айдағы өткен жылдың тиісті кезеңіне өзгеру %-ы (оң жақ ось)</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'2.1.6-график'!$H$5:$H$15</c:f>
              <c:strCache>
                <c:ptCount val="11"/>
                <c:pt idx="0">
                  <c:v>Мемлекеттік қызмет көрсету</c:v>
                </c:pt>
                <c:pt idx="1">
                  <c:v>Қорғаныс</c:v>
                </c:pt>
                <c:pt idx="2">
                  <c:v>Қоғамдық тәртіп</c:v>
                </c:pt>
                <c:pt idx="3">
                  <c:v>Білім беру</c:v>
                </c:pt>
                <c:pt idx="4">
                  <c:v>Денсаулық сақтау</c:v>
                </c:pt>
                <c:pt idx="5">
                  <c:v>Әлеуметтік қамсыздандыру</c:v>
                </c:pt>
                <c:pt idx="6">
                  <c:v>ТКШ</c:v>
                </c:pt>
                <c:pt idx="7">
                  <c:v>ЖЭК</c:v>
                </c:pt>
                <c:pt idx="8">
                  <c:v>Ауылшаруашылығы</c:v>
                </c:pt>
                <c:pt idx="9">
                  <c:v>Көлік және коммуникация </c:v>
                </c:pt>
                <c:pt idx="10">
                  <c:v>Басқасы</c:v>
                </c:pt>
              </c:strCache>
            </c:strRef>
          </c:cat>
          <c:val>
            <c:numRef>
              <c:f>'2.1.6-график'!$K$5:$K$15</c:f>
              <c:numCache>
                <c:formatCode>0.0</c:formatCode>
                <c:ptCount val="11"/>
                <c:pt idx="0">
                  <c:v>-10.199008097087074</c:v>
                </c:pt>
                <c:pt idx="1">
                  <c:v>-24.478251677164437</c:v>
                </c:pt>
                <c:pt idx="2">
                  <c:v>10.325308843022938</c:v>
                </c:pt>
                <c:pt idx="3">
                  <c:v>87.235877040593493</c:v>
                </c:pt>
                <c:pt idx="4">
                  <c:v>11.366915940511532</c:v>
                </c:pt>
                <c:pt idx="5">
                  <c:v>71.873160242251203</c:v>
                </c:pt>
                <c:pt idx="6">
                  <c:v>21.314346079645546</c:v>
                </c:pt>
                <c:pt idx="7">
                  <c:v>41.181130492692205</c:v>
                </c:pt>
                <c:pt idx="8">
                  <c:v>69.134612740853669</c:v>
                </c:pt>
                <c:pt idx="9">
                  <c:v>30.950690807092485</c:v>
                </c:pt>
                <c:pt idx="10">
                  <c:v>81.512073758786954</c:v>
                </c:pt>
              </c:numCache>
            </c:numRef>
          </c:val>
          <c:smooth val="0"/>
          <c:extLst>
            <c:ext xmlns:c16="http://schemas.microsoft.com/office/drawing/2014/chart" uri="{C3380CC4-5D6E-409C-BE32-E72D297353CC}">
              <c16:uniqueId val="{00000002-8E83-422B-AC0A-36E49F619E63}"/>
            </c:ext>
          </c:extLst>
        </c:ser>
        <c:dLbls>
          <c:showLegendKey val="0"/>
          <c:showVal val="0"/>
          <c:showCatName val="0"/>
          <c:showSerName val="0"/>
          <c:showPercent val="0"/>
          <c:showBubbleSize val="0"/>
        </c:dLbls>
        <c:marker val="1"/>
        <c:smooth val="0"/>
        <c:axId val="3"/>
        <c:axId val="4"/>
      </c:lineChart>
      <c:catAx>
        <c:axId val="4027571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in val="-7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275714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in val="-7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b"/>
      <c:layout>
        <c:manualLayout>
          <c:xMode val="edge"/>
          <c:yMode val="edge"/>
          <c:x val="1.0822533698875682E-2"/>
          <c:y val="0.77740989898563861"/>
          <c:w val="0.95238296550106005"/>
          <c:h val="0.21262492963709775"/>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2981611082013"/>
          <c:y val="4.49438202247191E-2"/>
          <c:w val="0.81250067015007232"/>
          <c:h val="0.59269662921348309"/>
        </c:manualLayout>
      </c:layout>
      <c:areaChart>
        <c:grouping val="stacked"/>
        <c:varyColors val="0"/>
        <c:ser>
          <c:idx val="0"/>
          <c:order val="0"/>
          <c:tx>
            <c:strRef>
              <c:f>'2.1.7-график'!$C$4</c:f>
              <c:strCache>
                <c:ptCount val="1"/>
                <c:pt idx="0">
                  <c:v>Ұлттық қордың активтері (сол жақ шкала)</c:v>
                </c:pt>
              </c:strCache>
            </c:strRef>
          </c:tx>
          <c:spPr>
            <a:solidFill>
              <a:srgbClr val="9999FF"/>
            </a:solidFill>
            <a:ln w="12700">
              <a:solidFill>
                <a:srgbClr val="000000"/>
              </a:solidFill>
              <a:prstDash val="solid"/>
            </a:ln>
          </c:spPr>
          <c:cat>
            <c:strRef>
              <c:f>'2.1.7-график'!$B$5:$B$15</c:f>
              <c:strCache>
                <c:ptCount val="11"/>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strCache>
            </c:strRef>
          </c:cat>
          <c:val>
            <c:numRef>
              <c:f>'2.1.7-график'!$C$5:$C$15</c:f>
              <c:numCache>
                <c:formatCode>0.0</c:formatCode>
                <c:ptCount val="11"/>
                <c:pt idx="0">
                  <c:v>1995.1942187123477</c:v>
                </c:pt>
                <c:pt idx="1">
                  <c:v>2097.8920371126778</c:v>
                </c:pt>
                <c:pt idx="2">
                  <c:v>2368.7085621669303</c:v>
                </c:pt>
                <c:pt idx="3">
                  <c:v>2730.8879076227004</c:v>
                </c:pt>
                <c:pt idx="4">
                  <c:v>2912.7323084071909</c:v>
                </c:pt>
                <c:pt idx="5">
                  <c:v>3216.6090621856874</c:v>
                </c:pt>
                <c:pt idx="6">
                  <c:v>3418.6283873552547</c:v>
                </c:pt>
                <c:pt idx="7">
                  <c:v>3309.371524246591</c:v>
                </c:pt>
                <c:pt idx="8">
                  <c:v>4009.3232179606393</c:v>
                </c:pt>
                <c:pt idx="9">
                  <c:v>4144.6297902162205</c:v>
                </c:pt>
                <c:pt idx="10">
                  <c:v>4227.1265320000002</c:v>
                </c:pt>
              </c:numCache>
            </c:numRef>
          </c:val>
          <c:extLst>
            <c:ext xmlns:c16="http://schemas.microsoft.com/office/drawing/2014/chart" uri="{C3380CC4-5D6E-409C-BE32-E72D297353CC}">
              <c16:uniqueId val="{00000000-029C-4323-97EA-DAB81B750C12}"/>
            </c:ext>
          </c:extLst>
        </c:ser>
        <c:dLbls>
          <c:showLegendKey val="0"/>
          <c:showVal val="0"/>
          <c:showCatName val="0"/>
          <c:showSerName val="0"/>
          <c:showPercent val="0"/>
          <c:showBubbleSize val="0"/>
        </c:dLbls>
        <c:axId val="390142776"/>
        <c:axId val="1"/>
      </c:areaChart>
      <c:barChart>
        <c:barDir val="col"/>
        <c:grouping val="clustered"/>
        <c:varyColors val="0"/>
        <c:ser>
          <c:idx val="1"/>
          <c:order val="1"/>
          <c:tx>
            <c:strRef>
              <c:f>'2.1.7-график'!$E$4</c:f>
              <c:strCache>
                <c:ptCount val="1"/>
                <c:pt idx="0">
                  <c:v>Дағдарысқа қарсы бағлдарламаға арналған мақсатты трансферттер</c:v>
                </c:pt>
              </c:strCache>
            </c:strRef>
          </c:tx>
          <c:spPr>
            <a:solidFill>
              <a:srgbClr val="FFFF00"/>
            </a:solidFill>
            <a:ln w="12700">
              <a:solidFill>
                <a:srgbClr val="000000"/>
              </a:solidFill>
              <a:prstDash val="solid"/>
            </a:ln>
          </c:spPr>
          <c:invertIfNegative val="0"/>
          <c:cat>
            <c:strRef>
              <c:f>'2.1.7-график'!$B$5:$B$15</c:f>
              <c:strCache>
                <c:ptCount val="11"/>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strCache>
            </c:strRef>
          </c:cat>
          <c:val>
            <c:numRef>
              <c:f>'2.1.7-график'!$E$5:$E$15</c:f>
              <c:numCache>
                <c:formatCode>General</c:formatCode>
                <c:ptCount val="11"/>
                <c:pt idx="9">
                  <c:v>131.5</c:v>
                </c:pt>
                <c:pt idx="10">
                  <c:v>15</c:v>
                </c:pt>
              </c:numCache>
            </c:numRef>
          </c:val>
          <c:extLst>
            <c:ext xmlns:c16="http://schemas.microsoft.com/office/drawing/2014/chart" uri="{C3380CC4-5D6E-409C-BE32-E72D297353CC}">
              <c16:uniqueId val="{00000001-029C-4323-97EA-DAB81B750C12}"/>
            </c:ext>
          </c:extLst>
        </c:ser>
        <c:ser>
          <c:idx val="2"/>
          <c:order val="2"/>
          <c:tx>
            <c:strRef>
              <c:f>'2.1.7-график'!$D$4</c:f>
              <c:strCache>
                <c:ptCount val="1"/>
                <c:pt idx="0">
                  <c:v>Ұлттық қордан кепілдік берілген трансферттер</c:v>
                </c:pt>
              </c:strCache>
            </c:strRef>
          </c:tx>
          <c:spPr>
            <a:solidFill>
              <a:srgbClr val="993366"/>
            </a:solidFill>
            <a:ln w="12700">
              <a:solidFill>
                <a:srgbClr val="000000"/>
              </a:solidFill>
              <a:prstDash val="solid"/>
            </a:ln>
          </c:spPr>
          <c:invertIfNegative val="0"/>
          <c:cat>
            <c:strRef>
              <c:f>'2.1.7-график'!$B$5:$B$15</c:f>
              <c:strCache>
                <c:ptCount val="11"/>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strCache>
            </c:strRef>
          </c:cat>
          <c:val>
            <c:numRef>
              <c:f>'2.1.7-график'!$D$5:$D$15</c:f>
              <c:numCache>
                <c:formatCode>0.0</c:formatCode>
                <c:ptCount val="11"/>
                <c:pt idx="0">
                  <c:v>37</c:v>
                </c:pt>
                <c:pt idx="1">
                  <c:v>118</c:v>
                </c:pt>
                <c:pt idx="2">
                  <c:v>74</c:v>
                </c:pt>
                <c:pt idx="3">
                  <c:v>29</c:v>
                </c:pt>
                <c:pt idx="4">
                  <c:v>143</c:v>
                </c:pt>
                <c:pt idx="5">
                  <c:v>198.4</c:v>
                </c:pt>
                <c:pt idx="6">
                  <c:v>122.091956</c:v>
                </c:pt>
                <c:pt idx="7">
                  <c:v>1.4293769999999999</c:v>
                </c:pt>
                <c:pt idx="8">
                  <c:v>250</c:v>
                </c:pt>
                <c:pt idx="9">
                  <c:v>218.9</c:v>
                </c:pt>
                <c:pt idx="10">
                  <c:v>299.10000000000002</c:v>
                </c:pt>
              </c:numCache>
            </c:numRef>
          </c:val>
          <c:extLst>
            <c:ext xmlns:c16="http://schemas.microsoft.com/office/drawing/2014/chart" uri="{C3380CC4-5D6E-409C-BE32-E72D297353CC}">
              <c16:uniqueId val="{00000002-029C-4323-97EA-DAB81B750C12}"/>
            </c:ext>
          </c:extLst>
        </c:ser>
        <c:ser>
          <c:idx val="3"/>
          <c:order val="3"/>
          <c:tx>
            <c:strRef>
              <c:f>'2.1.7-график'!$F$4</c:f>
              <c:strCache>
                <c:ptCount val="1"/>
                <c:pt idx="0">
                  <c:v>"Самұрық-Қазына" ҰӘҚ" АҚ және "Қазагро" ҰХ" АҚ облигацияларын сатып алуға арналған мақсатты трансферт</c:v>
                </c:pt>
              </c:strCache>
            </c:strRef>
          </c:tx>
          <c:spPr>
            <a:solidFill>
              <a:srgbClr val="FF99CC"/>
            </a:solidFill>
            <a:ln w="12700">
              <a:solidFill>
                <a:srgbClr val="000000"/>
              </a:solidFill>
              <a:prstDash val="solid"/>
            </a:ln>
          </c:spPr>
          <c:invertIfNegative val="0"/>
          <c:cat>
            <c:strRef>
              <c:f>'2.1.7-график'!$B$5:$B$15</c:f>
              <c:strCache>
                <c:ptCount val="11"/>
                <c:pt idx="0">
                  <c:v>1 тоқ. 2007</c:v>
                </c:pt>
                <c:pt idx="1">
                  <c:v>2 тоқ. 2007</c:v>
                </c:pt>
                <c:pt idx="2">
                  <c:v>3 тоқ. 2007</c:v>
                </c:pt>
                <c:pt idx="3">
                  <c:v>4 тоқ. 2007</c:v>
                </c:pt>
                <c:pt idx="4">
                  <c:v>1 тоқ. 2008</c:v>
                </c:pt>
                <c:pt idx="5">
                  <c:v>2 тоқ. 2008</c:v>
                </c:pt>
                <c:pt idx="6">
                  <c:v>3 тоқ. 2008</c:v>
                </c:pt>
                <c:pt idx="7">
                  <c:v>4 тоқ. 2008</c:v>
                </c:pt>
                <c:pt idx="8">
                  <c:v>1 тоқ. 2009</c:v>
                </c:pt>
                <c:pt idx="9">
                  <c:v>2 тоқ. 2009</c:v>
                </c:pt>
                <c:pt idx="10">
                  <c:v>3 тоқ. 2009</c:v>
                </c:pt>
              </c:strCache>
            </c:strRef>
          </c:cat>
          <c:val>
            <c:numRef>
              <c:f>'2.1.7-график'!$F$5:$F$15</c:f>
              <c:numCache>
                <c:formatCode>General</c:formatCode>
                <c:ptCount val="11"/>
                <c:pt idx="7">
                  <c:v>607.5</c:v>
                </c:pt>
              </c:numCache>
            </c:numRef>
          </c:val>
          <c:extLst>
            <c:ext xmlns:c16="http://schemas.microsoft.com/office/drawing/2014/chart" uri="{C3380CC4-5D6E-409C-BE32-E72D297353CC}">
              <c16:uniqueId val="{00000003-029C-4323-97EA-DAB81B750C12}"/>
            </c:ext>
          </c:extLst>
        </c:ser>
        <c:dLbls>
          <c:showLegendKey val="0"/>
          <c:showVal val="0"/>
          <c:showCatName val="0"/>
          <c:showSerName val="0"/>
          <c:showPercent val="0"/>
          <c:showBubbleSize val="0"/>
        </c:dLbls>
        <c:gapWidth val="30"/>
        <c:axId val="3"/>
        <c:axId val="4"/>
      </c:barChart>
      <c:catAx>
        <c:axId val="390142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8.4459529121629143E-3"/>
              <c:y val="0.25561797752808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901427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5439267907440939"/>
              <c:y val="0.2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2.0270286989190995E-2"/>
          <c:y val="0.800561797752809"/>
          <c:w val="0.96452782256900482"/>
          <c:h val="0.191011235955056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28324364824046"/>
          <c:y val="4.4692798387305763E-2"/>
          <c:w val="0.7914353312589677"/>
          <c:h val="0.71229147429768558"/>
        </c:manualLayout>
      </c:layout>
      <c:barChart>
        <c:barDir val="col"/>
        <c:grouping val="clustered"/>
        <c:varyColors val="0"/>
        <c:ser>
          <c:idx val="0"/>
          <c:order val="0"/>
          <c:tx>
            <c:v>Түсімдер</c:v>
          </c:tx>
          <c:spPr>
            <a:solidFill>
              <a:srgbClr val="CCFFFF"/>
            </a:solidFill>
            <a:ln w="12700">
              <a:solidFill>
                <a:srgbClr val="000000"/>
              </a:solidFill>
              <a:prstDash val="solid"/>
            </a:ln>
          </c:spPr>
          <c:invertIfNegative val="0"/>
          <c:cat>
            <c:strLit>
              <c:ptCount val="12"/>
              <c:pt idx="0">
                <c:v>2006</c:v>
              </c:pt>
              <c:pt idx="1">
                <c:v>2007</c:v>
              </c:pt>
              <c:pt idx="2">
                <c:v>2008</c:v>
              </c:pt>
              <c:pt idx="3">
                <c:v>9 ай 2008</c:v>
              </c:pt>
              <c:pt idx="4">
                <c:v>9 ай 2009</c:v>
              </c:pt>
              <c:pt idx="5">
                <c:v>1_тоқ.2008</c:v>
              </c:pt>
              <c:pt idx="6">
                <c:v>2_тоқ.2008</c:v>
              </c:pt>
              <c:pt idx="7">
                <c:v>3_тоқ.2008</c:v>
              </c:pt>
              <c:pt idx="8">
                <c:v>4_тоқ.2008</c:v>
              </c:pt>
              <c:pt idx="9">
                <c:v>1_тоқ.2009</c:v>
              </c:pt>
              <c:pt idx="10">
                <c:v>2_тоқ.2009</c:v>
              </c:pt>
              <c:pt idx="11">
                <c:v>3_тоқ.2009</c:v>
              </c:pt>
            </c:strLit>
          </c:cat>
          <c:val>
            <c:numLit>
              <c:formatCode>General</c:formatCode>
              <c:ptCount val="12"/>
              <c:pt idx="0">
                <c:v>2338.0342161000003</c:v>
              </c:pt>
              <c:pt idx="1">
                <c:v>2887.8739303999996</c:v>
              </c:pt>
              <c:pt idx="2">
                <c:v>4034.4104756000002</c:v>
              </c:pt>
              <c:pt idx="3">
                <c:v>2523.8251219000003</c:v>
              </c:pt>
              <c:pt idx="4">
                <c:v>2575.6037999999999</c:v>
              </c:pt>
              <c:pt idx="5">
                <c:v>745.45535749999999</c:v>
              </c:pt>
              <c:pt idx="6">
                <c:v>853.57847730000003</c:v>
              </c:pt>
              <c:pt idx="7">
                <c:v>924.79128710000032</c:v>
              </c:pt>
              <c:pt idx="8">
                <c:v>1510.5853536999998</c:v>
              </c:pt>
              <c:pt idx="9">
                <c:v>796.31819419999988</c:v>
              </c:pt>
              <c:pt idx="10">
                <c:v>904.66672412159983</c:v>
              </c:pt>
              <c:pt idx="11">
                <c:v>874.61888167840016</c:v>
              </c:pt>
            </c:numLit>
          </c:val>
          <c:extLst>
            <c:ext xmlns:c16="http://schemas.microsoft.com/office/drawing/2014/chart" uri="{C3380CC4-5D6E-409C-BE32-E72D297353CC}">
              <c16:uniqueId val="{00000000-05B6-4F73-9FC2-32900F1C1AC2}"/>
            </c:ext>
          </c:extLst>
        </c:ser>
        <c:ser>
          <c:idx val="1"/>
          <c:order val="1"/>
          <c:tx>
            <c:v>Мұнайға жатпайтын түсімдер</c:v>
          </c:tx>
          <c:spPr>
            <a:solidFill>
              <a:srgbClr val="3366FF"/>
            </a:solidFill>
            <a:ln w="12700">
              <a:solidFill>
                <a:srgbClr val="000000"/>
              </a:solidFill>
              <a:prstDash val="solid"/>
            </a:ln>
          </c:spPr>
          <c:invertIfNegative val="0"/>
          <c:cat>
            <c:strLit>
              <c:ptCount val="12"/>
              <c:pt idx="0">
                <c:v>2006</c:v>
              </c:pt>
              <c:pt idx="1">
                <c:v>2007</c:v>
              </c:pt>
              <c:pt idx="2">
                <c:v>2008</c:v>
              </c:pt>
              <c:pt idx="3">
                <c:v>9 ай 2008</c:v>
              </c:pt>
              <c:pt idx="4">
                <c:v>9 ай 2009</c:v>
              </c:pt>
              <c:pt idx="5">
                <c:v>1_тоқ.2008</c:v>
              </c:pt>
              <c:pt idx="6">
                <c:v>2_тоқ.2008</c:v>
              </c:pt>
              <c:pt idx="7">
                <c:v>3_тоқ.2008</c:v>
              </c:pt>
              <c:pt idx="8">
                <c:v>4_тоқ.2008</c:v>
              </c:pt>
              <c:pt idx="9">
                <c:v>1_тоқ.2009</c:v>
              </c:pt>
              <c:pt idx="10">
                <c:v>2_тоқ.2009</c:v>
              </c:pt>
              <c:pt idx="11">
                <c:v>3_тоқ.2009</c:v>
              </c:pt>
            </c:strLit>
          </c:cat>
          <c:val>
            <c:numLit>
              <c:formatCode>General</c:formatCode>
              <c:ptCount val="12"/>
              <c:pt idx="0">
                <c:v>2081.7313770953001</c:v>
              </c:pt>
              <c:pt idx="1">
                <c:v>2640.3137965622795</c:v>
              </c:pt>
              <c:pt idx="2">
                <c:v>2968.1150172421499</c:v>
              </c:pt>
              <c:pt idx="3">
                <c:v>2062.5037563117603</c:v>
              </c:pt>
              <c:pt idx="4">
                <c:v>1663.4768601564499</c:v>
              </c:pt>
              <c:pt idx="5">
                <c:v>603.02855403939009</c:v>
              </c:pt>
              <c:pt idx="6">
                <c:v>656.28625364510992</c:v>
              </c:pt>
              <c:pt idx="7">
                <c:v>803.18894862726029</c:v>
              </c:pt>
              <c:pt idx="8">
                <c:v>905.61126093038956</c:v>
              </c:pt>
              <c:pt idx="9">
                <c:v>547.06944436670005</c:v>
              </c:pt>
              <c:pt idx="10">
                <c:v>555.10985794840008</c:v>
              </c:pt>
              <c:pt idx="11">
                <c:v>561.29755784134977</c:v>
              </c:pt>
            </c:numLit>
          </c:val>
          <c:extLst>
            <c:ext xmlns:c16="http://schemas.microsoft.com/office/drawing/2014/chart" uri="{C3380CC4-5D6E-409C-BE32-E72D297353CC}">
              <c16:uniqueId val="{00000001-05B6-4F73-9FC2-32900F1C1AC2}"/>
            </c:ext>
          </c:extLst>
        </c:ser>
        <c:ser>
          <c:idx val="2"/>
          <c:order val="2"/>
          <c:tx>
            <c:v>Шығыстар</c:v>
          </c:tx>
          <c:spPr>
            <a:solidFill>
              <a:srgbClr val="FFFF99"/>
            </a:solidFill>
            <a:ln w="12700">
              <a:solidFill>
                <a:srgbClr val="000000"/>
              </a:solidFill>
              <a:prstDash val="solid"/>
            </a:ln>
          </c:spPr>
          <c:invertIfNegative val="0"/>
          <c:cat>
            <c:strLit>
              <c:ptCount val="12"/>
              <c:pt idx="0">
                <c:v>2006</c:v>
              </c:pt>
              <c:pt idx="1">
                <c:v>2007</c:v>
              </c:pt>
              <c:pt idx="2">
                <c:v>2008</c:v>
              </c:pt>
              <c:pt idx="3">
                <c:v>9 ай 2008</c:v>
              </c:pt>
              <c:pt idx="4">
                <c:v>9 ай 2009</c:v>
              </c:pt>
              <c:pt idx="5">
                <c:v>1_тоқ.2008</c:v>
              </c:pt>
              <c:pt idx="6">
                <c:v>2_тоқ.2008</c:v>
              </c:pt>
              <c:pt idx="7">
                <c:v>3_тоқ.2008</c:v>
              </c:pt>
              <c:pt idx="8">
                <c:v>4_тоқ.2008</c:v>
              </c:pt>
              <c:pt idx="9">
                <c:v>1_тоқ.2009</c:v>
              </c:pt>
              <c:pt idx="10">
                <c:v>2_тоқ.2009</c:v>
              </c:pt>
              <c:pt idx="11">
                <c:v>3_тоқ.2009</c:v>
              </c:pt>
            </c:strLit>
          </c:cat>
          <c:val>
            <c:numLit>
              <c:formatCode>General</c:formatCode>
              <c:ptCount val="12"/>
              <c:pt idx="0">
                <c:v>2279.3224</c:v>
              </c:pt>
              <c:pt idx="1">
                <c:v>3113.6089999999999</c:v>
              </c:pt>
              <c:pt idx="2">
                <c:v>4373.7752</c:v>
              </c:pt>
              <c:pt idx="3">
                <c:v>2483.5949000000001</c:v>
              </c:pt>
              <c:pt idx="4">
                <c:v>2684.0540000000001</c:v>
              </c:pt>
              <c:pt idx="5">
                <c:v>722.87818470000002</c:v>
              </c:pt>
              <c:pt idx="6">
                <c:v>990.05392730000005</c:v>
              </c:pt>
              <c:pt idx="7">
                <c:v>1045.1262174000001</c:v>
              </c:pt>
              <c:pt idx="8">
                <c:v>1615.7168237999999</c:v>
              </c:pt>
              <c:pt idx="9">
                <c:v>709.78203610000003</c:v>
              </c:pt>
              <c:pt idx="10">
                <c:v>1087.9579055207</c:v>
              </c:pt>
              <c:pt idx="11">
                <c:v>1020.3933999999999</c:v>
              </c:pt>
            </c:numLit>
          </c:val>
          <c:extLst>
            <c:ext xmlns:c16="http://schemas.microsoft.com/office/drawing/2014/chart" uri="{C3380CC4-5D6E-409C-BE32-E72D297353CC}">
              <c16:uniqueId val="{00000002-05B6-4F73-9FC2-32900F1C1AC2}"/>
            </c:ext>
          </c:extLst>
        </c:ser>
        <c:dLbls>
          <c:showLegendKey val="0"/>
          <c:showVal val="0"/>
          <c:showCatName val="0"/>
          <c:showSerName val="0"/>
          <c:showPercent val="0"/>
          <c:showBubbleSize val="0"/>
        </c:dLbls>
        <c:gapWidth val="70"/>
        <c:axId val="403004640"/>
        <c:axId val="1"/>
      </c:barChart>
      <c:barChart>
        <c:barDir val="col"/>
        <c:grouping val="clustered"/>
        <c:varyColors val="0"/>
        <c:ser>
          <c:idx val="3"/>
          <c:order val="3"/>
          <c:tx>
            <c:v>Бюджеттің дефициті (профициті) (оң жақ шкала)</c:v>
          </c:tx>
          <c:spPr>
            <a:solidFill>
              <a:srgbClr val="FF0000"/>
            </a:solidFill>
            <a:ln w="12700">
              <a:solidFill>
                <a:srgbClr val="000000"/>
              </a:solidFill>
              <a:prstDash val="solid"/>
            </a:ln>
          </c:spPr>
          <c:invertIfNegative val="0"/>
          <c:cat>
            <c:strLit>
              <c:ptCount val="12"/>
              <c:pt idx="0">
                <c:v>2006</c:v>
              </c:pt>
              <c:pt idx="1">
                <c:v>2007</c:v>
              </c:pt>
              <c:pt idx="2">
                <c:v>2008</c:v>
              </c:pt>
              <c:pt idx="3">
                <c:v>9 мес.2008</c:v>
              </c:pt>
              <c:pt idx="4">
                <c:v>9 мес.2009</c:v>
              </c:pt>
              <c:pt idx="5">
                <c:v>1_кв.2008</c:v>
              </c:pt>
              <c:pt idx="6">
                <c:v>2_кв.2008</c:v>
              </c:pt>
              <c:pt idx="7">
                <c:v>3_кв.2008</c:v>
              </c:pt>
              <c:pt idx="8">
                <c:v>4_кв.2008</c:v>
              </c:pt>
              <c:pt idx="9">
                <c:v>1_кв.2009</c:v>
              </c:pt>
              <c:pt idx="10">
                <c:v>2_кв.2009</c:v>
              </c:pt>
              <c:pt idx="11">
                <c:v>3_кв.2009</c:v>
              </c:pt>
            </c:strLit>
          </c:cat>
          <c:val>
            <c:numLit>
              <c:formatCode>General</c:formatCode>
              <c:ptCount val="12"/>
              <c:pt idx="0">
                <c:v>81.620100000000008</c:v>
              </c:pt>
              <c:pt idx="1">
                <c:v>-215.29520000000002</c:v>
              </c:pt>
              <c:pt idx="2">
                <c:v>-333.23879999999997</c:v>
              </c:pt>
              <c:pt idx="3">
                <c:v>-232.06261704313943</c:v>
              </c:pt>
              <c:pt idx="4">
                <c:v>-240.15636459845024</c:v>
              </c:pt>
              <c:pt idx="5">
                <c:v>23.150369300000019</c:v>
              </c:pt>
              <c:pt idx="6">
                <c:v>-135.3676737000001</c:v>
              </c:pt>
              <c:pt idx="7">
                <c:v>-119.84531259999996</c:v>
              </c:pt>
              <c:pt idx="8">
                <c:v>-101.17618599999987</c:v>
              </c:pt>
              <c:pt idx="9">
                <c:v>87.287407799999883</c:v>
              </c:pt>
              <c:pt idx="10">
                <c:v>-182.44804710570006</c:v>
              </c:pt>
              <c:pt idx="11">
                <c:v>-144.99579999999997</c:v>
              </c:pt>
            </c:numLit>
          </c:val>
          <c:extLst>
            <c:ext xmlns:c16="http://schemas.microsoft.com/office/drawing/2014/chart" uri="{C3380CC4-5D6E-409C-BE32-E72D297353CC}">
              <c16:uniqueId val="{00000003-05B6-4F73-9FC2-32900F1C1AC2}"/>
            </c:ext>
          </c:extLst>
        </c:ser>
        <c:ser>
          <c:idx val="4"/>
          <c:order val="4"/>
          <c:tx>
            <c:v>Бюджеттің мұнайға жатпайтын дефициті (профициті) (оң жақ шкала)</c:v>
          </c:tx>
          <c:spPr>
            <a:solidFill>
              <a:srgbClr val="CC99FF"/>
            </a:solidFill>
            <a:ln w="12700">
              <a:solidFill>
                <a:srgbClr val="000000"/>
              </a:solidFill>
              <a:prstDash val="solid"/>
            </a:ln>
          </c:spPr>
          <c:invertIfNegative val="0"/>
          <c:cat>
            <c:strLit>
              <c:ptCount val="12"/>
              <c:pt idx="0">
                <c:v>2006</c:v>
              </c:pt>
              <c:pt idx="1">
                <c:v>2007</c:v>
              </c:pt>
              <c:pt idx="2">
                <c:v>2008</c:v>
              </c:pt>
              <c:pt idx="3">
                <c:v>9 мес.2008</c:v>
              </c:pt>
              <c:pt idx="4">
                <c:v>9 мес.2009</c:v>
              </c:pt>
              <c:pt idx="5">
                <c:v>1_кв.2008</c:v>
              </c:pt>
              <c:pt idx="6">
                <c:v>2_кв.2008</c:v>
              </c:pt>
              <c:pt idx="7">
                <c:v>3_кв.2008</c:v>
              </c:pt>
              <c:pt idx="8">
                <c:v>4_кв.2008</c:v>
              </c:pt>
              <c:pt idx="9">
                <c:v>1_кв.2009</c:v>
              </c:pt>
              <c:pt idx="10">
                <c:v>2_кв.2009</c:v>
              </c:pt>
              <c:pt idx="11">
                <c:v>3_кв.2009</c:v>
              </c:pt>
            </c:strLit>
          </c:cat>
          <c:val>
            <c:numLit>
              <c:formatCode>General</c:formatCode>
              <c:ptCount val="12"/>
              <c:pt idx="0">
                <c:v>-197.59102290469991</c:v>
              </c:pt>
              <c:pt idx="1">
                <c:v>-473.29520343772037</c:v>
              </c:pt>
              <c:pt idx="2">
                <c:v>-1405.6601827578502</c:v>
              </c:pt>
              <c:pt idx="3">
                <c:v>-695.55457304313938</c:v>
              </c:pt>
              <c:pt idx="4">
                <c:v>-1154.6563645984502</c:v>
              </c:pt>
              <c:pt idx="5">
                <c:v>-119.84963066060993</c:v>
              </c:pt>
              <c:pt idx="6">
                <c:v>-333.76767365489013</c:v>
              </c:pt>
              <c:pt idx="7">
                <c:v>-241.9372687727398</c:v>
              </c:pt>
              <c:pt idx="8">
                <c:v>-710.10556286961037</c:v>
              </c:pt>
              <c:pt idx="9">
                <c:v>-162.71259173329997</c:v>
              </c:pt>
              <c:pt idx="10">
                <c:v>-532.84804757229995</c:v>
              </c:pt>
              <c:pt idx="11">
                <c:v>-459.09584215865016</c:v>
              </c:pt>
            </c:numLit>
          </c:val>
          <c:extLst>
            <c:ext xmlns:c16="http://schemas.microsoft.com/office/drawing/2014/chart" uri="{C3380CC4-5D6E-409C-BE32-E72D297353CC}">
              <c16:uniqueId val="{00000004-05B6-4F73-9FC2-32900F1C1AC2}"/>
            </c:ext>
          </c:extLst>
        </c:ser>
        <c:dLbls>
          <c:showLegendKey val="0"/>
          <c:showVal val="0"/>
          <c:showCatName val="0"/>
          <c:showSerName val="0"/>
          <c:showPercent val="0"/>
          <c:showBubbleSize val="0"/>
        </c:dLbls>
        <c:gapWidth val="150"/>
        <c:axId val="3"/>
        <c:axId val="4"/>
      </c:barChart>
      <c:lineChart>
        <c:grouping val="standard"/>
        <c:varyColors val="0"/>
        <c:ser>
          <c:idx val="5"/>
          <c:order val="5"/>
          <c:tx>
            <c:v>Мемлекеттік және мемлекет кепілдік берген борыш (оң жақ шкала)</c:v>
          </c:tx>
          <c:spPr>
            <a:ln w="12700">
              <a:solidFill>
                <a:srgbClr val="FF00FF"/>
              </a:solidFill>
              <a:prstDash val="solid"/>
            </a:ln>
          </c:spPr>
          <c:marker>
            <c:symbol val="diamond"/>
            <c:size val="5"/>
            <c:spPr>
              <a:solidFill>
                <a:srgbClr val="FF00FF"/>
              </a:solidFill>
              <a:ln>
                <a:solidFill>
                  <a:srgbClr val="FF00FF"/>
                </a:solidFill>
                <a:prstDash val="solid"/>
              </a:ln>
            </c:spPr>
          </c:marker>
          <c:cat>
            <c:strLit>
              <c:ptCount val="12"/>
              <c:pt idx="0">
                <c:v>2006</c:v>
              </c:pt>
              <c:pt idx="1">
                <c:v>2007</c:v>
              </c:pt>
              <c:pt idx="2">
                <c:v>2008</c:v>
              </c:pt>
              <c:pt idx="3">
                <c:v>9 мес.2008</c:v>
              </c:pt>
              <c:pt idx="4">
                <c:v>9 мес.2009</c:v>
              </c:pt>
              <c:pt idx="5">
                <c:v>1_кв.2008</c:v>
              </c:pt>
              <c:pt idx="6">
                <c:v>2_кв.2008</c:v>
              </c:pt>
              <c:pt idx="7">
                <c:v>3_кв.2008</c:v>
              </c:pt>
              <c:pt idx="8">
                <c:v>4_кв.2008</c:v>
              </c:pt>
              <c:pt idx="9">
                <c:v>1_кв.2009</c:v>
              </c:pt>
              <c:pt idx="10">
                <c:v>2_кв.2009</c:v>
              </c:pt>
              <c:pt idx="11">
                <c:v>3_кв.2009</c:v>
              </c:pt>
            </c:strLit>
          </c:cat>
          <c:val>
            <c:numLit>
              <c:formatCode>General</c:formatCode>
              <c:ptCount val="12"/>
              <c:pt idx="0">
                <c:v>1220.537243</c:v>
              </c:pt>
              <c:pt idx="1">
                <c:v>983.68534699999998</c:v>
              </c:pt>
              <c:pt idx="2">
                <c:v>1398.3917586370299</c:v>
              </c:pt>
              <c:pt idx="3">
                <c:v>1449.6999330000001</c:v>
              </c:pt>
              <c:pt idx="4">
                <c:v>1674.9718207000001</c:v>
              </c:pt>
              <c:pt idx="5">
                <c:v>1090.6699149999999</c:v>
              </c:pt>
              <c:pt idx="6">
                <c:v>1189.4817413794999</c:v>
              </c:pt>
              <c:pt idx="7">
                <c:v>1449.6999330000001</c:v>
              </c:pt>
              <c:pt idx="8">
                <c:v>1398.3917586370299</c:v>
              </c:pt>
              <c:pt idx="9">
                <c:v>1370.0205727767088</c:v>
              </c:pt>
              <c:pt idx="10">
                <c:v>1465.4246909763074</c:v>
              </c:pt>
              <c:pt idx="11">
                <c:v>1674.9718207000001</c:v>
              </c:pt>
            </c:numLit>
          </c:val>
          <c:smooth val="0"/>
          <c:extLst>
            <c:ext xmlns:c16="http://schemas.microsoft.com/office/drawing/2014/chart" uri="{C3380CC4-5D6E-409C-BE32-E72D297353CC}">
              <c16:uniqueId val="{00000005-05B6-4F73-9FC2-32900F1C1AC2}"/>
            </c:ext>
          </c:extLst>
        </c:ser>
        <c:dLbls>
          <c:showLegendKey val="0"/>
          <c:showVal val="0"/>
          <c:showCatName val="0"/>
          <c:showSerName val="0"/>
          <c:showPercent val="0"/>
          <c:showBubbleSize val="0"/>
        </c:dLbls>
        <c:marker val="1"/>
        <c:smooth val="0"/>
        <c:axId val="3"/>
        <c:axId val="4"/>
      </c:lineChart>
      <c:catAx>
        <c:axId val="4030046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4500"/>
          <c:min val="-2700"/>
        </c:scaling>
        <c:delete val="0"/>
        <c:axPos val="l"/>
        <c:majorGridlines>
          <c:spPr>
            <a:ln w="3175">
              <a:solidFill>
                <a:srgbClr val="000000"/>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9.3110038971643272E-3"/>
              <c:y val="0.3100562888119337"/>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3004640"/>
        <c:crosses val="autoZero"/>
        <c:crossBetween val="between"/>
        <c:majorUnit val="6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2500"/>
          <c:min val="-1500"/>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млрд.теңге</a:t>
                </a:r>
              </a:p>
            </c:rich>
          </c:tx>
          <c:layout>
            <c:manualLayout>
              <c:xMode val="edge"/>
              <c:yMode val="edge"/>
              <c:x val="0.94972239751076126"/>
              <c:y val="0.3100562888119337"/>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r"/>
      <c:layout>
        <c:manualLayout>
          <c:xMode val="edge"/>
          <c:yMode val="edge"/>
          <c:x val="6.1452625721284557E-2"/>
          <c:y val="0.77933067187864424"/>
          <c:w val="0.87709656711287953"/>
          <c:h val="0.2011175927428759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395078085970591E-2"/>
          <c:y val="4.5317287394506751E-2"/>
          <c:w val="0.90035665414105437"/>
          <c:h val="0.69788622587540405"/>
        </c:manualLayout>
      </c:layout>
      <c:lineChart>
        <c:grouping val="standard"/>
        <c:varyColors val="0"/>
        <c:ser>
          <c:idx val="1"/>
          <c:order val="0"/>
          <c:tx>
            <c:strRef>
              <c:f>'2.1.9-график'!$C$4</c:f>
              <c:strCache>
                <c:ptCount val="1"/>
                <c:pt idx="0">
                  <c:v>ТМД және АШ елдерінің тобына (24 ел) НТАБ</c:v>
                </c:pt>
              </c:strCache>
            </c:strRef>
          </c:tx>
          <c:spPr>
            <a:ln w="12700">
              <a:solidFill>
                <a:srgbClr val="993366"/>
              </a:solidFill>
              <a:prstDash val="solid"/>
            </a:ln>
          </c:spPr>
          <c:marker>
            <c:symbol val="circle"/>
            <c:size val="5"/>
            <c:spPr>
              <a:solidFill>
                <a:srgbClr val="993366"/>
              </a:solidFill>
              <a:ln>
                <a:solidFill>
                  <a:srgbClr val="993366"/>
                </a:solidFill>
                <a:prstDash val="solid"/>
              </a:ln>
            </c:spPr>
          </c:marker>
          <c:cat>
            <c:strRef>
              <c:f>'2.1.9-график'!$B$5:$B$13</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'2.1.9-график'!$C$5:$C$13</c:f>
              <c:numCache>
                <c:formatCode>0.0</c:formatCode>
                <c:ptCount val="9"/>
                <c:pt idx="0">
                  <c:v>104.32417670317204</c:v>
                </c:pt>
                <c:pt idx="1">
                  <c:v>106.66349847638938</c:v>
                </c:pt>
                <c:pt idx="2">
                  <c:v>108.96160384409563</c:v>
                </c:pt>
                <c:pt idx="3">
                  <c:v>106.22856982490005</c:v>
                </c:pt>
                <c:pt idx="4">
                  <c:v>110.63179902589899</c:v>
                </c:pt>
                <c:pt idx="5">
                  <c:v>123.45681366902492</c:v>
                </c:pt>
                <c:pt idx="6">
                  <c:v>114.32250770966341</c:v>
                </c:pt>
                <c:pt idx="7">
                  <c:v>103.14234826873978</c:v>
                </c:pt>
                <c:pt idx="8">
                  <c:v>100.2</c:v>
                </c:pt>
              </c:numCache>
            </c:numRef>
          </c:val>
          <c:smooth val="0"/>
          <c:extLst>
            <c:ext xmlns:c16="http://schemas.microsoft.com/office/drawing/2014/chart" uri="{C3380CC4-5D6E-409C-BE32-E72D297353CC}">
              <c16:uniqueId val="{00000000-4186-4F4F-8BB7-6A63182D1AEA}"/>
            </c:ext>
          </c:extLst>
        </c:ser>
        <c:ser>
          <c:idx val="0"/>
          <c:order val="1"/>
          <c:tx>
            <c:strRef>
              <c:f>'2.1.9-график'!$D$4</c:f>
              <c:strCache>
                <c:ptCount val="1"/>
                <c:pt idx="0">
                  <c:v>ТМК елдерінің тобына (4 ел) НТАБ</c:v>
                </c:pt>
              </c:strCache>
            </c:strRef>
          </c:tx>
          <c:spPr>
            <a:ln w="12700">
              <a:solidFill>
                <a:srgbClr val="0000FF"/>
              </a:solidFill>
              <a:prstDash val="solid"/>
            </a:ln>
          </c:spPr>
          <c:marker>
            <c:symbol val="diamond"/>
            <c:size val="5"/>
            <c:spPr>
              <a:solidFill>
                <a:srgbClr val="0000FF"/>
              </a:solidFill>
              <a:ln>
                <a:solidFill>
                  <a:srgbClr val="0000FF"/>
                </a:solidFill>
                <a:prstDash val="solid"/>
              </a:ln>
            </c:spPr>
          </c:marker>
          <c:cat>
            <c:strRef>
              <c:f>'2.1.9-график'!$B$5:$B$13</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'2.1.9-график'!$D$5:$D$13</c:f>
              <c:numCache>
                <c:formatCode>0.0</c:formatCode>
                <c:ptCount val="9"/>
                <c:pt idx="0">
                  <c:v>83.925850834934948</c:v>
                </c:pt>
                <c:pt idx="1">
                  <c:v>82.721577373058324</c:v>
                </c:pt>
                <c:pt idx="2">
                  <c:v>82.471479197068746</c:v>
                </c:pt>
                <c:pt idx="3">
                  <c:v>79.111176762335248</c:v>
                </c:pt>
                <c:pt idx="4">
                  <c:v>81.658852730260392</c:v>
                </c:pt>
                <c:pt idx="5">
                  <c:v>91.710348005743825</c:v>
                </c:pt>
                <c:pt idx="6">
                  <c:v>95.045560402426091</c:v>
                </c:pt>
                <c:pt idx="7">
                  <c:v>83.312547787175276</c:v>
                </c:pt>
                <c:pt idx="8">
                  <c:v>81.7</c:v>
                </c:pt>
              </c:numCache>
            </c:numRef>
          </c:val>
          <c:smooth val="0"/>
          <c:extLst>
            <c:ext xmlns:c16="http://schemas.microsoft.com/office/drawing/2014/chart" uri="{C3380CC4-5D6E-409C-BE32-E72D297353CC}">
              <c16:uniqueId val="{00000001-4186-4F4F-8BB7-6A63182D1AEA}"/>
            </c:ext>
          </c:extLst>
        </c:ser>
        <c:ser>
          <c:idx val="2"/>
          <c:order val="2"/>
          <c:tx>
            <c:strRef>
              <c:f>'2.1.9-график'!$E$4</c:f>
              <c:strCache>
                <c:ptCount val="1"/>
                <c:pt idx="0">
                  <c:v>АШ елдерінің тобына (20 ел) НТАБ</c:v>
                </c:pt>
              </c:strCache>
            </c:strRef>
          </c:tx>
          <c:spPr>
            <a:ln w="12700">
              <a:solidFill>
                <a:srgbClr val="00FF00"/>
              </a:solidFill>
              <a:prstDash val="solid"/>
            </a:ln>
          </c:spPr>
          <c:marker>
            <c:symbol val="triangle"/>
            <c:size val="5"/>
            <c:spPr>
              <a:solidFill>
                <a:srgbClr val="00FF00"/>
              </a:solidFill>
              <a:ln>
                <a:solidFill>
                  <a:srgbClr val="00FF00"/>
                </a:solidFill>
                <a:prstDash val="solid"/>
              </a:ln>
            </c:spPr>
          </c:marker>
          <c:cat>
            <c:strRef>
              <c:f>'2.1.9-график'!$B$5:$B$13</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'2.1.9-график'!$E$5:$E$13</c:f>
              <c:numCache>
                <c:formatCode>0.0</c:formatCode>
                <c:ptCount val="9"/>
                <c:pt idx="0">
                  <c:v>116.8693269451142</c:v>
                </c:pt>
                <c:pt idx="1">
                  <c:v>121.36651493867146</c:v>
                </c:pt>
                <c:pt idx="2">
                  <c:v>125.21657108546812</c:v>
                </c:pt>
                <c:pt idx="3">
                  <c:v>122.85924611594446</c:v>
                </c:pt>
                <c:pt idx="4">
                  <c:v>128.40168763534811</c:v>
                </c:pt>
                <c:pt idx="5">
                  <c:v>142.95110944743098</c:v>
                </c:pt>
                <c:pt idx="6">
                  <c:v>126.76591254631224</c:v>
                </c:pt>
                <c:pt idx="7">
                  <c:v>115.62136061011017</c:v>
                </c:pt>
                <c:pt idx="8">
                  <c:v>111.9</c:v>
                </c:pt>
              </c:numCache>
            </c:numRef>
          </c:val>
          <c:smooth val="0"/>
          <c:extLst>
            <c:ext xmlns:c16="http://schemas.microsoft.com/office/drawing/2014/chart" uri="{C3380CC4-5D6E-409C-BE32-E72D297353CC}">
              <c16:uniqueId val="{00000002-4186-4F4F-8BB7-6A63182D1AEA}"/>
            </c:ext>
          </c:extLst>
        </c:ser>
        <c:ser>
          <c:idx val="3"/>
          <c:order val="3"/>
          <c:tx>
            <c:strRef>
              <c:f>'2.1.9-график'!$F$4</c:f>
              <c:strCache>
                <c:ptCount val="1"/>
                <c:pt idx="0">
                  <c:v>Нақты айырбастау бағамы рубль/теңге</c:v>
                </c:pt>
              </c:strCache>
            </c:strRef>
          </c:tx>
          <c:spPr>
            <a:ln w="12700">
              <a:solidFill>
                <a:srgbClr val="00FFFF"/>
              </a:solidFill>
              <a:prstDash val="solid"/>
            </a:ln>
          </c:spPr>
          <c:marker>
            <c:symbol val="diamond"/>
            <c:size val="5"/>
            <c:spPr>
              <a:solidFill>
                <a:srgbClr val="00FFFF"/>
              </a:solidFill>
              <a:ln>
                <a:solidFill>
                  <a:srgbClr val="00FFFF"/>
                </a:solidFill>
                <a:prstDash val="solid"/>
              </a:ln>
            </c:spPr>
          </c:marker>
          <c:cat>
            <c:strRef>
              <c:f>'2.1.9-график'!$B$5:$B$13</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'2.1.9-график'!$F$5:$F$13</c:f>
              <c:numCache>
                <c:formatCode>0.0</c:formatCode>
                <c:ptCount val="9"/>
                <c:pt idx="0">
                  <c:v>80.985756587083756</c:v>
                </c:pt>
                <c:pt idx="1">
                  <c:v>79.543747517875488</c:v>
                </c:pt>
                <c:pt idx="2">
                  <c:v>79.432763729446336</c:v>
                </c:pt>
                <c:pt idx="3">
                  <c:v>76.407015956740182</c:v>
                </c:pt>
                <c:pt idx="4">
                  <c:v>79.435669097525462</c:v>
                </c:pt>
                <c:pt idx="5">
                  <c:v>88.439247132661038</c:v>
                </c:pt>
                <c:pt idx="6">
                  <c:v>92.55404353508213</c:v>
                </c:pt>
                <c:pt idx="7">
                  <c:v>80.109908956407594</c:v>
                </c:pt>
                <c:pt idx="8">
                  <c:v>77.8</c:v>
                </c:pt>
              </c:numCache>
            </c:numRef>
          </c:val>
          <c:smooth val="0"/>
          <c:extLst>
            <c:ext xmlns:c16="http://schemas.microsoft.com/office/drawing/2014/chart" uri="{C3380CC4-5D6E-409C-BE32-E72D297353CC}">
              <c16:uniqueId val="{00000003-4186-4F4F-8BB7-6A63182D1AEA}"/>
            </c:ext>
          </c:extLst>
        </c:ser>
        <c:ser>
          <c:idx val="4"/>
          <c:order val="4"/>
          <c:tx>
            <c:strRef>
              <c:f>'2.1.9-график'!$G$4</c:f>
              <c:strCache>
                <c:ptCount val="1"/>
                <c:pt idx="0">
                  <c:v>Сауда шарттары</c:v>
                </c:pt>
              </c:strCache>
            </c:strRef>
          </c:tx>
          <c:spPr>
            <a:ln w="25400">
              <a:solidFill>
                <a:srgbClr val="FF0000"/>
              </a:solidFill>
              <a:prstDash val="solid"/>
            </a:ln>
          </c:spPr>
          <c:marker>
            <c:symbol val="triangle"/>
            <c:size val="5"/>
            <c:spPr>
              <a:solidFill>
                <a:srgbClr val="FF0000"/>
              </a:solidFill>
              <a:ln>
                <a:solidFill>
                  <a:srgbClr val="FF0000"/>
                </a:solidFill>
                <a:prstDash val="solid"/>
              </a:ln>
            </c:spPr>
          </c:marker>
          <c:cat>
            <c:strRef>
              <c:f>'2.1.9-график'!$B$5:$B$13</c:f>
              <c:strCache>
                <c:ptCount val="9"/>
                <c:pt idx="0">
                  <c:v>2006</c:v>
                </c:pt>
                <c:pt idx="1">
                  <c:v>2007</c:v>
                </c:pt>
                <c:pt idx="2">
                  <c:v>1 тоқ.2008</c:v>
                </c:pt>
                <c:pt idx="3">
                  <c:v>2 тоқ.2008</c:v>
                </c:pt>
                <c:pt idx="4">
                  <c:v>3 тоқ.2008</c:v>
                </c:pt>
                <c:pt idx="5">
                  <c:v>4 тоқ.2008</c:v>
                </c:pt>
                <c:pt idx="6">
                  <c:v>1 тоқ.2009</c:v>
                </c:pt>
                <c:pt idx="7">
                  <c:v>2 тоқ.2009</c:v>
                </c:pt>
                <c:pt idx="8">
                  <c:v>3 тоқ.2009</c:v>
                </c:pt>
              </c:strCache>
            </c:strRef>
          </c:cat>
          <c:val>
            <c:numRef>
              <c:f>'2.1.9-график'!$G$5:$G$13</c:f>
              <c:numCache>
                <c:formatCode>0.0</c:formatCode>
                <c:ptCount val="9"/>
                <c:pt idx="0">
                  <c:v>89.077249142456935</c:v>
                </c:pt>
                <c:pt idx="1">
                  <c:v>103.43178707656774</c:v>
                </c:pt>
                <c:pt idx="2">
                  <c:v>100.53694405452165</c:v>
                </c:pt>
                <c:pt idx="3">
                  <c:v>98.772628224959078</c:v>
                </c:pt>
                <c:pt idx="4">
                  <c:v>107.09370143026497</c:v>
                </c:pt>
                <c:pt idx="5">
                  <c:v>83.642297900127872</c:v>
                </c:pt>
                <c:pt idx="6">
                  <c:v>64.756246551976076</c:v>
                </c:pt>
                <c:pt idx="7">
                  <c:v>103.82010777597132</c:v>
                </c:pt>
              </c:numCache>
            </c:numRef>
          </c:val>
          <c:smooth val="0"/>
          <c:extLst>
            <c:ext xmlns:c16="http://schemas.microsoft.com/office/drawing/2014/chart" uri="{C3380CC4-5D6E-409C-BE32-E72D297353CC}">
              <c16:uniqueId val="{00000004-4186-4F4F-8BB7-6A63182D1AEA}"/>
            </c:ext>
          </c:extLst>
        </c:ser>
        <c:dLbls>
          <c:showLegendKey val="0"/>
          <c:showVal val="0"/>
          <c:showCatName val="0"/>
          <c:showSerName val="0"/>
          <c:showPercent val="0"/>
          <c:showBubbleSize val="0"/>
        </c:dLbls>
        <c:marker val="1"/>
        <c:smooth val="0"/>
        <c:axId val="403117408"/>
        <c:axId val="1"/>
      </c:lineChart>
      <c:catAx>
        <c:axId val="4031174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117408"/>
        <c:crosses val="autoZero"/>
        <c:crossBetween val="between"/>
      </c:valAx>
      <c:spPr>
        <a:solidFill>
          <a:srgbClr val="FFFFFF"/>
        </a:solidFill>
        <a:ln w="12700">
          <a:solidFill>
            <a:srgbClr val="808080"/>
          </a:solidFill>
          <a:prstDash val="solid"/>
        </a:ln>
      </c:spPr>
    </c:plotArea>
    <c:legend>
      <c:legendPos val="r"/>
      <c:layout>
        <c:manualLayout>
          <c:xMode val="edge"/>
          <c:yMode val="edge"/>
          <c:x val="8.1850604921914025E-2"/>
          <c:y val="0.82175347808705579"/>
          <c:w val="0.85409326875040725"/>
          <c:h val="0.1691845396061585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Реальный эффективный обменный курс, реальный обменный курс и 
условия торговли </a:t>
            </a:r>
          </a:p>
        </c:rich>
      </c:tx>
      <c:overlay val="0"/>
      <c:spPr>
        <a:noFill/>
        <a:ln w="25400">
          <a:noFill/>
        </a:ln>
      </c:spPr>
    </c:title>
    <c:autoTitleDeleted val="0"/>
    <c:plotArea>
      <c:layout/>
      <c:lineChart>
        <c:grouping val="standard"/>
        <c:varyColors val="0"/>
        <c:ser>
          <c:idx val="1"/>
          <c:order val="0"/>
          <c:tx>
            <c:v>РЭОК к группе стран СНГ и ДЗ (24 страны)</c:v>
          </c:tx>
          <c:spPr>
            <a:ln w="12700">
              <a:solidFill>
                <a:srgbClr val="993366"/>
              </a:solidFill>
              <a:prstDash val="solid"/>
            </a:ln>
          </c:spPr>
          <c:marker>
            <c:symbol val="circle"/>
            <c:size val="5"/>
            <c:spPr>
              <a:solidFill>
                <a:srgbClr val="993366"/>
              </a:solidFill>
              <a:ln>
                <a:solidFill>
                  <a:srgbClr val="993366"/>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7.9942484243607623</c:v>
              </c:pt>
              <c:pt idx="1">
                <c:v>2.2423582405766638</c:v>
              </c:pt>
              <c:pt idx="2">
                <c:v>-0.97919243686473578</c:v>
              </c:pt>
              <c:pt idx="3">
                <c:v>-2.5082542132052907</c:v>
              </c:pt>
              <c:pt idx="4">
                <c:v>4.145051757975196</c:v>
              </c:pt>
              <c:pt idx="5">
                <c:v>11.592521097956293</c:v>
              </c:pt>
              <c:pt idx="6">
                <c:v>-7.437524174537586</c:v>
              </c:pt>
              <c:pt idx="7">
                <c:v>-9.7794910773975232</c:v>
              </c:pt>
            </c:numLit>
          </c:val>
          <c:smooth val="0"/>
          <c:extLst>
            <c:ext xmlns:c16="http://schemas.microsoft.com/office/drawing/2014/chart" uri="{C3380CC4-5D6E-409C-BE32-E72D297353CC}">
              <c16:uniqueId val="{00000000-8883-4F52-BA51-CA92181249B8}"/>
            </c:ext>
          </c:extLst>
        </c:ser>
        <c:ser>
          <c:idx val="0"/>
          <c:order val="1"/>
          <c:tx>
            <c:v>РЭОК к группе стран СНГ (4 страны)</c:v>
          </c:tx>
          <c:spPr>
            <a:ln w="12700">
              <a:solidFill>
                <a:srgbClr val="0000FF"/>
              </a:solidFill>
              <a:prstDash val="solid"/>
            </a:ln>
          </c:spPr>
          <c:marker>
            <c:symbol val="diamond"/>
            <c:size val="5"/>
            <c:spPr>
              <a:solidFill>
                <a:srgbClr val="0000FF"/>
              </a:solidFill>
              <a:ln>
                <a:solidFill>
                  <a:srgbClr val="0000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0.86778769710332426</c:v>
              </c:pt>
              <c:pt idx="1">
                <c:v>-1.434925532354967</c:v>
              </c:pt>
              <c:pt idx="2">
                <c:v>-2.0442649760746008</c:v>
              </c:pt>
              <c:pt idx="3">
                <c:v>-4.07450244308572</c:v>
              </c:pt>
              <c:pt idx="4">
                <c:v>3.2203742532851436</c:v>
              </c:pt>
              <c:pt idx="5">
                <c:v>12.309131146730692</c:v>
              </c:pt>
              <c:pt idx="6">
                <c:v>3.6366805591811584</c:v>
              </c:pt>
              <c:pt idx="7">
                <c:v>-12.344619323167592</c:v>
              </c:pt>
            </c:numLit>
          </c:val>
          <c:smooth val="0"/>
          <c:extLst>
            <c:ext xmlns:c16="http://schemas.microsoft.com/office/drawing/2014/chart" uri="{C3380CC4-5D6E-409C-BE32-E72D297353CC}">
              <c16:uniqueId val="{00000001-8883-4F52-BA51-CA92181249B8}"/>
            </c:ext>
          </c:extLst>
        </c:ser>
        <c:ser>
          <c:idx val="2"/>
          <c:order val="2"/>
          <c:tx>
            <c:v>РЭОК к группе стран ДЗ(20 стран)</c:v>
          </c:tx>
          <c:spPr>
            <a:ln w="12700">
              <a:solidFill>
                <a:srgbClr val="00FF00"/>
              </a:solidFill>
              <a:prstDash val="solid"/>
            </a:ln>
          </c:spPr>
          <c:marker>
            <c:symbol val="triangle"/>
            <c:size val="5"/>
            <c:spPr>
              <a:solidFill>
                <a:srgbClr val="00FF00"/>
              </a:solidFill>
              <a:ln>
                <a:solidFill>
                  <a:srgbClr val="00FF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11.48020522930257</c:v>
              </c:pt>
              <c:pt idx="1">
                <c:v>3.8480481672229558</c:v>
              </c:pt>
              <c:pt idx="2">
                <c:v>-0.51754594277595345</c:v>
              </c:pt>
              <c:pt idx="3">
                <c:v>-1.8825982448558136</c:v>
              </c:pt>
              <c:pt idx="4">
                <c:v>4.5112123788983354</c:v>
              </c:pt>
              <c:pt idx="5">
                <c:v>11.331176466622622</c:v>
              </c:pt>
              <c:pt idx="6">
                <c:v>-11.37317570488176</c:v>
              </c:pt>
              <c:pt idx="7">
                <c:v>-8.7914422042523057</c:v>
              </c:pt>
            </c:numLit>
          </c:val>
          <c:smooth val="0"/>
          <c:extLst>
            <c:ext xmlns:c16="http://schemas.microsoft.com/office/drawing/2014/chart" uri="{C3380CC4-5D6E-409C-BE32-E72D297353CC}">
              <c16:uniqueId val="{00000002-8883-4F52-BA51-CA92181249B8}"/>
            </c:ext>
          </c:extLst>
        </c:ser>
        <c:ser>
          <c:idx val="3"/>
          <c:order val="3"/>
          <c:tx>
            <c:v>Реальный обменный курс рубль/тенге</c:v>
          </c:tx>
          <c:spPr>
            <a:ln w="12700">
              <a:solidFill>
                <a:srgbClr val="00FFFF"/>
              </a:solidFill>
              <a:prstDash val="solid"/>
            </a:ln>
          </c:spPr>
          <c:marker>
            <c:symbol val="diamond"/>
            <c:size val="5"/>
            <c:spPr>
              <a:solidFill>
                <a:srgbClr val="00FFFF"/>
              </a:solidFill>
              <a:ln>
                <a:solidFill>
                  <a:srgbClr val="00FF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0.23240124540390639</c:v>
              </c:pt>
              <c:pt idx="1">
                <c:v>-1.7805712139735164</c:v>
              </c:pt>
              <c:pt idx="2">
                <c:v>-2.0398329728523947</c:v>
              </c:pt>
              <c:pt idx="3">
                <c:v>-3.8091936257084882</c:v>
              </c:pt>
              <c:pt idx="4">
                <c:v>3.9638416745656286</c:v>
              </c:pt>
              <c:pt idx="5">
                <c:v>11.334427137614497</c:v>
              </c:pt>
              <c:pt idx="6">
                <c:v>4.6526814008816615</c:v>
              </c:pt>
              <c:pt idx="7">
                <c:v>-13.445263008911809</c:v>
              </c:pt>
            </c:numLit>
          </c:val>
          <c:smooth val="0"/>
          <c:extLst>
            <c:ext xmlns:c16="http://schemas.microsoft.com/office/drawing/2014/chart" uri="{C3380CC4-5D6E-409C-BE32-E72D297353CC}">
              <c16:uniqueId val="{00000003-8883-4F52-BA51-CA92181249B8}"/>
            </c:ext>
          </c:extLst>
        </c:ser>
        <c:ser>
          <c:idx val="4"/>
          <c:order val="4"/>
          <c:tx>
            <c:v>Условия торговли </c:v>
          </c:tx>
          <c:spPr>
            <a:ln w="25400">
              <a:solidFill>
                <a:srgbClr val="FF0000"/>
              </a:solidFill>
              <a:prstDash val="solid"/>
            </a:ln>
          </c:spPr>
          <c:marker>
            <c:symbol val="triangle"/>
            <c:size val="5"/>
            <c:spPr>
              <a:solidFill>
                <a:srgbClr val="FF0000"/>
              </a:solidFill>
              <a:ln>
                <a:solidFill>
                  <a:srgbClr val="FF00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-11.870827372562673</c:v>
              </c:pt>
              <c:pt idx="1">
                <c:v>16.114707259486977</c:v>
              </c:pt>
              <c:pt idx="2">
                <c:v>3.4649673789027844</c:v>
              </c:pt>
              <c:pt idx="3">
                <c:v>10.511680552881202</c:v>
              </c:pt>
              <c:pt idx="4">
                <c:v>-3.49638006197371</c:v>
              </c:pt>
              <c:pt idx="5">
                <c:v>-34.893650208209507</c:v>
              </c:pt>
              <c:pt idx="6">
                <c:v>-14.232472947047114</c:v>
              </c:pt>
              <c:pt idx="7">
                <c:v>27.514003150046946</c:v>
              </c:pt>
            </c:numLit>
          </c:val>
          <c:smooth val="0"/>
          <c:extLst>
            <c:ext xmlns:c16="http://schemas.microsoft.com/office/drawing/2014/chart" uri="{C3380CC4-5D6E-409C-BE32-E72D297353CC}">
              <c16:uniqueId val="{00000004-8883-4F52-BA51-CA92181249B8}"/>
            </c:ext>
          </c:extLst>
        </c:ser>
        <c:dLbls>
          <c:showLegendKey val="0"/>
          <c:showVal val="0"/>
          <c:showCatName val="0"/>
          <c:showSerName val="0"/>
          <c:showPercent val="0"/>
          <c:showBubbleSize val="0"/>
        </c:dLbls>
        <c:marker val="1"/>
        <c:smooth val="0"/>
        <c:axId val="403118064"/>
        <c:axId val="1"/>
      </c:lineChart>
      <c:catAx>
        <c:axId val="403118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118064"/>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Реальный эффективный обменный курс, реальный обменный курс и 
условия торговли </a:t>
            </a:r>
          </a:p>
        </c:rich>
      </c:tx>
      <c:overlay val="0"/>
      <c:spPr>
        <a:noFill/>
        <a:ln w="25400">
          <a:noFill/>
        </a:ln>
      </c:spPr>
    </c:title>
    <c:autoTitleDeleted val="0"/>
    <c:plotArea>
      <c:layout/>
      <c:lineChart>
        <c:grouping val="standard"/>
        <c:varyColors val="0"/>
        <c:ser>
          <c:idx val="1"/>
          <c:order val="0"/>
          <c:tx>
            <c:v>РЭОК к группе стран СНГ и ДЗ (24 страны)</c:v>
          </c:tx>
          <c:spPr>
            <a:ln w="12700">
              <a:solidFill>
                <a:srgbClr val="993366"/>
              </a:solidFill>
              <a:prstDash val="solid"/>
            </a:ln>
          </c:spPr>
          <c:marker>
            <c:symbol val="circle"/>
            <c:size val="5"/>
            <c:spPr>
              <a:solidFill>
                <a:srgbClr val="993366"/>
              </a:solidFill>
              <a:ln>
                <a:solidFill>
                  <a:srgbClr val="993366"/>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2.5791067115612947</c:v>
              </c:pt>
              <c:pt idx="1">
                <c:v>7.7186780107709012</c:v>
              </c:pt>
              <c:pt idx="2">
                <c:v>3.8586053563077343</c:v>
              </c:pt>
              <c:pt idx="3">
                <c:v>-0.36880845934680906</c:v>
              </c:pt>
              <c:pt idx="4">
                <c:v>5.2837167225282116</c:v>
              </c:pt>
              <c:pt idx="5">
                <c:v>12.193588910180097</c:v>
              </c:pt>
              <c:pt idx="6">
                <c:v>4.919993535739664</c:v>
              </c:pt>
              <c:pt idx="7">
                <c:v>-2.8948301807784702</c:v>
              </c:pt>
            </c:numLit>
          </c:val>
          <c:smooth val="0"/>
          <c:extLst>
            <c:ext xmlns:c16="http://schemas.microsoft.com/office/drawing/2014/chart" uri="{C3380CC4-5D6E-409C-BE32-E72D297353CC}">
              <c16:uniqueId val="{00000000-FB0F-4D3C-A960-CFAF2BE5F3E3}"/>
            </c:ext>
          </c:extLst>
        </c:ser>
        <c:ser>
          <c:idx val="0"/>
          <c:order val="1"/>
          <c:tx>
            <c:v>РЭОК к группе стран СНГ (4 страны)</c:v>
          </c:tx>
          <c:spPr>
            <a:ln w="12700">
              <a:solidFill>
                <a:srgbClr val="0000FF"/>
              </a:solidFill>
              <a:prstDash val="solid"/>
            </a:ln>
          </c:spPr>
          <c:marker>
            <c:symbol val="diamond"/>
            <c:size val="5"/>
            <c:spPr>
              <a:solidFill>
                <a:srgbClr val="0000FF"/>
              </a:solidFill>
              <a:ln>
                <a:solidFill>
                  <a:srgbClr val="0000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-2.8259202100596639</c:v>
              </c:pt>
              <c:pt idx="1">
                <c:v>3.5594120023212383</c:v>
              </c:pt>
              <c:pt idx="2">
                <c:v>0.42940097201631033</c:v>
              </c:pt>
              <c:pt idx="3">
                <c:v>-4.852962055413002</c:v>
              </c:pt>
              <c:pt idx="4">
                <c:v>0.2827434767068695</c:v>
              </c:pt>
              <c:pt idx="5">
                <c:v>8.9292278453752658</c:v>
              </c:pt>
              <c:pt idx="6">
                <c:v>15.246581397322927</c:v>
              </c:pt>
              <c:pt idx="7">
                <c:v>5.3107173939046959</c:v>
              </c:pt>
            </c:numLit>
          </c:val>
          <c:smooth val="0"/>
          <c:extLst>
            <c:ext xmlns:c16="http://schemas.microsoft.com/office/drawing/2014/chart" uri="{C3380CC4-5D6E-409C-BE32-E72D297353CC}">
              <c16:uniqueId val="{00000001-FB0F-4D3C-A960-CFAF2BE5F3E3}"/>
            </c:ext>
          </c:extLst>
        </c:ser>
        <c:ser>
          <c:idx val="2"/>
          <c:order val="2"/>
          <c:tx>
            <c:v>РЭОК к группе стран ДЗ(20 стран)</c:v>
          </c:tx>
          <c:spPr>
            <a:ln w="12700">
              <a:solidFill>
                <a:srgbClr val="00FF00"/>
              </a:solidFill>
              <a:prstDash val="solid"/>
            </a:ln>
          </c:spPr>
          <c:marker>
            <c:symbol val="triangle"/>
            <c:size val="5"/>
            <c:spPr>
              <a:solidFill>
                <a:srgbClr val="00FF00"/>
              </a:solidFill>
              <a:ln>
                <a:solidFill>
                  <a:srgbClr val="00FF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5.116263044332328</c:v>
              </c:pt>
              <c:pt idx="1">
                <c:v>9.5001301290173785</c:v>
              </c:pt>
              <c:pt idx="2">
                <c:v>5.2581531111929252</c:v>
              </c:pt>
              <c:pt idx="3">
                <c:v>1.5031438763718938</c:v>
              </c:pt>
              <c:pt idx="4">
                <c:v>7.3621232042977454</c:v>
              </c:pt>
              <c:pt idx="5">
                <c:v>13.572245708009788</c:v>
              </c:pt>
              <c:pt idx="6">
                <c:v>1.2373294104871917</c:v>
              </c:pt>
              <c:pt idx="7">
                <c:v>-5.8771042810635947</c:v>
              </c:pt>
            </c:numLit>
          </c:val>
          <c:smooth val="0"/>
          <c:extLst>
            <c:ext xmlns:c16="http://schemas.microsoft.com/office/drawing/2014/chart" uri="{C3380CC4-5D6E-409C-BE32-E72D297353CC}">
              <c16:uniqueId val="{00000002-FB0F-4D3C-A960-CFAF2BE5F3E3}"/>
            </c:ext>
          </c:extLst>
        </c:ser>
        <c:ser>
          <c:idx val="3"/>
          <c:order val="3"/>
          <c:tx>
            <c:v>Реальный обменный курс рубль/тенге</c:v>
          </c:tx>
          <c:spPr>
            <a:ln w="12700">
              <a:solidFill>
                <a:srgbClr val="00FFFF"/>
              </a:solidFill>
              <a:prstDash val="solid"/>
            </a:ln>
          </c:spPr>
          <c:marker>
            <c:symbol val="diamond"/>
            <c:size val="5"/>
            <c:spPr>
              <a:solidFill>
                <a:srgbClr val="00FFFF"/>
              </a:solidFill>
              <a:ln>
                <a:solidFill>
                  <a:srgbClr val="00FFFF"/>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-3.7630323022372494</c:v>
              </c:pt>
              <c:pt idx="1">
                <c:v>3.2891205966023733</c:v>
              </c:pt>
              <c:pt idx="2">
                <c:v>0.42136921884916489</c:v>
              </c:pt>
              <c:pt idx="3">
                <c:v>-4.2572860412737583</c:v>
              </c:pt>
              <c:pt idx="4">
                <c:v>1.6006605387754291</c:v>
              </c:pt>
              <c:pt idx="5">
                <c:v>9.0673799337920542</c:v>
              </c:pt>
              <c:pt idx="6">
                <c:v>16.518725006633048</c:v>
              </c:pt>
              <c:pt idx="7">
                <c:v>4.8462735434713125</c:v>
              </c:pt>
            </c:numLit>
          </c:val>
          <c:smooth val="0"/>
          <c:extLst>
            <c:ext xmlns:c16="http://schemas.microsoft.com/office/drawing/2014/chart" uri="{C3380CC4-5D6E-409C-BE32-E72D297353CC}">
              <c16:uniqueId val="{00000003-FB0F-4D3C-A960-CFAF2BE5F3E3}"/>
            </c:ext>
          </c:extLst>
        </c:ser>
        <c:ser>
          <c:idx val="4"/>
          <c:order val="4"/>
          <c:tx>
            <c:v>Условия торговли </c:v>
          </c:tx>
          <c:spPr>
            <a:ln w="25400">
              <a:solidFill>
                <a:srgbClr val="FF0000"/>
              </a:solidFill>
              <a:prstDash val="solid"/>
            </a:ln>
          </c:spPr>
          <c:marker>
            <c:symbol val="triangle"/>
            <c:size val="5"/>
            <c:spPr>
              <a:solidFill>
                <a:srgbClr val="FF0000"/>
              </a:solidFill>
              <a:ln>
                <a:solidFill>
                  <a:srgbClr val="FF0000"/>
                </a:solidFill>
                <a:prstDash val="solid"/>
              </a:ln>
            </c:spPr>
          </c:marker>
          <c:cat>
            <c:strLit>
              <c:ptCount val="8"/>
              <c:pt idx="0">
                <c:v>2006</c:v>
              </c:pt>
              <c:pt idx="1">
                <c:v>2007</c:v>
              </c:pt>
              <c:pt idx="2">
                <c:v>1 кв.2008</c:v>
              </c:pt>
              <c:pt idx="3">
                <c:v>2 кв.2008</c:v>
              </c:pt>
              <c:pt idx="4">
                <c:v>3 кв.2008</c:v>
              </c:pt>
              <c:pt idx="5">
                <c:v>4 кв.2008</c:v>
              </c:pt>
              <c:pt idx="6">
                <c:v>1 кв.2009</c:v>
              </c:pt>
              <c:pt idx="7">
                <c:v>2 кв.2009</c:v>
              </c:pt>
            </c:strLit>
          </c:cat>
          <c:val>
            <c:numLit>
              <c:formatCode>General</c:formatCode>
              <c:ptCount val="8"/>
              <c:pt idx="0">
                <c:v>-11.870827372562673</c:v>
              </c:pt>
              <c:pt idx="1">
                <c:v>16.114707259486977</c:v>
              </c:pt>
              <c:pt idx="2">
                <c:v>9.3395344323764533</c:v>
              </c:pt>
              <c:pt idx="3">
                <c:v>-9.0853497351485117</c:v>
              </c:pt>
              <c:pt idx="4">
                <c:v>-7.347131262320957</c:v>
              </c:pt>
              <c:pt idx="5">
                <c:v>-19.132889158910359</c:v>
              </c:pt>
              <c:pt idx="6">
                <c:v>-35.58960125458114</c:v>
              </c:pt>
              <c:pt idx="7">
                <c:v>5.1102007122017454</c:v>
              </c:pt>
            </c:numLit>
          </c:val>
          <c:smooth val="0"/>
          <c:extLst>
            <c:ext xmlns:c16="http://schemas.microsoft.com/office/drawing/2014/chart" uri="{C3380CC4-5D6E-409C-BE32-E72D297353CC}">
              <c16:uniqueId val="{00000004-FB0F-4D3C-A960-CFAF2BE5F3E3}"/>
            </c:ext>
          </c:extLst>
        </c:ser>
        <c:dLbls>
          <c:showLegendKey val="0"/>
          <c:showVal val="0"/>
          <c:showCatName val="0"/>
          <c:showSerName val="0"/>
          <c:showPercent val="0"/>
          <c:showBubbleSize val="0"/>
        </c:dLbls>
        <c:marker val="1"/>
        <c:smooth val="0"/>
        <c:axId val="403238568"/>
        <c:axId val="1"/>
      </c:lineChart>
      <c:catAx>
        <c:axId val="4032385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238568"/>
        <c:crosses val="autoZero"/>
        <c:crossBetween val="between"/>
      </c:valAx>
      <c:spPr>
        <a:solidFill>
          <a:srgbClr val="FFFFFF"/>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13977930814018"/>
          <c:y val="0.1519756838905775"/>
          <c:w val="0.39121832744340895"/>
          <c:h val="0.5957446808510638"/>
        </c:manualLayout>
      </c:layout>
      <c:radarChart>
        <c:radarStyle val="marker"/>
        <c:varyColors val="0"/>
        <c:ser>
          <c:idx val="0"/>
          <c:order val="0"/>
          <c:tx>
            <c:strRef>
              <c:f>'2.2.1-график'!$C$4</c:f>
              <c:strCache>
                <c:ptCount val="1"/>
                <c:pt idx="0">
                  <c:v>2006ж</c:v>
                </c:pt>
              </c:strCache>
            </c:strRef>
          </c:tx>
          <c:spPr>
            <a:ln w="38100">
              <a:solidFill>
                <a:srgbClr val="000080"/>
              </a:solidFill>
              <a:prstDash val="solid"/>
            </a:ln>
          </c:spPr>
          <c:marker>
            <c:symbol val="diamond"/>
            <c:size val="5"/>
            <c:spPr>
              <a:solidFill>
                <a:srgbClr val="000080"/>
              </a:solidFill>
              <a:ln>
                <a:solidFill>
                  <a:srgbClr val="000080"/>
                </a:solidFill>
                <a:prstDash val="solid"/>
              </a:ln>
            </c:spPr>
          </c:marker>
          <c:cat>
            <c:strRef>
              <c:f>'2.2.1-график'!$B$5:$B$12</c:f>
              <c:strCache>
                <c:ptCount val="8"/>
                <c:pt idx="0">
                  <c:v>ROA</c:v>
                </c:pt>
                <c:pt idx="1">
                  <c:v>ROE</c:v>
                </c:pt>
                <c:pt idx="2">
                  <c:v>Сату рентабельділігі</c:v>
                </c:pt>
                <c:pt idx="3">
                  <c:v>Левередж</c:v>
                </c:pt>
                <c:pt idx="4">
                  <c:v>Ағымдағы өтімділік</c:v>
                </c:pt>
                <c:pt idx="5">
                  <c:v>Активтердің айналымдылығы</c:v>
                </c:pt>
                <c:pt idx="6">
                  <c:v>ТМҚ айналымдылығы</c:v>
                </c:pt>
                <c:pt idx="7">
                  <c:v>Дебиторлық берешектің айналымдылығы</c:v>
                </c:pt>
              </c:strCache>
            </c:strRef>
          </c:cat>
          <c:val>
            <c:numRef>
              <c:f>'2.2.1-график'!$C$5:$C$12</c:f>
              <c:numCache>
                <c:formatCode>0</c:formatCode>
                <c:ptCount val="8"/>
                <c:pt idx="0">
                  <c:v>100</c:v>
                </c:pt>
                <c:pt idx="1">
                  <c:v>100</c:v>
                </c:pt>
                <c:pt idx="2">
                  <c:v>100</c:v>
                </c:pt>
                <c:pt idx="3">
                  <c:v>100</c:v>
                </c:pt>
                <c:pt idx="4">
                  <c:v>100</c:v>
                </c:pt>
                <c:pt idx="5">
                  <c:v>100</c:v>
                </c:pt>
                <c:pt idx="6">
                  <c:v>100</c:v>
                </c:pt>
                <c:pt idx="7">
                  <c:v>100</c:v>
                </c:pt>
              </c:numCache>
            </c:numRef>
          </c:val>
          <c:extLst>
            <c:ext xmlns:c16="http://schemas.microsoft.com/office/drawing/2014/chart" uri="{C3380CC4-5D6E-409C-BE32-E72D297353CC}">
              <c16:uniqueId val="{00000000-4C1F-449D-90FB-6145D4D5F0E1}"/>
            </c:ext>
          </c:extLst>
        </c:ser>
        <c:ser>
          <c:idx val="1"/>
          <c:order val="1"/>
          <c:tx>
            <c:strRef>
              <c:f>'2.2.1-график'!$D$4</c:f>
              <c:strCache>
                <c:ptCount val="1"/>
                <c:pt idx="0">
                  <c:v>2007ж</c:v>
                </c:pt>
              </c:strCache>
            </c:strRef>
          </c:tx>
          <c:spPr>
            <a:ln w="38100">
              <a:solidFill>
                <a:srgbClr val="FF00FF"/>
              </a:solidFill>
              <a:prstDash val="solid"/>
            </a:ln>
          </c:spPr>
          <c:marker>
            <c:symbol val="square"/>
            <c:size val="3"/>
            <c:spPr>
              <a:solidFill>
                <a:srgbClr val="FF00FF"/>
              </a:solidFill>
              <a:ln>
                <a:solidFill>
                  <a:srgbClr val="FF00FF"/>
                </a:solidFill>
                <a:prstDash val="solid"/>
              </a:ln>
            </c:spPr>
          </c:marker>
          <c:cat>
            <c:strRef>
              <c:f>'2.2.1-график'!$B$5:$B$12</c:f>
              <c:strCache>
                <c:ptCount val="8"/>
                <c:pt idx="0">
                  <c:v>ROA</c:v>
                </c:pt>
                <c:pt idx="1">
                  <c:v>ROE</c:v>
                </c:pt>
                <c:pt idx="2">
                  <c:v>Сату рентабельділігі</c:v>
                </c:pt>
                <c:pt idx="3">
                  <c:v>Левередж</c:v>
                </c:pt>
                <c:pt idx="4">
                  <c:v>Ағымдағы өтімділік</c:v>
                </c:pt>
                <c:pt idx="5">
                  <c:v>Активтердің айналымдылығы</c:v>
                </c:pt>
                <c:pt idx="6">
                  <c:v>ТМҚ айналымдылығы</c:v>
                </c:pt>
                <c:pt idx="7">
                  <c:v>Дебиторлық берешектің айналымдылығы</c:v>
                </c:pt>
              </c:strCache>
            </c:strRef>
          </c:cat>
          <c:val>
            <c:numRef>
              <c:f>'2.2.1-график'!$D$5:$D$12</c:f>
              <c:numCache>
                <c:formatCode>0</c:formatCode>
                <c:ptCount val="8"/>
                <c:pt idx="0">
                  <c:v>91.724387381314031</c:v>
                </c:pt>
                <c:pt idx="1">
                  <c:v>93.034057457925613</c:v>
                </c:pt>
                <c:pt idx="2">
                  <c:v>91.648026402113118</c:v>
                </c:pt>
                <c:pt idx="3">
                  <c:v>107.88455046969595</c:v>
                </c:pt>
                <c:pt idx="4">
                  <c:v>118.87080499958715</c:v>
                </c:pt>
                <c:pt idx="5">
                  <c:v>100.08331982935002</c:v>
                </c:pt>
                <c:pt idx="6">
                  <c:v>101.47651764001183</c:v>
                </c:pt>
                <c:pt idx="7">
                  <c:v>104.64852877950067</c:v>
                </c:pt>
              </c:numCache>
            </c:numRef>
          </c:val>
          <c:extLst>
            <c:ext xmlns:c16="http://schemas.microsoft.com/office/drawing/2014/chart" uri="{C3380CC4-5D6E-409C-BE32-E72D297353CC}">
              <c16:uniqueId val="{00000001-4C1F-449D-90FB-6145D4D5F0E1}"/>
            </c:ext>
          </c:extLst>
        </c:ser>
        <c:ser>
          <c:idx val="2"/>
          <c:order val="2"/>
          <c:tx>
            <c:strRef>
              <c:f>'2.2.1-график'!$E$4</c:f>
              <c:strCache>
                <c:ptCount val="1"/>
                <c:pt idx="0">
                  <c:v>2008 ж.</c:v>
                </c:pt>
              </c:strCache>
            </c:strRef>
          </c:tx>
          <c:spPr>
            <a:ln w="38100">
              <a:solidFill>
                <a:srgbClr val="33CCCC"/>
              </a:solidFill>
              <a:prstDash val="solid"/>
            </a:ln>
          </c:spPr>
          <c:marker>
            <c:symbol val="triangle"/>
            <c:size val="4"/>
            <c:spPr>
              <a:solidFill>
                <a:srgbClr val="33CCCC"/>
              </a:solidFill>
              <a:ln>
                <a:solidFill>
                  <a:srgbClr val="33CCCC"/>
                </a:solidFill>
                <a:prstDash val="solid"/>
              </a:ln>
            </c:spPr>
          </c:marker>
          <c:cat>
            <c:strRef>
              <c:f>'2.2.1-график'!$B$5:$B$12</c:f>
              <c:strCache>
                <c:ptCount val="8"/>
                <c:pt idx="0">
                  <c:v>ROA</c:v>
                </c:pt>
                <c:pt idx="1">
                  <c:v>ROE</c:v>
                </c:pt>
                <c:pt idx="2">
                  <c:v>Сату рентабельділігі</c:v>
                </c:pt>
                <c:pt idx="3">
                  <c:v>Левередж</c:v>
                </c:pt>
                <c:pt idx="4">
                  <c:v>Ағымдағы өтімділік</c:v>
                </c:pt>
                <c:pt idx="5">
                  <c:v>Активтердің айналымдылығы</c:v>
                </c:pt>
                <c:pt idx="6">
                  <c:v>ТМҚ айналымдылығы</c:v>
                </c:pt>
                <c:pt idx="7">
                  <c:v>Дебиторлық берешектің айналымдылығы</c:v>
                </c:pt>
              </c:strCache>
            </c:strRef>
          </c:cat>
          <c:val>
            <c:numRef>
              <c:f>'2.2.1-график'!$E$5:$E$12</c:f>
              <c:numCache>
                <c:formatCode>0</c:formatCode>
                <c:ptCount val="8"/>
                <c:pt idx="0">
                  <c:v>72.309017939596615</c:v>
                </c:pt>
                <c:pt idx="1">
                  <c:v>76.922971223863883</c:v>
                </c:pt>
                <c:pt idx="2">
                  <c:v>76.777998769168903</c:v>
                </c:pt>
                <c:pt idx="3">
                  <c:v>116.84345446743258</c:v>
                </c:pt>
                <c:pt idx="4">
                  <c:v>113.44912629367515</c:v>
                </c:pt>
                <c:pt idx="5">
                  <c:v>94.179347077008146</c:v>
                </c:pt>
                <c:pt idx="6">
                  <c:v>85.903719474548794</c:v>
                </c:pt>
                <c:pt idx="7">
                  <c:v>102.70907929503863</c:v>
                </c:pt>
              </c:numCache>
            </c:numRef>
          </c:val>
          <c:extLst>
            <c:ext xmlns:c16="http://schemas.microsoft.com/office/drawing/2014/chart" uri="{C3380CC4-5D6E-409C-BE32-E72D297353CC}">
              <c16:uniqueId val="{00000002-4C1F-449D-90FB-6145D4D5F0E1}"/>
            </c:ext>
          </c:extLst>
        </c:ser>
        <c:dLbls>
          <c:showLegendKey val="0"/>
          <c:showVal val="0"/>
          <c:showCatName val="0"/>
          <c:showSerName val="0"/>
          <c:showPercent val="0"/>
          <c:showBubbleSize val="0"/>
        </c:dLbls>
        <c:axId val="403236600"/>
        <c:axId val="1"/>
      </c:radarChart>
      <c:catAx>
        <c:axId val="403236600"/>
        <c:scaling>
          <c:orientation val="minMax"/>
        </c:scaling>
        <c:delete val="0"/>
        <c:axPos val="b"/>
        <c:majorGridlines>
          <c:spPr>
            <a:ln w="3175">
              <a:solidFill>
                <a:srgbClr val="000000"/>
              </a:solidFill>
              <a:prstDash val="solid"/>
            </a:ln>
          </c:spPr>
        </c:majorGridlines>
        <c:numFmt formatCode="General" sourceLinked="1"/>
        <c:majorTickMark val="out"/>
        <c:minorTickMark val="none"/>
        <c:tickLblPos val="nextTo"/>
        <c:txPr>
          <a:bodyPr rot="0" vert="horz"/>
          <a:lstStyle/>
          <a:p>
            <a:pPr rtl="1">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in val="60"/>
        </c:scaling>
        <c:delete val="0"/>
        <c:axPos val="l"/>
        <c:majorGridlines>
          <c:spPr>
            <a:ln w="3175">
              <a:solidFill>
                <a:srgbClr val="808080"/>
              </a:solidFill>
              <a:prstDash val="sysDash"/>
            </a:ln>
          </c:spPr>
        </c:majorGridlines>
        <c:numFmt formatCode="0"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3236600"/>
        <c:crosses val="autoZero"/>
        <c:crossBetween val="between"/>
      </c:valAx>
      <c:spPr>
        <a:noFill/>
        <a:ln w="25400">
          <a:noFill/>
        </a:ln>
      </c:spPr>
    </c:plotArea>
    <c:legend>
      <c:legendPos val="r"/>
      <c:layout>
        <c:manualLayout>
          <c:xMode val="edge"/>
          <c:yMode val="edge"/>
          <c:x val="0.26746559121131019"/>
          <c:y val="0.89969604863221886"/>
          <c:w val="0.46107874305830343"/>
          <c:h val="6.0790273556231005E-2"/>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РАзница между новыми предприятиями и банкротами с ликвидированными</c:v>
          </c:tx>
          <c:spPr>
            <a:solidFill>
              <a:srgbClr val="9999FF"/>
            </a:solidFill>
            <a:ln w="12700">
              <a:solidFill>
                <a:srgbClr val="000000"/>
              </a:solidFill>
              <a:prstDash val="solid"/>
            </a:ln>
          </c:spPr>
          <c:invertIfNegative val="0"/>
          <c:cat>
            <c:strRef>
              <c:f>'2.2.2-график'!#REF!</c:f>
              <c:strCache>
                <c:ptCount val="7"/>
              </c:strCache>
            </c:strRef>
          </c:cat>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E56E-43A1-9582-1ED0A3B8AD32}"/>
            </c:ext>
          </c:extLst>
        </c:ser>
        <c:ser>
          <c:idx val="2"/>
          <c:order val="2"/>
          <c:tx>
            <c:v>предприятия банкроты, ликвидированные и предприятия, по которым отсутствует информация</c:v>
          </c:tx>
          <c:spPr>
            <a:solidFill>
              <a:srgbClr val="FFFFCC"/>
            </a:solidFill>
            <a:ln w="12700">
              <a:solidFill>
                <a:srgbClr val="000000"/>
              </a:solidFill>
              <a:prstDash val="solid"/>
            </a:ln>
          </c:spPr>
          <c:invertIfNegative val="0"/>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E56E-43A1-9582-1ED0A3B8AD32}"/>
            </c:ext>
          </c:extLst>
        </c:ser>
        <c:ser>
          <c:idx val="3"/>
          <c:order val="3"/>
          <c:tx>
            <c:strRef>
              <c:f>'2.2.2-график'!#REF!</c:f>
              <c:strCache>
                <c:ptCount val="1"/>
                <c:pt idx="0">
                  <c:v>Новые предприятия</c:v>
                </c:pt>
              </c:strCache>
            </c:strRef>
          </c:tx>
          <c:spPr>
            <a:solidFill>
              <a:srgbClr val="A0E0E0"/>
            </a:solidFill>
            <a:ln w="12700">
              <a:solidFill>
                <a:srgbClr val="000000"/>
              </a:solidFill>
              <a:prstDash val="solid"/>
            </a:ln>
          </c:spPr>
          <c:invertIfNegative val="0"/>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E56E-43A1-9582-1ED0A3B8AD32}"/>
            </c:ext>
          </c:extLst>
        </c:ser>
        <c:dLbls>
          <c:showLegendKey val="0"/>
          <c:showVal val="0"/>
          <c:showCatName val="0"/>
          <c:showSerName val="0"/>
          <c:showPercent val="0"/>
          <c:showBubbleSize val="0"/>
        </c:dLbls>
        <c:gapWidth val="150"/>
        <c:overlap val="100"/>
        <c:axId val="403311664"/>
        <c:axId val="1"/>
      </c:barChart>
      <c:lineChart>
        <c:grouping val="standard"/>
        <c:varyColors val="0"/>
        <c:ser>
          <c:idx val="1"/>
          <c:order val="1"/>
          <c:tx>
            <c:v>Доля активных предприятий (правая шкала)</c:v>
          </c:tx>
          <c:spPr>
            <a:ln w="38100">
              <a:solidFill>
                <a:srgbClr val="FF00FF"/>
              </a:solidFill>
              <a:prstDash val="solid"/>
            </a:ln>
          </c:spPr>
          <c:marker>
            <c:symbol val="square"/>
            <c:size val="5"/>
            <c:spPr>
              <a:solidFill>
                <a:srgbClr val="FF00FF"/>
              </a:solidFill>
              <a:ln>
                <a:solidFill>
                  <a:srgbClr val="FF00FF"/>
                </a:solidFill>
                <a:prstDash val="solid"/>
              </a:ln>
            </c:spPr>
          </c:marker>
          <c:val>
            <c:numRef>
              <c:f>'2.2.2-график'!#REF!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E56E-43A1-9582-1ED0A3B8AD32}"/>
            </c:ext>
          </c:extLst>
        </c:ser>
        <c:dLbls>
          <c:showLegendKey val="0"/>
          <c:showVal val="0"/>
          <c:showCatName val="0"/>
          <c:showSerName val="0"/>
          <c:showPercent val="0"/>
          <c:showBubbleSize val="0"/>
        </c:dLbls>
        <c:marker val="1"/>
        <c:smooth val="0"/>
        <c:axId val="3"/>
        <c:axId val="4"/>
      </c:lineChart>
      <c:catAx>
        <c:axId val="403311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RU"/>
          </a:p>
        </c:txPr>
        <c:crossAx val="40331166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25400">
          <a:noFill/>
        </a:ln>
      </c:spPr>
    </c:plotArea>
    <c:legend>
      <c:legendPos val="r"/>
      <c:layout>
        <c:manualLayout>
          <c:xMode val="edge"/>
          <c:yMode val="edge"/>
          <c:x val="0.67142857142857137"/>
          <c:y val="0"/>
          <c:w val="0.31020408163265306"/>
          <c:h val="0"/>
        </c:manualLayout>
      </c:layout>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'1.3-график'!#REF!</c:f>
              <c:strCache>
                <c:ptCount val="1"/>
                <c:pt idx="0">
                  <c:v>#ССЫЛКА!</c:v>
                </c:pt>
              </c:strCache>
            </c:strRef>
          </c:tx>
          <c:spPr>
            <a:ln w="25400">
              <a:solidFill>
                <a:srgbClr val="000080"/>
              </a:solidFill>
              <a:prstDash val="solid"/>
            </a:ln>
          </c:spPr>
          <c:marker>
            <c:symbol val="none"/>
          </c:marker>
          <c:cat>
            <c:numRef>
              <c:f>'1.3-график'!$B$6:$B$39</c:f>
              <c:numCache>
                <c:formatCode>m/d/yyyy</c:formatCode>
                <c:ptCount val="34"/>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numCache>
            </c:numRef>
          </c:cat>
          <c:val>
            <c:numRef>
              <c:f>'1.3-график'!#REF!</c:f>
              <c:numCache>
                <c:formatCode>General</c:formatCode>
                <c:ptCount val="1"/>
                <c:pt idx="0">
                  <c:v>0</c:v>
                </c:pt>
              </c:numCache>
            </c:numRef>
          </c:val>
          <c:smooth val="0"/>
          <c:extLst>
            <c:ext xmlns:c16="http://schemas.microsoft.com/office/drawing/2014/chart" uri="{C3380CC4-5D6E-409C-BE32-E72D297353CC}">
              <c16:uniqueId val="{00000000-1979-4F8E-98FA-949F17B8C742}"/>
            </c:ext>
          </c:extLst>
        </c:ser>
        <c:dLbls>
          <c:showLegendKey val="0"/>
          <c:showVal val="0"/>
          <c:showCatName val="0"/>
          <c:showSerName val="0"/>
          <c:showPercent val="0"/>
          <c:showBubbleSize val="0"/>
        </c:dLbls>
        <c:smooth val="0"/>
        <c:axId val="299022264"/>
        <c:axId val="1"/>
      </c:lineChart>
      <c:dateAx>
        <c:axId val="299022264"/>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3"/>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022264"/>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v>РАзница между новыми предприятиями и банкротами с ликвидированными</c:v>
          </c:tx>
          <c:spPr>
            <a:solidFill>
              <a:srgbClr val="9999FF"/>
            </a:solidFill>
            <a:ln w="12700">
              <a:solidFill>
                <a:srgbClr val="000000"/>
              </a:solidFill>
              <a:prstDash val="solid"/>
            </a:ln>
          </c:spPr>
          <c:invertIfNegative val="0"/>
          <c:cat>
            <c:strRef>
              <c:f>'2.2.2-график'!#REF!</c:f>
              <c:strCache>
                <c:ptCount val="7"/>
              </c:strCache>
            </c:strRef>
          </c:cat>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0-9E8F-4882-8C54-263787DD5088}"/>
            </c:ext>
          </c:extLst>
        </c:ser>
        <c:ser>
          <c:idx val="2"/>
          <c:order val="2"/>
          <c:tx>
            <c:v>предприятия банкроты, ликвидированные и предприятия, по которым отсутствует информация</c:v>
          </c:tx>
          <c:spPr>
            <a:solidFill>
              <a:srgbClr val="FFFFCC"/>
            </a:solidFill>
            <a:ln w="12700">
              <a:solidFill>
                <a:srgbClr val="000000"/>
              </a:solidFill>
              <a:prstDash val="solid"/>
            </a:ln>
          </c:spPr>
          <c:invertIfNegative val="0"/>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1-9E8F-4882-8C54-263787DD5088}"/>
            </c:ext>
          </c:extLst>
        </c:ser>
        <c:ser>
          <c:idx val="3"/>
          <c:order val="3"/>
          <c:tx>
            <c:strRef>
              <c:f>'2.2.2-график'!#REF!</c:f>
              <c:strCache>
                <c:ptCount val="1"/>
                <c:pt idx="0">
                  <c:v>Новые предприятия</c:v>
                </c:pt>
              </c:strCache>
            </c:strRef>
          </c:tx>
          <c:spPr>
            <a:solidFill>
              <a:srgbClr val="A0E0E0"/>
            </a:solidFill>
            <a:ln w="12700">
              <a:solidFill>
                <a:srgbClr val="000000"/>
              </a:solidFill>
              <a:prstDash val="solid"/>
            </a:ln>
          </c:spPr>
          <c:invertIfNegative val="0"/>
          <c:val>
            <c:numRef>
              <c:f>'2.2.2-график'!#REF!</c:f>
              <c:numCache>
                <c:formatCode>General</c:formatCode>
                <c:ptCount val="7"/>
                <c:pt idx="0">
                  <c:v>0</c:v>
                </c:pt>
                <c:pt idx="1">
                  <c:v>0</c:v>
                </c:pt>
                <c:pt idx="2">
                  <c:v>0</c:v>
                </c:pt>
                <c:pt idx="3">
                  <c:v>0</c:v>
                </c:pt>
                <c:pt idx="4">
                  <c:v>0</c:v>
                </c:pt>
                <c:pt idx="5">
                  <c:v>0</c:v>
                </c:pt>
                <c:pt idx="6">
                  <c:v>0</c:v>
                </c:pt>
              </c:numCache>
            </c:numRef>
          </c:val>
          <c:extLst>
            <c:ext xmlns:c16="http://schemas.microsoft.com/office/drawing/2014/chart" uri="{C3380CC4-5D6E-409C-BE32-E72D297353CC}">
              <c16:uniqueId val="{00000002-9E8F-4882-8C54-263787DD5088}"/>
            </c:ext>
          </c:extLst>
        </c:ser>
        <c:dLbls>
          <c:showLegendKey val="0"/>
          <c:showVal val="0"/>
          <c:showCatName val="0"/>
          <c:showSerName val="0"/>
          <c:showPercent val="0"/>
          <c:showBubbleSize val="0"/>
        </c:dLbls>
        <c:gapWidth val="150"/>
        <c:overlap val="100"/>
        <c:axId val="403444664"/>
        <c:axId val="1"/>
      </c:barChart>
      <c:lineChart>
        <c:grouping val="standard"/>
        <c:varyColors val="0"/>
        <c:ser>
          <c:idx val="1"/>
          <c:order val="1"/>
          <c:tx>
            <c:v>Доля активных предприятий (правая шкала)</c:v>
          </c:tx>
          <c:spPr>
            <a:ln w="38100">
              <a:solidFill>
                <a:srgbClr val="FF00FF"/>
              </a:solidFill>
              <a:prstDash val="solid"/>
            </a:ln>
          </c:spPr>
          <c:marker>
            <c:symbol val="square"/>
            <c:size val="5"/>
            <c:spPr>
              <a:solidFill>
                <a:srgbClr val="FF00FF"/>
              </a:solidFill>
              <a:ln>
                <a:solidFill>
                  <a:srgbClr val="FF00FF"/>
                </a:solidFill>
                <a:prstDash val="solid"/>
              </a:ln>
            </c:spPr>
          </c:marker>
          <c:val>
            <c:numRef>
              <c:f>'2.2.2-график'!#REF!</c:f>
              <c:numCache>
                <c:formatCode>General</c:formatCode>
                <c:ptCount val="7"/>
                <c:pt idx="0">
                  <c:v>0</c:v>
                </c:pt>
                <c:pt idx="1">
                  <c:v>0</c:v>
                </c:pt>
                <c:pt idx="2">
                  <c:v>0</c:v>
                </c:pt>
                <c:pt idx="3">
                  <c:v>0</c:v>
                </c:pt>
                <c:pt idx="4">
                  <c:v>0</c:v>
                </c:pt>
                <c:pt idx="5">
                  <c:v>0</c:v>
                </c:pt>
                <c:pt idx="6">
                  <c:v>0</c:v>
                </c:pt>
              </c:numCache>
            </c:numRef>
          </c:val>
          <c:smooth val="0"/>
          <c:extLst>
            <c:ext xmlns:c16="http://schemas.microsoft.com/office/drawing/2014/chart" uri="{C3380CC4-5D6E-409C-BE32-E72D297353CC}">
              <c16:uniqueId val="{00000003-9E8F-4882-8C54-263787DD5088}"/>
            </c:ext>
          </c:extLst>
        </c:ser>
        <c:dLbls>
          <c:showLegendKey val="0"/>
          <c:showVal val="0"/>
          <c:showCatName val="0"/>
          <c:showSerName val="0"/>
          <c:showPercent val="0"/>
          <c:showBubbleSize val="0"/>
        </c:dLbls>
        <c:marker val="1"/>
        <c:smooth val="0"/>
        <c:axId val="3"/>
        <c:axId val="4"/>
      </c:lineChart>
      <c:catAx>
        <c:axId val="4034446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0344466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99154334038056"/>
          <c:y val="4.0322686498987993E-2"/>
          <c:w val="0.7632135306553911"/>
          <c:h val="0.53225946178664152"/>
        </c:manualLayout>
      </c:layout>
      <c:barChart>
        <c:barDir val="col"/>
        <c:grouping val="stacked"/>
        <c:varyColors val="0"/>
        <c:ser>
          <c:idx val="0"/>
          <c:order val="0"/>
          <c:tx>
            <c:strRef>
              <c:f>'2.2.2-график'!$C$12:$F$12</c:f>
              <c:strCache>
                <c:ptCount val="4"/>
                <c:pt idx="0">
                  <c:v>Таратылған кәсіпорындар және банкроттар</c:v>
                </c:pt>
              </c:strCache>
            </c:strRef>
          </c:tx>
          <c:spPr>
            <a:solidFill>
              <a:srgbClr val="9999FF"/>
            </a:solidFill>
            <a:ln w="12700">
              <a:solidFill>
                <a:srgbClr val="000000"/>
              </a:solidFill>
              <a:prstDash val="solid"/>
            </a:ln>
          </c:spPr>
          <c:invertIfNegative val="0"/>
          <c:cat>
            <c:strRef>
              <c:f>'2.2.2-график'!$G$4:$M$4</c:f>
              <c:strCache>
                <c:ptCount val="7"/>
                <c:pt idx="0">
                  <c:v>4тоқ.2007</c:v>
                </c:pt>
                <c:pt idx="1">
                  <c:v>1тоқ.2008</c:v>
                </c:pt>
                <c:pt idx="2">
                  <c:v>2тоқ.2008</c:v>
                </c:pt>
                <c:pt idx="3">
                  <c:v>3тоқ.2008</c:v>
                </c:pt>
                <c:pt idx="4">
                  <c:v>4тоқ.2008</c:v>
                </c:pt>
                <c:pt idx="5">
                  <c:v>1тоқ.2009</c:v>
                </c:pt>
                <c:pt idx="6">
                  <c:v>2тоқ.2009</c:v>
                </c:pt>
              </c:strCache>
            </c:strRef>
          </c:cat>
          <c:val>
            <c:numRef>
              <c:f>'2.2.2-график'!$G$12:$M$12</c:f>
              <c:numCache>
                <c:formatCode>General</c:formatCode>
                <c:ptCount val="7"/>
                <c:pt idx="0">
                  <c:v>6397</c:v>
                </c:pt>
                <c:pt idx="1">
                  <c:v>6333</c:v>
                </c:pt>
                <c:pt idx="2">
                  <c:v>6788</c:v>
                </c:pt>
                <c:pt idx="3">
                  <c:v>6616</c:v>
                </c:pt>
                <c:pt idx="4">
                  <c:v>6679</c:v>
                </c:pt>
                <c:pt idx="5">
                  <c:v>6611</c:v>
                </c:pt>
                <c:pt idx="6">
                  <c:v>5897</c:v>
                </c:pt>
              </c:numCache>
            </c:numRef>
          </c:val>
          <c:extLst>
            <c:ext xmlns:c16="http://schemas.microsoft.com/office/drawing/2014/chart" uri="{C3380CC4-5D6E-409C-BE32-E72D297353CC}">
              <c16:uniqueId val="{00000000-B615-4239-9B5A-7E4EE7751F57}"/>
            </c:ext>
          </c:extLst>
        </c:ser>
        <c:ser>
          <c:idx val="1"/>
          <c:order val="3"/>
          <c:tx>
            <c:strRef>
              <c:f>'2.2.2-график'!$C$10</c:f>
              <c:strCache>
                <c:ptCount val="1"/>
                <c:pt idx="0">
                  <c:v>Белгісіз кәсіпорындар</c:v>
                </c:pt>
              </c:strCache>
            </c:strRef>
          </c:tx>
          <c:spPr>
            <a:solidFill>
              <a:srgbClr val="993366"/>
            </a:solidFill>
            <a:ln w="12700">
              <a:solidFill>
                <a:srgbClr val="000000"/>
              </a:solidFill>
              <a:prstDash val="solid"/>
            </a:ln>
          </c:spPr>
          <c:invertIfNegative val="0"/>
          <c:cat>
            <c:strRef>
              <c:f>'2.2.2-график'!$G$4:$M$4</c:f>
              <c:strCache>
                <c:ptCount val="7"/>
                <c:pt idx="0">
                  <c:v>4тоқ.2007</c:v>
                </c:pt>
                <c:pt idx="1">
                  <c:v>1тоқ.2008</c:v>
                </c:pt>
                <c:pt idx="2">
                  <c:v>2тоқ.2008</c:v>
                </c:pt>
                <c:pt idx="3">
                  <c:v>3тоқ.2008</c:v>
                </c:pt>
                <c:pt idx="4">
                  <c:v>4тоқ.2008</c:v>
                </c:pt>
                <c:pt idx="5">
                  <c:v>1тоқ.2009</c:v>
                </c:pt>
                <c:pt idx="6">
                  <c:v>2тоқ.2009</c:v>
                </c:pt>
              </c:strCache>
            </c:strRef>
          </c:cat>
          <c:val>
            <c:numRef>
              <c:f>'2.2.2-график'!$D$10:$M$10</c:f>
              <c:numCache>
                <c:formatCode>General</c:formatCode>
                <c:ptCount val="7"/>
                <c:pt idx="0">
                  <c:v>18120</c:v>
                </c:pt>
                <c:pt idx="1">
                  <c:v>10747</c:v>
                </c:pt>
                <c:pt idx="2">
                  <c:v>11272</c:v>
                </c:pt>
                <c:pt idx="3">
                  <c:v>11505</c:v>
                </c:pt>
                <c:pt idx="4">
                  <c:v>13615</c:v>
                </c:pt>
                <c:pt idx="5">
                  <c:v>12398</c:v>
                </c:pt>
                <c:pt idx="6">
                  <c:v>15489</c:v>
                </c:pt>
              </c:numCache>
            </c:numRef>
          </c:val>
          <c:extLst>
            <c:ext xmlns:c16="http://schemas.microsoft.com/office/drawing/2014/chart" uri="{C3380CC4-5D6E-409C-BE32-E72D297353CC}">
              <c16:uniqueId val="{00000001-B615-4239-9B5A-7E4EE7751F57}"/>
            </c:ext>
          </c:extLst>
        </c:ser>
        <c:ser>
          <c:idx val="4"/>
          <c:order val="4"/>
          <c:tx>
            <c:strRef>
              <c:f>'2.2.2-график'!$C$8</c:f>
              <c:strCache>
                <c:ptCount val="1"/>
                <c:pt idx="0">
                  <c:v>Уақытша жұмыс істемей тұрған кәсіпорындар</c:v>
                </c:pt>
              </c:strCache>
            </c:strRef>
          </c:tx>
          <c:spPr>
            <a:solidFill>
              <a:srgbClr val="660066"/>
            </a:solidFill>
            <a:ln w="12700">
              <a:solidFill>
                <a:srgbClr val="000000"/>
              </a:solidFill>
              <a:prstDash val="solid"/>
            </a:ln>
          </c:spPr>
          <c:invertIfNegative val="0"/>
          <c:cat>
            <c:strRef>
              <c:f>'2.2.2-график'!$G$4:$M$4</c:f>
              <c:strCache>
                <c:ptCount val="7"/>
                <c:pt idx="0">
                  <c:v>4тоқ.2007</c:v>
                </c:pt>
                <c:pt idx="1">
                  <c:v>1тоқ.2008</c:v>
                </c:pt>
                <c:pt idx="2">
                  <c:v>2тоқ.2008</c:v>
                </c:pt>
                <c:pt idx="3">
                  <c:v>3тоқ.2008</c:v>
                </c:pt>
                <c:pt idx="4">
                  <c:v>4тоқ.2008</c:v>
                </c:pt>
                <c:pt idx="5">
                  <c:v>1тоқ.2009</c:v>
                </c:pt>
                <c:pt idx="6">
                  <c:v>2тоқ.2009</c:v>
                </c:pt>
              </c:strCache>
            </c:strRef>
          </c:cat>
          <c:val>
            <c:numRef>
              <c:f>'2.2.2-график'!$D$8:$M$8</c:f>
              <c:numCache>
                <c:formatCode>General</c:formatCode>
                <c:ptCount val="7"/>
                <c:pt idx="0">
                  <c:v>15512</c:v>
                </c:pt>
                <c:pt idx="1">
                  <c:v>15216</c:v>
                </c:pt>
                <c:pt idx="2">
                  <c:v>20062</c:v>
                </c:pt>
                <c:pt idx="3">
                  <c:v>20748</c:v>
                </c:pt>
                <c:pt idx="4">
                  <c:v>20779</c:v>
                </c:pt>
                <c:pt idx="5">
                  <c:v>21047</c:v>
                </c:pt>
                <c:pt idx="6">
                  <c:v>26781</c:v>
                </c:pt>
              </c:numCache>
            </c:numRef>
          </c:val>
          <c:extLst>
            <c:ext xmlns:c16="http://schemas.microsoft.com/office/drawing/2014/chart" uri="{C3380CC4-5D6E-409C-BE32-E72D297353CC}">
              <c16:uniqueId val="{00000002-B615-4239-9B5A-7E4EE7751F57}"/>
            </c:ext>
          </c:extLst>
        </c:ser>
        <c:dLbls>
          <c:showLegendKey val="0"/>
          <c:showVal val="0"/>
          <c:showCatName val="0"/>
          <c:showSerName val="0"/>
          <c:showPercent val="0"/>
          <c:showBubbleSize val="0"/>
        </c:dLbls>
        <c:gapWidth val="150"/>
        <c:overlap val="100"/>
        <c:axId val="403525720"/>
        <c:axId val="1"/>
      </c:barChart>
      <c:lineChart>
        <c:grouping val="standard"/>
        <c:varyColors val="0"/>
        <c:ser>
          <c:idx val="2"/>
          <c:order val="1"/>
          <c:tx>
            <c:strRef>
              <c:f>'2.2.2-график'!$C$13:$F$13</c:f>
              <c:strCache>
                <c:ptCount val="4"/>
                <c:pt idx="0">
                  <c:v>Таза өзгеріс</c:v>
                </c:pt>
              </c:strCache>
            </c:strRef>
          </c:tx>
          <c:spPr>
            <a:ln w="38100">
              <a:solidFill>
                <a:srgbClr val="FF00FF"/>
              </a:solidFill>
              <a:prstDash val="solid"/>
            </a:ln>
          </c:spPr>
          <c:marker>
            <c:symbol val="triangle"/>
            <c:size val="5"/>
            <c:spPr>
              <a:solidFill>
                <a:srgbClr val="FF00FF"/>
              </a:solidFill>
              <a:ln>
                <a:solidFill>
                  <a:srgbClr val="FF00FF"/>
                </a:solidFill>
                <a:prstDash val="solid"/>
              </a:ln>
            </c:spPr>
          </c:marker>
          <c:cat>
            <c:strRef>
              <c:f>'2.2.2-график'!$G$4:$M$4</c:f>
              <c:strCache>
                <c:ptCount val="7"/>
                <c:pt idx="0">
                  <c:v>4тоқ.2007</c:v>
                </c:pt>
                <c:pt idx="1">
                  <c:v>1тоқ.2008</c:v>
                </c:pt>
                <c:pt idx="2">
                  <c:v>2тоқ.2008</c:v>
                </c:pt>
                <c:pt idx="3">
                  <c:v>3тоқ.2008</c:v>
                </c:pt>
                <c:pt idx="4">
                  <c:v>4тоқ.2008</c:v>
                </c:pt>
                <c:pt idx="5">
                  <c:v>1тоқ.2009</c:v>
                </c:pt>
                <c:pt idx="6">
                  <c:v>2тоқ.2009</c:v>
                </c:pt>
              </c:strCache>
            </c:strRef>
          </c:cat>
          <c:val>
            <c:numRef>
              <c:f>'2.2.2-график'!$G$13:$M$13</c:f>
              <c:numCache>
                <c:formatCode>General</c:formatCode>
                <c:ptCount val="7"/>
                <c:pt idx="0">
                  <c:v>18190</c:v>
                </c:pt>
                <c:pt idx="1">
                  <c:v>16663</c:v>
                </c:pt>
                <c:pt idx="2">
                  <c:v>14694</c:v>
                </c:pt>
                <c:pt idx="3">
                  <c:v>19067</c:v>
                </c:pt>
                <c:pt idx="4">
                  <c:v>17376</c:v>
                </c:pt>
                <c:pt idx="5">
                  <c:v>16438</c:v>
                </c:pt>
                <c:pt idx="6">
                  <c:v>16200</c:v>
                </c:pt>
              </c:numCache>
            </c:numRef>
          </c:val>
          <c:smooth val="0"/>
          <c:extLst>
            <c:ext xmlns:c16="http://schemas.microsoft.com/office/drawing/2014/chart" uri="{C3380CC4-5D6E-409C-BE32-E72D297353CC}">
              <c16:uniqueId val="{00000003-B615-4239-9B5A-7E4EE7751F57}"/>
            </c:ext>
          </c:extLst>
        </c:ser>
        <c:dLbls>
          <c:showLegendKey val="0"/>
          <c:showVal val="0"/>
          <c:showCatName val="0"/>
          <c:showSerName val="0"/>
          <c:showPercent val="0"/>
          <c:showBubbleSize val="0"/>
        </c:dLbls>
        <c:marker val="1"/>
        <c:smooth val="0"/>
        <c:axId val="403525720"/>
        <c:axId val="1"/>
      </c:lineChart>
      <c:lineChart>
        <c:grouping val="standard"/>
        <c:varyColors val="0"/>
        <c:ser>
          <c:idx val="3"/>
          <c:order val="2"/>
          <c:tx>
            <c:strRef>
              <c:f>'2.2.2-график'!$C$14:$F$14</c:f>
              <c:strCache>
                <c:ptCount val="4"/>
                <c:pt idx="0">
                  <c:v>Таратылғандардың және банкроттардың жұмыс істеп тұрған кәсіпорындардағы үлесі (оң жақ шкала)</c:v>
                </c:pt>
              </c:strCache>
            </c:strRef>
          </c:tx>
          <c:spPr>
            <a:ln w="38100">
              <a:solidFill>
                <a:srgbClr val="00FFFF"/>
              </a:solidFill>
              <a:prstDash val="solid"/>
            </a:ln>
          </c:spPr>
          <c:marker>
            <c:symbol val="x"/>
            <c:size val="5"/>
            <c:spPr>
              <a:noFill/>
              <a:ln>
                <a:solidFill>
                  <a:srgbClr val="00FFFF"/>
                </a:solidFill>
                <a:prstDash val="solid"/>
              </a:ln>
            </c:spPr>
          </c:marker>
          <c:cat>
            <c:strRef>
              <c:f>'2.2.2-график'!$G$4:$M$4</c:f>
              <c:strCache>
                <c:ptCount val="7"/>
                <c:pt idx="0">
                  <c:v>4тоқ.2007</c:v>
                </c:pt>
                <c:pt idx="1">
                  <c:v>1тоқ.2008</c:v>
                </c:pt>
                <c:pt idx="2">
                  <c:v>2тоқ.2008</c:v>
                </c:pt>
                <c:pt idx="3">
                  <c:v>3тоқ.2008</c:v>
                </c:pt>
                <c:pt idx="4">
                  <c:v>4тоқ.2008</c:v>
                </c:pt>
                <c:pt idx="5">
                  <c:v>1тоқ.2009</c:v>
                </c:pt>
                <c:pt idx="6">
                  <c:v>2тоқ.2009</c:v>
                </c:pt>
              </c:strCache>
            </c:strRef>
          </c:cat>
          <c:val>
            <c:numRef>
              <c:f>'2.2.2-график'!$G$14:$M$14</c:f>
              <c:numCache>
                <c:formatCode>0%</c:formatCode>
                <c:ptCount val="7"/>
                <c:pt idx="0">
                  <c:v>8.1166812581680681E-2</c:v>
                </c:pt>
                <c:pt idx="1">
                  <c:v>9.4727395108817586E-2</c:v>
                </c:pt>
                <c:pt idx="2">
                  <c:v>8.6673391473115674E-2</c:v>
                </c:pt>
                <c:pt idx="3">
                  <c:v>8.0319529931650702E-2</c:v>
                </c:pt>
                <c:pt idx="4">
                  <c:v>8.4234024038037106E-2</c:v>
                </c:pt>
                <c:pt idx="5">
                  <c:v>7.9657320496909378E-2</c:v>
                </c:pt>
                <c:pt idx="6">
                  <c:v>6.8609656777196049E-2</c:v>
                </c:pt>
              </c:numCache>
            </c:numRef>
          </c:val>
          <c:smooth val="0"/>
          <c:extLst>
            <c:ext xmlns:c16="http://schemas.microsoft.com/office/drawing/2014/chart" uri="{C3380CC4-5D6E-409C-BE32-E72D297353CC}">
              <c16:uniqueId val="{00000004-B615-4239-9B5A-7E4EE7751F57}"/>
            </c:ext>
          </c:extLst>
        </c:ser>
        <c:dLbls>
          <c:showLegendKey val="0"/>
          <c:showVal val="0"/>
          <c:showCatName val="0"/>
          <c:showSerName val="0"/>
          <c:showPercent val="0"/>
          <c:showBubbleSize val="0"/>
        </c:dLbls>
        <c:marker val="1"/>
        <c:smooth val="0"/>
        <c:axId val="3"/>
        <c:axId val="4"/>
      </c:lineChart>
      <c:catAx>
        <c:axId val="4035257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кәсіпорындардың саны, дана</a:t>
                </a:r>
              </a:p>
            </c:rich>
          </c:tx>
          <c:layout>
            <c:manualLayout>
              <c:xMode val="edge"/>
              <c:yMode val="edge"/>
              <c:x val="3.4013605442176874E-2"/>
              <c:y val="9.5394736842105268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5257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8.8794926004228336E-2"/>
          <c:y val="0.64247480488387543"/>
          <c:w val="0.82663847780126853"/>
          <c:h val="0.34408692479136421"/>
        </c:manualLayout>
      </c:layout>
      <c:overlay val="0"/>
      <c:spPr>
        <a:solidFill>
          <a:srgbClr val="FFFFFF"/>
        </a:solidFill>
        <a:ln w="25400">
          <a:noFill/>
        </a:ln>
      </c:spPr>
      <c:txPr>
        <a:bodyPr/>
        <a:lstStyle/>
        <a:p>
          <a:pPr>
            <a:defRPr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61736460984755"/>
          <c:y val="9.2198900843932993E-2"/>
          <c:w val="0.83732155226893379"/>
          <c:h val="0.58865452077280278"/>
        </c:manualLayout>
      </c:layout>
      <c:barChart>
        <c:barDir val="col"/>
        <c:grouping val="clustered"/>
        <c:varyColors val="0"/>
        <c:ser>
          <c:idx val="0"/>
          <c:order val="0"/>
          <c:tx>
            <c:v>ROA (жыл)</c:v>
          </c:tx>
          <c:spPr>
            <a:solidFill>
              <a:srgbClr val="9999FF"/>
            </a:solidFill>
            <a:ln w="12700">
              <a:solidFill>
                <a:srgbClr val="000000"/>
              </a:solidFill>
              <a:prstDash val="solid"/>
            </a:ln>
          </c:spPr>
          <c:invertIfNegative val="0"/>
          <c:cat>
            <c:strLit>
              <c:ptCount val="14"/>
              <c:pt idx="0">
                <c:v>1-тоқ.
2006 ж.</c:v>
              </c:pt>
              <c:pt idx="1">
                <c:v>2-тоқ.</c:v>
              </c:pt>
              <c:pt idx="2">
                <c:v>3-тоқ.</c:v>
              </c:pt>
              <c:pt idx="3">
                <c:v>4-тоқ.</c:v>
              </c:pt>
              <c:pt idx="4">
                <c:v>1-тоқ.
2007 ж.</c:v>
              </c:pt>
              <c:pt idx="5">
                <c:v>2-тоқ.</c:v>
              </c:pt>
              <c:pt idx="6">
                <c:v>3-тоқ.</c:v>
              </c:pt>
              <c:pt idx="7">
                <c:v>4-тоқ.</c:v>
              </c:pt>
              <c:pt idx="8">
                <c:v>1-тоқ.
2008 ж.</c:v>
              </c:pt>
              <c:pt idx="9">
                <c:v>2-тоқ.</c:v>
              </c:pt>
              <c:pt idx="10">
                <c:v>3-тоқ.</c:v>
              </c:pt>
              <c:pt idx="11">
                <c:v>4-тоқ.</c:v>
              </c:pt>
              <c:pt idx="12">
                <c:v>1-тоқ.
2009 ж.</c:v>
              </c:pt>
              <c:pt idx="13">
                <c:v>2-тоқ.</c:v>
              </c:pt>
            </c:strLit>
          </c:cat>
          <c:val>
            <c:numLit>
              <c:formatCode>General</c:formatCode>
              <c:ptCount val="14"/>
              <c:pt idx="0">
                <c:v>0.19629210384336501</c:v>
              </c:pt>
              <c:pt idx="1">
                <c:v>0.209365360769252</c:v>
              </c:pt>
              <c:pt idx="2">
                <c:v>0.21366529374332799</c:v>
              </c:pt>
              <c:pt idx="3">
                <c:v>0.21236459420731399</c:v>
              </c:pt>
              <c:pt idx="4">
                <c:v>0.20594286098474399</c:v>
              </c:pt>
              <c:pt idx="5">
                <c:v>0.20106349959323899</c:v>
              </c:pt>
              <c:pt idx="6">
                <c:v>0.19914557908532399</c:v>
              </c:pt>
              <c:pt idx="7">
                <c:v>0.20985145708349201</c:v>
              </c:pt>
              <c:pt idx="8">
                <c:v>0.22197154343298001</c:v>
              </c:pt>
              <c:pt idx="9">
                <c:v>0.24594979412712001</c:v>
              </c:pt>
              <c:pt idx="10">
                <c:v>0.25730534866400301</c:v>
              </c:pt>
              <c:pt idx="11">
                <c:v>0.21728590484417801</c:v>
              </c:pt>
              <c:pt idx="12">
                <c:v>0.16771385329593599</c:v>
              </c:pt>
              <c:pt idx="13">
                <c:v>0.11766451336778699</c:v>
              </c:pt>
            </c:numLit>
          </c:val>
          <c:extLst>
            <c:ext xmlns:c16="http://schemas.microsoft.com/office/drawing/2014/chart" uri="{C3380CC4-5D6E-409C-BE32-E72D297353CC}">
              <c16:uniqueId val="{00000000-1898-485C-9457-D6F42FEAB58C}"/>
            </c:ext>
          </c:extLst>
        </c:ser>
        <c:ser>
          <c:idx val="2"/>
          <c:order val="2"/>
          <c:tx>
            <c:v>ROE (жыл)</c:v>
          </c:tx>
          <c:spPr>
            <a:solidFill>
              <a:srgbClr val="FFFFCC"/>
            </a:solidFill>
            <a:ln w="12700">
              <a:solidFill>
                <a:srgbClr val="000000"/>
              </a:solidFill>
              <a:prstDash val="solid"/>
            </a:ln>
          </c:spPr>
          <c:invertIfNegative val="0"/>
          <c:cat>
            <c:strLit>
              <c:ptCount val="14"/>
              <c:pt idx="0">
                <c:v>1-тоқ.
2006 ж.</c:v>
              </c:pt>
              <c:pt idx="1">
                <c:v>2-тоқ.</c:v>
              </c:pt>
              <c:pt idx="2">
                <c:v>3-тоқ.</c:v>
              </c:pt>
              <c:pt idx="3">
                <c:v>4-тоқ.</c:v>
              </c:pt>
              <c:pt idx="4">
                <c:v>1-тоқ.
2007 ж.</c:v>
              </c:pt>
              <c:pt idx="5">
                <c:v>2-тоқ.</c:v>
              </c:pt>
              <c:pt idx="6">
                <c:v>3-тоқ.</c:v>
              </c:pt>
              <c:pt idx="7">
                <c:v>4-тоқ.</c:v>
              </c:pt>
              <c:pt idx="8">
                <c:v>1-тоқ.
2008 ж.</c:v>
              </c:pt>
              <c:pt idx="9">
                <c:v>2-тоқ.</c:v>
              </c:pt>
              <c:pt idx="10">
                <c:v>3-тоқ.</c:v>
              </c:pt>
              <c:pt idx="11">
                <c:v>4-тоқ.</c:v>
              </c:pt>
              <c:pt idx="12">
                <c:v>1-тоқ.
2009 ж.</c:v>
              </c:pt>
              <c:pt idx="13">
                <c:v>2-тоқ.</c:v>
              </c:pt>
            </c:strLit>
          </c:cat>
          <c:val>
            <c:numLit>
              <c:formatCode>General</c:formatCode>
              <c:ptCount val="14"/>
              <c:pt idx="0">
                <c:v>0.42998612858768698</c:v>
              </c:pt>
              <c:pt idx="1">
                <c:v>0.46632293490570098</c:v>
              </c:pt>
              <c:pt idx="2">
                <c:v>0.48474125938171397</c:v>
              </c:pt>
              <c:pt idx="3">
                <c:v>0.48376992726288498</c:v>
              </c:pt>
              <c:pt idx="4">
                <c:v>0.46965035557213702</c:v>
              </c:pt>
              <c:pt idx="5">
                <c:v>0.46073005647214099</c:v>
              </c:pt>
              <c:pt idx="6">
                <c:v>0.45775400217101297</c:v>
              </c:pt>
              <c:pt idx="7">
                <c:v>0.48328737862237697</c:v>
              </c:pt>
              <c:pt idx="8">
                <c:v>0.51110538141390804</c:v>
              </c:pt>
              <c:pt idx="9">
                <c:v>0.56751050918868895</c:v>
              </c:pt>
              <c:pt idx="10">
                <c:v>0.59710364538466498</c:v>
              </c:pt>
              <c:pt idx="11">
                <c:v>0.51092252707815899</c:v>
              </c:pt>
              <c:pt idx="12">
                <c:v>0.40762227765599002</c:v>
              </c:pt>
              <c:pt idx="13">
                <c:v>0.29424136674083701</c:v>
              </c:pt>
            </c:numLit>
          </c:val>
          <c:extLst>
            <c:ext xmlns:c16="http://schemas.microsoft.com/office/drawing/2014/chart" uri="{C3380CC4-5D6E-409C-BE32-E72D297353CC}">
              <c16:uniqueId val="{00000001-1898-485C-9457-D6F42FEAB58C}"/>
            </c:ext>
          </c:extLst>
        </c:ser>
        <c:dLbls>
          <c:showLegendKey val="0"/>
          <c:showVal val="0"/>
          <c:showCatName val="0"/>
          <c:showSerName val="0"/>
          <c:showPercent val="0"/>
          <c:showBubbleSize val="0"/>
        </c:dLbls>
        <c:gapWidth val="150"/>
        <c:axId val="403529000"/>
        <c:axId val="1"/>
      </c:barChart>
      <c:lineChart>
        <c:grouping val="standard"/>
        <c:varyColors val="0"/>
        <c:ser>
          <c:idx val="1"/>
          <c:order val="1"/>
          <c:tx>
            <c:v>ROA (тоқ.)</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14"/>
              <c:pt idx="0">
                <c:v>1-тоқ.
2006 г.</c:v>
              </c:pt>
              <c:pt idx="1">
                <c:v>2кв.</c:v>
              </c:pt>
              <c:pt idx="2">
                <c:v>3кв.</c:v>
              </c:pt>
              <c:pt idx="3">
                <c:v>4кв.</c:v>
              </c:pt>
              <c:pt idx="4">
                <c:v>1кв.
2007 г.</c:v>
              </c:pt>
              <c:pt idx="5">
                <c:v>2кв.</c:v>
              </c:pt>
              <c:pt idx="6">
                <c:v>3кв.</c:v>
              </c:pt>
              <c:pt idx="7">
                <c:v>4кв.</c:v>
              </c:pt>
              <c:pt idx="8">
                <c:v>1кв.
2008 г.</c:v>
              </c:pt>
              <c:pt idx="9">
                <c:v>2кв.</c:v>
              </c:pt>
              <c:pt idx="10">
                <c:v>3кв.</c:v>
              </c:pt>
              <c:pt idx="11">
                <c:v>4кв.</c:v>
              </c:pt>
              <c:pt idx="12">
                <c:v>1кв.
2009 г.</c:v>
              </c:pt>
              <c:pt idx="13">
                <c:v>2кв.</c:v>
              </c:pt>
            </c:strLit>
          </c:cat>
          <c:val>
            <c:numLit>
              <c:formatCode>General</c:formatCode>
              <c:ptCount val="14"/>
              <c:pt idx="0">
                <c:v>0.20699540999851443</c:v>
              </c:pt>
              <c:pt idx="1">
                <c:v>0.24770696663650185</c:v>
              </c:pt>
              <c:pt idx="2">
                <c:v>0.22855300345828974</c:v>
              </c:pt>
              <c:pt idx="3">
                <c:v>0.20163395729879244</c:v>
              </c:pt>
              <c:pt idx="4">
                <c:v>0.17724932323868647</c:v>
              </c:pt>
              <c:pt idx="5">
                <c:v>0.22307985882219625</c:v>
              </c:pt>
              <c:pt idx="6">
                <c:v>0.2162571748578026</c:v>
              </c:pt>
              <c:pt idx="7">
                <c:v>0.23919612612334995</c:v>
              </c:pt>
              <c:pt idx="8">
                <c:v>0.23831344891186143</c:v>
              </c:pt>
              <c:pt idx="9">
                <c:v>0.3158325185656391</c:v>
              </c:pt>
              <c:pt idx="10">
                <c:v>0.26551101156381146</c:v>
              </c:pt>
              <c:pt idx="11">
                <c:v>8.8034449318219854E-2</c:v>
              </c:pt>
              <c:pt idx="12">
                <c:v>4.9702820455098676E-2</c:v>
              </c:pt>
              <c:pt idx="13">
                <c:v>9.0874910641100676E-2</c:v>
              </c:pt>
            </c:numLit>
          </c:val>
          <c:smooth val="0"/>
          <c:extLst>
            <c:ext xmlns:c16="http://schemas.microsoft.com/office/drawing/2014/chart" uri="{C3380CC4-5D6E-409C-BE32-E72D297353CC}">
              <c16:uniqueId val="{00000002-1898-485C-9457-D6F42FEAB58C}"/>
            </c:ext>
          </c:extLst>
        </c:ser>
        <c:ser>
          <c:idx val="3"/>
          <c:order val="3"/>
          <c:tx>
            <c:v>ROE (тоқ.)</c:v>
          </c:tx>
          <c:spPr>
            <a:ln w="38100">
              <a:solidFill>
                <a:srgbClr val="993300"/>
              </a:solidFill>
              <a:prstDash val="solid"/>
            </a:ln>
          </c:spPr>
          <c:marker>
            <c:symbol val="x"/>
            <c:size val="5"/>
            <c:spPr>
              <a:noFill/>
              <a:ln>
                <a:solidFill>
                  <a:srgbClr val="993300"/>
                </a:solidFill>
                <a:prstDash val="solid"/>
              </a:ln>
            </c:spPr>
          </c:marker>
          <c:cat>
            <c:strLit>
              <c:ptCount val="14"/>
              <c:pt idx="0">
                <c:v>1-тоқ.
2006 г.</c:v>
              </c:pt>
              <c:pt idx="1">
                <c:v>2кв.</c:v>
              </c:pt>
              <c:pt idx="2">
                <c:v>3кв.</c:v>
              </c:pt>
              <c:pt idx="3">
                <c:v>4кв.</c:v>
              </c:pt>
              <c:pt idx="4">
                <c:v>1кв.
2007 г.</c:v>
              </c:pt>
              <c:pt idx="5">
                <c:v>2кв.</c:v>
              </c:pt>
              <c:pt idx="6">
                <c:v>3кв.</c:v>
              </c:pt>
              <c:pt idx="7">
                <c:v>4кв.</c:v>
              </c:pt>
              <c:pt idx="8">
                <c:v>1кв.
2008 г.</c:v>
              </c:pt>
              <c:pt idx="9">
                <c:v>2кв.</c:v>
              </c:pt>
              <c:pt idx="10">
                <c:v>3кв.</c:v>
              </c:pt>
              <c:pt idx="11">
                <c:v>4кв.</c:v>
              </c:pt>
              <c:pt idx="12">
                <c:v>1кв.
2009 г.</c:v>
              </c:pt>
              <c:pt idx="13">
                <c:v>2кв.</c:v>
              </c:pt>
            </c:strLit>
          </c:cat>
          <c:val>
            <c:numLit>
              <c:formatCode>General</c:formatCode>
              <c:ptCount val="14"/>
              <c:pt idx="0">
                <c:v>0.46933824009370417</c:v>
              </c:pt>
              <c:pt idx="1">
                <c:v>0.56149911373262595</c:v>
              </c:pt>
              <c:pt idx="2">
                <c:v>0.51877699837789848</c:v>
              </c:pt>
              <c:pt idx="3">
                <c:v>0.46127110296637147</c:v>
              </c:pt>
              <c:pt idx="4">
                <c:v>0.40588855632536269</c:v>
              </c:pt>
              <c:pt idx="5">
                <c:v>0.51196597851130532</c:v>
              </c:pt>
              <c:pt idx="6">
                <c:v>0.498772183208464</c:v>
              </c:pt>
              <c:pt idx="7">
                <c:v>0.55254458520518668</c:v>
              </c:pt>
              <c:pt idx="8">
                <c:v>0.54793798207521405</c:v>
              </c:pt>
              <c:pt idx="9">
                <c:v>0.72805943920342731</c:v>
              </c:pt>
              <c:pt idx="10">
                <c:v>0.62107890118339792</c:v>
              </c:pt>
              <c:pt idx="11">
                <c:v>0.21079732281887836</c:v>
              </c:pt>
              <c:pt idx="12">
                <c:v>0.12523355499554958</c:v>
              </c:pt>
              <c:pt idx="13">
                <c:v>0.23659735679794494</c:v>
              </c:pt>
            </c:numLit>
          </c:val>
          <c:smooth val="0"/>
          <c:extLst>
            <c:ext xmlns:c16="http://schemas.microsoft.com/office/drawing/2014/chart" uri="{C3380CC4-5D6E-409C-BE32-E72D297353CC}">
              <c16:uniqueId val="{00000003-1898-485C-9457-D6F42FEAB58C}"/>
            </c:ext>
          </c:extLst>
        </c:ser>
        <c:dLbls>
          <c:showLegendKey val="0"/>
          <c:showVal val="0"/>
          <c:showCatName val="0"/>
          <c:showSerName val="0"/>
          <c:showPercent val="0"/>
          <c:showBubbleSize val="0"/>
        </c:dLbls>
        <c:marker val="1"/>
        <c:smooth val="0"/>
        <c:axId val="403529000"/>
        <c:axId val="1"/>
      </c:lineChart>
      <c:catAx>
        <c:axId val="4035290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03529000"/>
        <c:crosses val="autoZero"/>
        <c:crossBetween val="between"/>
      </c:valAx>
      <c:spPr>
        <a:solidFill>
          <a:srgbClr val="FFFFFF"/>
        </a:solidFill>
        <a:ln w="12700">
          <a:solidFill>
            <a:srgbClr val="808080"/>
          </a:solidFill>
          <a:prstDash val="solid"/>
        </a:ln>
      </c:spPr>
    </c:plotArea>
    <c:legend>
      <c:legendPos val="r"/>
      <c:layout>
        <c:manualLayout>
          <c:xMode val="edge"/>
          <c:yMode val="edge"/>
          <c:x val="1.1961722488038277E-2"/>
          <c:y val="0.91843971631205679"/>
          <c:w val="0.92105263157894735"/>
          <c:h val="7.0921985815602842E-2"/>
        </c:manualLayout>
      </c:layout>
      <c:overlay val="0"/>
      <c:spPr>
        <a:solidFill>
          <a:srgbClr val="FFFFFF"/>
        </a:solidFill>
        <a:ln w="25400">
          <a:noFill/>
        </a:ln>
      </c:spPr>
      <c:txPr>
        <a:bodyPr/>
        <a:lstStyle/>
        <a:p>
          <a:pPr>
            <a:defRPr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4051724137931036E-2"/>
          <c:y val="4.6125461254612546E-2"/>
          <c:w val="0.79525862068965514"/>
          <c:h val="0.69372693726937273"/>
        </c:manualLayout>
      </c:layout>
      <c:barChart>
        <c:barDir val="col"/>
        <c:grouping val="clustered"/>
        <c:varyColors val="0"/>
        <c:ser>
          <c:idx val="4"/>
          <c:order val="4"/>
          <c:tx>
            <c:strRef>
              <c:f>'Бокс 3_1-график'!$B$11</c:f>
              <c:strCache>
                <c:ptCount val="1"/>
                <c:pt idx="0">
                  <c:v>1 кәсіпорынға шаққандағы банктер алдындағы орта берешек, мың тг. (оң жақ шкала)</c:v>
                </c:pt>
              </c:strCache>
            </c:strRef>
          </c:tx>
          <c:spPr>
            <a:solidFill>
              <a:srgbClr val="660066"/>
            </a:solidFill>
            <a:ln w="12700">
              <a:solidFill>
                <a:srgbClr val="000000"/>
              </a:solidFill>
              <a:prstDash val="solid"/>
            </a:ln>
          </c:spPr>
          <c:invertIfNegative val="0"/>
          <c:val>
            <c:numRef>
              <c:f>'Бокс 3_1-график'!$C$11:$I$11</c:f>
              <c:numCache>
                <c:formatCode>#,##0</c:formatCode>
                <c:ptCount val="7"/>
                <c:pt idx="0">
                  <c:v>331500.03524229076</c:v>
                </c:pt>
                <c:pt idx="1">
                  <c:v>255017.21592442645</c:v>
                </c:pt>
                <c:pt idx="2">
                  <c:v>385806.11586901761</c:v>
                </c:pt>
                <c:pt idx="3">
                  <c:v>411819.83173076925</c:v>
                </c:pt>
                <c:pt idx="5">
                  <c:v>395240.78196347033</c:v>
                </c:pt>
                <c:pt idx="6">
                  <c:v>560616.28447444551</c:v>
                </c:pt>
              </c:numCache>
            </c:numRef>
          </c:val>
          <c:extLst>
            <c:ext xmlns:c16="http://schemas.microsoft.com/office/drawing/2014/chart" uri="{C3380CC4-5D6E-409C-BE32-E72D297353CC}">
              <c16:uniqueId val="{00000000-3C0F-4AE4-B817-AA1F1B4F6138}"/>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'Бокс 3_1-график'!$B$6</c:f>
              <c:strCache>
                <c:ptCount val="1"/>
                <c:pt idx="0">
                  <c:v>_Өтімділік+ROE+Левередж тобы бойынша банктер алдындағы берешек</c:v>
                </c:pt>
              </c:strCache>
            </c:strRef>
          </c:tx>
          <c:spPr>
            <a:ln w="38100">
              <a:solidFill>
                <a:srgbClr val="00FF00"/>
              </a:solidFill>
              <a:prstDash val="solid"/>
            </a:ln>
          </c:spPr>
          <c:marker>
            <c:symbol val="diamond"/>
            <c:size val="5"/>
            <c:spPr>
              <a:solidFill>
                <a:srgbClr val="00FF00"/>
              </a:solidFill>
              <a:ln>
                <a:solidFill>
                  <a:srgbClr val="00FF00"/>
                </a:solidFill>
                <a:prstDash val="solid"/>
              </a:ln>
            </c:spPr>
          </c:marker>
          <c:cat>
            <c:strRef>
              <c:f>'Бокс 3_1-график'!$C$4:$I$4</c:f>
              <c:strCache>
                <c:ptCount val="7"/>
                <c:pt idx="0">
                  <c:v>2005</c:v>
                </c:pt>
                <c:pt idx="1">
                  <c:v>2006</c:v>
                </c:pt>
                <c:pt idx="2">
                  <c:v>2007</c:v>
                </c:pt>
                <c:pt idx="3">
                  <c:v>2008</c:v>
                </c:pt>
                <c:pt idx="5">
                  <c:v>2008_2</c:v>
                </c:pt>
                <c:pt idx="6">
                  <c:v>2009_2</c:v>
                </c:pt>
              </c:strCache>
            </c:strRef>
          </c:cat>
          <c:val>
            <c:numRef>
              <c:f>'Бокс 3_1-график'!$C$6:$I$6</c:f>
              <c:numCache>
                <c:formatCode>0.00%</c:formatCode>
                <c:ptCount val="7"/>
                <c:pt idx="0">
                  <c:v>5.8382180525508058E-3</c:v>
                </c:pt>
                <c:pt idx="1">
                  <c:v>8.1192910424540826E-3</c:v>
                </c:pt>
                <c:pt idx="2">
                  <c:v>1.4917022057054054E-2</c:v>
                </c:pt>
                <c:pt idx="3">
                  <c:v>2.4092908067264648E-2</c:v>
                </c:pt>
                <c:pt idx="5">
                  <c:v>1.3901111201898622E-2</c:v>
                </c:pt>
                <c:pt idx="6">
                  <c:v>1.1037988796589325E-3</c:v>
                </c:pt>
              </c:numCache>
            </c:numRef>
          </c:val>
          <c:smooth val="0"/>
          <c:extLst>
            <c:ext xmlns:c16="http://schemas.microsoft.com/office/drawing/2014/chart" uri="{C3380CC4-5D6E-409C-BE32-E72D297353CC}">
              <c16:uniqueId val="{00000001-3C0F-4AE4-B817-AA1F1B4F6138}"/>
            </c:ext>
          </c:extLst>
        </c:ser>
        <c:ser>
          <c:idx val="1"/>
          <c:order val="1"/>
          <c:tx>
            <c:strRef>
              <c:f>'Бокс 3_1-график'!$B$7</c:f>
              <c:strCache>
                <c:ptCount val="1"/>
                <c:pt idx="0">
                  <c:v>_(Өтімділік+ROE)+(ROE+Левередж)+(Өтімділік+Левередж) тобы бойынша берешек</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cat>
            <c:strRef>
              <c:f>'Бокс 3_1-график'!$C$4:$I$4</c:f>
              <c:strCache>
                <c:ptCount val="7"/>
                <c:pt idx="0">
                  <c:v>2005</c:v>
                </c:pt>
                <c:pt idx="1">
                  <c:v>2006</c:v>
                </c:pt>
                <c:pt idx="2">
                  <c:v>2007</c:v>
                </c:pt>
                <c:pt idx="3">
                  <c:v>2008</c:v>
                </c:pt>
                <c:pt idx="5">
                  <c:v>2008_2</c:v>
                </c:pt>
                <c:pt idx="6">
                  <c:v>2009_2</c:v>
                </c:pt>
              </c:strCache>
            </c:strRef>
          </c:cat>
          <c:val>
            <c:numRef>
              <c:f>'Бокс 3_1-график'!$C$7:$I$7</c:f>
              <c:numCache>
                <c:formatCode>0.00%</c:formatCode>
                <c:ptCount val="7"/>
                <c:pt idx="0">
                  <c:v>0.20080989414829101</c:v>
                </c:pt>
                <c:pt idx="1">
                  <c:v>0.1109215764691686</c:v>
                </c:pt>
                <c:pt idx="2">
                  <c:v>0.15143989348710651</c:v>
                </c:pt>
                <c:pt idx="3">
                  <c:v>0.12229822252702455</c:v>
                </c:pt>
                <c:pt idx="5">
                  <c:v>0.14870663823907976</c:v>
                </c:pt>
                <c:pt idx="6">
                  <c:v>0.16713157193979647</c:v>
                </c:pt>
              </c:numCache>
            </c:numRef>
          </c:val>
          <c:smooth val="0"/>
          <c:extLst>
            <c:ext xmlns:c16="http://schemas.microsoft.com/office/drawing/2014/chart" uri="{C3380CC4-5D6E-409C-BE32-E72D297353CC}">
              <c16:uniqueId val="{00000002-3C0F-4AE4-B817-AA1F1B4F6138}"/>
            </c:ext>
          </c:extLst>
        </c:ser>
        <c:ser>
          <c:idx val="2"/>
          <c:order val="2"/>
          <c:tx>
            <c:strRef>
              <c:f>'Бокс 3_1-график'!$B$9</c:f>
              <c:strCache>
                <c:ptCount val="1"/>
                <c:pt idx="0">
                  <c:v>_Өтімділік+ROE+Левередж тобы бойынша кәсіпорындар саны</c:v>
                </c:pt>
              </c:strCache>
            </c:strRef>
          </c:tx>
          <c:spPr>
            <a:ln w="38100">
              <a:solidFill>
                <a:srgbClr val="FF6600"/>
              </a:solidFill>
              <a:prstDash val="solid"/>
            </a:ln>
          </c:spPr>
          <c:marker>
            <c:symbol val="triangle"/>
            <c:size val="5"/>
            <c:spPr>
              <a:solidFill>
                <a:srgbClr val="FF6600"/>
              </a:solidFill>
              <a:ln>
                <a:solidFill>
                  <a:srgbClr val="FF6600"/>
                </a:solidFill>
                <a:prstDash val="solid"/>
              </a:ln>
            </c:spPr>
          </c:marker>
          <c:cat>
            <c:strRef>
              <c:f>'Бокс 3_1-график'!$C$4:$I$4</c:f>
              <c:strCache>
                <c:ptCount val="7"/>
                <c:pt idx="0">
                  <c:v>2005</c:v>
                </c:pt>
                <c:pt idx="1">
                  <c:v>2006</c:v>
                </c:pt>
                <c:pt idx="2">
                  <c:v>2007</c:v>
                </c:pt>
                <c:pt idx="3">
                  <c:v>2008</c:v>
                </c:pt>
                <c:pt idx="5">
                  <c:v>2008_2</c:v>
                </c:pt>
                <c:pt idx="6">
                  <c:v>2009_2</c:v>
                </c:pt>
              </c:strCache>
            </c:strRef>
          </c:cat>
          <c:val>
            <c:numRef>
              <c:f>'Бокс 3_1-график'!$C$9:$I$9</c:f>
              <c:numCache>
                <c:formatCode>0.00%</c:formatCode>
                <c:ptCount val="7"/>
                <c:pt idx="0">
                  <c:v>2.531356898517674E-2</c:v>
                </c:pt>
                <c:pt idx="1">
                  <c:v>2.2850924918389554E-2</c:v>
                </c:pt>
                <c:pt idx="2">
                  <c:v>2.3099999999999999E-2</c:v>
                </c:pt>
                <c:pt idx="3">
                  <c:v>2.5100000000000001E-2</c:v>
                </c:pt>
                <c:pt idx="5">
                  <c:v>2.5096134385751871E-2</c:v>
                </c:pt>
                <c:pt idx="6">
                  <c:v>5.0090162292125828E-3</c:v>
                </c:pt>
              </c:numCache>
            </c:numRef>
          </c:val>
          <c:smooth val="0"/>
          <c:extLst>
            <c:ext xmlns:c16="http://schemas.microsoft.com/office/drawing/2014/chart" uri="{C3380CC4-5D6E-409C-BE32-E72D297353CC}">
              <c16:uniqueId val="{00000003-3C0F-4AE4-B817-AA1F1B4F6138}"/>
            </c:ext>
          </c:extLst>
        </c:ser>
        <c:ser>
          <c:idx val="3"/>
          <c:order val="3"/>
          <c:tx>
            <c:strRef>
              <c:f>'Бокс 3_1-график'!$B$10</c:f>
              <c:strCache>
                <c:ptCount val="1"/>
                <c:pt idx="0">
                  <c:v>_(Өтімділік+ROE)+(ROE+Левередж)+(Өтімділік+Левередж) тобы бойынша кәсіпорындар саны</c:v>
                </c:pt>
              </c:strCache>
            </c:strRef>
          </c:tx>
          <c:spPr>
            <a:ln w="38100">
              <a:solidFill>
                <a:srgbClr val="00FFFF"/>
              </a:solidFill>
              <a:prstDash val="solid"/>
            </a:ln>
          </c:spPr>
          <c:marker>
            <c:symbol val="x"/>
            <c:size val="5"/>
            <c:spPr>
              <a:noFill/>
              <a:ln>
                <a:solidFill>
                  <a:srgbClr val="00FFFF"/>
                </a:solidFill>
                <a:prstDash val="solid"/>
              </a:ln>
            </c:spPr>
          </c:marker>
          <c:cat>
            <c:strRef>
              <c:f>'Бокс 3_1-график'!$C$4:$I$4</c:f>
              <c:strCache>
                <c:ptCount val="7"/>
                <c:pt idx="0">
                  <c:v>2005</c:v>
                </c:pt>
                <c:pt idx="1">
                  <c:v>2006</c:v>
                </c:pt>
                <c:pt idx="2">
                  <c:v>2007</c:v>
                </c:pt>
                <c:pt idx="3">
                  <c:v>2008</c:v>
                </c:pt>
                <c:pt idx="5">
                  <c:v>2008_2</c:v>
                </c:pt>
                <c:pt idx="6">
                  <c:v>2009_2</c:v>
                </c:pt>
              </c:strCache>
            </c:strRef>
          </c:cat>
          <c:val>
            <c:numRef>
              <c:f>'Бокс 3_1-график'!$C$10:$I$10</c:f>
              <c:numCache>
                <c:formatCode>0.00%</c:formatCode>
                <c:ptCount val="7"/>
                <c:pt idx="0">
                  <c:v>0.15530216647662487</c:v>
                </c:pt>
                <c:pt idx="1">
                  <c:v>0.16126224156692057</c:v>
                </c:pt>
                <c:pt idx="2">
                  <c:v>0.16680672268907562</c:v>
                </c:pt>
                <c:pt idx="3">
                  <c:v>0.16869424168694241</c:v>
                </c:pt>
                <c:pt idx="5">
                  <c:v>0.17405383525602106</c:v>
                </c:pt>
                <c:pt idx="6">
                  <c:v>0.20777399318773793</c:v>
                </c:pt>
              </c:numCache>
            </c:numRef>
          </c:val>
          <c:smooth val="0"/>
          <c:extLst>
            <c:ext xmlns:c16="http://schemas.microsoft.com/office/drawing/2014/chart" uri="{C3380CC4-5D6E-409C-BE32-E72D297353CC}">
              <c16:uniqueId val="{00000004-3C0F-4AE4-B817-AA1F1B4F6138}"/>
            </c:ext>
          </c:extLst>
        </c:ser>
        <c:dLbls>
          <c:showLegendKey val="0"/>
          <c:showVal val="0"/>
          <c:showCatName val="0"/>
          <c:showSerName val="0"/>
          <c:showPercent val="0"/>
          <c:showBubbleSize val="0"/>
        </c:dLbls>
        <c:marker val="1"/>
        <c:smooth val="0"/>
        <c:axId val="301742736"/>
        <c:axId val="1"/>
      </c:lineChart>
      <c:catAx>
        <c:axId val="3017427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42736"/>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2.8017241379310345E-2"/>
          <c:y val="0.78044280442804426"/>
          <c:w val="0.96336206896551724"/>
          <c:h val="0.2103321033210332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52577319587629"/>
          <c:y val="4.1551302738842215E-2"/>
          <c:w val="0.84123711340206186"/>
          <c:h val="0.56786780409751025"/>
        </c:manualLayout>
      </c:layout>
      <c:bubbleChart>
        <c:varyColors val="0"/>
        <c:ser>
          <c:idx val="0"/>
          <c:order val="0"/>
          <c:tx>
            <c:strRef>
              <c:f>'Бокс 3_2-график'!$B$7</c:f>
              <c:strCache>
                <c:ptCount val="1"/>
                <c:pt idx="0">
                  <c:v>Ауылшаруашылығы</c:v>
                </c:pt>
              </c:strCache>
            </c:strRef>
          </c:tx>
          <c:spPr>
            <a:solidFill>
              <a:srgbClr val="9999FF"/>
            </a:solidFill>
            <a:ln w="12700">
              <a:solidFill>
                <a:srgbClr val="000000"/>
              </a:solidFill>
              <a:prstDash val="solid"/>
            </a:ln>
          </c:spPr>
          <c:invertIfNegative val="0"/>
          <c:xVal>
            <c:numRef>
              <c:f>'Бокс 3_2-график'!$C$7</c:f>
              <c:numCache>
                <c:formatCode>0.00%</c:formatCode>
                <c:ptCount val="1"/>
                <c:pt idx="0">
                  <c:v>2.7098630562706782E-2</c:v>
                </c:pt>
              </c:numCache>
            </c:numRef>
          </c:xVal>
          <c:yVal>
            <c:numRef>
              <c:f>'Бокс 3_2-график'!$E$7</c:f>
              <c:numCache>
                <c:formatCode>0.00</c:formatCode>
                <c:ptCount val="1"/>
                <c:pt idx="0">
                  <c:v>2.0372157549636816</c:v>
                </c:pt>
              </c:numCache>
            </c:numRef>
          </c:yVal>
          <c:bubbleSize>
            <c:numRef>
              <c:f>'Бокс 3_2-график'!$D$7</c:f>
              <c:numCache>
                <c:formatCode>0.00</c:formatCode>
                <c:ptCount val="1"/>
                <c:pt idx="0">
                  <c:v>1.1261930375679143</c:v>
                </c:pt>
              </c:numCache>
            </c:numRef>
          </c:bubbleSize>
          <c:bubble3D val="0"/>
          <c:extLst>
            <c:ext xmlns:c16="http://schemas.microsoft.com/office/drawing/2014/chart" uri="{C3380CC4-5D6E-409C-BE32-E72D297353CC}">
              <c16:uniqueId val="{00000000-DD8F-4702-A970-9678A3D0A6C6}"/>
            </c:ext>
          </c:extLst>
        </c:ser>
        <c:ser>
          <c:idx val="2"/>
          <c:order val="1"/>
          <c:tx>
            <c:strRef>
              <c:f>'Бокс 3_2-график'!$B$9</c:f>
              <c:strCache>
                <c:ptCount val="1"/>
                <c:pt idx="0">
                  <c:v>Тау-кен өндіру өнеркәсібі</c:v>
                </c:pt>
              </c:strCache>
            </c:strRef>
          </c:tx>
          <c:spPr>
            <a:solidFill>
              <a:srgbClr val="FFFFCC"/>
            </a:solidFill>
            <a:ln w="12700">
              <a:solidFill>
                <a:srgbClr val="000000"/>
              </a:solidFill>
              <a:prstDash val="solid"/>
            </a:ln>
          </c:spPr>
          <c:invertIfNegative val="0"/>
          <c:xVal>
            <c:numRef>
              <c:f>'Бокс 3_2-график'!$C$9</c:f>
              <c:numCache>
                <c:formatCode>0.00%</c:formatCode>
                <c:ptCount val="1"/>
                <c:pt idx="0">
                  <c:v>0.27517455616417869</c:v>
                </c:pt>
              </c:numCache>
            </c:numRef>
          </c:xVal>
          <c:yVal>
            <c:numRef>
              <c:f>'Бокс 3_2-график'!$E$9</c:f>
              <c:numCache>
                <c:formatCode>0.00</c:formatCode>
                <c:ptCount val="1"/>
                <c:pt idx="0">
                  <c:v>0.76923326920968127</c:v>
                </c:pt>
              </c:numCache>
            </c:numRef>
          </c:yVal>
          <c:bubbleSize>
            <c:numRef>
              <c:f>'Бокс 3_2-график'!$D$9</c:f>
              <c:numCache>
                <c:formatCode>0.00</c:formatCode>
                <c:ptCount val="1"/>
                <c:pt idx="0">
                  <c:v>1.8391581623632354</c:v>
                </c:pt>
              </c:numCache>
            </c:numRef>
          </c:bubbleSize>
          <c:bubble3D val="0"/>
          <c:extLst>
            <c:ext xmlns:c16="http://schemas.microsoft.com/office/drawing/2014/chart" uri="{C3380CC4-5D6E-409C-BE32-E72D297353CC}">
              <c16:uniqueId val="{00000001-DD8F-4702-A970-9678A3D0A6C6}"/>
            </c:ext>
          </c:extLst>
        </c:ser>
        <c:ser>
          <c:idx val="3"/>
          <c:order val="2"/>
          <c:tx>
            <c:strRef>
              <c:f>'Бокс 3_2-график'!$B$10</c:f>
              <c:strCache>
                <c:ptCount val="1"/>
                <c:pt idx="0">
                  <c:v>Өңдеуші өнеркәсіп</c:v>
                </c:pt>
              </c:strCache>
            </c:strRef>
          </c:tx>
          <c:spPr>
            <a:solidFill>
              <a:srgbClr val="A0E0E0"/>
            </a:solidFill>
            <a:ln w="12700">
              <a:solidFill>
                <a:srgbClr val="000000"/>
              </a:solidFill>
              <a:prstDash val="solid"/>
            </a:ln>
          </c:spPr>
          <c:invertIfNegative val="0"/>
          <c:xVal>
            <c:numRef>
              <c:f>'Бокс 3_2-график'!$C$10</c:f>
              <c:numCache>
                <c:formatCode>0.00%</c:formatCode>
                <c:ptCount val="1"/>
                <c:pt idx="0">
                  <c:v>9.9639796989384938E-2</c:v>
                </c:pt>
              </c:numCache>
            </c:numRef>
          </c:xVal>
          <c:yVal>
            <c:numRef>
              <c:f>'Бокс 3_2-график'!$E$10</c:f>
              <c:numCache>
                <c:formatCode>0.00</c:formatCode>
                <c:ptCount val="1"/>
                <c:pt idx="0">
                  <c:v>0.97322943283543872</c:v>
                </c:pt>
              </c:numCache>
            </c:numRef>
          </c:yVal>
          <c:bubbleSize>
            <c:numRef>
              <c:f>'Бокс 3_2-график'!$D$10</c:f>
              <c:numCache>
                <c:formatCode>0.00</c:formatCode>
                <c:ptCount val="1"/>
                <c:pt idx="0">
                  <c:v>1.56566985502787</c:v>
                </c:pt>
              </c:numCache>
            </c:numRef>
          </c:bubbleSize>
          <c:bubble3D val="0"/>
          <c:extLst>
            <c:ext xmlns:c16="http://schemas.microsoft.com/office/drawing/2014/chart" uri="{C3380CC4-5D6E-409C-BE32-E72D297353CC}">
              <c16:uniqueId val="{00000002-DD8F-4702-A970-9678A3D0A6C6}"/>
            </c:ext>
          </c:extLst>
        </c:ser>
        <c:ser>
          <c:idx val="4"/>
          <c:order val="3"/>
          <c:tx>
            <c:strRef>
              <c:f>'Бокс 3_2-график'!$B$11</c:f>
              <c:strCache>
                <c:ptCount val="1"/>
                <c:pt idx="0">
                  <c:v>Құрылыс</c:v>
                </c:pt>
              </c:strCache>
            </c:strRef>
          </c:tx>
          <c:spPr>
            <a:solidFill>
              <a:srgbClr val="660066"/>
            </a:solidFill>
            <a:ln w="12700">
              <a:solidFill>
                <a:srgbClr val="000000"/>
              </a:solidFill>
              <a:prstDash val="solid"/>
            </a:ln>
          </c:spPr>
          <c:invertIfNegative val="0"/>
          <c:xVal>
            <c:numRef>
              <c:f>'Бокс 3_2-график'!$C$11</c:f>
              <c:numCache>
                <c:formatCode>0.00%</c:formatCode>
                <c:ptCount val="1"/>
                <c:pt idx="0">
                  <c:v>4.719193420375023E-2</c:v>
                </c:pt>
              </c:numCache>
            </c:numRef>
          </c:xVal>
          <c:yVal>
            <c:numRef>
              <c:f>'Бокс 3_2-график'!$E$11</c:f>
              <c:numCache>
                <c:formatCode>0.00</c:formatCode>
                <c:ptCount val="1"/>
                <c:pt idx="0">
                  <c:v>11.260272745384594</c:v>
                </c:pt>
              </c:numCache>
            </c:numRef>
          </c:yVal>
          <c:bubbleSize>
            <c:numRef>
              <c:f>'Бокс 3_2-график'!$D$11</c:f>
              <c:numCache>
                <c:formatCode>0.00</c:formatCode>
                <c:ptCount val="1"/>
                <c:pt idx="0">
                  <c:v>1.1324793523354055</c:v>
                </c:pt>
              </c:numCache>
            </c:numRef>
          </c:bubbleSize>
          <c:bubble3D val="0"/>
          <c:extLst>
            <c:ext xmlns:c16="http://schemas.microsoft.com/office/drawing/2014/chart" uri="{C3380CC4-5D6E-409C-BE32-E72D297353CC}">
              <c16:uniqueId val="{00000003-DD8F-4702-A970-9678A3D0A6C6}"/>
            </c:ext>
          </c:extLst>
        </c:ser>
        <c:ser>
          <c:idx val="5"/>
          <c:order val="4"/>
          <c:tx>
            <c:strRef>
              <c:f>'Бокс 3_2-график'!$B$12</c:f>
              <c:strCache>
                <c:ptCount val="1"/>
                <c:pt idx="0">
                  <c:v>Сауда</c:v>
                </c:pt>
              </c:strCache>
            </c:strRef>
          </c:tx>
          <c:spPr>
            <a:solidFill>
              <a:srgbClr val="FF8080"/>
            </a:solidFill>
            <a:ln w="12700">
              <a:solidFill>
                <a:srgbClr val="000000"/>
              </a:solidFill>
              <a:prstDash val="solid"/>
            </a:ln>
          </c:spPr>
          <c:invertIfNegative val="0"/>
          <c:xVal>
            <c:numRef>
              <c:f>'Бокс 3_2-график'!$C$12</c:f>
              <c:numCache>
                <c:formatCode>0.00%</c:formatCode>
                <c:ptCount val="1"/>
                <c:pt idx="0">
                  <c:v>0.13008933296465611</c:v>
                </c:pt>
              </c:numCache>
            </c:numRef>
          </c:xVal>
          <c:yVal>
            <c:numRef>
              <c:f>'Бокс 3_2-график'!$E$12</c:f>
              <c:numCache>
                <c:formatCode>0.00</c:formatCode>
                <c:ptCount val="1"/>
                <c:pt idx="0">
                  <c:v>3.7877557335803012</c:v>
                </c:pt>
              </c:numCache>
            </c:numRef>
          </c:yVal>
          <c:bubbleSize>
            <c:numRef>
              <c:f>'Бокс 3_2-график'!$D$12</c:f>
              <c:numCache>
                <c:formatCode>0.00</c:formatCode>
                <c:ptCount val="1"/>
                <c:pt idx="0">
                  <c:v>1.206061618233915</c:v>
                </c:pt>
              </c:numCache>
            </c:numRef>
          </c:bubbleSize>
          <c:bubble3D val="0"/>
          <c:extLst>
            <c:ext xmlns:c16="http://schemas.microsoft.com/office/drawing/2014/chart" uri="{C3380CC4-5D6E-409C-BE32-E72D297353CC}">
              <c16:uniqueId val="{00000004-DD8F-4702-A970-9678A3D0A6C6}"/>
            </c:ext>
          </c:extLst>
        </c:ser>
        <c:ser>
          <c:idx val="6"/>
          <c:order val="5"/>
          <c:tx>
            <c:strRef>
              <c:f>'Бокс 3_2-график'!$B$13</c:f>
              <c:strCache>
                <c:ptCount val="1"/>
                <c:pt idx="0">
                  <c:v>Қонақүйлер және мейрамханалар</c:v>
                </c:pt>
              </c:strCache>
            </c:strRef>
          </c:tx>
          <c:spPr>
            <a:solidFill>
              <a:srgbClr val="0066CC"/>
            </a:solidFill>
            <a:ln w="12700">
              <a:solidFill>
                <a:srgbClr val="000000"/>
              </a:solidFill>
              <a:prstDash val="solid"/>
            </a:ln>
          </c:spPr>
          <c:invertIfNegative val="0"/>
          <c:xVal>
            <c:numRef>
              <c:f>'Бокс 3_2-график'!$C$13</c:f>
              <c:numCache>
                <c:formatCode>0.00%</c:formatCode>
                <c:ptCount val="1"/>
                <c:pt idx="0">
                  <c:v>3.4471429171748079E-2</c:v>
                </c:pt>
              </c:numCache>
            </c:numRef>
          </c:xVal>
          <c:yVal>
            <c:numRef>
              <c:f>'Бокс 3_2-график'!$E$13</c:f>
              <c:numCache>
                <c:formatCode>0.00</c:formatCode>
                <c:ptCount val="1"/>
                <c:pt idx="0">
                  <c:v>2.5316436870092494</c:v>
                </c:pt>
              </c:numCache>
            </c:numRef>
          </c:yVal>
          <c:bubbleSize>
            <c:numRef>
              <c:f>'Бокс 3_2-график'!$D$13</c:f>
              <c:numCache>
                <c:formatCode>0.00</c:formatCode>
                <c:ptCount val="1"/>
                <c:pt idx="0">
                  <c:v>1.1633138991519629</c:v>
                </c:pt>
              </c:numCache>
            </c:numRef>
          </c:bubbleSize>
          <c:bubble3D val="0"/>
          <c:extLst>
            <c:ext xmlns:c16="http://schemas.microsoft.com/office/drawing/2014/chart" uri="{C3380CC4-5D6E-409C-BE32-E72D297353CC}">
              <c16:uniqueId val="{00000005-DD8F-4702-A970-9678A3D0A6C6}"/>
            </c:ext>
          </c:extLst>
        </c:ser>
        <c:ser>
          <c:idx val="7"/>
          <c:order val="6"/>
          <c:tx>
            <c:strRef>
              <c:f>'Бокс 3_2-график'!$B$14</c:f>
              <c:strCache>
                <c:ptCount val="1"/>
                <c:pt idx="0">
                  <c:v>Көлік және байланыс</c:v>
                </c:pt>
              </c:strCache>
            </c:strRef>
          </c:tx>
          <c:spPr>
            <a:solidFill>
              <a:srgbClr val="00FF00"/>
            </a:solidFill>
            <a:ln w="12700">
              <a:solidFill>
                <a:srgbClr val="000000"/>
              </a:solidFill>
              <a:prstDash val="solid"/>
            </a:ln>
          </c:spPr>
          <c:invertIfNegative val="1"/>
          <c:xVal>
            <c:numRef>
              <c:f>'Бокс 3_2-график'!$C$14</c:f>
              <c:numCache>
                <c:formatCode>0.00%</c:formatCode>
                <c:ptCount val="1"/>
                <c:pt idx="0">
                  <c:v>6.9239855900119177E-2</c:v>
                </c:pt>
              </c:numCache>
            </c:numRef>
          </c:xVal>
          <c:yVal>
            <c:numRef>
              <c:f>'Бокс 3_2-график'!$E$14</c:f>
              <c:numCache>
                <c:formatCode>0.00</c:formatCode>
                <c:ptCount val="1"/>
                <c:pt idx="0">
                  <c:v>1.2752211645525902</c:v>
                </c:pt>
              </c:numCache>
            </c:numRef>
          </c:yVal>
          <c:bubbleSize>
            <c:numRef>
              <c:f>'Бокс 3_2-график'!$D$14</c:f>
              <c:numCache>
                <c:formatCode>0.00</c:formatCode>
                <c:ptCount val="1"/>
                <c:pt idx="0">
                  <c:v>1.202421983323005</c:v>
                </c:pt>
              </c:numCache>
            </c:numRef>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6-DD8F-4702-A970-9678A3D0A6C6}"/>
            </c:ext>
          </c:extLst>
        </c:ser>
        <c:ser>
          <c:idx val="8"/>
          <c:order val="7"/>
          <c:tx>
            <c:strRef>
              <c:f>'Бокс 3_2-график'!$B$15</c:f>
              <c:strCache>
                <c:ptCount val="1"/>
                <c:pt idx="0">
                  <c:v>Жылжымайтын мүлікпен операциялар, жалдау және тұтынушыларға қызмет көрсету</c:v>
                </c:pt>
              </c:strCache>
            </c:strRef>
          </c:tx>
          <c:spPr>
            <a:solidFill>
              <a:srgbClr val="000080"/>
            </a:solidFill>
            <a:ln w="12700">
              <a:solidFill>
                <a:srgbClr val="000000"/>
              </a:solidFill>
              <a:prstDash val="solid"/>
            </a:ln>
          </c:spPr>
          <c:invertIfNegative val="0"/>
          <c:xVal>
            <c:numRef>
              <c:f>'Бокс 3_2-график'!$C$15</c:f>
              <c:numCache>
                <c:formatCode>0.00%</c:formatCode>
                <c:ptCount val="1"/>
                <c:pt idx="0">
                  <c:v>-1.8633609822039344E-3</c:v>
                </c:pt>
              </c:numCache>
            </c:numRef>
          </c:xVal>
          <c:yVal>
            <c:numRef>
              <c:f>'Бокс 3_2-график'!$E$15</c:f>
              <c:numCache>
                <c:formatCode>0.00</c:formatCode>
                <c:ptCount val="1"/>
                <c:pt idx="0">
                  <c:v>16.778591464203323</c:v>
                </c:pt>
              </c:numCache>
            </c:numRef>
          </c:yVal>
          <c:bubbleSize>
            <c:numRef>
              <c:f>'Бокс 3_2-график'!$D$15</c:f>
              <c:numCache>
                <c:formatCode>0.00</c:formatCode>
                <c:ptCount val="1"/>
                <c:pt idx="0">
                  <c:v>0.99031567220913719</c:v>
                </c:pt>
              </c:numCache>
            </c:numRef>
          </c:bubbleSize>
          <c:bubble3D val="0"/>
          <c:extLst>
            <c:ext xmlns:c16="http://schemas.microsoft.com/office/drawing/2014/chart" uri="{C3380CC4-5D6E-409C-BE32-E72D297353CC}">
              <c16:uniqueId val="{00000007-DD8F-4702-A970-9678A3D0A6C6}"/>
            </c:ext>
          </c:extLst>
        </c:ser>
        <c:dLbls>
          <c:showLegendKey val="0"/>
          <c:showVal val="0"/>
          <c:showCatName val="0"/>
          <c:showSerName val="0"/>
          <c:showPercent val="0"/>
          <c:showBubbleSize val="0"/>
        </c:dLbls>
        <c:bubbleScale val="100"/>
        <c:showNegBubbles val="0"/>
        <c:sizeRepresents val="w"/>
        <c:axId val="301745360"/>
        <c:axId val="1"/>
      </c:bubbleChart>
      <c:valAx>
        <c:axId val="301745360"/>
        <c:scaling>
          <c:orientation val="minMax"/>
          <c:max val="0.3000000000000001"/>
          <c:min val="-2.0000000000000007E-2"/>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en-US"/>
                  <a:t>ROA</a:t>
                </a:r>
              </a:p>
            </c:rich>
          </c:tx>
          <c:layout>
            <c:manualLayout>
              <c:xMode val="edge"/>
              <c:yMode val="edge"/>
              <c:x val="0.50927835051546388"/>
              <c:y val="0.7177199246490585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2.4742268041237112E-2"/>
              <c:y val="0.246246876798057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01745360"/>
        <c:crossesAt val="-5"/>
        <c:crossBetween val="midCat"/>
      </c:valAx>
      <c:spPr>
        <a:solidFill>
          <a:srgbClr val="FFFFFF"/>
        </a:solidFill>
        <a:ln w="12700">
          <a:solidFill>
            <a:srgbClr val="808080"/>
          </a:solidFill>
          <a:prstDash val="solid"/>
        </a:ln>
      </c:spPr>
    </c:plotArea>
    <c:legend>
      <c:legendPos val="r"/>
      <c:layout>
        <c:manualLayout>
          <c:xMode val="edge"/>
          <c:yMode val="edge"/>
          <c:x val="1.0309278350515464E-2"/>
          <c:y val="0.72299266765585457"/>
          <c:w val="0.95463917525773201"/>
          <c:h val="0.249307816433053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715301030987262"/>
          <c:y val="8.1168831168831168E-2"/>
          <c:w val="0.74132070129513428"/>
          <c:h val="0.62337662337662336"/>
        </c:manualLayout>
      </c:layout>
      <c:barChart>
        <c:barDir val="col"/>
        <c:grouping val="stacked"/>
        <c:varyColors val="0"/>
        <c:ser>
          <c:idx val="1"/>
          <c:order val="1"/>
          <c:tx>
            <c:strRef>
              <c:f>'2.2.4-график'!$C$5</c:f>
              <c:strCache>
                <c:ptCount val="1"/>
                <c:pt idx="0">
                  <c:v>Операциялық қызмет бойынша нетто-позиция</c:v>
                </c:pt>
              </c:strCache>
            </c:strRef>
          </c:tx>
          <c:spPr>
            <a:solidFill>
              <a:srgbClr val="993366"/>
            </a:solidFill>
            <a:ln w="38100">
              <a:solidFill>
                <a:srgbClr val="FF00FF"/>
              </a:solidFill>
              <a:prstDash val="solid"/>
            </a:ln>
          </c:spPr>
          <c:invertIfNegative val="0"/>
          <c:val>
            <c:numRef>
              <c:f>'2.2.4-график'!$D$5:$I$5</c:f>
              <c:numCache>
                <c:formatCode>#,##0</c:formatCode>
                <c:ptCount val="6"/>
                <c:pt idx="0">
                  <c:v>694.45601999999997</c:v>
                </c:pt>
                <c:pt idx="1">
                  <c:v>781.26432399999999</c:v>
                </c:pt>
                <c:pt idx="2">
                  <c:v>732.34470799999997</c:v>
                </c:pt>
                <c:pt idx="3">
                  <c:v>203.220989</c:v>
                </c:pt>
                <c:pt idx="4">
                  <c:v>496.71315600000003</c:v>
                </c:pt>
                <c:pt idx="5">
                  <c:v>-280.499054</c:v>
                </c:pt>
              </c:numCache>
            </c:numRef>
          </c:val>
          <c:extLst>
            <c:ext xmlns:c16="http://schemas.microsoft.com/office/drawing/2014/chart" uri="{C3380CC4-5D6E-409C-BE32-E72D297353CC}">
              <c16:uniqueId val="{00000000-39CE-464D-AE59-35FD5998A17E}"/>
            </c:ext>
          </c:extLst>
        </c:ser>
        <c:ser>
          <c:idx val="2"/>
          <c:order val="2"/>
          <c:tx>
            <c:strRef>
              <c:f>'2.2.4-график'!$C$6</c:f>
              <c:strCache>
                <c:ptCount val="1"/>
                <c:pt idx="0">
                  <c:v>Инвестициялық қызмет бойынша нетто-позиция</c:v>
                </c:pt>
              </c:strCache>
            </c:strRef>
          </c:tx>
          <c:spPr>
            <a:solidFill>
              <a:srgbClr val="FFFFCC"/>
            </a:solidFill>
            <a:ln w="38100">
              <a:solidFill>
                <a:srgbClr val="33CCCC"/>
              </a:solidFill>
              <a:prstDash val="solid"/>
            </a:ln>
          </c:spPr>
          <c:invertIfNegative val="0"/>
          <c:val>
            <c:numRef>
              <c:f>'2.2.4-график'!$D$6:$I$6</c:f>
              <c:numCache>
                <c:formatCode>#,##0</c:formatCode>
                <c:ptCount val="6"/>
                <c:pt idx="0">
                  <c:v>-243.75634600000001</c:v>
                </c:pt>
                <c:pt idx="1">
                  <c:v>-466.13026000000002</c:v>
                </c:pt>
                <c:pt idx="2">
                  <c:v>-260.656858</c:v>
                </c:pt>
                <c:pt idx="3">
                  <c:v>-52.897351999999998</c:v>
                </c:pt>
                <c:pt idx="4">
                  <c:v>-989.354467</c:v>
                </c:pt>
                <c:pt idx="5">
                  <c:v>-288.43390299999999</c:v>
                </c:pt>
              </c:numCache>
            </c:numRef>
          </c:val>
          <c:extLst>
            <c:ext xmlns:c16="http://schemas.microsoft.com/office/drawing/2014/chart" uri="{C3380CC4-5D6E-409C-BE32-E72D297353CC}">
              <c16:uniqueId val="{00000001-39CE-464D-AE59-35FD5998A17E}"/>
            </c:ext>
          </c:extLst>
        </c:ser>
        <c:ser>
          <c:idx val="3"/>
          <c:order val="3"/>
          <c:tx>
            <c:strRef>
              <c:f>'2.2.4-график'!$C$7</c:f>
              <c:strCache>
                <c:ptCount val="1"/>
                <c:pt idx="0">
                  <c:v>Қаржылық қызмет бойынша нетто-позиция</c:v>
                </c:pt>
              </c:strCache>
            </c:strRef>
          </c:tx>
          <c:spPr>
            <a:solidFill>
              <a:srgbClr val="A0E0E0"/>
            </a:solidFill>
            <a:ln w="38100">
              <a:solidFill>
                <a:srgbClr val="993366"/>
              </a:solidFill>
              <a:prstDash val="solid"/>
            </a:ln>
          </c:spPr>
          <c:invertIfNegative val="0"/>
          <c:val>
            <c:numRef>
              <c:f>'2.2.4-график'!$D$7:$I$7</c:f>
              <c:numCache>
                <c:formatCode>#,##0</c:formatCode>
                <c:ptCount val="6"/>
                <c:pt idx="0">
                  <c:v>-229.81455299999999</c:v>
                </c:pt>
                <c:pt idx="1">
                  <c:v>-246.48081999999999</c:v>
                </c:pt>
                <c:pt idx="2">
                  <c:v>-223.918171</c:v>
                </c:pt>
                <c:pt idx="3">
                  <c:v>-62.795630000000003</c:v>
                </c:pt>
                <c:pt idx="4">
                  <c:v>499.53516100000002</c:v>
                </c:pt>
                <c:pt idx="5">
                  <c:v>825.15500899999995</c:v>
                </c:pt>
              </c:numCache>
            </c:numRef>
          </c:val>
          <c:extLst>
            <c:ext xmlns:c16="http://schemas.microsoft.com/office/drawing/2014/chart" uri="{C3380CC4-5D6E-409C-BE32-E72D297353CC}">
              <c16:uniqueId val="{00000002-39CE-464D-AE59-35FD5998A17E}"/>
            </c:ext>
          </c:extLst>
        </c:ser>
        <c:dLbls>
          <c:showLegendKey val="0"/>
          <c:showVal val="0"/>
          <c:showCatName val="0"/>
          <c:showSerName val="0"/>
          <c:showPercent val="0"/>
          <c:showBubbleSize val="0"/>
        </c:dLbls>
        <c:gapWidth val="150"/>
        <c:overlap val="100"/>
        <c:axId val="403695992"/>
        <c:axId val="1"/>
      </c:barChart>
      <c:lineChart>
        <c:grouping val="standard"/>
        <c:varyColors val="0"/>
        <c:ser>
          <c:idx val="0"/>
          <c:order val="0"/>
          <c:tx>
            <c:strRef>
              <c:f>'2.2.4-график'!$C$8</c:f>
              <c:strCache>
                <c:ptCount val="1"/>
                <c:pt idx="0">
                  <c:v>Ақша қаражатының таза ағыны</c:v>
                </c:pt>
              </c:strCache>
            </c:strRef>
          </c:tx>
          <c:spPr>
            <a:ln w="38100">
              <a:solidFill>
                <a:srgbClr val="000080"/>
              </a:solidFill>
              <a:prstDash val="solid"/>
            </a:ln>
          </c:spPr>
          <c:marker>
            <c:symbol val="none"/>
          </c:marker>
          <c:cat>
            <c:strRef>
              <c:f>'2.2.4-график'!$D$4:$I$4</c:f>
              <c:strCache>
                <c:ptCount val="6"/>
                <c:pt idx="0">
                  <c:v>1тоқ.2008</c:v>
                </c:pt>
                <c:pt idx="1">
                  <c:v>2тоқ.2008</c:v>
                </c:pt>
                <c:pt idx="2">
                  <c:v>3тоқ.2008</c:v>
                </c:pt>
                <c:pt idx="3">
                  <c:v>4тоқ.2008</c:v>
                </c:pt>
                <c:pt idx="4">
                  <c:v>1тоқ.2009</c:v>
                </c:pt>
                <c:pt idx="5">
                  <c:v>2тоқ.2009</c:v>
                </c:pt>
              </c:strCache>
            </c:strRef>
          </c:cat>
          <c:val>
            <c:numRef>
              <c:f>'2.2.4-график'!$D$8:$I$8</c:f>
              <c:numCache>
                <c:formatCode>#,##0</c:formatCode>
                <c:ptCount val="6"/>
                <c:pt idx="0">
                  <c:v>220.885121</c:v>
                </c:pt>
                <c:pt idx="1">
                  <c:v>68.653244000000001</c:v>
                </c:pt>
                <c:pt idx="2">
                  <c:v>247.769679</c:v>
                </c:pt>
                <c:pt idx="3">
                  <c:v>87.528007000000002</c:v>
                </c:pt>
                <c:pt idx="4">
                  <c:v>6.8938499999999996</c:v>
                </c:pt>
                <c:pt idx="5">
                  <c:v>256.22205200000002</c:v>
                </c:pt>
              </c:numCache>
            </c:numRef>
          </c:val>
          <c:smooth val="0"/>
          <c:extLst>
            <c:ext xmlns:c16="http://schemas.microsoft.com/office/drawing/2014/chart" uri="{C3380CC4-5D6E-409C-BE32-E72D297353CC}">
              <c16:uniqueId val="{00000003-39CE-464D-AE59-35FD5998A17E}"/>
            </c:ext>
          </c:extLst>
        </c:ser>
        <c:dLbls>
          <c:showLegendKey val="0"/>
          <c:showVal val="0"/>
          <c:showCatName val="0"/>
          <c:showSerName val="0"/>
          <c:showPercent val="0"/>
          <c:showBubbleSize val="0"/>
        </c:dLbls>
        <c:marker val="1"/>
        <c:smooth val="0"/>
        <c:axId val="403695992"/>
        <c:axId val="1"/>
      </c:lineChart>
      <c:lineChart>
        <c:grouping val="standard"/>
        <c:varyColors val="0"/>
        <c:ser>
          <c:idx val="4"/>
          <c:order val="4"/>
          <c:tx>
            <c:strRef>
              <c:f>'2.2.4-график'!$C$9</c:f>
              <c:strCache>
                <c:ptCount val="1"/>
                <c:pt idx="0">
                  <c:v>Ағымдағы өтімділік (оң жақ шкала)</c:v>
                </c:pt>
              </c:strCache>
            </c:strRef>
          </c:tx>
          <c:spPr>
            <a:ln w="38100">
              <a:solidFill>
                <a:srgbClr val="00FF00"/>
              </a:solidFill>
              <a:prstDash val="solid"/>
            </a:ln>
          </c:spPr>
          <c:marker>
            <c:symbol val="star"/>
            <c:size val="5"/>
            <c:spPr>
              <a:noFill/>
              <a:ln>
                <a:solidFill>
                  <a:srgbClr val="00FF00"/>
                </a:solidFill>
                <a:prstDash val="solid"/>
              </a:ln>
            </c:spPr>
          </c:marker>
          <c:cat>
            <c:strRef>
              <c:f>'2.2.4-график'!$D$4:$I$4</c:f>
              <c:strCache>
                <c:ptCount val="6"/>
                <c:pt idx="0">
                  <c:v>1тоқ.2008</c:v>
                </c:pt>
                <c:pt idx="1">
                  <c:v>2тоқ.2008</c:v>
                </c:pt>
                <c:pt idx="2">
                  <c:v>3тоқ.2008</c:v>
                </c:pt>
                <c:pt idx="3">
                  <c:v>4тоқ.2008</c:v>
                </c:pt>
                <c:pt idx="4">
                  <c:v>1тоқ.2009</c:v>
                </c:pt>
                <c:pt idx="5">
                  <c:v>2тоқ.2009</c:v>
                </c:pt>
              </c:strCache>
            </c:strRef>
          </c:cat>
          <c:val>
            <c:numRef>
              <c:f>'2.2.4-график'!$D$9:$I$9</c:f>
              <c:numCache>
                <c:formatCode>0.00</c:formatCode>
                <c:ptCount val="6"/>
                <c:pt idx="0">
                  <c:v>1.8445283856049155</c:v>
                </c:pt>
                <c:pt idx="1">
                  <c:v>1.4775224542242467</c:v>
                </c:pt>
                <c:pt idx="2">
                  <c:v>1.8919163902535066</c:v>
                </c:pt>
                <c:pt idx="3">
                  <c:v>1.3894623406520246</c:v>
                </c:pt>
                <c:pt idx="4">
                  <c:v>1.3637278225661496</c:v>
                </c:pt>
                <c:pt idx="5">
                  <c:v>1.3900106404436701</c:v>
                </c:pt>
              </c:numCache>
            </c:numRef>
          </c:val>
          <c:smooth val="0"/>
          <c:extLst>
            <c:ext xmlns:c16="http://schemas.microsoft.com/office/drawing/2014/chart" uri="{C3380CC4-5D6E-409C-BE32-E72D297353CC}">
              <c16:uniqueId val="{00000004-39CE-464D-AE59-35FD5998A17E}"/>
            </c:ext>
          </c:extLst>
        </c:ser>
        <c:ser>
          <c:idx val="5"/>
          <c:order val="5"/>
          <c:tx>
            <c:strRef>
              <c:f>'2.2.4-график'!$C$10</c:f>
              <c:strCache>
                <c:ptCount val="1"/>
                <c:pt idx="0">
                  <c:v>Абсолюттік өтімділік (оң жақ шкала)</c:v>
                </c:pt>
              </c:strCache>
            </c:strRef>
          </c:tx>
          <c:spPr>
            <a:ln w="38100">
              <a:solidFill>
                <a:srgbClr val="3366FF"/>
              </a:solidFill>
              <a:prstDash val="solid"/>
            </a:ln>
          </c:spPr>
          <c:marker>
            <c:symbol val="circle"/>
            <c:size val="5"/>
            <c:spPr>
              <a:solidFill>
                <a:srgbClr val="3366FF"/>
              </a:solidFill>
              <a:ln>
                <a:solidFill>
                  <a:srgbClr val="3366FF"/>
                </a:solidFill>
                <a:prstDash val="solid"/>
              </a:ln>
            </c:spPr>
          </c:marker>
          <c:cat>
            <c:strRef>
              <c:f>'2.2.4-график'!$D$4:$I$4</c:f>
              <c:strCache>
                <c:ptCount val="6"/>
                <c:pt idx="0">
                  <c:v>1тоқ.2008</c:v>
                </c:pt>
                <c:pt idx="1">
                  <c:v>2тоқ.2008</c:v>
                </c:pt>
                <c:pt idx="2">
                  <c:v>3тоқ.2008</c:v>
                </c:pt>
                <c:pt idx="3">
                  <c:v>4тоқ.2008</c:v>
                </c:pt>
                <c:pt idx="4">
                  <c:v>1тоқ.2009</c:v>
                </c:pt>
                <c:pt idx="5">
                  <c:v>2тоқ.2009</c:v>
                </c:pt>
              </c:strCache>
            </c:strRef>
          </c:cat>
          <c:val>
            <c:numRef>
              <c:f>'2.2.4-график'!$D$10:$I$10</c:f>
              <c:numCache>
                <c:formatCode>0.00</c:formatCode>
                <c:ptCount val="6"/>
                <c:pt idx="0">
                  <c:v>0.29350030263499927</c:v>
                </c:pt>
                <c:pt idx="1">
                  <c:v>0.30302188901973981</c:v>
                </c:pt>
                <c:pt idx="2">
                  <c:v>0.4245188485598152</c:v>
                </c:pt>
                <c:pt idx="3">
                  <c:v>0.29395307578636959</c:v>
                </c:pt>
                <c:pt idx="4">
                  <c:v>0.27687162565132289</c:v>
                </c:pt>
                <c:pt idx="5">
                  <c:v>0.29276775911615444</c:v>
                </c:pt>
              </c:numCache>
            </c:numRef>
          </c:val>
          <c:smooth val="0"/>
          <c:extLst>
            <c:ext xmlns:c16="http://schemas.microsoft.com/office/drawing/2014/chart" uri="{C3380CC4-5D6E-409C-BE32-E72D297353CC}">
              <c16:uniqueId val="{00000005-39CE-464D-AE59-35FD5998A17E}"/>
            </c:ext>
          </c:extLst>
        </c:ser>
        <c:dLbls>
          <c:showLegendKey val="0"/>
          <c:showVal val="0"/>
          <c:showCatName val="0"/>
          <c:showSerName val="0"/>
          <c:showPercent val="0"/>
          <c:showBubbleSize val="0"/>
        </c:dLbls>
        <c:marker val="1"/>
        <c:smooth val="0"/>
        <c:axId val="3"/>
        <c:axId val="4"/>
      </c:lineChart>
      <c:catAx>
        <c:axId val="40369599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150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млрд. тг.</a:t>
                </a:r>
              </a:p>
            </c:rich>
          </c:tx>
          <c:layout>
            <c:manualLayout>
              <c:xMode val="edge"/>
              <c:yMode val="edge"/>
              <c:x val="2.244896471274424E-2"/>
              <c:y val="0.3076926747792889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6959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9500000000000004"/>
          <c:min val="-1.9500000000000004"/>
        </c:scaling>
        <c:delete val="0"/>
        <c:axPos val="r"/>
        <c:numFmt formatCode="0.00"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5625026490998149E-2"/>
          <c:y val="0.81168831168831168"/>
          <c:w val="0.97048775649644048"/>
          <c:h val="0.1590909090909090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000000000000022" r="0.75000000000000022" t="1" header="0.5" footer="0.5"/>
    <c:pageSetup paperSize="9" orientation="landscape" verticalDpi="0"/>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34623217922606"/>
          <c:y val="8.0000260417514374E-2"/>
          <c:w val="0.75763747454175157"/>
          <c:h val="0.51000166016165416"/>
        </c:manualLayout>
      </c:layout>
      <c:barChart>
        <c:barDir val="col"/>
        <c:grouping val="stacked"/>
        <c:varyColors val="0"/>
        <c:ser>
          <c:idx val="1"/>
          <c:order val="1"/>
          <c:tx>
            <c:strRef>
              <c:f>'2.2.5-график'!$B$5</c:f>
              <c:strCache>
                <c:ptCount val="1"/>
                <c:pt idx="0">
                  <c:v>операциялық қызмет бойынша нетто-позиция</c:v>
                </c:pt>
              </c:strCache>
            </c:strRef>
          </c:tx>
          <c:spPr>
            <a:solidFill>
              <a:srgbClr val="993366"/>
            </a:solidFill>
            <a:ln w="38100">
              <a:solidFill>
                <a:srgbClr val="FF00FF"/>
              </a:solidFill>
              <a:prstDash val="solid"/>
            </a:ln>
          </c:spPr>
          <c:invertIfNegative val="0"/>
          <c:cat>
            <c:strRef>
              <c:f>'2.2.5-график'!$C$4:$H$4</c:f>
              <c:strCache>
                <c:ptCount val="6"/>
                <c:pt idx="0">
                  <c:v>1тоқ.2008</c:v>
                </c:pt>
                <c:pt idx="1">
                  <c:v>2тоқ.2008</c:v>
                </c:pt>
                <c:pt idx="2">
                  <c:v>3тоқ.2008</c:v>
                </c:pt>
                <c:pt idx="3">
                  <c:v>4тоқ.2008</c:v>
                </c:pt>
                <c:pt idx="4">
                  <c:v>1тоқ.2009</c:v>
                </c:pt>
                <c:pt idx="5">
                  <c:v>2тоқ.2009</c:v>
                </c:pt>
              </c:strCache>
            </c:strRef>
          </c:cat>
          <c:val>
            <c:numRef>
              <c:f>'2.2.5-график'!$C$5:$H$5</c:f>
              <c:numCache>
                <c:formatCode>#,##0</c:formatCode>
                <c:ptCount val="6"/>
                <c:pt idx="0">
                  <c:v>700.80927799999995</c:v>
                </c:pt>
                <c:pt idx="1">
                  <c:v>987.50725</c:v>
                </c:pt>
                <c:pt idx="2">
                  <c:v>893.27468899999997</c:v>
                </c:pt>
                <c:pt idx="3">
                  <c:v>562.69507799999997</c:v>
                </c:pt>
                <c:pt idx="4">
                  <c:v>155.77293700000001</c:v>
                </c:pt>
                <c:pt idx="5">
                  <c:v>493.01659599999999</c:v>
                </c:pt>
              </c:numCache>
            </c:numRef>
          </c:val>
          <c:extLst>
            <c:ext xmlns:c16="http://schemas.microsoft.com/office/drawing/2014/chart" uri="{C3380CC4-5D6E-409C-BE32-E72D297353CC}">
              <c16:uniqueId val="{00000000-2603-46B3-BBA0-5A3B1AF6BB83}"/>
            </c:ext>
          </c:extLst>
        </c:ser>
        <c:ser>
          <c:idx val="2"/>
          <c:order val="2"/>
          <c:tx>
            <c:strRef>
              <c:f>'2.2.5-график'!$B$6</c:f>
              <c:strCache>
                <c:ptCount val="1"/>
                <c:pt idx="0">
                  <c:v>инвестициялық қызмет бойынша нетто-позиция</c:v>
                </c:pt>
              </c:strCache>
            </c:strRef>
          </c:tx>
          <c:spPr>
            <a:solidFill>
              <a:srgbClr val="FFFFCC"/>
            </a:solidFill>
            <a:ln w="38100">
              <a:solidFill>
                <a:srgbClr val="33CCCC"/>
              </a:solidFill>
              <a:prstDash val="solid"/>
            </a:ln>
          </c:spPr>
          <c:invertIfNegative val="0"/>
          <c:cat>
            <c:strRef>
              <c:f>'2.2.5-график'!$C$4:$H$4</c:f>
              <c:strCache>
                <c:ptCount val="6"/>
                <c:pt idx="0">
                  <c:v>1тоқ.2008</c:v>
                </c:pt>
                <c:pt idx="1">
                  <c:v>2тоқ.2008</c:v>
                </c:pt>
                <c:pt idx="2">
                  <c:v>3тоқ.2008</c:v>
                </c:pt>
                <c:pt idx="3">
                  <c:v>4тоқ.2008</c:v>
                </c:pt>
                <c:pt idx="4">
                  <c:v>1тоқ.2009</c:v>
                </c:pt>
                <c:pt idx="5">
                  <c:v>2тоқ.2009</c:v>
                </c:pt>
              </c:strCache>
            </c:strRef>
          </c:cat>
          <c:val>
            <c:numRef>
              <c:f>'2.2.5-график'!$C$6:$H$6</c:f>
              <c:numCache>
                <c:formatCode>#,##0</c:formatCode>
                <c:ptCount val="6"/>
                <c:pt idx="0">
                  <c:v>-62.299472000000002</c:v>
                </c:pt>
                <c:pt idx="1">
                  <c:v>-168.60478900000001</c:v>
                </c:pt>
                <c:pt idx="2">
                  <c:v>-136.095404</c:v>
                </c:pt>
                <c:pt idx="3">
                  <c:v>-61.322150999999998</c:v>
                </c:pt>
                <c:pt idx="4">
                  <c:v>-307.79961700000001</c:v>
                </c:pt>
                <c:pt idx="5">
                  <c:v>-209.919839</c:v>
                </c:pt>
              </c:numCache>
            </c:numRef>
          </c:val>
          <c:extLst>
            <c:ext xmlns:c16="http://schemas.microsoft.com/office/drawing/2014/chart" uri="{C3380CC4-5D6E-409C-BE32-E72D297353CC}">
              <c16:uniqueId val="{00000001-2603-46B3-BBA0-5A3B1AF6BB83}"/>
            </c:ext>
          </c:extLst>
        </c:ser>
        <c:ser>
          <c:idx val="3"/>
          <c:order val="3"/>
          <c:tx>
            <c:strRef>
              <c:f>'2.2.5-график'!$B$7</c:f>
              <c:strCache>
                <c:ptCount val="1"/>
                <c:pt idx="0">
                  <c:v>қаржылық қызмет бойынша нетто-позиция</c:v>
                </c:pt>
              </c:strCache>
            </c:strRef>
          </c:tx>
          <c:spPr>
            <a:solidFill>
              <a:srgbClr val="A0E0E0"/>
            </a:solidFill>
            <a:ln w="38100">
              <a:solidFill>
                <a:srgbClr val="993366"/>
              </a:solidFill>
              <a:prstDash val="solid"/>
            </a:ln>
          </c:spPr>
          <c:invertIfNegative val="0"/>
          <c:cat>
            <c:strRef>
              <c:f>'2.2.5-график'!$C$4:$H$4</c:f>
              <c:strCache>
                <c:ptCount val="6"/>
                <c:pt idx="0">
                  <c:v>1тоқ.2008</c:v>
                </c:pt>
                <c:pt idx="1">
                  <c:v>2тоқ.2008</c:v>
                </c:pt>
                <c:pt idx="2">
                  <c:v>3тоқ.2008</c:v>
                </c:pt>
                <c:pt idx="3">
                  <c:v>4тоқ.2008</c:v>
                </c:pt>
                <c:pt idx="4">
                  <c:v>1тоқ.2009</c:v>
                </c:pt>
                <c:pt idx="5">
                  <c:v>2тоқ.2009</c:v>
                </c:pt>
              </c:strCache>
            </c:strRef>
          </c:cat>
          <c:val>
            <c:numRef>
              <c:f>'2.2.5-график'!$C$7:$H$7</c:f>
              <c:numCache>
                <c:formatCode>#,##0</c:formatCode>
                <c:ptCount val="6"/>
                <c:pt idx="0">
                  <c:v>-126.907274</c:v>
                </c:pt>
                <c:pt idx="1">
                  <c:v>-300.73512899999997</c:v>
                </c:pt>
                <c:pt idx="2">
                  <c:v>-96.201835000000003</c:v>
                </c:pt>
                <c:pt idx="3">
                  <c:v>12.001201999999999</c:v>
                </c:pt>
                <c:pt idx="4">
                  <c:v>273.46461499999998</c:v>
                </c:pt>
                <c:pt idx="5">
                  <c:v>-34.703083999999997</c:v>
                </c:pt>
              </c:numCache>
            </c:numRef>
          </c:val>
          <c:extLst>
            <c:ext xmlns:c16="http://schemas.microsoft.com/office/drawing/2014/chart" uri="{C3380CC4-5D6E-409C-BE32-E72D297353CC}">
              <c16:uniqueId val="{00000002-2603-46B3-BBA0-5A3B1AF6BB83}"/>
            </c:ext>
          </c:extLst>
        </c:ser>
        <c:dLbls>
          <c:showLegendKey val="0"/>
          <c:showVal val="0"/>
          <c:showCatName val="0"/>
          <c:showSerName val="0"/>
          <c:showPercent val="0"/>
          <c:showBubbleSize val="0"/>
        </c:dLbls>
        <c:gapWidth val="150"/>
        <c:overlap val="100"/>
        <c:axId val="403697304"/>
        <c:axId val="1"/>
      </c:barChart>
      <c:lineChart>
        <c:grouping val="standard"/>
        <c:varyColors val="0"/>
        <c:ser>
          <c:idx val="0"/>
          <c:order val="0"/>
          <c:tx>
            <c:strRef>
              <c:f>'2.2.5-график'!$B$8</c:f>
              <c:strCache>
                <c:ptCount val="1"/>
                <c:pt idx="0">
                  <c:v>Ақша қаражатының таза ағыны</c:v>
                </c:pt>
              </c:strCache>
            </c:strRef>
          </c:tx>
          <c:spPr>
            <a:ln w="38100">
              <a:solidFill>
                <a:srgbClr val="000080"/>
              </a:solidFill>
              <a:prstDash val="solid"/>
            </a:ln>
          </c:spPr>
          <c:marker>
            <c:symbol val="none"/>
          </c:marker>
          <c:cat>
            <c:strRef>
              <c:f>'2.2.5-график'!$C$4:$H$4</c:f>
              <c:strCache>
                <c:ptCount val="6"/>
                <c:pt idx="0">
                  <c:v>1тоқ.2008</c:v>
                </c:pt>
                <c:pt idx="1">
                  <c:v>2тоқ.2008</c:v>
                </c:pt>
                <c:pt idx="2">
                  <c:v>3тоқ.2008</c:v>
                </c:pt>
                <c:pt idx="3">
                  <c:v>4тоқ.2008</c:v>
                </c:pt>
                <c:pt idx="4">
                  <c:v>1тоқ.2009</c:v>
                </c:pt>
                <c:pt idx="5">
                  <c:v>2тоқ.2009</c:v>
                </c:pt>
              </c:strCache>
            </c:strRef>
          </c:cat>
          <c:val>
            <c:numRef>
              <c:f>'2.2.5-график'!$C$8:$H$8</c:f>
              <c:numCache>
                <c:formatCode>#,##0</c:formatCode>
                <c:ptCount val="6"/>
                <c:pt idx="0">
                  <c:v>511.602532</c:v>
                </c:pt>
                <c:pt idx="1">
                  <c:v>518.16733199999999</c:v>
                </c:pt>
                <c:pt idx="2">
                  <c:v>660.97744999999998</c:v>
                </c:pt>
                <c:pt idx="3">
                  <c:v>513.37412900000004</c:v>
                </c:pt>
                <c:pt idx="4">
                  <c:v>121.437935</c:v>
                </c:pt>
                <c:pt idx="5">
                  <c:v>248.39367300000001</c:v>
                </c:pt>
              </c:numCache>
            </c:numRef>
          </c:val>
          <c:smooth val="0"/>
          <c:extLst>
            <c:ext xmlns:c16="http://schemas.microsoft.com/office/drawing/2014/chart" uri="{C3380CC4-5D6E-409C-BE32-E72D297353CC}">
              <c16:uniqueId val="{00000003-2603-46B3-BBA0-5A3B1AF6BB83}"/>
            </c:ext>
          </c:extLst>
        </c:ser>
        <c:dLbls>
          <c:showLegendKey val="0"/>
          <c:showVal val="0"/>
          <c:showCatName val="0"/>
          <c:showSerName val="0"/>
          <c:showPercent val="0"/>
          <c:showBubbleSize val="0"/>
        </c:dLbls>
        <c:marker val="1"/>
        <c:smooth val="0"/>
        <c:axId val="403697304"/>
        <c:axId val="1"/>
      </c:lineChart>
      <c:lineChart>
        <c:grouping val="standard"/>
        <c:varyColors val="0"/>
        <c:ser>
          <c:idx val="4"/>
          <c:order val="4"/>
          <c:tx>
            <c:strRef>
              <c:f>'2.2.5-график'!$B$9</c:f>
              <c:strCache>
                <c:ptCount val="1"/>
                <c:pt idx="0">
                  <c:v>Ағымдағы өтімділік (оң жақ шкала)</c:v>
                </c:pt>
              </c:strCache>
            </c:strRef>
          </c:tx>
          <c:spPr>
            <a:ln w="38100">
              <a:solidFill>
                <a:srgbClr val="00FF00"/>
              </a:solidFill>
              <a:prstDash val="solid"/>
            </a:ln>
          </c:spPr>
          <c:marker>
            <c:symbol val="star"/>
            <c:size val="5"/>
            <c:spPr>
              <a:noFill/>
              <a:ln>
                <a:solidFill>
                  <a:srgbClr val="00FF00"/>
                </a:solidFill>
                <a:prstDash val="solid"/>
              </a:ln>
            </c:spPr>
          </c:marker>
          <c:val>
            <c:numRef>
              <c:f>'2.2.5-график'!$C$9:$H$9</c:f>
              <c:numCache>
                <c:formatCode>0.00</c:formatCode>
                <c:ptCount val="6"/>
                <c:pt idx="0">
                  <c:v>1.51</c:v>
                </c:pt>
                <c:pt idx="1">
                  <c:v>1.51</c:v>
                </c:pt>
                <c:pt idx="2">
                  <c:v>1.47</c:v>
                </c:pt>
                <c:pt idx="3">
                  <c:v>1.42</c:v>
                </c:pt>
                <c:pt idx="4">
                  <c:v>1.21</c:v>
                </c:pt>
                <c:pt idx="5">
                  <c:v>1.38</c:v>
                </c:pt>
              </c:numCache>
            </c:numRef>
          </c:val>
          <c:smooth val="0"/>
          <c:extLst>
            <c:ext xmlns:c16="http://schemas.microsoft.com/office/drawing/2014/chart" uri="{C3380CC4-5D6E-409C-BE32-E72D297353CC}">
              <c16:uniqueId val="{00000004-2603-46B3-BBA0-5A3B1AF6BB83}"/>
            </c:ext>
          </c:extLst>
        </c:ser>
        <c:ser>
          <c:idx val="5"/>
          <c:order val="5"/>
          <c:tx>
            <c:strRef>
              <c:f>'2.2.5-график'!$B$10</c:f>
              <c:strCache>
                <c:ptCount val="1"/>
                <c:pt idx="0">
                  <c:v>Абсолюттік өтімділік (оң жақ шкала)</c:v>
                </c:pt>
              </c:strCache>
            </c:strRef>
          </c:tx>
          <c:spPr>
            <a:ln w="38100">
              <a:solidFill>
                <a:srgbClr val="3366FF"/>
              </a:solidFill>
              <a:prstDash val="solid"/>
            </a:ln>
          </c:spPr>
          <c:marker>
            <c:symbol val="circle"/>
            <c:size val="5"/>
            <c:spPr>
              <a:solidFill>
                <a:srgbClr val="3366FF"/>
              </a:solidFill>
              <a:ln>
                <a:solidFill>
                  <a:srgbClr val="3366FF"/>
                </a:solidFill>
                <a:prstDash val="solid"/>
              </a:ln>
            </c:spPr>
          </c:marker>
          <c:val>
            <c:numRef>
              <c:f>'2.2.5-график'!$C$10:$H$10</c:f>
              <c:numCache>
                <c:formatCode>0.00</c:formatCode>
                <c:ptCount val="6"/>
                <c:pt idx="0">
                  <c:v>0.62710777833998976</c:v>
                </c:pt>
                <c:pt idx="1">
                  <c:v>0.62736954664958211</c:v>
                </c:pt>
                <c:pt idx="2">
                  <c:v>0.60369549276104228</c:v>
                </c:pt>
                <c:pt idx="3">
                  <c:v>0.65887600817735237</c:v>
                </c:pt>
                <c:pt idx="4">
                  <c:v>0.59601430954926538</c:v>
                </c:pt>
                <c:pt idx="5">
                  <c:v>0.71077550038187254</c:v>
                </c:pt>
              </c:numCache>
            </c:numRef>
          </c:val>
          <c:smooth val="0"/>
          <c:extLst>
            <c:ext xmlns:c16="http://schemas.microsoft.com/office/drawing/2014/chart" uri="{C3380CC4-5D6E-409C-BE32-E72D297353CC}">
              <c16:uniqueId val="{00000005-2603-46B3-BBA0-5A3B1AF6BB83}"/>
            </c:ext>
          </c:extLst>
        </c:ser>
        <c:dLbls>
          <c:showLegendKey val="0"/>
          <c:showVal val="0"/>
          <c:showCatName val="0"/>
          <c:showSerName val="0"/>
          <c:showPercent val="0"/>
          <c:showBubbleSize val="0"/>
        </c:dLbls>
        <c:marker val="1"/>
        <c:smooth val="0"/>
        <c:axId val="3"/>
        <c:axId val="4"/>
      </c:lineChart>
      <c:catAx>
        <c:axId val="403697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At val="-600"/>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title>
          <c:tx>
            <c:rich>
              <a:bodyPr/>
              <a:lstStyle/>
              <a:p>
                <a:pPr>
                  <a:defRPr sz="1000" b="0" i="0" u="none" strike="noStrike" baseline="0">
                    <a:solidFill>
                      <a:srgbClr val="000000"/>
                    </a:solidFill>
                    <a:latin typeface="Times New Roman"/>
                    <a:ea typeface="Times New Roman"/>
                    <a:cs typeface="Times New Roman"/>
                  </a:defRPr>
                </a:pPr>
                <a:r>
                  <a:rPr lang="ru-RU"/>
                  <a:t>млрд. тг.</a:t>
                </a:r>
              </a:p>
            </c:rich>
          </c:tx>
          <c:layout>
            <c:manualLayout>
              <c:xMode val="edge"/>
              <c:yMode val="edge"/>
              <c:x val="1.0183299389002037E-2"/>
              <c:y val="0.31250041297285391"/>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369730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55"/>
          <c:min val="0.1"/>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ayout>
        <c:manualLayout>
          <c:xMode val="edge"/>
          <c:yMode val="edge"/>
          <c:x val="1.0183299389002037E-2"/>
          <c:y val="0.77000250651857594"/>
          <c:w val="0.9837067209775967"/>
          <c:h val="0.2200007161481645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18368262085721E-2"/>
          <c:y val="5.128221179578512E-2"/>
          <c:w val="0.8224497991567673"/>
          <c:h val="0.48077073558548561"/>
        </c:manualLayout>
      </c:layout>
      <c:barChart>
        <c:barDir val="col"/>
        <c:grouping val="clustered"/>
        <c:varyColors val="0"/>
        <c:ser>
          <c:idx val="3"/>
          <c:order val="2"/>
          <c:tx>
            <c:strRef>
              <c:f>'2.2.6-график'!$B$8</c:f>
              <c:strCache>
                <c:ptCount val="1"/>
                <c:pt idx="0">
                  <c:v>Банктердің шетел валютасындағы берешегінің банктер алдындағы жалпы берешектегі (жалпы міндеттемелердегі) үлесі-(оң жақ шкала)</c:v>
                </c:pt>
              </c:strCache>
            </c:strRef>
          </c:tx>
          <c:spPr>
            <a:solidFill>
              <a:srgbClr val="A0E0E0"/>
            </a:solidFill>
            <a:ln w="12700">
              <a:solidFill>
                <a:srgbClr val="000000"/>
              </a:solidFill>
              <a:prstDash val="solid"/>
            </a:ln>
          </c:spPr>
          <c:invertIfNegative val="0"/>
          <c:val>
            <c:numRef>
              <c:f>'2.2.6-график'!$C$8:$H$8</c:f>
              <c:numCache>
                <c:formatCode>#,##0.00</c:formatCode>
                <c:ptCount val="6"/>
                <c:pt idx="0">
                  <c:v>0.21553455609051067</c:v>
                </c:pt>
                <c:pt idx="1">
                  <c:v>0.24564067628807681</c:v>
                </c:pt>
                <c:pt idx="2">
                  <c:v>0.27069227158538139</c:v>
                </c:pt>
                <c:pt idx="3">
                  <c:v>0.34229566221253754</c:v>
                </c:pt>
                <c:pt idx="4">
                  <c:v>0.47901525622283631</c:v>
                </c:pt>
                <c:pt idx="5">
                  <c:v>0.46636118690866857</c:v>
                </c:pt>
              </c:numCache>
            </c:numRef>
          </c:val>
          <c:extLst>
            <c:ext xmlns:c16="http://schemas.microsoft.com/office/drawing/2014/chart" uri="{C3380CC4-5D6E-409C-BE32-E72D297353CC}">
              <c16:uniqueId val="{00000000-41DF-4359-82D3-DE8F30C672A9}"/>
            </c:ext>
          </c:extLst>
        </c:ser>
        <c:ser>
          <c:idx val="4"/>
          <c:order val="3"/>
          <c:tx>
            <c:strRef>
              <c:f>'2.2.6-график'!$B$9</c:f>
              <c:strCache>
                <c:ptCount val="1"/>
                <c:pt idx="0">
                  <c:v>Шетел валютасындағы ақша қаражатының жалпы ақша қаражатындағы үлесі (оң жақ шкала)</c:v>
                </c:pt>
              </c:strCache>
            </c:strRef>
          </c:tx>
          <c:spPr>
            <a:solidFill>
              <a:srgbClr val="660066"/>
            </a:solidFill>
            <a:ln w="12700">
              <a:solidFill>
                <a:srgbClr val="000000"/>
              </a:solidFill>
              <a:prstDash val="solid"/>
            </a:ln>
          </c:spPr>
          <c:invertIfNegative val="0"/>
          <c:val>
            <c:numRef>
              <c:f>'2.2.6-график'!$C$9:$H$9</c:f>
              <c:numCache>
                <c:formatCode>#,##0.00</c:formatCode>
                <c:ptCount val="6"/>
                <c:pt idx="0">
                  <c:v>0.42502988518607715</c:v>
                </c:pt>
                <c:pt idx="1">
                  <c:v>0.35575642341554409</c:v>
                </c:pt>
                <c:pt idx="2">
                  <c:v>0.36116690988708899</c:v>
                </c:pt>
                <c:pt idx="3">
                  <c:v>0.42849159451974844</c:v>
                </c:pt>
                <c:pt idx="4">
                  <c:v>0.4408415306358649</c:v>
                </c:pt>
                <c:pt idx="5">
                  <c:v>0.50372512005530257</c:v>
                </c:pt>
              </c:numCache>
            </c:numRef>
          </c:val>
          <c:extLst>
            <c:ext xmlns:c16="http://schemas.microsoft.com/office/drawing/2014/chart" uri="{C3380CC4-5D6E-409C-BE32-E72D297353CC}">
              <c16:uniqueId val="{00000001-41DF-4359-82D3-DE8F30C672A9}"/>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'2.2.6-график'!$B$5</c:f>
              <c:strCache>
                <c:ptCount val="1"/>
                <c:pt idx="0">
                  <c:v>Баланстық валюталық позиция/СК</c:v>
                </c:pt>
              </c:strCache>
            </c:strRef>
          </c:tx>
          <c:spPr>
            <a:ln w="38100">
              <a:solidFill>
                <a:srgbClr val="FF6600"/>
              </a:solidFill>
              <a:prstDash val="solid"/>
            </a:ln>
          </c:spPr>
          <c:marker>
            <c:symbol val="diamond"/>
            <c:size val="5"/>
            <c:spPr>
              <a:solidFill>
                <a:srgbClr val="FF6600"/>
              </a:solidFill>
              <a:ln>
                <a:solidFill>
                  <a:srgbClr val="FF6600"/>
                </a:solidFill>
                <a:prstDash val="solid"/>
              </a:ln>
            </c:spPr>
          </c:marker>
          <c:cat>
            <c:strRef>
              <c:f>'2.2.6-график'!$C$4:$H$4</c:f>
              <c:strCache>
                <c:ptCount val="6"/>
                <c:pt idx="0">
                  <c:v>1тоқ.2008</c:v>
                </c:pt>
                <c:pt idx="1">
                  <c:v>2тоқ.2008</c:v>
                </c:pt>
                <c:pt idx="2">
                  <c:v>3тоқ.2008</c:v>
                </c:pt>
                <c:pt idx="3">
                  <c:v>4тоқ.2008</c:v>
                </c:pt>
                <c:pt idx="4">
                  <c:v>1тоқ.2009</c:v>
                </c:pt>
                <c:pt idx="5">
                  <c:v>2тоқ.2009</c:v>
                </c:pt>
              </c:strCache>
            </c:strRef>
          </c:cat>
          <c:val>
            <c:numRef>
              <c:f>'2.2.6-график'!$C$5:$H$5</c:f>
              <c:numCache>
                <c:formatCode>0.00%</c:formatCode>
                <c:ptCount val="6"/>
                <c:pt idx="0">
                  <c:v>-0.30354645526827606</c:v>
                </c:pt>
                <c:pt idx="1">
                  <c:v>-0.30720198716773284</c:v>
                </c:pt>
                <c:pt idx="2">
                  <c:v>-0.3149356505502921</c:v>
                </c:pt>
                <c:pt idx="3">
                  <c:v>-0.40777370295287424</c:v>
                </c:pt>
                <c:pt idx="4">
                  <c:v>-0.52741255269880405</c:v>
                </c:pt>
                <c:pt idx="5">
                  <c:v>-0.53262937853961578</c:v>
                </c:pt>
              </c:numCache>
            </c:numRef>
          </c:val>
          <c:smooth val="0"/>
          <c:extLst>
            <c:ext xmlns:c16="http://schemas.microsoft.com/office/drawing/2014/chart" uri="{C3380CC4-5D6E-409C-BE32-E72D297353CC}">
              <c16:uniqueId val="{00000002-41DF-4359-82D3-DE8F30C672A9}"/>
            </c:ext>
          </c:extLst>
        </c:ser>
        <c:ser>
          <c:idx val="2"/>
          <c:order val="1"/>
          <c:tx>
            <c:strRef>
              <c:f>'2.2.6-график'!$B$6</c:f>
              <c:strCache>
                <c:ptCount val="1"/>
                <c:pt idx="0">
                  <c:v>Түзетілген валюталық позиция/СК</c:v>
                </c:pt>
              </c:strCache>
            </c:strRef>
          </c:tx>
          <c:spPr>
            <a:ln w="38100">
              <a:solidFill>
                <a:srgbClr val="00FF00"/>
              </a:solidFill>
              <a:prstDash val="solid"/>
            </a:ln>
          </c:spPr>
          <c:marker>
            <c:symbol val="triangle"/>
            <c:size val="5"/>
            <c:spPr>
              <a:solidFill>
                <a:srgbClr val="00FF00"/>
              </a:solidFill>
              <a:ln>
                <a:solidFill>
                  <a:srgbClr val="00FF00"/>
                </a:solidFill>
                <a:prstDash val="solid"/>
              </a:ln>
            </c:spPr>
          </c:marker>
          <c:val>
            <c:numRef>
              <c:f>'2.2.6-график'!$C$6:$H$6</c:f>
              <c:numCache>
                <c:formatCode>0.00%</c:formatCode>
                <c:ptCount val="6"/>
                <c:pt idx="0">
                  <c:v>9.0609285102573531E-3</c:v>
                </c:pt>
                <c:pt idx="1">
                  <c:v>4.0310039995302423E-2</c:v>
                </c:pt>
                <c:pt idx="2">
                  <c:v>2.6633053652808231E-2</c:v>
                </c:pt>
                <c:pt idx="3">
                  <c:v>-9.1403602208304124E-2</c:v>
                </c:pt>
                <c:pt idx="4">
                  <c:v>-0.46703799919562683</c:v>
                </c:pt>
                <c:pt idx="5">
                  <c:v>-0.40716837145540441</c:v>
                </c:pt>
              </c:numCache>
            </c:numRef>
          </c:val>
          <c:smooth val="0"/>
          <c:extLst>
            <c:ext xmlns:c16="http://schemas.microsoft.com/office/drawing/2014/chart" uri="{C3380CC4-5D6E-409C-BE32-E72D297353CC}">
              <c16:uniqueId val="{00000003-41DF-4359-82D3-DE8F30C672A9}"/>
            </c:ext>
          </c:extLst>
        </c:ser>
        <c:ser>
          <c:idx val="1"/>
          <c:order val="4"/>
          <c:tx>
            <c:strRef>
              <c:f>'2.2.6-график'!$B$7</c:f>
              <c:strCache>
                <c:ptCount val="1"/>
                <c:pt idx="0">
                  <c:v>Баланстық валюталық позиция/шетел валютасымен опреациядан түскен түсім</c:v>
                </c:pt>
              </c:strCache>
            </c:strRef>
          </c:tx>
          <c:spPr>
            <a:ln w="38100">
              <a:solidFill>
                <a:srgbClr val="FF00FF"/>
              </a:solidFill>
              <a:prstDash val="solid"/>
            </a:ln>
          </c:spPr>
          <c:marker>
            <c:symbol val="square"/>
            <c:size val="5"/>
            <c:spPr>
              <a:solidFill>
                <a:srgbClr val="FF00FF"/>
              </a:solidFill>
              <a:ln>
                <a:solidFill>
                  <a:srgbClr val="FF00FF"/>
                </a:solidFill>
                <a:prstDash val="solid"/>
              </a:ln>
            </c:spPr>
          </c:marker>
          <c:val>
            <c:numRef>
              <c:f>'2.2.6-график'!$C$7:$H$7</c:f>
              <c:numCache>
                <c:formatCode>0.00%</c:formatCode>
                <c:ptCount val="6"/>
                <c:pt idx="0">
                  <c:v>-0.42308113254537333</c:v>
                </c:pt>
                <c:pt idx="1">
                  <c:v>-0.43012912290842353</c:v>
                </c:pt>
                <c:pt idx="2">
                  <c:v>-0.46776935195300445</c:v>
                </c:pt>
                <c:pt idx="3">
                  <c:v>-0.65173622263309849</c:v>
                </c:pt>
                <c:pt idx="4">
                  <c:v>-1.6601163605732836</c:v>
                </c:pt>
                <c:pt idx="5">
                  <c:v>-1.1656889220254538</c:v>
                </c:pt>
              </c:numCache>
            </c:numRef>
          </c:val>
          <c:smooth val="0"/>
          <c:extLst>
            <c:ext xmlns:c16="http://schemas.microsoft.com/office/drawing/2014/chart" uri="{C3380CC4-5D6E-409C-BE32-E72D297353CC}">
              <c16:uniqueId val="{00000004-41DF-4359-82D3-DE8F30C672A9}"/>
            </c:ext>
          </c:extLst>
        </c:ser>
        <c:dLbls>
          <c:showLegendKey val="0"/>
          <c:showVal val="0"/>
          <c:showCatName val="0"/>
          <c:showSerName val="0"/>
          <c:showPercent val="0"/>
          <c:showBubbleSize val="0"/>
        </c:dLbls>
        <c:marker val="1"/>
        <c:smooth val="0"/>
        <c:axId val="403887384"/>
        <c:axId val="1"/>
      </c:lineChart>
      <c:catAx>
        <c:axId val="403887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At val="-1.7"/>
        <c:auto val="1"/>
        <c:lblAlgn val="ctr"/>
        <c:lblOffset val="100"/>
        <c:tickLblSkip val="1"/>
        <c:tickMarkSkip val="1"/>
        <c:noMultiLvlLbl val="0"/>
      </c:catAx>
      <c:valAx>
        <c:axId val="1"/>
        <c:scaling>
          <c:orientation val="minMax"/>
          <c:max val="0.1"/>
          <c:min val="-1.7"/>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388738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00"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3.3663398885557402E-2"/>
          <c:y val="0.65952534301837573"/>
          <c:w val="0.94455536873005175"/>
          <c:h val="0.33333410838473859"/>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c:printSettings>
  <c:userShapes r:id="rId1"/>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8704453441295545E-2"/>
          <c:y val="4.4247915076267158E-2"/>
          <c:w val="0.90485829959514175"/>
          <c:h val="0.47197776081351633"/>
        </c:manualLayout>
      </c:layout>
      <c:scatterChart>
        <c:scatterStyle val="lineMarker"/>
        <c:varyColors val="0"/>
        <c:ser>
          <c:idx val="0"/>
          <c:order val="0"/>
          <c:tx>
            <c:strRef>
              <c:f>'2.2.7-график'!$B$6</c:f>
              <c:strCache>
                <c:ptCount val="1"/>
                <c:pt idx="0">
                  <c:v>Ауылшаруашылығы</c:v>
                </c:pt>
              </c:strCache>
            </c:strRef>
          </c:tx>
          <c:spPr>
            <a:ln w="28575">
              <a:noFill/>
            </a:ln>
          </c:spPr>
          <c:marker>
            <c:symbol val="circle"/>
            <c:size val="25"/>
            <c:spPr>
              <a:solidFill>
                <a:srgbClr val="00FF00"/>
              </a:solidFill>
              <a:ln>
                <a:solidFill>
                  <a:srgbClr val="00FF00"/>
                </a:solidFill>
                <a:prstDash val="solid"/>
              </a:ln>
            </c:spPr>
          </c:marker>
          <c:xVal>
            <c:numRef>
              <c:f>'2.2.7-график'!$C$6</c:f>
              <c:numCache>
                <c:formatCode>0.00</c:formatCode>
                <c:ptCount val="1"/>
                <c:pt idx="0">
                  <c:v>-1.1324180921303597E-2</c:v>
                </c:pt>
              </c:numCache>
            </c:numRef>
          </c:xVal>
          <c:yVal>
            <c:numRef>
              <c:f>'2.2.7-график'!$D$6</c:f>
              <c:numCache>
                <c:formatCode>0.00</c:formatCode>
                <c:ptCount val="1"/>
                <c:pt idx="0">
                  <c:v>0.40924142201816771</c:v>
                </c:pt>
              </c:numCache>
            </c:numRef>
          </c:yVal>
          <c:smooth val="0"/>
          <c:extLst>
            <c:ext xmlns:c16="http://schemas.microsoft.com/office/drawing/2014/chart" uri="{C3380CC4-5D6E-409C-BE32-E72D297353CC}">
              <c16:uniqueId val="{00000000-C134-4DCA-AC98-B334C1C313E8}"/>
            </c:ext>
          </c:extLst>
        </c:ser>
        <c:ser>
          <c:idx val="1"/>
          <c:order val="1"/>
          <c:tx>
            <c:strRef>
              <c:f>'2.2.7-график'!$B$7</c:f>
              <c:strCache>
                <c:ptCount val="1"/>
                <c:pt idx="0">
                  <c:v>Өнеркәсіп</c:v>
                </c:pt>
              </c:strCache>
            </c:strRef>
          </c:tx>
          <c:spPr>
            <a:ln w="28575">
              <a:noFill/>
            </a:ln>
          </c:spPr>
          <c:marker>
            <c:symbol val="circle"/>
            <c:size val="25"/>
            <c:spPr>
              <a:solidFill>
                <a:srgbClr val="FF00FF"/>
              </a:solidFill>
              <a:ln>
                <a:solidFill>
                  <a:srgbClr val="FF00FF"/>
                </a:solidFill>
                <a:prstDash val="solid"/>
              </a:ln>
            </c:spPr>
          </c:marker>
          <c:xVal>
            <c:numRef>
              <c:f>'2.2.7-график'!$C$7</c:f>
              <c:numCache>
                <c:formatCode>0.00</c:formatCode>
                <c:ptCount val="1"/>
                <c:pt idx="0">
                  <c:v>1.4436789041524328E-2</c:v>
                </c:pt>
              </c:numCache>
            </c:numRef>
          </c:xVal>
          <c:yVal>
            <c:numRef>
              <c:f>'2.2.7-график'!$D$7</c:f>
              <c:numCache>
                <c:formatCode>0.00</c:formatCode>
                <c:ptCount val="1"/>
                <c:pt idx="0">
                  <c:v>3.2896923134494451</c:v>
                </c:pt>
              </c:numCache>
            </c:numRef>
          </c:yVal>
          <c:smooth val="0"/>
          <c:extLst>
            <c:ext xmlns:c16="http://schemas.microsoft.com/office/drawing/2014/chart" uri="{C3380CC4-5D6E-409C-BE32-E72D297353CC}">
              <c16:uniqueId val="{00000001-C134-4DCA-AC98-B334C1C313E8}"/>
            </c:ext>
          </c:extLst>
        </c:ser>
        <c:ser>
          <c:idx val="2"/>
          <c:order val="2"/>
          <c:tx>
            <c:strRef>
              <c:f>'2.2.7-график'!$B$8</c:f>
              <c:strCache>
                <c:ptCount val="1"/>
                <c:pt idx="0">
                  <c:v>Кен өндіру өнеркәсібі</c:v>
                </c:pt>
              </c:strCache>
            </c:strRef>
          </c:tx>
          <c:spPr>
            <a:ln w="28575">
              <a:noFill/>
            </a:ln>
          </c:spPr>
          <c:marker>
            <c:symbol val="circle"/>
            <c:size val="25"/>
            <c:spPr>
              <a:solidFill>
                <a:srgbClr val="FFFF00"/>
              </a:solidFill>
              <a:ln>
                <a:solidFill>
                  <a:srgbClr val="FFFF00"/>
                </a:solidFill>
                <a:prstDash val="solid"/>
              </a:ln>
            </c:spPr>
          </c:marker>
          <c:xVal>
            <c:numRef>
              <c:f>'2.2.7-график'!$C$8</c:f>
              <c:numCache>
                <c:formatCode>0.00</c:formatCode>
                <c:ptCount val="1"/>
                <c:pt idx="0">
                  <c:v>4.4393877167809362E-2</c:v>
                </c:pt>
              </c:numCache>
            </c:numRef>
          </c:xVal>
          <c:yVal>
            <c:numRef>
              <c:f>'2.2.7-график'!$D$8</c:f>
              <c:numCache>
                <c:formatCode>0.00</c:formatCode>
                <c:ptCount val="1"/>
                <c:pt idx="0">
                  <c:v>6.582866416620833</c:v>
                </c:pt>
              </c:numCache>
            </c:numRef>
          </c:yVal>
          <c:smooth val="0"/>
          <c:extLst>
            <c:ext xmlns:c16="http://schemas.microsoft.com/office/drawing/2014/chart" uri="{C3380CC4-5D6E-409C-BE32-E72D297353CC}">
              <c16:uniqueId val="{00000002-C134-4DCA-AC98-B334C1C313E8}"/>
            </c:ext>
          </c:extLst>
        </c:ser>
        <c:ser>
          <c:idx val="3"/>
          <c:order val="3"/>
          <c:tx>
            <c:strRef>
              <c:f>'2.2.7-график'!$B$9</c:f>
              <c:strCache>
                <c:ptCount val="1"/>
                <c:pt idx="0">
                  <c:v>Өңдеуші өнеркәсіп</c:v>
                </c:pt>
              </c:strCache>
            </c:strRef>
          </c:tx>
          <c:spPr>
            <a:ln w="28575">
              <a:noFill/>
            </a:ln>
          </c:spPr>
          <c:marker>
            <c:symbol val="circle"/>
            <c:size val="25"/>
            <c:spPr>
              <a:solidFill>
                <a:srgbClr val="FF0000"/>
              </a:solidFill>
              <a:ln>
                <a:solidFill>
                  <a:srgbClr val="FF0000"/>
                </a:solidFill>
                <a:prstDash val="solid"/>
              </a:ln>
            </c:spPr>
          </c:marker>
          <c:xVal>
            <c:numRef>
              <c:f>'2.2.7-график'!$C$9</c:f>
              <c:numCache>
                <c:formatCode>0.00</c:formatCode>
                <c:ptCount val="1"/>
                <c:pt idx="0">
                  <c:v>1.0388403171662619E-2</c:v>
                </c:pt>
              </c:numCache>
            </c:numRef>
          </c:xVal>
          <c:yVal>
            <c:numRef>
              <c:f>'2.2.7-график'!$D$9</c:f>
              <c:numCache>
                <c:formatCode>0.00</c:formatCode>
                <c:ptCount val="1"/>
                <c:pt idx="0">
                  <c:v>1.2111670751825765</c:v>
                </c:pt>
              </c:numCache>
            </c:numRef>
          </c:yVal>
          <c:smooth val="0"/>
          <c:extLst>
            <c:ext xmlns:c16="http://schemas.microsoft.com/office/drawing/2014/chart" uri="{C3380CC4-5D6E-409C-BE32-E72D297353CC}">
              <c16:uniqueId val="{00000003-C134-4DCA-AC98-B334C1C313E8}"/>
            </c:ext>
          </c:extLst>
        </c:ser>
        <c:ser>
          <c:idx val="4"/>
          <c:order val="4"/>
          <c:tx>
            <c:strRef>
              <c:f>'2.2.7-график'!$B$10</c:f>
              <c:strCache>
                <c:ptCount val="1"/>
                <c:pt idx="0">
                  <c:v>Құрылыс</c:v>
                </c:pt>
              </c:strCache>
            </c:strRef>
          </c:tx>
          <c:spPr>
            <a:ln w="28575">
              <a:noFill/>
            </a:ln>
          </c:spPr>
          <c:marker>
            <c:symbol val="circle"/>
            <c:size val="25"/>
            <c:spPr>
              <a:solidFill>
                <a:srgbClr val="800080"/>
              </a:solidFill>
              <a:ln>
                <a:solidFill>
                  <a:srgbClr val="800080"/>
                </a:solidFill>
                <a:prstDash val="solid"/>
              </a:ln>
            </c:spPr>
          </c:marker>
          <c:xVal>
            <c:numRef>
              <c:f>'2.2.7-график'!$C$10</c:f>
              <c:numCache>
                <c:formatCode>0.00</c:formatCode>
                <c:ptCount val="1"/>
                <c:pt idx="0">
                  <c:v>-1.4005093833461346</c:v>
                </c:pt>
              </c:numCache>
            </c:numRef>
          </c:xVal>
          <c:yVal>
            <c:numRef>
              <c:f>'2.2.7-график'!$D$10</c:f>
              <c:numCache>
                <c:formatCode>0.00</c:formatCode>
                <c:ptCount val="1"/>
                <c:pt idx="0">
                  <c:v>0.97623037912968003</c:v>
                </c:pt>
              </c:numCache>
            </c:numRef>
          </c:yVal>
          <c:smooth val="0"/>
          <c:extLst>
            <c:ext xmlns:c16="http://schemas.microsoft.com/office/drawing/2014/chart" uri="{C3380CC4-5D6E-409C-BE32-E72D297353CC}">
              <c16:uniqueId val="{00000004-C134-4DCA-AC98-B334C1C313E8}"/>
            </c:ext>
          </c:extLst>
        </c:ser>
        <c:ser>
          <c:idx val="5"/>
          <c:order val="5"/>
          <c:tx>
            <c:strRef>
              <c:f>'2.2.7-график'!$B$11</c:f>
              <c:strCache>
                <c:ptCount val="1"/>
                <c:pt idx="0">
                  <c:v>Автомобильдер, тұрмыстық бұйымдар және жеке пайдалану заттарының саудасы, жөндеу</c:v>
                </c:pt>
              </c:strCache>
            </c:strRef>
          </c:tx>
          <c:spPr>
            <a:ln w="28575">
              <a:noFill/>
            </a:ln>
          </c:spPr>
          <c:marker>
            <c:symbol val="circle"/>
            <c:size val="25"/>
            <c:spPr>
              <a:solidFill>
                <a:srgbClr val="800000"/>
              </a:solidFill>
              <a:ln>
                <a:solidFill>
                  <a:srgbClr val="800000"/>
                </a:solidFill>
                <a:prstDash val="solid"/>
              </a:ln>
            </c:spPr>
          </c:marker>
          <c:xVal>
            <c:numRef>
              <c:f>'2.2.7-график'!$C$11</c:f>
              <c:numCache>
                <c:formatCode>0.00</c:formatCode>
                <c:ptCount val="1"/>
                <c:pt idx="0">
                  <c:v>-0.38204449911751848</c:v>
                </c:pt>
              </c:numCache>
            </c:numRef>
          </c:xVal>
          <c:yVal>
            <c:numRef>
              <c:f>'2.2.7-график'!$D$11</c:f>
              <c:numCache>
                <c:formatCode>0.00</c:formatCode>
                <c:ptCount val="1"/>
                <c:pt idx="0">
                  <c:v>0.1976705405769259</c:v>
                </c:pt>
              </c:numCache>
            </c:numRef>
          </c:yVal>
          <c:smooth val="0"/>
          <c:extLst>
            <c:ext xmlns:c16="http://schemas.microsoft.com/office/drawing/2014/chart" uri="{C3380CC4-5D6E-409C-BE32-E72D297353CC}">
              <c16:uniqueId val="{00000005-C134-4DCA-AC98-B334C1C313E8}"/>
            </c:ext>
          </c:extLst>
        </c:ser>
        <c:ser>
          <c:idx val="6"/>
          <c:order val="6"/>
          <c:tx>
            <c:strRef>
              <c:f>'2.2.7-график'!$B$12</c:f>
              <c:strCache>
                <c:ptCount val="1"/>
                <c:pt idx="0">
                  <c:v>Қонақүйлер және мейрамханалар</c:v>
                </c:pt>
              </c:strCache>
            </c:strRef>
          </c:tx>
          <c:spPr>
            <a:ln w="28575">
              <a:noFill/>
            </a:ln>
          </c:spPr>
          <c:marker>
            <c:symbol val="circle"/>
            <c:size val="25"/>
            <c:spPr>
              <a:solidFill>
                <a:srgbClr val="00CCFF"/>
              </a:solidFill>
              <a:ln>
                <a:solidFill>
                  <a:srgbClr val="00CCFF"/>
                </a:solidFill>
                <a:prstDash val="solid"/>
              </a:ln>
            </c:spPr>
          </c:marker>
          <c:xVal>
            <c:numRef>
              <c:f>'2.2.7-график'!$C$12</c:f>
              <c:numCache>
                <c:formatCode>0.00</c:formatCode>
                <c:ptCount val="1"/>
                <c:pt idx="0">
                  <c:v>-0.32021519002333099</c:v>
                </c:pt>
              </c:numCache>
            </c:numRef>
          </c:xVal>
          <c:yVal>
            <c:numRef>
              <c:f>'2.2.7-график'!$D$12</c:f>
              <c:numCache>
                <c:formatCode>0.00</c:formatCode>
                <c:ptCount val="1"/>
                <c:pt idx="0">
                  <c:v>0.21180291789349417</c:v>
                </c:pt>
              </c:numCache>
            </c:numRef>
          </c:yVal>
          <c:smooth val="0"/>
          <c:extLst>
            <c:ext xmlns:c16="http://schemas.microsoft.com/office/drawing/2014/chart" uri="{C3380CC4-5D6E-409C-BE32-E72D297353CC}">
              <c16:uniqueId val="{00000006-C134-4DCA-AC98-B334C1C313E8}"/>
            </c:ext>
          </c:extLst>
        </c:ser>
        <c:ser>
          <c:idx val="7"/>
          <c:order val="7"/>
          <c:tx>
            <c:strRef>
              <c:f>'2.2.7-график'!$B$13</c:f>
              <c:strCache>
                <c:ptCount val="1"/>
                <c:pt idx="0">
                  <c:v>Көлік және байланыс</c:v>
                </c:pt>
              </c:strCache>
            </c:strRef>
          </c:tx>
          <c:spPr>
            <a:ln w="28575">
              <a:noFill/>
            </a:ln>
          </c:spPr>
          <c:marker>
            <c:symbol val="circle"/>
            <c:size val="25"/>
            <c:spPr>
              <a:solidFill>
                <a:srgbClr val="0000FF"/>
              </a:solidFill>
              <a:ln>
                <a:solidFill>
                  <a:srgbClr val="0000FF"/>
                </a:solidFill>
                <a:prstDash val="solid"/>
              </a:ln>
            </c:spPr>
          </c:marker>
          <c:xVal>
            <c:numRef>
              <c:f>'2.2.7-график'!$C$13</c:f>
              <c:numCache>
                <c:formatCode>0.00</c:formatCode>
                <c:ptCount val="1"/>
                <c:pt idx="0">
                  <c:v>-0.5843998039090188</c:v>
                </c:pt>
              </c:numCache>
            </c:numRef>
          </c:xVal>
          <c:yVal>
            <c:numRef>
              <c:f>'2.2.7-график'!$D$13</c:f>
              <c:numCache>
                <c:formatCode>0.00</c:formatCode>
                <c:ptCount val="1"/>
                <c:pt idx="0">
                  <c:v>1.1499226931127955</c:v>
                </c:pt>
              </c:numCache>
            </c:numRef>
          </c:yVal>
          <c:smooth val="0"/>
          <c:extLst>
            <c:ext xmlns:c16="http://schemas.microsoft.com/office/drawing/2014/chart" uri="{C3380CC4-5D6E-409C-BE32-E72D297353CC}">
              <c16:uniqueId val="{00000007-C134-4DCA-AC98-B334C1C313E8}"/>
            </c:ext>
          </c:extLst>
        </c:ser>
        <c:dLbls>
          <c:showLegendKey val="0"/>
          <c:showVal val="0"/>
          <c:showCatName val="0"/>
          <c:showSerName val="0"/>
          <c:showPercent val="0"/>
          <c:showBubbleSize val="0"/>
        </c:dLbls>
        <c:axId val="403886400"/>
        <c:axId val="1"/>
      </c:scatterChart>
      <c:valAx>
        <c:axId val="403886400"/>
        <c:scaling>
          <c:orientation val="minMax"/>
        </c:scaling>
        <c:delete val="0"/>
        <c:axPos val="b"/>
        <c:title>
          <c:tx>
            <c:rich>
              <a:bodyPr/>
              <a:lstStyle/>
              <a:p>
                <a:pPr>
                  <a:defRPr sz="800" b="0" i="0" u="none" strike="noStrike" baseline="0">
                    <a:solidFill>
                      <a:srgbClr val="000000"/>
                    </a:solidFill>
                    <a:latin typeface="Times New Roman"/>
                    <a:ea typeface="Times New Roman"/>
                    <a:cs typeface="Times New Roman"/>
                  </a:defRPr>
                </a:pPr>
                <a:r>
                  <a:rPr lang="ru-RU"/>
                  <a:t>Валюталық тәуекелге ұшырауы</a:t>
                </a:r>
              </a:p>
            </c:rich>
          </c:tx>
          <c:layout>
            <c:manualLayout>
              <c:xMode val="edge"/>
              <c:yMode val="edge"/>
              <c:x val="0.24937054152865651"/>
              <c:y val="0.66666876640419948"/>
            </c:manualLayout>
          </c:layout>
          <c:overlay val="0"/>
          <c:spPr>
            <a:noFill/>
            <a:ln w="25400">
              <a:noFill/>
            </a:ln>
          </c:spPr>
        </c:title>
        <c:numFmt formatCode="0.0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969696"/>
              </a:solidFill>
              <a:prstDash val="sysDash"/>
            </a:ln>
          </c:spPr>
        </c:majorGridlines>
        <c:title>
          <c:tx>
            <c:rich>
              <a:bodyPr/>
              <a:lstStyle/>
              <a:p>
                <a:pPr>
                  <a:defRPr sz="800" b="0" i="0" u="none" strike="noStrike" baseline="0">
                    <a:solidFill>
                      <a:srgbClr val="000000"/>
                    </a:solidFill>
                    <a:latin typeface="Times New Roman"/>
                    <a:ea typeface="Times New Roman"/>
                    <a:cs typeface="Times New Roman"/>
                  </a:defRPr>
                </a:pPr>
                <a:r>
                  <a:rPr lang="ru-RU"/>
                  <a:t>Текущая валютная ликвидность</a:t>
                </a:r>
              </a:p>
            </c:rich>
          </c:tx>
          <c:layout>
            <c:manualLayout>
              <c:xMode val="edge"/>
              <c:yMode val="edge"/>
              <c:x val="1.2594458438287154E-2"/>
              <c:y val="1.6666666666666666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3886400"/>
        <c:crosses val="autoZero"/>
        <c:crossBetween val="midCat"/>
      </c:valAx>
      <c:spPr>
        <a:solidFill>
          <a:srgbClr val="FFFFFF"/>
        </a:solidFill>
        <a:ln w="12700">
          <a:solidFill>
            <a:srgbClr val="808080"/>
          </a:solidFill>
          <a:prstDash val="solid"/>
        </a:ln>
      </c:spPr>
    </c:plotArea>
    <c:legend>
      <c:legendPos val="r"/>
      <c:layout>
        <c:manualLayout>
          <c:xMode val="edge"/>
          <c:yMode val="edge"/>
          <c:x val="7.4898785425101214E-2"/>
          <c:y val="0.62537053307790913"/>
          <c:w val="0.83198380566801622"/>
          <c:h val="0.365782764630475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orientation="portrait"/>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081081081081086E-2"/>
          <c:y val="4.8632218844984802E-2"/>
          <c:w val="0.83538083538083563"/>
          <c:h val="0.66261398176291775"/>
        </c:manualLayout>
      </c:layout>
      <c:barChart>
        <c:barDir val="col"/>
        <c:grouping val="clustered"/>
        <c:varyColors val="0"/>
        <c:ser>
          <c:idx val="0"/>
          <c:order val="0"/>
          <c:tx>
            <c:strRef>
              <c:f>'2.3.1-график'!$C$5</c:f>
              <c:strCache>
                <c:ptCount val="1"/>
                <c:pt idx="0">
                  <c:v>Активтер/ЖІӨ</c:v>
                </c:pt>
              </c:strCache>
            </c:strRef>
          </c:tx>
          <c:spPr>
            <a:solidFill>
              <a:srgbClr val="9999FF"/>
            </a:solidFill>
            <a:ln w="12700">
              <a:solidFill>
                <a:srgbClr val="000000"/>
              </a:solidFill>
              <a:prstDash val="solid"/>
            </a:ln>
          </c:spPr>
          <c:invertIfNegative val="0"/>
          <c:cat>
            <c:strRef>
              <c:f>'2.3.1-график'!$D$4:$R$4</c:f>
              <c:strCache>
                <c:ptCount val="15"/>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pt idx="14">
                  <c:v>3тоқ.2009</c:v>
                </c:pt>
              </c:strCache>
            </c:strRef>
          </c:cat>
          <c:val>
            <c:numRef>
              <c:f>'2.3.1-график'!$D$5:$R$5</c:f>
              <c:numCache>
                <c:formatCode>0.00</c:formatCode>
                <c:ptCount val="15"/>
                <c:pt idx="0">
                  <c:v>22.611338474155055</c:v>
                </c:pt>
                <c:pt idx="1">
                  <c:v>24.431336404227558</c:v>
                </c:pt>
                <c:pt idx="2">
                  <c:v>24.558466399957066</c:v>
                </c:pt>
                <c:pt idx="3">
                  <c:v>25.928007927247688</c:v>
                </c:pt>
                <c:pt idx="4">
                  <c:v>27.361229761361461</c:v>
                </c:pt>
                <c:pt idx="5">
                  <c:v>29.749752665610373</c:v>
                </c:pt>
                <c:pt idx="6">
                  <c:v>28.839641589218516</c:v>
                </c:pt>
                <c:pt idx="7">
                  <c:v>28.225414894625327</c:v>
                </c:pt>
                <c:pt idx="8">
                  <c:v>27.823040441594767</c:v>
                </c:pt>
                <c:pt idx="9">
                  <c:v>27.076047165816703</c:v>
                </c:pt>
                <c:pt idx="10">
                  <c:v>25.259188154049504</c:v>
                </c:pt>
                <c:pt idx="11">
                  <c:v>24.422405200110131</c:v>
                </c:pt>
                <c:pt idx="12">
                  <c:v>25.587314477957758</c:v>
                </c:pt>
                <c:pt idx="13">
                  <c:v>27.761957296469657</c:v>
                </c:pt>
                <c:pt idx="14">
                  <c:v>30.128689502070543</c:v>
                </c:pt>
              </c:numCache>
            </c:numRef>
          </c:val>
          <c:extLst>
            <c:ext xmlns:c16="http://schemas.microsoft.com/office/drawing/2014/chart" uri="{C3380CC4-5D6E-409C-BE32-E72D297353CC}">
              <c16:uniqueId val="{00000000-AD6F-4EF7-8331-6ECC04B2686F}"/>
            </c:ext>
          </c:extLst>
        </c:ser>
        <c:ser>
          <c:idx val="3"/>
          <c:order val="2"/>
          <c:tx>
            <c:strRef>
              <c:f>'2.3.1-график'!$C$8</c:f>
              <c:strCache>
                <c:ptCount val="1"/>
                <c:pt idx="0">
                  <c:v>Борыш/ЖІӨ</c:v>
                </c:pt>
              </c:strCache>
            </c:strRef>
          </c:tx>
          <c:spPr>
            <a:solidFill>
              <a:srgbClr val="A0E0E0"/>
            </a:solidFill>
            <a:ln w="12700">
              <a:solidFill>
                <a:srgbClr val="000000"/>
              </a:solidFill>
              <a:prstDash val="solid"/>
            </a:ln>
          </c:spPr>
          <c:invertIfNegative val="0"/>
          <c:cat>
            <c:strRef>
              <c:f>'2.3.1-график'!$D$4:$R$4</c:f>
              <c:strCache>
                <c:ptCount val="15"/>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pt idx="14">
                  <c:v>3тоқ.2009</c:v>
                </c:pt>
              </c:strCache>
            </c:strRef>
          </c:cat>
          <c:val>
            <c:numRef>
              <c:f>'2.3.1-график'!$D$8:$R$8</c:f>
              <c:numCache>
                <c:formatCode>0.00</c:formatCode>
                <c:ptCount val="15"/>
                <c:pt idx="0">
                  <c:v>10.654410092516626</c:v>
                </c:pt>
                <c:pt idx="1">
                  <c:v>12.205006257652323</c:v>
                </c:pt>
                <c:pt idx="2">
                  <c:v>14.932149436427386</c:v>
                </c:pt>
                <c:pt idx="3">
                  <c:v>16.496767206107911</c:v>
                </c:pt>
                <c:pt idx="4">
                  <c:v>18.464823686269117</c:v>
                </c:pt>
                <c:pt idx="5">
                  <c:v>21.604996835355934</c:v>
                </c:pt>
                <c:pt idx="6">
                  <c:v>23.111139269425347</c:v>
                </c:pt>
                <c:pt idx="7">
                  <c:v>22.331077008046201</c:v>
                </c:pt>
                <c:pt idx="8">
                  <c:v>20.968193322051732</c:v>
                </c:pt>
                <c:pt idx="9">
                  <c:v>19.312981472578887</c:v>
                </c:pt>
                <c:pt idx="10">
                  <c:v>17.494544823402286</c:v>
                </c:pt>
                <c:pt idx="11">
                  <c:v>16.816283580288601</c:v>
                </c:pt>
                <c:pt idx="12">
                  <c:v>17.869820760622893</c:v>
                </c:pt>
                <c:pt idx="13">
                  <c:v>17.462407087063287</c:v>
                </c:pt>
                <c:pt idx="14">
                  <c:v>17.231712744866886</c:v>
                </c:pt>
              </c:numCache>
            </c:numRef>
          </c:val>
          <c:extLst>
            <c:ext xmlns:c16="http://schemas.microsoft.com/office/drawing/2014/chart" uri="{C3380CC4-5D6E-409C-BE32-E72D297353CC}">
              <c16:uniqueId val="{00000001-AD6F-4EF7-8331-6ECC04B2686F}"/>
            </c:ext>
          </c:extLst>
        </c:ser>
        <c:dLbls>
          <c:showLegendKey val="0"/>
          <c:showVal val="0"/>
          <c:showCatName val="0"/>
          <c:showSerName val="0"/>
          <c:showPercent val="0"/>
          <c:showBubbleSize val="0"/>
        </c:dLbls>
        <c:gapWidth val="150"/>
        <c:axId val="404150248"/>
        <c:axId val="1"/>
      </c:barChart>
      <c:lineChart>
        <c:grouping val="standard"/>
        <c:varyColors val="0"/>
        <c:ser>
          <c:idx val="2"/>
          <c:order val="1"/>
          <c:tx>
            <c:strRef>
              <c:f>'2.3.1-график'!$C$7</c:f>
              <c:strCache>
                <c:ptCount val="1"/>
                <c:pt idx="0">
                  <c:v>Борыш/Қолда бар кіріс</c:v>
                </c:pt>
              </c:strCache>
            </c:strRef>
          </c:tx>
          <c:spPr>
            <a:ln w="38100">
              <a:solidFill>
                <a:srgbClr val="FF0000"/>
              </a:solidFill>
              <a:prstDash val="solid"/>
            </a:ln>
          </c:spPr>
          <c:marker>
            <c:symbol val="triangle"/>
            <c:size val="6"/>
            <c:spPr>
              <a:solidFill>
                <a:srgbClr val="FF0000"/>
              </a:solidFill>
              <a:ln>
                <a:solidFill>
                  <a:srgbClr val="FF0000"/>
                </a:solidFill>
                <a:prstDash val="solid"/>
              </a:ln>
            </c:spPr>
          </c:marker>
          <c:cat>
            <c:strRef>
              <c:f>'2.3.1-график'!$D$4:$R$4</c:f>
              <c:strCache>
                <c:ptCount val="15"/>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pt idx="14">
                  <c:v>3тоқ.2009</c:v>
                </c:pt>
              </c:strCache>
            </c:strRef>
          </c:cat>
          <c:val>
            <c:numRef>
              <c:f>'2.3.1-график'!$D$7:$R$7</c:f>
              <c:numCache>
                <c:formatCode>0.00</c:formatCode>
                <c:ptCount val="15"/>
                <c:pt idx="0">
                  <c:v>19.865937570067015</c:v>
                </c:pt>
                <c:pt idx="1">
                  <c:v>23.430549735851411</c:v>
                </c:pt>
                <c:pt idx="2">
                  <c:v>29.942323534531358</c:v>
                </c:pt>
                <c:pt idx="3">
                  <c:v>35.710839804941195</c:v>
                </c:pt>
                <c:pt idx="4">
                  <c:v>38.824833158366992</c:v>
                </c:pt>
                <c:pt idx="5">
                  <c:v>44.893613360812907</c:v>
                </c:pt>
                <c:pt idx="6">
                  <c:v>47.453995890196907</c:v>
                </c:pt>
                <c:pt idx="7">
                  <c:v>45.212899635150372</c:v>
                </c:pt>
                <c:pt idx="8">
                  <c:v>42.038743043027118</c:v>
                </c:pt>
                <c:pt idx="9">
                  <c:v>38.90627555383346</c:v>
                </c:pt>
                <c:pt idx="10">
                  <c:v>36.077388499816628</c:v>
                </c:pt>
                <c:pt idx="11">
                  <c:v>32.989172033242795</c:v>
                </c:pt>
                <c:pt idx="12">
                  <c:v>33.313851320923945</c:v>
                </c:pt>
                <c:pt idx="13">
                  <c:v>30.569312062475273</c:v>
                </c:pt>
                <c:pt idx="14">
                  <c:v>29.42800127228956</c:v>
                </c:pt>
              </c:numCache>
            </c:numRef>
          </c:val>
          <c:smooth val="1"/>
          <c:extLst>
            <c:ext xmlns:c16="http://schemas.microsoft.com/office/drawing/2014/chart" uri="{C3380CC4-5D6E-409C-BE32-E72D297353CC}">
              <c16:uniqueId val="{00000002-AD6F-4EF7-8331-6ECC04B2686F}"/>
            </c:ext>
          </c:extLst>
        </c:ser>
        <c:ser>
          <c:idx val="1"/>
          <c:order val="4"/>
          <c:tx>
            <c:strRef>
              <c:f>'2.3.1-график'!$C$11</c:f>
              <c:strCache>
                <c:ptCount val="1"/>
                <c:pt idx="0">
                  <c:v>Валюталық позиция/Қолда бар кіріс</c:v>
                </c:pt>
              </c:strCache>
            </c:strRef>
          </c:tx>
          <c:spPr>
            <a:ln w="38100">
              <a:solidFill>
                <a:srgbClr val="FF00FF"/>
              </a:solidFill>
              <a:prstDash val="solid"/>
            </a:ln>
          </c:spPr>
          <c:marker>
            <c:symbol val="square"/>
            <c:size val="2"/>
            <c:spPr>
              <a:solidFill>
                <a:srgbClr val="FF00FF"/>
              </a:solidFill>
              <a:ln>
                <a:solidFill>
                  <a:srgbClr val="FF00FF"/>
                </a:solidFill>
                <a:prstDash val="solid"/>
              </a:ln>
            </c:spPr>
          </c:marker>
          <c:val>
            <c:numRef>
              <c:f>'2.3.1-график'!$D$11:$R$11</c:f>
              <c:numCache>
                <c:formatCode>General</c:formatCode>
                <c:ptCount val="15"/>
                <c:pt idx="0">
                  <c:v>-3.32</c:v>
                </c:pt>
                <c:pt idx="1">
                  <c:v>-4.63</c:v>
                </c:pt>
                <c:pt idx="2">
                  <c:v>-6.07</c:v>
                </c:pt>
                <c:pt idx="3">
                  <c:v>-7.86</c:v>
                </c:pt>
                <c:pt idx="4">
                  <c:v>-8.9499999999999993</c:v>
                </c:pt>
                <c:pt idx="5">
                  <c:v>-10.130000000000001</c:v>
                </c:pt>
                <c:pt idx="6">
                  <c:v>-7.64</c:v>
                </c:pt>
                <c:pt idx="7">
                  <c:v>-6.24</c:v>
                </c:pt>
                <c:pt idx="8">
                  <c:v>-4.66</c:v>
                </c:pt>
                <c:pt idx="9">
                  <c:v>-4.05</c:v>
                </c:pt>
                <c:pt idx="10" formatCode="0.00">
                  <c:v>-3.69</c:v>
                </c:pt>
                <c:pt idx="11">
                  <c:v>-2.23</c:v>
                </c:pt>
                <c:pt idx="12">
                  <c:v>0.7</c:v>
                </c:pt>
                <c:pt idx="13">
                  <c:v>0.94</c:v>
                </c:pt>
                <c:pt idx="14">
                  <c:v>0.85</c:v>
                </c:pt>
              </c:numCache>
            </c:numRef>
          </c:val>
          <c:smooth val="1"/>
          <c:extLst>
            <c:ext xmlns:c16="http://schemas.microsoft.com/office/drawing/2014/chart" uri="{C3380CC4-5D6E-409C-BE32-E72D297353CC}">
              <c16:uniqueId val="{00000003-AD6F-4EF7-8331-6ECC04B2686F}"/>
            </c:ext>
          </c:extLst>
        </c:ser>
        <c:dLbls>
          <c:showLegendKey val="0"/>
          <c:showVal val="0"/>
          <c:showCatName val="0"/>
          <c:showSerName val="0"/>
          <c:showPercent val="0"/>
          <c:showBubbleSize val="0"/>
        </c:dLbls>
        <c:marker val="1"/>
        <c:smooth val="0"/>
        <c:axId val="404150248"/>
        <c:axId val="1"/>
      </c:lineChart>
      <c:lineChart>
        <c:grouping val="standard"/>
        <c:varyColors val="0"/>
        <c:ser>
          <c:idx val="5"/>
          <c:order val="3"/>
          <c:tx>
            <c:strRef>
              <c:f>'2.3.1-график'!$C$10</c:f>
              <c:strCache>
                <c:ptCount val="1"/>
                <c:pt idx="0">
                  <c:v>Өтімділік коэф. (оң жақ шкала)</c:v>
                </c:pt>
              </c:strCache>
            </c:strRef>
          </c:tx>
          <c:spPr>
            <a:ln w="38100">
              <a:solidFill>
                <a:srgbClr val="800000"/>
              </a:solidFill>
              <a:prstDash val="solid"/>
            </a:ln>
          </c:spPr>
          <c:marker>
            <c:symbol val="circle"/>
            <c:size val="6"/>
            <c:spPr>
              <a:solidFill>
                <a:srgbClr val="800000"/>
              </a:solidFill>
              <a:ln>
                <a:solidFill>
                  <a:srgbClr val="800000"/>
                </a:solidFill>
                <a:prstDash val="solid"/>
              </a:ln>
            </c:spPr>
          </c:marker>
          <c:val>
            <c:numRef>
              <c:f>'2.3.1-график'!$D$10:$R$10</c:f>
              <c:numCache>
                <c:formatCode>0.00</c:formatCode>
                <c:ptCount val="15"/>
                <c:pt idx="0">
                  <c:v>125.63732766477445</c:v>
                </c:pt>
                <c:pt idx="1">
                  <c:v>123.67613772970178</c:v>
                </c:pt>
                <c:pt idx="2">
                  <c:v>101.33670403043693</c:v>
                </c:pt>
                <c:pt idx="3">
                  <c:v>97.014067762536769</c:v>
                </c:pt>
                <c:pt idx="4">
                  <c:v>93.248611519004228</c:v>
                </c:pt>
                <c:pt idx="5">
                  <c:v>88.688167711812056</c:v>
                </c:pt>
                <c:pt idx="6">
                  <c:v>78.67979406389648</c:v>
                </c:pt>
                <c:pt idx="7">
                  <c:v>77.497651104154869</c:v>
                </c:pt>
                <c:pt idx="8">
                  <c:v>79.972824803798105</c:v>
                </c:pt>
                <c:pt idx="9">
                  <c:v>83.621547698121674</c:v>
                </c:pt>
                <c:pt idx="10">
                  <c:v>88.721483267812346</c:v>
                </c:pt>
                <c:pt idx="11">
                  <c:v>89.759843457249005</c:v>
                </c:pt>
                <c:pt idx="12">
                  <c:v>86.600223339224442</c:v>
                </c:pt>
                <c:pt idx="13">
                  <c:v>95.130020919587608</c:v>
                </c:pt>
                <c:pt idx="14">
                  <c:v>105.59238126012123</c:v>
                </c:pt>
              </c:numCache>
            </c:numRef>
          </c:val>
          <c:smooth val="1"/>
          <c:extLst>
            <c:ext xmlns:c16="http://schemas.microsoft.com/office/drawing/2014/chart" uri="{C3380CC4-5D6E-409C-BE32-E72D297353CC}">
              <c16:uniqueId val="{00000004-AD6F-4EF7-8331-6ECC04B2686F}"/>
            </c:ext>
          </c:extLst>
        </c:ser>
        <c:dLbls>
          <c:showLegendKey val="0"/>
          <c:showVal val="0"/>
          <c:showCatName val="0"/>
          <c:showSerName val="0"/>
          <c:showPercent val="0"/>
          <c:showBubbleSize val="0"/>
        </c:dLbls>
        <c:marker val="1"/>
        <c:smooth val="0"/>
        <c:axId val="3"/>
        <c:axId val="4"/>
      </c:lineChart>
      <c:catAx>
        <c:axId val="404150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20"/>
        <c:auto val="1"/>
        <c:lblAlgn val="ctr"/>
        <c:lblOffset val="100"/>
        <c:tickLblSkip val="3"/>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415024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808080"/>
          </a:solidFill>
          <a:prstDash val="solid"/>
        </a:ln>
      </c:spPr>
    </c:plotArea>
    <c:legend>
      <c:legendPos val="r"/>
      <c:layout>
        <c:manualLayout>
          <c:xMode val="edge"/>
          <c:yMode val="edge"/>
          <c:x val="1.2285012285012284E-2"/>
          <c:y val="0.80851063829787229"/>
          <c:w val="0.98034398034398029"/>
          <c:h val="0.1823708206686930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24164524421594"/>
          <c:y val="5.7377164000792458E-2"/>
          <c:w val="0.70179948586118257"/>
          <c:h val="0.37704993486235044"/>
        </c:manualLayout>
      </c:layout>
      <c:barChart>
        <c:barDir val="col"/>
        <c:grouping val="clustered"/>
        <c:varyColors val="0"/>
        <c:ser>
          <c:idx val="0"/>
          <c:order val="4"/>
          <c:spPr>
            <a:solidFill>
              <a:srgbClr val="333399"/>
            </a:solidFill>
            <a:ln w="3175">
              <a:solidFill>
                <a:srgbClr val="000080"/>
              </a:solidFill>
              <a:prstDash val="solid"/>
            </a:ln>
          </c:spPr>
          <c:invertIfNegative val="0"/>
          <c:val>
            <c:numRef>
              <c:f>'1.4-график'!$G$5:$G$43</c:f>
              <c:numCache>
                <c:formatCode>General</c:formatCode>
                <c:ptCount val="3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10000</c:v>
                </c:pt>
                <c:pt idx="35">
                  <c:v>0</c:v>
                </c:pt>
                <c:pt idx="36">
                  <c:v>0</c:v>
                </c:pt>
                <c:pt idx="37">
                  <c:v>0</c:v>
                </c:pt>
                <c:pt idx="38">
                  <c:v>0</c:v>
                </c:pt>
              </c:numCache>
            </c:numRef>
          </c:val>
          <c:extLst>
            <c:ext xmlns:c16="http://schemas.microsoft.com/office/drawing/2014/chart" uri="{C3380CC4-5D6E-409C-BE32-E72D297353CC}">
              <c16:uniqueId val="{00000000-FBAF-4C31-9F32-2211566761D1}"/>
            </c:ext>
          </c:extLst>
        </c:ser>
        <c:dLbls>
          <c:showLegendKey val="0"/>
          <c:showVal val="0"/>
          <c:showCatName val="0"/>
          <c:showSerName val="0"/>
          <c:showPercent val="0"/>
          <c:showBubbleSize val="0"/>
        </c:dLbls>
        <c:gapWidth val="500"/>
        <c:axId val="299372776"/>
        <c:axId val="1"/>
      </c:barChart>
      <c:lineChart>
        <c:grouping val="standard"/>
        <c:varyColors val="0"/>
        <c:ser>
          <c:idx val="6"/>
          <c:order val="1"/>
          <c:tx>
            <c:strRef>
              <c:f>'1.4-график'!$E$4</c:f>
              <c:strCache>
                <c:ptCount val="1"/>
                <c:pt idx="0">
                  <c:v>Алюминий (АҚШ долл.метр.тонна)</c:v>
                </c:pt>
              </c:strCache>
            </c:strRef>
          </c:tx>
          <c:spPr>
            <a:ln w="12700">
              <a:solidFill>
                <a:srgbClr val="33CCCC"/>
              </a:solidFill>
              <a:prstDash val="solid"/>
            </a:ln>
          </c:spPr>
          <c:marker>
            <c:symbol val="plus"/>
            <c:size val="5"/>
            <c:spPr>
              <a:noFill/>
              <a:ln>
                <a:solidFill>
                  <a:srgbClr val="008080"/>
                </a:solidFill>
                <a:prstDash val="solid"/>
              </a:ln>
            </c:spPr>
          </c:marker>
          <c:cat>
            <c:strRef>
              <c:f>'1.4-график'!$B$5:$B$43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c:v>
                </c:pt>
                <c:pt idx="36">
                  <c:v>2тоқ.2010*</c:v>
                </c:pt>
                <c:pt idx="37">
                  <c:v>3тоқ.2010*</c:v>
                </c:pt>
                <c:pt idx="38">
                  <c:v>4тоқ.2010*</c:v>
                </c:pt>
              </c:strCache>
            </c:strRef>
          </c:cat>
          <c:val>
            <c:numRef>
              <c:f>'1.4-график'!$E$5:$E$43</c:f>
              <c:numCache>
                <c:formatCode>0.00</c:formatCode>
                <c:ptCount val="39"/>
                <c:pt idx="0">
                  <c:v>2849.5</c:v>
                </c:pt>
                <c:pt idx="1">
                  <c:v>2849.75</c:v>
                </c:pt>
                <c:pt idx="2">
                  <c:v>2907.5</c:v>
                </c:pt>
                <c:pt idx="3">
                  <c:v>2735.25</c:v>
                </c:pt>
                <c:pt idx="4">
                  <c:v>2797</c:v>
                </c:pt>
                <c:pt idx="5">
                  <c:v>2775.25</c:v>
                </c:pt>
                <c:pt idx="6">
                  <c:v>2690.25</c:v>
                </c:pt>
                <c:pt idx="7">
                  <c:v>2675.25</c:v>
                </c:pt>
                <c:pt idx="8">
                  <c:v>2437.75</c:v>
                </c:pt>
                <c:pt idx="9">
                  <c:v>2441.25</c:v>
                </c:pt>
                <c:pt idx="10">
                  <c:v>2499</c:v>
                </c:pt>
                <c:pt idx="11">
                  <c:v>2445.25</c:v>
                </c:pt>
                <c:pt idx="12">
                  <c:v>2357.5</c:v>
                </c:pt>
                <c:pt idx="13">
                  <c:v>2675.75</c:v>
                </c:pt>
                <c:pt idx="14">
                  <c:v>3140.5</c:v>
                </c:pt>
                <c:pt idx="15">
                  <c:v>2875.5</c:v>
                </c:pt>
                <c:pt idx="16">
                  <c:v>2849.5</c:v>
                </c:pt>
                <c:pt idx="17">
                  <c:v>2858.25</c:v>
                </c:pt>
                <c:pt idx="18">
                  <c:v>3085.75</c:v>
                </c:pt>
                <c:pt idx="19">
                  <c:v>2872.25</c:v>
                </c:pt>
                <c:pt idx="20">
                  <c:v>2646.5</c:v>
                </c:pt>
                <c:pt idx="21">
                  <c:v>2376</c:v>
                </c:pt>
                <c:pt idx="22">
                  <c:v>1965.5</c:v>
                </c:pt>
                <c:pt idx="23">
                  <c:v>1690.25</c:v>
                </c:pt>
                <c:pt idx="24">
                  <c:v>1454</c:v>
                </c:pt>
                <c:pt idx="25">
                  <c:v>1315.75</c:v>
                </c:pt>
                <c:pt idx="26">
                  <c:v>1270.25</c:v>
                </c:pt>
                <c:pt idx="27">
                  <c:v>1336.75</c:v>
                </c:pt>
                <c:pt idx="28">
                  <c:v>1481.25</c:v>
                </c:pt>
                <c:pt idx="29">
                  <c:v>1424.5</c:v>
                </c:pt>
                <c:pt idx="30">
                  <c:v>1609.75</c:v>
                </c:pt>
                <c:pt idx="31">
                  <c:v>1930.25</c:v>
                </c:pt>
                <c:pt idx="32">
                  <c:v>1830.25</c:v>
                </c:pt>
                <c:pt idx="33">
                  <c:v>1857.5</c:v>
                </c:pt>
                <c:pt idx="34">
                  <c:v>1851.9428571428571</c:v>
                </c:pt>
                <c:pt idx="35">
                  <c:v>1788.96</c:v>
                </c:pt>
                <c:pt idx="36">
                  <c:v>1835.3050000000001</c:v>
                </c:pt>
                <c:pt idx="37">
                  <c:v>1844.34</c:v>
                </c:pt>
                <c:pt idx="38">
                  <c:v>1931.7775000000001</c:v>
                </c:pt>
              </c:numCache>
            </c:numRef>
          </c:val>
          <c:smooth val="0"/>
          <c:extLst>
            <c:ext xmlns:c16="http://schemas.microsoft.com/office/drawing/2014/chart" uri="{C3380CC4-5D6E-409C-BE32-E72D297353CC}">
              <c16:uniqueId val="{00000001-FBAF-4C31-9F32-2211566761D1}"/>
            </c:ext>
          </c:extLst>
        </c:ser>
        <c:ser>
          <c:idx val="7"/>
          <c:order val="2"/>
          <c:tx>
            <c:strRef>
              <c:f>'1.4-график'!$C$4</c:f>
              <c:strCache>
                <c:ptCount val="1"/>
                <c:pt idx="0">
                  <c:v>Мырыш (АҚШ долл./метр.тонна)</c:v>
                </c:pt>
              </c:strCache>
            </c:strRef>
          </c:tx>
          <c:spPr>
            <a:ln w="12700">
              <a:solidFill>
                <a:srgbClr val="000080"/>
              </a:solidFill>
              <a:prstDash val="solid"/>
            </a:ln>
          </c:spPr>
          <c:marker>
            <c:symbol val="plus"/>
            <c:size val="3"/>
            <c:spPr>
              <a:noFill/>
              <a:ln>
                <a:solidFill>
                  <a:srgbClr val="0000FF"/>
                </a:solidFill>
                <a:prstDash val="solid"/>
              </a:ln>
            </c:spPr>
          </c:marker>
          <c:cat>
            <c:strRef>
              <c:f>'1.4-график'!$B$5:$B$43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c:v>
                </c:pt>
                <c:pt idx="36">
                  <c:v>2тоқ.2010*</c:v>
                </c:pt>
                <c:pt idx="37">
                  <c:v>3тоқ.2010*</c:v>
                </c:pt>
                <c:pt idx="38">
                  <c:v>4тоқ.2010*</c:v>
                </c:pt>
              </c:strCache>
            </c:strRef>
          </c:cat>
          <c:val>
            <c:numRef>
              <c:f>'1.4-график'!$C$5:$C$43</c:f>
              <c:numCache>
                <c:formatCode>0.00</c:formatCode>
                <c:ptCount val="39"/>
                <c:pt idx="0">
                  <c:v>4330.5</c:v>
                </c:pt>
                <c:pt idx="1">
                  <c:v>3455.25</c:v>
                </c:pt>
                <c:pt idx="2">
                  <c:v>3544.75</c:v>
                </c:pt>
                <c:pt idx="3">
                  <c:v>3205.25</c:v>
                </c:pt>
                <c:pt idx="4">
                  <c:v>3790.5</c:v>
                </c:pt>
                <c:pt idx="5">
                  <c:v>3710.25</c:v>
                </c:pt>
                <c:pt idx="6">
                  <c:v>3400.25</c:v>
                </c:pt>
                <c:pt idx="7">
                  <c:v>3524.5</c:v>
                </c:pt>
                <c:pt idx="8">
                  <c:v>3020.5</c:v>
                </c:pt>
                <c:pt idx="9">
                  <c:v>3042.5</c:v>
                </c:pt>
                <c:pt idx="10">
                  <c:v>2729.5</c:v>
                </c:pt>
                <c:pt idx="11">
                  <c:v>2540.25</c:v>
                </c:pt>
                <c:pt idx="12">
                  <c:v>2385.25</c:v>
                </c:pt>
                <c:pt idx="13">
                  <c:v>2505.75</c:v>
                </c:pt>
                <c:pt idx="14">
                  <c:v>2774.75</c:v>
                </c:pt>
                <c:pt idx="15">
                  <c:v>2263.75</c:v>
                </c:pt>
                <c:pt idx="16">
                  <c:v>2195.25</c:v>
                </c:pt>
                <c:pt idx="17">
                  <c:v>1934.75</c:v>
                </c:pt>
                <c:pt idx="18">
                  <c:v>1894.25</c:v>
                </c:pt>
                <c:pt idx="19">
                  <c:v>1850.75</c:v>
                </c:pt>
                <c:pt idx="20">
                  <c:v>1773.75</c:v>
                </c:pt>
                <c:pt idx="21">
                  <c:v>1646.75</c:v>
                </c:pt>
                <c:pt idx="22">
                  <c:v>1100.25</c:v>
                </c:pt>
                <c:pt idx="23">
                  <c:v>1189.75</c:v>
                </c:pt>
                <c:pt idx="24">
                  <c:v>1120.25</c:v>
                </c:pt>
                <c:pt idx="25">
                  <c:v>1095.25</c:v>
                </c:pt>
                <c:pt idx="26">
                  <c:v>1078.25</c:v>
                </c:pt>
                <c:pt idx="27">
                  <c:v>1260.5</c:v>
                </c:pt>
                <c:pt idx="28">
                  <c:v>1448.25</c:v>
                </c:pt>
                <c:pt idx="29">
                  <c:v>1550.5</c:v>
                </c:pt>
                <c:pt idx="30">
                  <c:v>1544.25</c:v>
                </c:pt>
                <c:pt idx="31">
                  <c:v>1810.5</c:v>
                </c:pt>
                <c:pt idx="32">
                  <c:v>1819.5</c:v>
                </c:pt>
                <c:pt idx="33">
                  <c:v>1915.25</c:v>
                </c:pt>
                <c:pt idx="34">
                  <c:v>1827.375</c:v>
                </c:pt>
                <c:pt idx="35">
                  <c:v>1790.33</c:v>
                </c:pt>
                <c:pt idx="36">
                  <c:v>1799.325</c:v>
                </c:pt>
                <c:pt idx="37">
                  <c:v>1918.7149999999999</c:v>
                </c:pt>
                <c:pt idx="38">
                  <c:v>2030.94</c:v>
                </c:pt>
              </c:numCache>
            </c:numRef>
          </c:val>
          <c:smooth val="0"/>
          <c:extLst>
            <c:ext xmlns:c16="http://schemas.microsoft.com/office/drawing/2014/chart" uri="{C3380CC4-5D6E-409C-BE32-E72D297353CC}">
              <c16:uniqueId val="{00000002-FBAF-4C31-9F32-2211566761D1}"/>
            </c:ext>
          </c:extLst>
        </c:ser>
        <c:ser>
          <c:idx val="8"/>
          <c:order val="3"/>
          <c:tx>
            <c:strRef>
              <c:f>'1.4-график'!$D$4</c:f>
              <c:strCache>
                <c:ptCount val="1"/>
                <c:pt idx="0">
                  <c:v>Мыс (АҚШ долл./метр.тонна)</c:v>
                </c:pt>
              </c:strCache>
            </c:strRef>
          </c:tx>
          <c:spPr>
            <a:ln w="12700">
              <a:solidFill>
                <a:srgbClr val="008000"/>
              </a:solidFill>
              <a:prstDash val="solid"/>
            </a:ln>
          </c:spPr>
          <c:marker>
            <c:symbol val="dash"/>
            <c:size val="5"/>
            <c:spPr>
              <a:noFill/>
              <a:ln>
                <a:solidFill>
                  <a:srgbClr val="008000"/>
                </a:solidFill>
                <a:prstDash val="solid"/>
              </a:ln>
            </c:spPr>
          </c:marker>
          <c:cat>
            <c:strRef>
              <c:f>'1.4-график'!$B$5:$B$43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c:v>
                </c:pt>
                <c:pt idx="36">
                  <c:v>2тоқ.2010*</c:v>
                </c:pt>
                <c:pt idx="37">
                  <c:v>3тоқ.2010*</c:v>
                </c:pt>
                <c:pt idx="38">
                  <c:v>4тоқ.2010*</c:v>
                </c:pt>
              </c:strCache>
            </c:strRef>
          </c:cat>
          <c:val>
            <c:numRef>
              <c:f>'1.4-график'!$D$5:$D$43</c:f>
              <c:numCache>
                <c:formatCode>0.00</c:formatCode>
                <c:ptCount val="39"/>
                <c:pt idx="0">
                  <c:v>6285</c:v>
                </c:pt>
                <c:pt idx="1">
                  <c:v>5605.5</c:v>
                </c:pt>
                <c:pt idx="2">
                  <c:v>6189.5</c:v>
                </c:pt>
                <c:pt idx="3">
                  <c:v>6915.5</c:v>
                </c:pt>
                <c:pt idx="4">
                  <c:v>7919.5</c:v>
                </c:pt>
                <c:pt idx="5">
                  <c:v>7510.25</c:v>
                </c:pt>
                <c:pt idx="6">
                  <c:v>7730.25</c:v>
                </c:pt>
                <c:pt idx="7">
                  <c:v>7945</c:v>
                </c:pt>
                <c:pt idx="8">
                  <c:v>7450.5</c:v>
                </c:pt>
                <c:pt idx="9">
                  <c:v>8130</c:v>
                </c:pt>
                <c:pt idx="10">
                  <c:v>7660.5</c:v>
                </c:pt>
                <c:pt idx="11">
                  <c:v>6806</c:v>
                </c:pt>
                <c:pt idx="12">
                  <c:v>6714.5</c:v>
                </c:pt>
                <c:pt idx="13">
                  <c:v>7344.75</c:v>
                </c:pt>
                <c:pt idx="14">
                  <c:v>8562.5</c:v>
                </c:pt>
                <c:pt idx="15">
                  <c:v>8325.25</c:v>
                </c:pt>
                <c:pt idx="16">
                  <c:v>8685.5</c:v>
                </c:pt>
                <c:pt idx="17">
                  <c:v>7979.5</c:v>
                </c:pt>
                <c:pt idx="18">
                  <c:v>8710.75</c:v>
                </c:pt>
                <c:pt idx="19">
                  <c:v>8095.5</c:v>
                </c:pt>
                <c:pt idx="20">
                  <c:v>7370.5</c:v>
                </c:pt>
                <c:pt idx="21">
                  <c:v>6378.5</c:v>
                </c:pt>
                <c:pt idx="22">
                  <c:v>3959.5</c:v>
                </c:pt>
                <c:pt idx="23">
                  <c:v>3595.25</c:v>
                </c:pt>
                <c:pt idx="24">
                  <c:v>2901.5</c:v>
                </c:pt>
                <c:pt idx="25">
                  <c:v>3145.25</c:v>
                </c:pt>
                <c:pt idx="26">
                  <c:v>3329.75</c:v>
                </c:pt>
                <c:pt idx="27">
                  <c:v>3963.25</c:v>
                </c:pt>
                <c:pt idx="28">
                  <c:v>4500.75</c:v>
                </c:pt>
                <c:pt idx="29">
                  <c:v>4946.75</c:v>
                </c:pt>
                <c:pt idx="30">
                  <c:v>5041.5</c:v>
                </c:pt>
                <c:pt idx="31">
                  <c:v>5971.5</c:v>
                </c:pt>
                <c:pt idx="32">
                  <c:v>6240.25</c:v>
                </c:pt>
                <c:pt idx="33">
                  <c:v>6081.5</c:v>
                </c:pt>
                <c:pt idx="34">
                  <c:v>5841.6523076923077</c:v>
                </c:pt>
                <c:pt idx="35">
                  <c:v>5777.5145454545454</c:v>
                </c:pt>
                <c:pt idx="36">
                  <c:v>5886.8413636363639</c:v>
                </c:pt>
                <c:pt idx="37">
                  <c:v>6001.6333333333332</c:v>
                </c:pt>
                <c:pt idx="38">
                  <c:v>6336.665</c:v>
                </c:pt>
              </c:numCache>
            </c:numRef>
          </c:val>
          <c:smooth val="0"/>
          <c:extLst>
            <c:ext xmlns:c16="http://schemas.microsoft.com/office/drawing/2014/chart" uri="{C3380CC4-5D6E-409C-BE32-E72D297353CC}">
              <c16:uniqueId val="{00000003-FBAF-4C31-9F32-2211566761D1}"/>
            </c:ext>
          </c:extLst>
        </c:ser>
        <c:dLbls>
          <c:showLegendKey val="0"/>
          <c:showVal val="0"/>
          <c:showCatName val="0"/>
          <c:showSerName val="0"/>
          <c:showPercent val="0"/>
          <c:showBubbleSize val="0"/>
        </c:dLbls>
        <c:marker val="1"/>
        <c:smooth val="0"/>
        <c:axId val="299372776"/>
        <c:axId val="1"/>
      </c:lineChart>
      <c:lineChart>
        <c:grouping val="standard"/>
        <c:varyColors val="0"/>
        <c:ser>
          <c:idx val="5"/>
          <c:order val="0"/>
          <c:tx>
            <c:strRef>
              <c:f>'1.4-график'!$F$4</c:f>
              <c:strCache>
                <c:ptCount val="1"/>
                <c:pt idx="0">
                  <c:v>Алтын (тр.унция/АҚШ долл.) (оң жақ шкала)</c:v>
                </c:pt>
              </c:strCache>
            </c:strRef>
          </c:tx>
          <c:spPr>
            <a:ln w="12700">
              <a:solidFill>
                <a:srgbClr val="800000"/>
              </a:solidFill>
              <a:prstDash val="solid"/>
            </a:ln>
          </c:spPr>
          <c:marker>
            <c:symbol val="circle"/>
            <c:size val="3"/>
            <c:spPr>
              <a:solidFill>
                <a:srgbClr val="800000"/>
              </a:solidFill>
              <a:ln>
                <a:solidFill>
                  <a:srgbClr val="800000"/>
                </a:solidFill>
                <a:prstDash val="solid"/>
              </a:ln>
            </c:spPr>
          </c:marker>
          <c:cat>
            <c:strRef>
              <c:f>'1.4-график'!$B$5:$B$43</c:f>
              <c:strCache>
                <c:ptCount val="39"/>
                <c:pt idx="0">
                  <c:v>01.01.2007</c:v>
                </c:pt>
                <c:pt idx="1">
                  <c:v>01.02.2007</c:v>
                </c:pt>
                <c:pt idx="2">
                  <c:v>01.03.2007</c:v>
                </c:pt>
                <c:pt idx="3">
                  <c:v>01.04.2007</c:v>
                </c:pt>
                <c:pt idx="4">
                  <c:v>01.05.2007</c:v>
                </c:pt>
                <c:pt idx="5">
                  <c:v>01.06.2007</c:v>
                </c:pt>
                <c:pt idx="6">
                  <c:v>01.07.2007</c:v>
                </c:pt>
                <c:pt idx="7">
                  <c:v>01.08.2007</c:v>
                </c:pt>
                <c:pt idx="8">
                  <c:v>01.09.2007</c:v>
                </c:pt>
                <c:pt idx="9">
                  <c:v>01.10.2007</c:v>
                </c:pt>
                <c:pt idx="10">
                  <c:v>01.11.2007</c:v>
                </c:pt>
                <c:pt idx="11">
                  <c:v>01.12.2007</c:v>
                </c:pt>
                <c:pt idx="12">
                  <c:v>01.01.2008</c:v>
                </c:pt>
                <c:pt idx="13">
                  <c:v>01.02.2008</c:v>
                </c:pt>
                <c:pt idx="14">
                  <c:v>01.03.2008</c:v>
                </c:pt>
                <c:pt idx="15">
                  <c:v>01.04.2008</c:v>
                </c:pt>
                <c:pt idx="16">
                  <c:v>01.05.2008</c:v>
                </c:pt>
                <c:pt idx="17">
                  <c:v>01.06.2008</c:v>
                </c:pt>
                <c:pt idx="18">
                  <c:v>01.07.2008</c:v>
                </c:pt>
                <c:pt idx="19">
                  <c:v>01.08.2008</c:v>
                </c:pt>
                <c:pt idx="20">
                  <c:v>01.09.2008</c:v>
                </c:pt>
                <c:pt idx="21">
                  <c:v>01.10.2008</c:v>
                </c:pt>
                <c:pt idx="22">
                  <c:v>01.11.2008</c:v>
                </c:pt>
                <c:pt idx="23">
                  <c:v>01.12.2008</c:v>
                </c:pt>
                <c:pt idx="24">
                  <c:v>01.01.2009</c:v>
                </c:pt>
                <c:pt idx="25">
                  <c:v>01.02.2009</c:v>
                </c:pt>
                <c:pt idx="26">
                  <c:v>01.03.2009</c:v>
                </c:pt>
                <c:pt idx="27">
                  <c:v>01.04.2009</c:v>
                </c:pt>
                <c:pt idx="28">
                  <c:v>01.05.2009</c:v>
                </c:pt>
                <c:pt idx="29">
                  <c:v>01.06.2009</c:v>
                </c:pt>
                <c:pt idx="30">
                  <c:v>01.07.2009</c:v>
                </c:pt>
                <c:pt idx="31">
                  <c:v>01.08.2009</c:v>
                </c:pt>
                <c:pt idx="32">
                  <c:v>01.09.2009</c:v>
                </c:pt>
                <c:pt idx="33">
                  <c:v>01.10.2009</c:v>
                </c:pt>
                <c:pt idx="34">
                  <c:v>4тоқ.2009*</c:v>
                </c:pt>
                <c:pt idx="35">
                  <c:v>1тоқ.2010*</c:v>
                </c:pt>
                <c:pt idx="36">
                  <c:v>2тоқ.2010*</c:v>
                </c:pt>
                <c:pt idx="37">
                  <c:v>3тоқ.2010*</c:v>
                </c:pt>
                <c:pt idx="38">
                  <c:v>4тоқ.2010*</c:v>
                </c:pt>
              </c:strCache>
            </c:strRef>
          </c:cat>
          <c:val>
            <c:numRef>
              <c:f>'1.4-график'!$F$5:$F$43</c:f>
              <c:numCache>
                <c:formatCode>0.00</c:formatCode>
                <c:ptCount val="39"/>
                <c:pt idx="0">
                  <c:v>634.5</c:v>
                </c:pt>
                <c:pt idx="1">
                  <c:v>657.55</c:v>
                </c:pt>
                <c:pt idx="2">
                  <c:v>669.07</c:v>
                </c:pt>
                <c:pt idx="3">
                  <c:v>658.8</c:v>
                </c:pt>
                <c:pt idx="4">
                  <c:v>673.85</c:v>
                </c:pt>
                <c:pt idx="5">
                  <c:v>668.35</c:v>
                </c:pt>
                <c:pt idx="6">
                  <c:v>656.85</c:v>
                </c:pt>
                <c:pt idx="7">
                  <c:v>664.75</c:v>
                </c:pt>
                <c:pt idx="8">
                  <c:v>672.2</c:v>
                </c:pt>
                <c:pt idx="9">
                  <c:v>747.3</c:v>
                </c:pt>
                <c:pt idx="10">
                  <c:v>791.5</c:v>
                </c:pt>
                <c:pt idx="11">
                  <c:v>787.55</c:v>
                </c:pt>
                <c:pt idx="12">
                  <c:v>836.15</c:v>
                </c:pt>
                <c:pt idx="13">
                  <c:v>910.45</c:v>
                </c:pt>
                <c:pt idx="14">
                  <c:v>981.35</c:v>
                </c:pt>
                <c:pt idx="15">
                  <c:v>879.55</c:v>
                </c:pt>
                <c:pt idx="16">
                  <c:v>850.15</c:v>
                </c:pt>
                <c:pt idx="17">
                  <c:v>896.7</c:v>
                </c:pt>
                <c:pt idx="18">
                  <c:v>942.9</c:v>
                </c:pt>
                <c:pt idx="19">
                  <c:v>914.4</c:v>
                </c:pt>
                <c:pt idx="20">
                  <c:v>817.95</c:v>
                </c:pt>
                <c:pt idx="21">
                  <c:v>878.1</c:v>
                </c:pt>
                <c:pt idx="22">
                  <c:v>727.75</c:v>
                </c:pt>
                <c:pt idx="23">
                  <c:v>773.65</c:v>
                </c:pt>
                <c:pt idx="24">
                  <c:v>862.2</c:v>
                </c:pt>
                <c:pt idx="25">
                  <c:v>915.55</c:v>
                </c:pt>
                <c:pt idx="26">
                  <c:v>932.7</c:v>
                </c:pt>
                <c:pt idx="27">
                  <c:v>923.2</c:v>
                </c:pt>
                <c:pt idx="28">
                  <c:v>889.4</c:v>
                </c:pt>
                <c:pt idx="29">
                  <c:v>978.7</c:v>
                </c:pt>
                <c:pt idx="30">
                  <c:v>926.75</c:v>
                </c:pt>
                <c:pt idx="31">
                  <c:v>954.9</c:v>
                </c:pt>
                <c:pt idx="32">
                  <c:v>951.15</c:v>
                </c:pt>
                <c:pt idx="33">
                  <c:v>1007.7</c:v>
                </c:pt>
                <c:pt idx="34">
                  <c:v>991.86558823529413</c:v>
                </c:pt>
                <c:pt idx="35">
                  <c:v>1018.1183333333333</c:v>
                </c:pt>
                <c:pt idx="36">
                  <c:v>1018.4171428571428</c:v>
                </c:pt>
                <c:pt idx="37">
                  <c:v>1022.583333333335</c:v>
                </c:pt>
                <c:pt idx="38">
                  <c:v>1041.5</c:v>
                </c:pt>
              </c:numCache>
            </c:numRef>
          </c:val>
          <c:smooth val="0"/>
          <c:extLst>
            <c:ext xmlns:c16="http://schemas.microsoft.com/office/drawing/2014/chart" uri="{C3380CC4-5D6E-409C-BE32-E72D297353CC}">
              <c16:uniqueId val="{00000004-FBAF-4C31-9F32-2211566761D1}"/>
            </c:ext>
          </c:extLst>
        </c:ser>
        <c:dLbls>
          <c:showLegendKey val="0"/>
          <c:showVal val="0"/>
          <c:showCatName val="0"/>
          <c:showSerName val="0"/>
          <c:showPercent val="0"/>
          <c:showBubbleSize val="0"/>
        </c:dLbls>
        <c:marker val="1"/>
        <c:smooth val="0"/>
        <c:axId val="3"/>
        <c:axId val="4"/>
      </c:lineChart>
      <c:catAx>
        <c:axId val="2993727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max val="1000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метр. тонна/АҚШ долл.</a:t>
                </a:r>
              </a:p>
            </c:rich>
          </c:tx>
          <c:layout>
            <c:manualLayout>
              <c:xMode val="edge"/>
              <c:yMode val="edge"/>
              <c:x val="3.8560411311053984E-2"/>
              <c:y val="5.7553956834532377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3727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lgn="ctr">
                  <a:defRPr sz="800" b="1" i="0" u="none" strike="noStrike" baseline="0">
                    <a:solidFill>
                      <a:srgbClr val="000000"/>
                    </a:solidFill>
                    <a:latin typeface="Times New Roman"/>
                    <a:ea typeface="Times New Roman"/>
                    <a:cs typeface="Times New Roman"/>
                  </a:defRPr>
                </a:pPr>
                <a:r>
                  <a:rPr lang="ru-RU"/>
                  <a:t>тр.унция/АҚШ долл.</a:t>
                </a:r>
              </a:p>
            </c:rich>
          </c:tx>
          <c:layout>
            <c:manualLayout>
              <c:xMode val="edge"/>
              <c:yMode val="edge"/>
              <c:x val="0.94344473007712082"/>
              <c:y val="2.8688582000396229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b"/>
      <c:legendEntry>
        <c:idx val="0"/>
        <c:delete val="1"/>
      </c:legendEntry>
      <c:layout>
        <c:manualLayout>
          <c:xMode val="edge"/>
          <c:yMode val="edge"/>
          <c:x val="5.9125964010282778E-2"/>
          <c:y val="0.73770639429590301"/>
          <c:w val="0.92287917737789205"/>
          <c:h val="0.2500005002891671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57155669200085"/>
          <c:y val="6.3123025986013409E-2"/>
          <c:w val="0.74489870146952908"/>
          <c:h val="0.62126346628339524"/>
        </c:manualLayout>
      </c:layout>
      <c:barChart>
        <c:barDir val="col"/>
        <c:grouping val="clustered"/>
        <c:varyColors val="0"/>
        <c:ser>
          <c:idx val="0"/>
          <c:order val="0"/>
          <c:tx>
            <c:strRef>
              <c:f>'2.3.2-график'!$B$5</c:f>
              <c:strCache>
                <c:ptCount val="1"/>
                <c:pt idx="0">
                  <c:v>Үй шаруа-на ар-ған ақшалай кірістер (оң жақ шкала)</c:v>
                </c:pt>
              </c:strCache>
            </c:strRef>
          </c:tx>
          <c:spPr>
            <a:solidFill>
              <a:srgbClr val="9999FF"/>
            </a:solidFill>
            <a:ln w="12700">
              <a:solidFill>
                <a:srgbClr val="000000"/>
              </a:solidFill>
              <a:prstDash val="solid"/>
            </a:ln>
          </c:spPr>
          <c:invertIfNegative val="0"/>
          <c:cat>
            <c:strRef>
              <c:f>'2.3.2-график'!$C$4:$P$4</c:f>
              <c:strCache>
                <c:ptCount val="14"/>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strCache>
            </c:strRef>
          </c:cat>
          <c:val>
            <c:numRef>
              <c:f>'2.3.2-график'!$C$5:$P$5</c:f>
              <c:numCache>
                <c:formatCode>#,##0</c:formatCode>
                <c:ptCount val="14"/>
                <c:pt idx="0">
                  <c:v>112472</c:v>
                </c:pt>
                <c:pt idx="1">
                  <c:v>119854</c:v>
                </c:pt>
                <c:pt idx="2">
                  <c:v>129113</c:v>
                </c:pt>
                <c:pt idx="3">
                  <c:v>144714</c:v>
                </c:pt>
                <c:pt idx="4">
                  <c:v>146946</c:v>
                </c:pt>
                <c:pt idx="5">
                  <c:v>153833</c:v>
                </c:pt>
                <c:pt idx="6">
                  <c:v>170204</c:v>
                </c:pt>
                <c:pt idx="7">
                  <c:v>180266</c:v>
                </c:pt>
                <c:pt idx="8">
                  <c:v>173184</c:v>
                </c:pt>
                <c:pt idx="9">
                  <c:v>188027</c:v>
                </c:pt>
                <c:pt idx="10">
                  <c:v>202895</c:v>
                </c:pt>
                <c:pt idx="11">
                  <c:v>212598</c:v>
                </c:pt>
                <c:pt idx="12">
                  <c:v>202791</c:v>
                </c:pt>
                <c:pt idx="13">
                  <c:v>216901</c:v>
                </c:pt>
              </c:numCache>
            </c:numRef>
          </c:val>
          <c:extLst>
            <c:ext xmlns:c16="http://schemas.microsoft.com/office/drawing/2014/chart" uri="{C3380CC4-5D6E-409C-BE32-E72D297353CC}">
              <c16:uniqueId val="{00000000-4A76-445D-A84E-CF40607D2170}"/>
            </c:ext>
          </c:extLst>
        </c:ser>
        <c:ser>
          <c:idx val="1"/>
          <c:order val="1"/>
          <c:tx>
            <c:strRef>
              <c:f>'2.3.2-график'!$B$6</c:f>
              <c:strCache>
                <c:ptCount val="1"/>
                <c:pt idx="0">
                  <c:v>1 үй шаруа-на ар-ған ақшалай шығыстар (оң жақ шкала)</c:v>
                </c:pt>
              </c:strCache>
            </c:strRef>
          </c:tx>
          <c:spPr>
            <a:solidFill>
              <a:srgbClr val="993366"/>
            </a:solidFill>
            <a:ln w="12700">
              <a:solidFill>
                <a:srgbClr val="000000"/>
              </a:solidFill>
              <a:prstDash val="solid"/>
            </a:ln>
          </c:spPr>
          <c:invertIfNegative val="0"/>
          <c:val>
            <c:numRef>
              <c:f>'2.3.2-график'!$C$6:$P$6</c:f>
              <c:numCache>
                <c:formatCode>#,##0</c:formatCode>
                <c:ptCount val="14"/>
                <c:pt idx="0">
                  <c:v>100976</c:v>
                </c:pt>
                <c:pt idx="1">
                  <c:v>105889</c:v>
                </c:pt>
                <c:pt idx="2">
                  <c:v>119476</c:v>
                </c:pt>
                <c:pt idx="3">
                  <c:v>142530</c:v>
                </c:pt>
                <c:pt idx="4">
                  <c:v>129208</c:v>
                </c:pt>
                <c:pt idx="5">
                  <c:v>139558</c:v>
                </c:pt>
                <c:pt idx="6">
                  <c:v>153607</c:v>
                </c:pt>
                <c:pt idx="7">
                  <c:v>170812</c:v>
                </c:pt>
                <c:pt idx="8">
                  <c:v>156251</c:v>
                </c:pt>
                <c:pt idx="9">
                  <c:v>164657</c:v>
                </c:pt>
                <c:pt idx="10">
                  <c:v>152176</c:v>
                </c:pt>
                <c:pt idx="11">
                  <c:v>175365</c:v>
                </c:pt>
                <c:pt idx="12">
                  <c:v>182089</c:v>
                </c:pt>
                <c:pt idx="13">
                  <c:v>183110</c:v>
                </c:pt>
              </c:numCache>
            </c:numRef>
          </c:val>
          <c:extLst>
            <c:ext xmlns:c16="http://schemas.microsoft.com/office/drawing/2014/chart" uri="{C3380CC4-5D6E-409C-BE32-E72D297353CC}">
              <c16:uniqueId val="{00000001-4A76-445D-A84E-CF40607D2170}"/>
            </c:ext>
          </c:extLst>
        </c:ser>
        <c:dLbls>
          <c:showLegendKey val="0"/>
          <c:showVal val="0"/>
          <c:showCatName val="0"/>
          <c:showSerName val="0"/>
          <c:showPercent val="0"/>
          <c:showBubbleSize val="0"/>
        </c:dLbls>
        <c:gapWidth val="150"/>
        <c:axId val="3"/>
        <c:axId val="4"/>
      </c:barChart>
      <c:lineChart>
        <c:grouping val="standard"/>
        <c:varyColors val="0"/>
        <c:ser>
          <c:idx val="2"/>
          <c:order val="2"/>
          <c:tx>
            <c:strRef>
              <c:f>'2.3.2-график'!$B$7</c:f>
              <c:strCache>
                <c:ptCount val="1"/>
                <c:pt idx="0">
                  <c:v>Орташа жалақы</c:v>
                </c:pt>
              </c:strCache>
            </c:strRef>
          </c:tx>
          <c:spPr>
            <a:ln w="38100">
              <a:solidFill>
                <a:srgbClr val="00FFFF"/>
              </a:solidFill>
              <a:prstDash val="solid"/>
            </a:ln>
          </c:spPr>
          <c:marker>
            <c:symbol val="triangle"/>
            <c:size val="5"/>
            <c:spPr>
              <a:solidFill>
                <a:srgbClr val="00FFFF"/>
              </a:solidFill>
              <a:ln>
                <a:solidFill>
                  <a:srgbClr val="00FFFF"/>
                </a:solidFill>
                <a:prstDash val="solid"/>
              </a:ln>
            </c:spPr>
          </c:marker>
          <c:cat>
            <c:strRef>
              <c:f>'2.3.2-график'!$C$4:$P$4</c:f>
              <c:strCache>
                <c:ptCount val="14"/>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strCache>
            </c:strRef>
          </c:cat>
          <c:val>
            <c:numRef>
              <c:f>'2.3.2-график'!$C$7:$P$7</c:f>
              <c:numCache>
                <c:formatCode>#,##0</c:formatCode>
                <c:ptCount val="14"/>
                <c:pt idx="0">
                  <c:v>36474</c:v>
                </c:pt>
                <c:pt idx="1">
                  <c:v>40197</c:v>
                </c:pt>
                <c:pt idx="2">
                  <c:v>41108</c:v>
                </c:pt>
                <c:pt idx="3">
                  <c:v>53558</c:v>
                </c:pt>
                <c:pt idx="4">
                  <c:v>50910</c:v>
                </c:pt>
                <c:pt idx="5">
                  <c:v>51814</c:v>
                </c:pt>
                <c:pt idx="6">
                  <c:v>53005</c:v>
                </c:pt>
                <c:pt idx="7">
                  <c:v>66951</c:v>
                </c:pt>
                <c:pt idx="8">
                  <c:v>58599</c:v>
                </c:pt>
                <c:pt idx="9">
                  <c:v>62998</c:v>
                </c:pt>
                <c:pt idx="10">
                  <c:v>62883</c:v>
                </c:pt>
                <c:pt idx="11">
                  <c:v>72897</c:v>
                </c:pt>
                <c:pt idx="12">
                  <c:v>65964</c:v>
                </c:pt>
                <c:pt idx="13">
                  <c:v>68901</c:v>
                </c:pt>
              </c:numCache>
            </c:numRef>
          </c:val>
          <c:smooth val="0"/>
          <c:extLst>
            <c:ext xmlns:c16="http://schemas.microsoft.com/office/drawing/2014/chart" uri="{C3380CC4-5D6E-409C-BE32-E72D297353CC}">
              <c16:uniqueId val="{00000002-4A76-445D-A84E-CF40607D2170}"/>
            </c:ext>
          </c:extLst>
        </c:ser>
        <c:ser>
          <c:idx val="3"/>
          <c:order val="3"/>
          <c:tx>
            <c:strRef>
              <c:f>'2.3.2-график'!$B$8</c:f>
              <c:strCache>
                <c:ptCount val="1"/>
                <c:pt idx="0">
                  <c:v>Қысқартуға байланысты жұмыстан шығу</c:v>
                </c:pt>
              </c:strCache>
            </c:strRef>
          </c:tx>
          <c:spPr>
            <a:ln w="38100">
              <a:solidFill>
                <a:srgbClr val="FF00FF"/>
              </a:solidFill>
              <a:prstDash val="solid"/>
            </a:ln>
          </c:spPr>
          <c:marker>
            <c:symbol val="x"/>
            <c:size val="5"/>
            <c:spPr>
              <a:noFill/>
              <a:ln>
                <a:solidFill>
                  <a:srgbClr val="FF00FF"/>
                </a:solidFill>
                <a:prstDash val="solid"/>
              </a:ln>
            </c:spPr>
          </c:marker>
          <c:cat>
            <c:strRef>
              <c:f>'2.3.2-график'!$C$4:$P$4</c:f>
              <c:strCache>
                <c:ptCount val="14"/>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strCache>
            </c:strRef>
          </c:cat>
          <c:val>
            <c:numRef>
              <c:f>'2.3.2-график'!$C$8:$P$8</c:f>
              <c:numCache>
                <c:formatCode>#,##0</c:formatCode>
                <c:ptCount val="14"/>
                <c:pt idx="0">
                  <c:v>66489</c:v>
                </c:pt>
                <c:pt idx="1">
                  <c:v>63498</c:v>
                </c:pt>
                <c:pt idx="2">
                  <c:v>62081</c:v>
                </c:pt>
                <c:pt idx="3">
                  <c:v>61579</c:v>
                </c:pt>
                <c:pt idx="4">
                  <c:v>63128</c:v>
                </c:pt>
                <c:pt idx="5">
                  <c:v>61062</c:v>
                </c:pt>
                <c:pt idx="6">
                  <c:v>59434</c:v>
                </c:pt>
                <c:pt idx="7">
                  <c:v>56811</c:v>
                </c:pt>
                <c:pt idx="8">
                  <c:v>48414</c:v>
                </c:pt>
                <c:pt idx="9">
                  <c:v>44855</c:v>
                </c:pt>
                <c:pt idx="10">
                  <c:v>45729</c:v>
                </c:pt>
                <c:pt idx="11">
                  <c:v>52591</c:v>
                </c:pt>
                <c:pt idx="12">
                  <c:v>101488</c:v>
                </c:pt>
                <c:pt idx="13">
                  <c:v>90170</c:v>
                </c:pt>
              </c:numCache>
            </c:numRef>
          </c:val>
          <c:smooth val="0"/>
          <c:extLst>
            <c:ext xmlns:c16="http://schemas.microsoft.com/office/drawing/2014/chart" uri="{C3380CC4-5D6E-409C-BE32-E72D297353CC}">
              <c16:uniqueId val="{00000003-4A76-445D-A84E-CF40607D2170}"/>
            </c:ext>
          </c:extLst>
        </c:ser>
        <c:ser>
          <c:idx val="4"/>
          <c:order val="4"/>
          <c:tx>
            <c:strRef>
              <c:f>'2.3.2-график'!$B$9</c:f>
              <c:strCache>
                <c:ptCount val="1"/>
                <c:pt idx="0">
                  <c:v>Өз еркімен бойынша жұмыстан шығу</c:v>
                </c:pt>
              </c:strCache>
            </c:strRef>
          </c:tx>
          <c:spPr>
            <a:ln w="38100">
              <a:solidFill>
                <a:srgbClr val="FF6600"/>
              </a:solidFill>
              <a:prstDash val="solid"/>
            </a:ln>
          </c:spPr>
          <c:marker>
            <c:symbol val="star"/>
            <c:size val="5"/>
            <c:spPr>
              <a:noFill/>
              <a:ln>
                <a:solidFill>
                  <a:srgbClr val="FF6600"/>
                </a:solidFill>
                <a:prstDash val="solid"/>
              </a:ln>
            </c:spPr>
          </c:marker>
          <c:cat>
            <c:strRef>
              <c:f>'2.3.2-график'!$C$4:$P$4</c:f>
              <c:strCache>
                <c:ptCount val="14"/>
                <c:pt idx="0">
                  <c:v>1тоқ.2006</c:v>
                </c:pt>
                <c:pt idx="1">
                  <c:v>2тоқ.2006</c:v>
                </c:pt>
                <c:pt idx="2">
                  <c:v>3тоқ.2006</c:v>
                </c:pt>
                <c:pt idx="3">
                  <c:v>4тоқ.2006</c:v>
                </c:pt>
                <c:pt idx="4">
                  <c:v>1тоқ.2007</c:v>
                </c:pt>
                <c:pt idx="5">
                  <c:v>2тоқ.2007</c:v>
                </c:pt>
                <c:pt idx="6">
                  <c:v>3тоқ.2007</c:v>
                </c:pt>
                <c:pt idx="7">
                  <c:v>4тоқ.2007</c:v>
                </c:pt>
                <c:pt idx="8">
                  <c:v>1тоқ.2008</c:v>
                </c:pt>
                <c:pt idx="9">
                  <c:v>2тоқ.2008</c:v>
                </c:pt>
                <c:pt idx="10">
                  <c:v>3тоқ.2008</c:v>
                </c:pt>
                <c:pt idx="11">
                  <c:v>4тоқ.2008</c:v>
                </c:pt>
                <c:pt idx="12">
                  <c:v>1тоқ.2009</c:v>
                </c:pt>
                <c:pt idx="13">
                  <c:v>2тоқ.2009</c:v>
                </c:pt>
              </c:strCache>
            </c:strRef>
          </c:cat>
          <c:val>
            <c:numRef>
              <c:f>'2.3.2-график'!$C$9:$P$9</c:f>
              <c:numCache>
                <c:formatCode>#,##0</c:formatCode>
                <c:ptCount val="14"/>
                <c:pt idx="0">
                  <c:v>90798</c:v>
                </c:pt>
                <c:pt idx="1">
                  <c:v>83389</c:v>
                </c:pt>
                <c:pt idx="2">
                  <c:v>81577</c:v>
                </c:pt>
                <c:pt idx="3">
                  <c:v>90786</c:v>
                </c:pt>
                <c:pt idx="4">
                  <c:v>86778</c:v>
                </c:pt>
                <c:pt idx="5">
                  <c:v>80527</c:v>
                </c:pt>
                <c:pt idx="6">
                  <c:v>82006</c:v>
                </c:pt>
                <c:pt idx="7">
                  <c:v>83424</c:v>
                </c:pt>
                <c:pt idx="8">
                  <c:v>110333</c:v>
                </c:pt>
                <c:pt idx="9">
                  <c:v>104575</c:v>
                </c:pt>
                <c:pt idx="10">
                  <c:v>105945</c:v>
                </c:pt>
                <c:pt idx="11">
                  <c:v>107416</c:v>
                </c:pt>
                <c:pt idx="12">
                  <c:v>102730</c:v>
                </c:pt>
                <c:pt idx="13">
                  <c:v>98524</c:v>
                </c:pt>
              </c:numCache>
            </c:numRef>
          </c:val>
          <c:smooth val="0"/>
          <c:extLst>
            <c:ext xmlns:c16="http://schemas.microsoft.com/office/drawing/2014/chart" uri="{C3380CC4-5D6E-409C-BE32-E72D297353CC}">
              <c16:uniqueId val="{00000004-4A76-445D-A84E-CF40607D2170}"/>
            </c:ext>
          </c:extLst>
        </c:ser>
        <c:dLbls>
          <c:showLegendKey val="0"/>
          <c:showVal val="0"/>
          <c:showCatName val="0"/>
          <c:showSerName val="0"/>
          <c:showPercent val="0"/>
          <c:showBubbleSize val="0"/>
        </c:dLbls>
        <c:marker val="1"/>
        <c:smooth val="0"/>
        <c:axId val="404149920"/>
        <c:axId val="1"/>
      </c:lineChart>
      <c:catAx>
        <c:axId val="404149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414992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layout>
        <c:manualLayout>
          <c:xMode val="edge"/>
          <c:yMode val="edge"/>
          <c:x val="1.160542682149384E-2"/>
          <c:y val="0.80398801519027585"/>
          <c:w val="0.94971076155891254"/>
          <c:h val="0.1860468134324605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022" r="0.75000000000000022" t="1" header="0.5" footer="0.5"/>
    <c:pageSetup paperSize="9" orientation="landscape" verticalDpi="0"/>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57425919960789"/>
          <c:y val="6.6482084382147547E-2"/>
          <c:w val="0.71482956090850103"/>
          <c:h val="0.46814467752428895"/>
        </c:manualLayout>
      </c:layout>
      <c:barChart>
        <c:barDir val="col"/>
        <c:grouping val="clustered"/>
        <c:varyColors val="0"/>
        <c:ser>
          <c:idx val="0"/>
          <c:order val="0"/>
          <c:tx>
            <c:strRef>
              <c:f>'2.4.1-график'!$B$5</c:f>
              <c:strCache>
                <c:ptCount val="1"/>
                <c:pt idx="0">
                  <c:v>Тұрғын үйдің 1 ш.м орташа бағасы, Қазақстан</c:v>
                </c:pt>
              </c:strCache>
            </c:strRef>
          </c:tx>
          <c:spPr>
            <a:solidFill>
              <a:srgbClr val="00CCFF"/>
            </a:solidFill>
            <a:ln w="12700">
              <a:solidFill>
                <a:srgbClr val="000000"/>
              </a:solidFill>
              <a:prstDash val="solid"/>
            </a:ln>
          </c:spPr>
          <c:invertIfNegative val="0"/>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'2.4.1-график'!$C$5:$Q$5</c:f>
              <c:numCache>
                <c:formatCode>0.0</c:formatCode>
                <c:ptCount val="15"/>
                <c:pt idx="0">
                  <c:v>68.499610207773856</c:v>
                </c:pt>
                <c:pt idx="1">
                  <c:v>73.463233430099933</c:v>
                </c:pt>
                <c:pt idx="2">
                  <c:v>79.433000000000007</c:v>
                </c:pt>
                <c:pt idx="3">
                  <c:v>94.296750000000003</c:v>
                </c:pt>
                <c:pt idx="4">
                  <c:v>110.3872094665597</c:v>
                </c:pt>
                <c:pt idx="5">
                  <c:v>121.46325</c:v>
                </c:pt>
                <c:pt idx="6">
                  <c:v>131.57775000000001</c:v>
                </c:pt>
                <c:pt idx="7">
                  <c:v>130.71299999999999</c:v>
                </c:pt>
                <c:pt idx="8">
                  <c:v>129.37074999999999</c:v>
                </c:pt>
                <c:pt idx="9">
                  <c:v>122.214</c:v>
                </c:pt>
                <c:pt idx="10">
                  <c:v>118.124</c:v>
                </c:pt>
                <c:pt idx="11">
                  <c:v>115.78400000000001</c:v>
                </c:pt>
                <c:pt idx="12">
                  <c:v>113.33525</c:v>
                </c:pt>
                <c:pt idx="13">
                  <c:v>111.4525</c:v>
                </c:pt>
                <c:pt idx="14">
                  <c:v>108.11799999999999</c:v>
                </c:pt>
              </c:numCache>
            </c:numRef>
          </c:val>
          <c:extLst>
            <c:ext xmlns:c16="http://schemas.microsoft.com/office/drawing/2014/chart" uri="{C3380CC4-5D6E-409C-BE32-E72D297353CC}">
              <c16:uniqueId val="{00000000-F3DB-4DAC-9BAA-E6382D39ABEE}"/>
            </c:ext>
          </c:extLst>
        </c:ser>
        <c:ser>
          <c:idx val="1"/>
          <c:order val="1"/>
          <c:tx>
            <c:strRef>
              <c:f>'2.4.1-график'!$B$6</c:f>
              <c:strCache>
                <c:ptCount val="1"/>
                <c:pt idx="0">
                  <c:v>Тұрғын үйдің 1 ш.м орташа бағасы, Астана</c:v>
                </c:pt>
              </c:strCache>
            </c:strRef>
          </c:tx>
          <c:spPr>
            <a:solidFill>
              <a:srgbClr val="00FF00"/>
            </a:solidFill>
            <a:ln w="12700">
              <a:solidFill>
                <a:srgbClr val="000000"/>
              </a:solidFill>
              <a:prstDash val="solid"/>
            </a:ln>
          </c:spPr>
          <c:invertIfNegative val="0"/>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'2.4.1-график'!$C$6:$Q$6</c:f>
              <c:numCache>
                <c:formatCode>0.0</c:formatCode>
                <c:ptCount val="15"/>
                <c:pt idx="0">
                  <c:v>124.56225000000001</c:v>
                </c:pt>
                <c:pt idx="1">
                  <c:v>141.25274999999999</c:v>
                </c:pt>
                <c:pt idx="2">
                  <c:v>154.18100000000001</c:v>
                </c:pt>
                <c:pt idx="3">
                  <c:v>182.29124999999999</c:v>
                </c:pt>
                <c:pt idx="4">
                  <c:v>210.33125000000001</c:v>
                </c:pt>
                <c:pt idx="5">
                  <c:v>210.84325000000001</c:v>
                </c:pt>
                <c:pt idx="6">
                  <c:v>226.5735</c:v>
                </c:pt>
                <c:pt idx="7">
                  <c:v>227.86625000000001</c:v>
                </c:pt>
                <c:pt idx="8">
                  <c:v>222.73675</c:v>
                </c:pt>
                <c:pt idx="9">
                  <c:v>189.44775000000001</c:v>
                </c:pt>
                <c:pt idx="10">
                  <c:v>188.32974999999999</c:v>
                </c:pt>
                <c:pt idx="11">
                  <c:v>186.8175</c:v>
                </c:pt>
                <c:pt idx="12">
                  <c:v>164.91075000000001</c:v>
                </c:pt>
                <c:pt idx="13">
                  <c:v>163.39275000000001</c:v>
                </c:pt>
                <c:pt idx="14">
                  <c:v>163.39275000000001</c:v>
                </c:pt>
              </c:numCache>
            </c:numRef>
          </c:val>
          <c:extLst>
            <c:ext xmlns:c16="http://schemas.microsoft.com/office/drawing/2014/chart" uri="{C3380CC4-5D6E-409C-BE32-E72D297353CC}">
              <c16:uniqueId val="{00000001-F3DB-4DAC-9BAA-E6382D39ABEE}"/>
            </c:ext>
          </c:extLst>
        </c:ser>
        <c:ser>
          <c:idx val="2"/>
          <c:order val="2"/>
          <c:tx>
            <c:strRef>
              <c:f>'2.4.1-график'!$B$7</c:f>
              <c:strCache>
                <c:ptCount val="1"/>
                <c:pt idx="0">
                  <c:v>Тұрғын үйдің 1 ш.м орташа бағасы, Алматы</c:v>
                </c:pt>
              </c:strCache>
            </c:strRef>
          </c:tx>
          <c:spPr>
            <a:solidFill>
              <a:srgbClr val="969696"/>
            </a:solidFill>
            <a:ln w="12700">
              <a:solidFill>
                <a:srgbClr val="000000"/>
              </a:solidFill>
              <a:prstDash val="solid"/>
            </a:ln>
          </c:spPr>
          <c:invertIfNegative val="0"/>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'2.4.1-график'!$C$7:$Q$7</c:f>
              <c:numCache>
                <c:formatCode>0.0</c:formatCode>
                <c:ptCount val="15"/>
                <c:pt idx="0">
                  <c:v>171.51349999999999</c:v>
                </c:pt>
                <c:pt idx="1">
                  <c:v>180.30525</c:v>
                </c:pt>
                <c:pt idx="2">
                  <c:v>202.87100000000001</c:v>
                </c:pt>
                <c:pt idx="3">
                  <c:v>253.5085</c:v>
                </c:pt>
                <c:pt idx="4">
                  <c:v>340.64075000000003</c:v>
                </c:pt>
                <c:pt idx="5">
                  <c:v>380.57724999999999</c:v>
                </c:pt>
                <c:pt idx="6">
                  <c:v>389.79750000000001</c:v>
                </c:pt>
                <c:pt idx="7">
                  <c:v>357.13249999999999</c:v>
                </c:pt>
                <c:pt idx="8">
                  <c:v>334.41174999999998</c:v>
                </c:pt>
                <c:pt idx="9">
                  <c:v>301.89049999999997</c:v>
                </c:pt>
                <c:pt idx="10">
                  <c:v>285.75925000000001</c:v>
                </c:pt>
                <c:pt idx="11">
                  <c:v>273.6635</c:v>
                </c:pt>
                <c:pt idx="12">
                  <c:v>258.96625</c:v>
                </c:pt>
                <c:pt idx="13">
                  <c:v>250.04775000000001</c:v>
                </c:pt>
                <c:pt idx="14">
                  <c:v>232.43875</c:v>
                </c:pt>
              </c:numCache>
            </c:numRef>
          </c:val>
          <c:extLst>
            <c:ext xmlns:c16="http://schemas.microsoft.com/office/drawing/2014/chart" uri="{C3380CC4-5D6E-409C-BE32-E72D297353CC}">
              <c16:uniqueId val="{00000002-F3DB-4DAC-9BAA-E6382D39ABEE}"/>
            </c:ext>
          </c:extLst>
        </c:ser>
        <c:dLbls>
          <c:showLegendKey val="0"/>
          <c:showVal val="0"/>
          <c:showCatName val="0"/>
          <c:showSerName val="0"/>
          <c:showPercent val="0"/>
          <c:showBubbleSize val="0"/>
        </c:dLbls>
        <c:gapWidth val="150"/>
        <c:axId val="403935904"/>
        <c:axId val="1"/>
      </c:barChart>
      <c:lineChart>
        <c:grouping val="standard"/>
        <c:varyColors val="0"/>
        <c:ser>
          <c:idx val="3"/>
          <c:order val="3"/>
          <c:tx>
            <c:strRef>
              <c:f>'2.4.1-график'!$B$9</c:f>
              <c:strCache>
                <c:ptCount val="1"/>
                <c:pt idx="0">
                  <c:v>Жалдаудың 1 ш.м орташа бағасы, Қазақстан</c:v>
                </c:pt>
              </c:strCache>
            </c:strRef>
          </c:tx>
          <c:spPr>
            <a:ln w="38100">
              <a:solidFill>
                <a:srgbClr val="00FFFF"/>
              </a:solidFill>
              <a:prstDash val="solid"/>
            </a:ln>
          </c:spPr>
          <c:marker>
            <c:symbol val="none"/>
          </c:marker>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'2.4.1-график'!$C$9:$Q$9</c:f>
              <c:numCache>
                <c:formatCode>0</c:formatCode>
                <c:ptCount val="15"/>
                <c:pt idx="0">
                  <c:v>453</c:v>
                </c:pt>
                <c:pt idx="1">
                  <c:v>466.5</c:v>
                </c:pt>
                <c:pt idx="2">
                  <c:v>488.5</c:v>
                </c:pt>
                <c:pt idx="3">
                  <c:v>507.5</c:v>
                </c:pt>
                <c:pt idx="4">
                  <c:v>533.5</c:v>
                </c:pt>
                <c:pt idx="5">
                  <c:v>554.5</c:v>
                </c:pt>
                <c:pt idx="6">
                  <c:v>584</c:v>
                </c:pt>
                <c:pt idx="7">
                  <c:v>631.5</c:v>
                </c:pt>
                <c:pt idx="8">
                  <c:v>653.5</c:v>
                </c:pt>
                <c:pt idx="9">
                  <c:v>662.5</c:v>
                </c:pt>
                <c:pt idx="10">
                  <c:v>666</c:v>
                </c:pt>
                <c:pt idx="11">
                  <c:v>662.5</c:v>
                </c:pt>
                <c:pt idx="12">
                  <c:v>649</c:v>
                </c:pt>
                <c:pt idx="13">
                  <c:v>642</c:v>
                </c:pt>
                <c:pt idx="14">
                  <c:v>640</c:v>
                </c:pt>
              </c:numCache>
            </c:numRef>
          </c:val>
          <c:smooth val="0"/>
          <c:extLst>
            <c:ext xmlns:c16="http://schemas.microsoft.com/office/drawing/2014/chart" uri="{C3380CC4-5D6E-409C-BE32-E72D297353CC}">
              <c16:uniqueId val="{00000003-F3DB-4DAC-9BAA-E6382D39ABEE}"/>
            </c:ext>
          </c:extLst>
        </c:ser>
        <c:ser>
          <c:idx val="4"/>
          <c:order val="4"/>
          <c:tx>
            <c:strRef>
              <c:f>'2.4.1-график'!$B$10</c:f>
              <c:strCache>
                <c:ptCount val="1"/>
                <c:pt idx="0">
                  <c:v>Жалдаудың 1 ш.м орташа бағасы, Астана</c:v>
                </c:pt>
              </c:strCache>
            </c:strRef>
          </c:tx>
          <c:spPr>
            <a:ln w="38100">
              <a:solidFill>
                <a:srgbClr val="00FF00"/>
              </a:solidFill>
              <a:prstDash val="solid"/>
            </a:ln>
          </c:spPr>
          <c:marker>
            <c:symbol val="none"/>
          </c:marker>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'2.4.1-график'!$C$10:$Q$10</c:f>
              <c:numCache>
                <c:formatCode>0</c:formatCode>
                <c:ptCount val="15"/>
                <c:pt idx="0">
                  <c:v>945</c:v>
                </c:pt>
                <c:pt idx="1">
                  <c:v>1032</c:v>
                </c:pt>
                <c:pt idx="2">
                  <c:v>1177.5</c:v>
                </c:pt>
                <c:pt idx="3">
                  <c:v>1177.5</c:v>
                </c:pt>
                <c:pt idx="4">
                  <c:v>1288</c:v>
                </c:pt>
                <c:pt idx="5">
                  <c:v>1353</c:v>
                </c:pt>
                <c:pt idx="6">
                  <c:v>1542</c:v>
                </c:pt>
                <c:pt idx="7">
                  <c:v>1542</c:v>
                </c:pt>
                <c:pt idx="8">
                  <c:v>1542</c:v>
                </c:pt>
                <c:pt idx="9">
                  <c:v>1600</c:v>
                </c:pt>
                <c:pt idx="10">
                  <c:v>1600</c:v>
                </c:pt>
                <c:pt idx="11">
                  <c:v>1600</c:v>
                </c:pt>
                <c:pt idx="12">
                  <c:v>1515</c:v>
                </c:pt>
                <c:pt idx="13">
                  <c:v>1480</c:v>
                </c:pt>
                <c:pt idx="14">
                  <c:v>1480</c:v>
                </c:pt>
              </c:numCache>
            </c:numRef>
          </c:val>
          <c:smooth val="0"/>
          <c:extLst>
            <c:ext xmlns:c16="http://schemas.microsoft.com/office/drawing/2014/chart" uri="{C3380CC4-5D6E-409C-BE32-E72D297353CC}">
              <c16:uniqueId val="{00000004-F3DB-4DAC-9BAA-E6382D39ABEE}"/>
            </c:ext>
          </c:extLst>
        </c:ser>
        <c:ser>
          <c:idx val="5"/>
          <c:order val="5"/>
          <c:tx>
            <c:strRef>
              <c:f>'2.4.1-график'!$B$11</c:f>
              <c:strCache>
                <c:ptCount val="1"/>
                <c:pt idx="0">
                  <c:v>Жалдаудың 1 ш.м орташа бағасы, Алматы</c:v>
                </c:pt>
              </c:strCache>
            </c:strRef>
          </c:tx>
          <c:spPr>
            <a:ln w="38100">
              <a:solidFill>
                <a:srgbClr val="969696"/>
              </a:solidFill>
              <a:prstDash val="solid"/>
            </a:ln>
          </c:spPr>
          <c:marker>
            <c:symbol val="none"/>
          </c:marker>
          <c:cat>
            <c:strRef>
              <c:f>'2.4.1-график'!$C$3:$Q$3</c:f>
              <c:strCache>
                <c:ptCount val="15"/>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pt idx="14">
                  <c:v>3 тоқ. 2009</c:v>
                </c:pt>
              </c:strCache>
            </c:strRef>
          </c:cat>
          <c:val>
            <c:numRef>
              <c:f>'2.4.1-график'!$C$11:$Q$11</c:f>
              <c:numCache>
                <c:formatCode>0</c:formatCode>
                <c:ptCount val="15"/>
                <c:pt idx="0">
                  <c:v>1025</c:v>
                </c:pt>
                <c:pt idx="1">
                  <c:v>1040.5</c:v>
                </c:pt>
                <c:pt idx="2">
                  <c:v>1080</c:v>
                </c:pt>
                <c:pt idx="3">
                  <c:v>1202</c:v>
                </c:pt>
                <c:pt idx="4">
                  <c:v>1272.5</c:v>
                </c:pt>
                <c:pt idx="5">
                  <c:v>1349.5</c:v>
                </c:pt>
                <c:pt idx="6">
                  <c:v>1397</c:v>
                </c:pt>
                <c:pt idx="7">
                  <c:v>1591</c:v>
                </c:pt>
                <c:pt idx="8">
                  <c:v>1653</c:v>
                </c:pt>
                <c:pt idx="9">
                  <c:v>1721</c:v>
                </c:pt>
                <c:pt idx="10">
                  <c:v>1721</c:v>
                </c:pt>
                <c:pt idx="11">
                  <c:v>1721</c:v>
                </c:pt>
                <c:pt idx="12">
                  <c:v>1661.5</c:v>
                </c:pt>
                <c:pt idx="13">
                  <c:v>1603.5</c:v>
                </c:pt>
                <c:pt idx="14">
                  <c:v>1571</c:v>
                </c:pt>
              </c:numCache>
            </c:numRef>
          </c:val>
          <c:smooth val="0"/>
          <c:extLst>
            <c:ext xmlns:c16="http://schemas.microsoft.com/office/drawing/2014/chart" uri="{C3380CC4-5D6E-409C-BE32-E72D297353CC}">
              <c16:uniqueId val="{00000005-F3DB-4DAC-9BAA-E6382D39ABEE}"/>
            </c:ext>
          </c:extLst>
        </c:ser>
        <c:dLbls>
          <c:showLegendKey val="0"/>
          <c:showVal val="0"/>
          <c:showCatName val="0"/>
          <c:showSerName val="0"/>
          <c:showPercent val="0"/>
          <c:showBubbleSize val="0"/>
        </c:dLbls>
        <c:marker val="1"/>
        <c:smooth val="0"/>
        <c:axId val="3"/>
        <c:axId val="4"/>
      </c:lineChart>
      <c:catAx>
        <c:axId val="4039359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1 ш. м орташа бағасы, мың теңге</a:t>
                </a:r>
              </a:p>
            </c:rich>
          </c:tx>
          <c:layout>
            <c:manualLayout>
              <c:xMode val="edge"/>
              <c:yMode val="edge"/>
              <c:x val="3.6121706535269998E-2"/>
              <c:y val="4.986156328661066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935904"/>
        <c:crosses val="autoZero"/>
        <c:crossBetween val="between"/>
        <c:majorUnit val="100"/>
        <c:minorUnit val="5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1 ш.м жалдау бағасы, тенге</a:t>
                </a:r>
              </a:p>
            </c:rich>
          </c:tx>
          <c:layout>
            <c:manualLayout>
              <c:xMode val="edge"/>
              <c:yMode val="edge"/>
              <c:x val="0.90304266338174999"/>
              <c:y val="9.1412866025452871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500"/>
        <c:minorUnit val="100"/>
      </c:valAx>
      <c:spPr>
        <a:noFill/>
        <a:ln w="3175">
          <a:solidFill>
            <a:srgbClr val="000000"/>
          </a:solidFill>
          <a:prstDash val="solid"/>
        </a:ln>
      </c:spPr>
    </c:plotArea>
    <c:legend>
      <c:legendPos val="b"/>
      <c:layout>
        <c:manualLayout>
          <c:xMode val="edge"/>
          <c:yMode val="edge"/>
          <c:x val="2.0912566941472106E-2"/>
          <c:y val="0.73961318875139148"/>
          <c:w val="0.95057122461236843"/>
          <c:h val="0.24376764273454102"/>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300" verticalDpi="300"/>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428618432958349E-2"/>
          <c:y val="5.1613011620068087E-2"/>
          <c:w val="0.90970410268390345"/>
          <c:h val="0.79355005365854681"/>
        </c:manualLayout>
      </c:layout>
      <c:lineChart>
        <c:grouping val="standard"/>
        <c:varyColors val="0"/>
        <c:ser>
          <c:idx val="0"/>
          <c:order val="0"/>
          <c:tx>
            <c:strRef>
              <c:f>'2.4.2-график'!$C$3</c:f>
              <c:strCache>
                <c:ptCount val="1"/>
                <c:pt idx="0">
                  <c:v>Ресей</c:v>
                </c:pt>
              </c:strCache>
            </c:strRef>
          </c:tx>
          <c:spPr>
            <a:ln w="38100">
              <a:pattFill prst="pct50">
                <a:fgClr>
                  <a:srgbClr val="FF0000"/>
                </a:fgClr>
                <a:bgClr>
                  <a:srgbClr val="FFFFFF"/>
                </a:bgClr>
              </a:patt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'2.4.2-график'!$C$4:$C$30</c:f>
              <c:numCache>
                <c:formatCode>0.00%</c:formatCode>
                <c:ptCount val="27"/>
                <c:pt idx="0">
                  <c:v>0.26695249346270766</c:v>
                </c:pt>
                <c:pt idx="1">
                  <c:v>0.23306666622411154</c:v>
                </c:pt>
                <c:pt idx="2">
                  <c:v>0.24058034848258386</c:v>
                </c:pt>
                <c:pt idx="3">
                  <c:v>0.26126965799778817</c:v>
                </c:pt>
                <c:pt idx="4">
                  <c:v>0.29362601503360281</c:v>
                </c:pt>
                <c:pt idx="5">
                  <c:v>0.29759279460187332</c:v>
                </c:pt>
                <c:pt idx="6">
                  <c:v>0.28363230639382153</c:v>
                </c:pt>
                <c:pt idx="7">
                  <c:v>0.27511357188637792</c:v>
                </c:pt>
                <c:pt idx="8">
                  <c:v>0.21146060888129159</c:v>
                </c:pt>
                <c:pt idx="9">
                  <c:v>0.20438238602565387</c:v>
                </c:pt>
                <c:pt idx="10">
                  <c:v>0.19980668764877871</c:v>
                </c:pt>
                <c:pt idx="11">
                  <c:v>0.2202703228698992</c:v>
                </c:pt>
                <c:pt idx="12">
                  <c:v>0.18731794017919853</c:v>
                </c:pt>
                <c:pt idx="13">
                  <c:v>0.28073562865987478</c:v>
                </c:pt>
                <c:pt idx="14">
                  <c:v>0.3852389163709477</c:v>
                </c:pt>
                <c:pt idx="15">
                  <c:v>0.426377130741671</c:v>
                </c:pt>
                <c:pt idx="16">
                  <c:v>0.53818411405723421</c:v>
                </c:pt>
                <c:pt idx="17">
                  <c:v>0.43210348492352246</c:v>
                </c:pt>
                <c:pt idx="18">
                  <c:v>0.3360857246535281</c:v>
                </c:pt>
                <c:pt idx="19">
                  <c:v>0.3108907665570157</c:v>
                </c:pt>
                <c:pt idx="20">
                  <c:v>0.18915478068360192</c:v>
                </c:pt>
                <c:pt idx="21">
                  <c:v>0.20435825096180005</c:v>
                </c:pt>
                <c:pt idx="22">
                  <c:v>0.18708788688720371</c:v>
                </c:pt>
                <c:pt idx="23">
                  <c:v>0.10576843694347149</c:v>
                </c:pt>
                <c:pt idx="24">
                  <c:v>3.5611715046356886E-2</c:v>
                </c:pt>
                <c:pt idx="25">
                  <c:v>-3.8709593157160181E-2</c:v>
                </c:pt>
                <c:pt idx="26" formatCode="General">
                  <c:v>0</c:v>
                </c:pt>
              </c:numCache>
            </c:numRef>
          </c:val>
          <c:smooth val="0"/>
          <c:extLst>
            <c:ext xmlns:c16="http://schemas.microsoft.com/office/drawing/2014/chart" uri="{C3380CC4-5D6E-409C-BE32-E72D297353CC}">
              <c16:uniqueId val="{00000000-0CE0-48F2-9ED3-47CF8B1C3B01}"/>
            </c:ext>
          </c:extLst>
        </c:ser>
        <c:ser>
          <c:idx val="1"/>
          <c:order val="1"/>
          <c:tx>
            <c:strRef>
              <c:f>'2.4.2-график'!$D$3</c:f>
              <c:strCache>
                <c:ptCount val="1"/>
                <c:pt idx="0">
                  <c:v>Ұлыбритания</c:v>
                </c:pt>
              </c:strCache>
            </c:strRef>
          </c:tx>
          <c:spPr>
            <a:ln w="38100">
              <a:pattFill prst="pct50">
                <a:fgClr>
                  <a:srgbClr val="800080"/>
                </a:fgClr>
                <a:bgClr>
                  <a:srgbClr val="FFFFFF"/>
                </a:bgClr>
              </a:patt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'2.4.2-график'!$D$4:$D$30</c:f>
              <c:numCache>
                <c:formatCode>0.0%</c:formatCode>
                <c:ptCount val="27"/>
                <c:pt idx="0">
                  <c:v>0.25779039617746657</c:v>
                </c:pt>
                <c:pt idx="1">
                  <c:v>0.21140685209592824</c:v>
                </c:pt>
                <c:pt idx="2">
                  <c:v>0.17080904610724068</c:v>
                </c:pt>
                <c:pt idx="3">
                  <c:v>0.15492832282069413</c:v>
                </c:pt>
                <c:pt idx="4">
                  <c:v>0.1591542878113763</c:v>
                </c:pt>
                <c:pt idx="5">
                  <c:v>0.18407983595379851</c:v>
                </c:pt>
                <c:pt idx="6">
                  <c:v>0.18280622504267008</c:v>
                </c:pt>
                <c:pt idx="7">
                  <c:v>0.1386209269519818</c:v>
                </c:pt>
                <c:pt idx="8">
                  <c:v>9.8999700567762527E-2</c:v>
                </c:pt>
                <c:pt idx="9">
                  <c:v>6.0835869484091809E-2</c:v>
                </c:pt>
                <c:pt idx="10">
                  <c:v>2.7008289577094002E-2</c:v>
                </c:pt>
                <c:pt idx="11">
                  <c:v>3.2287679142918302E-2</c:v>
                </c:pt>
                <c:pt idx="12">
                  <c:v>4.9274834078163465E-2</c:v>
                </c:pt>
                <c:pt idx="13">
                  <c:v>4.7880828580359358E-2</c:v>
                </c:pt>
                <c:pt idx="14">
                  <c:v>6.8723638932782993E-2</c:v>
                </c:pt>
                <c:pt idx="15">
                  <c:v>9.3256579532332795E-2</c:v>
                </c:pt>
                <c:pt idx="16">
                  <c:v>9.5030138119648777E-2</c:v>
                </c:pt>
                <c:pt idx="17">
                  <c:v>0.1016480389169061</c:v>
                </c:pt>
                <c:pt idx="18">
                  <c:v>9.3025037752183737E-2</c:v>
                </c:pt>
                <c:pt idx="19">
                  <c:v>6.9127263215635226E-2</c:v>
                </c:pt>
                <c:pt idx="20">
                  <c:v>2.1697257593642716E-2</c:v>
                </c:pt>
                <c:pt idx="21">
                  <c:v>-4.0129308811799658E-2</c:v>
                </c:pt>
                <c:pt idx="22">
                  <c:v>-0.10287480656319481</c:v>
                </c:pt>
                <c:pt idx="23">
                  <c:v>-0.14748579704235099</c:v>
                </c:pt>
                <c:pt idx="24">
                  <c:v>-0.16532918937095342</c:v>
                </c:pt>
                <c:pt idx="25">
                  <c:v>-0.11717335876797685</c:v>
                </c:pt>
                <c:pt idx="26">
                  <c:v>-3.0448745734453331E-2</c:v>
                </c:pt>
              </c:numCache>
            </c:numRef>
          </c:val>
          <c:smooth val="0"/>
          <c:extLst>
            <c:ext xmlns:c16="http://schemas.microsoft.com/office/drawing/2014/chart" uri="{C3380CC4-5D6E-409C-BE32-E72D297353CC}">
              <c16:uniqueId val="{00000001-0CE0-48F2-9ED3-47CF8B1C3B01}"/>
            </c:ext>
          </c:extLst>
        </c:ser>
        <c:ser>
          <c:idx val="2"/>
          <c:order val="2"/>
          <c:tx>
            <c:strRef>
              <c:f>'2.4.2-график'!$E$3</c:f>
              <c:strCache>
                <c:ptCount val="1"/>
                <c:pt idx="0">
                  <c:v>АҚШ</c:v>
                </c:pt>
              </c:strCache>
            </c:strRef>
          </c:tx>
          <c:spPr>
            <a:ln w="38100">
              <a:pattFill prst="pct50">
                <a:fgClr>
                  <a:srgbClr val="969696"/>
                </a:fgClr>
                <a:bgClr>
                  <a:srgbClr val="FFFFFF"/>
                </a:bgClr>
              </a:patt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'2.4.2-график'!$E$4:$E$30</c:f>
              <c:numCache>
                <c:formatCode>0.00%</c:formatCode>
                <c:ptCount val="27"/>
                <c:pt idx="0">
                  <c:v>7.6251604621309338E-2</c:v>
                </c:pt>
                <c:pt idx="1">
                  <c:v>7.4484052532832995E-2</c:v>
                </c:pt>
                <c:pt idx="2">
                  <c:v>7.4561940938610391E-2</c:v>
                </c:pt>
                <c:pt idx="3">
                  <c:v>7.5666848121937885E-2</c:v>
                </c:pt>
                <c:pt idx="4">
                  <c:v>8.0093034351145079E-2</c:v>
                </c:pt>
                <c:pt idx="5">
                  <c:v>8.5676037483266396E-2</c:v>
                </c:pt>
                <c:pt idx="6">
                  <c:v>8.9514795598380853E-2</c:v>
                </c:pt>
                <c:pt idx="7">
                  <c:v>9.2330184435447521E-2</c:v>
                </c:pt>
                <c:pt idx="8">
                  <c:v>9.2374799845397759E-2</c:v>
                </c:pt>
                <c:pt idx="9">
                  <c:v>9.6070337211172405E-2</c:v>
                </c:pt>
                <c:pt idx="10">
                  <c:v>9.5347741901721697E-2</c:v>
                </c:pt>
                <c:pt idx="11">
                  <c:v>9.2762277360238912E-2</c:v>
                </c:pt>
                <c:pt idx="12">
                  <c:v>8.6585119288313764E-2</c:v>
                </c:pt>
                <c:pt idx="13">
                  <c:v>7.1117632673025288E-2</c:v>
                </c:pt>
                <c:pt idx="14">
                  <c:v>5.1120347809469155E-2</c:v>
                </c:pt>
                <c:pt idx="15">
                  <c:v>3.5707556058036612E-2</c:v>
                </c:pt>
                <c:pt idx="16">
                  <c:v>2.8236498116016157E-2</c:v>
                </c:pt>
                <c:pt idx="17">
                  <c:v>2.4019361614685559E-2</c:v>
                </c:pt>
                <c:pt idx="18">
                  <c:v>1.1635834734784793E-2</c:v>
                </c:pt>
                <c:pt idx="19">
                  <c:v>-1.0415719093968982E-2</c:v>
                </c:pt>
                <c:pt idx="20">
                  <c:v>-3.4066232356134644E-2</c:v>
                </c:pt>
                <c:pt idx="21">
                  <c:v>-5.1103678929765924E-2</c:v>
                </c:pt>
                <c:pt idx="22">
                  <c:v>-6.4474098036572738E-2</c:v>
                </c:pt>
                <c:pt idx="23">
                  <c:v>-8.2915843176908546E-2</c:v>
                </c:pt>
                <c:pt idx="24">
                  <c:v>-7.0956863847126489E-2</c:v>
                </c:pt>
                <c:pt idx="25">
                  <c:v>-6.0764133652897123E-2</c:v>
                </c:pt>
                <c:pt idx="26" formatCode="General">
                  <c:v>0</c:v>
                </c:pt>
              </c:numCache>
            </c:numRef>
          </c:val>
          <c:smooth val="0"/>
          <c:extLst>
            <c:ext xmlns:c16="http://schemas.microsoft.com/office/drawing/2014/chart" uri="{C3380CC4-5D6E-409C-BE32-E72D297353CC}">
              <c16:uniqueId val="{00000002-0CE0-48F2-9ED3-47CF8B1C3B01}"/>
            </c:ext>
          </c:extLst>
        </c:ser>
        <c:ser>
          <c:idx val="3"/>
          <c:order val="3"/>
          <c:tx>
            <c:strRef>
              <c:f>'2.4.2-график'!$G$3</c:f>
              <c:strCache>
                <c:ptCount val="1"/>
                <c:pt idx="0">
                  <c:v>Қазақстан</c:v>
                </c:pt>
              </c:strCache>
            </c:strRef>
          </c:tx>
          <c:spPr>
            <a:ln w="38100">
              <a:pattFill prst="pct50">
                <a:fgClr>
                  <a:srgbClr val="00FFFF"/>
                </a:fgClr>
                <a:bgClr>
                  <a:srgbClr val="FFFFFF"/>
                </a:bgClr>
              </a:patt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'2.4.2-график'!$G$4:$G$30</c:f>
              <c:numCache>
                <c:formatCode>0.00%</c:formatCode>
                <c:ptCount val="27"/>
                <c:pt idx="0">
                  <c:v>0.29981823767344218</c:v>
                </c:pt>
                <c:pt idx="1">
                  <c:v>0.32552635166115218</c:v>
                </c:pt>
                <c:pt idx="2">
                  <c:v>0.31048835915035711</c:v>
                </c:pt>
                <c:pt idx="3">
                  <c:v>0.32694464603813422</c:v>
                </c:pt>
                <c:pt idx="4">
                  <c:v>0.4692900824248869</c:v>
                </c:pt>
                <c:pt idx="5">
                  <c:v>0.47789951947347764</c:v>
                </c:pt>
                <c:pt idx="6">
                  <c:v>0.47478920965786942</c:v>
                </c:pt>
                <c:pt idx="7">
                  <c:v>0.49132794696498872</c:v>
                </c:pt>
                <c:pt idx="8">
                  <c:v>0.32279728153778109</c:v>
                </c:pt>
                <c:pt idx="9">
                  <c:v>0.3281019704589303</c:v>
                </c:pt>
                <c:pt idx="10">
                  <c:v>0.37517922383332025</c:v>
                </c:pt>
                <c:pt idx="11">
                  <c:v>0.39145727526310514</c:v>
                </c:pt>
                <c:pt idx="12">
                  <c:v>0.38828986457051662</c:v>
                </c:pt>
                <c:pt idx="13">
                  <c:v>0.39961293108647999</c:v>
                </c:pt>
                <c:pt idx="14">
                  <c:v>0.38608384591894596</c:v>
                </c:pt>
                <c:pt idx="15">
                  <c:v>0.50624762893596631</c:v>
                </c:pt>
                <c:pt idx="16">
                  <c:v>0.61150127908365981</c:v>
                </c:pt>
                <c:pt idx="17">
                  <c:v>0.65338829137669174</c:v>
                </c:pt>
                <c:pt idx="18">
                  <c:v>0.65646204977780021</c:v>
                </c:pt>
                <c:pt idx="19">
                  <c:v>0.38618775302436181</c:v>
                </c:pt>
                <c:pt idx="20">
                  <c:v>0.17197228397363462</c:v>
                </c:pt>
                <c:pt idx="21">
                  <c:v>6.1808818716773128E-3</c:v>
                </c:pt>
                <c:pt idx="22">
                  <c:v>-0.10224943046981727</c:v>
                </c:pt>
                <c:pt idx="23">
                  <c:v>-0.11421205235898491</c:v>
                </c:pt>
                <c:pt idx="24">
                  <c:v>-0.12852891761277352</c:v>
                </c:pt>
                <c:pt idx="25">
                  <c:v>-0.10291856824346624</c:v>
                </c:pt>
                <c:pt idx="26">
                  <c:v>-8.7827348812095085E-2</c:v>
                </c:pt>
              </c:numCache>
            </c:numRef>
          </c:val>
          <c:smooth val="0"/>
          <c:extLst>
            <c:ext xmlns:c16="http://schemas.microsoft.com/office/drawing/2014/chart" uri="{C3380CC4-5D6E-409C-BE32-E72D297353CC}">
              <c16:uniqueId val="{00000003-0CE0-48F2-9ED3-47CF8B1C3B01}"/>
            </c:ext>
          </c:extLst>
        </c:ser>
        <c:ser>
          <c:idx val="5"/>
          <c:order val="4"/>
          <c:tx>
            <c:strRef>
              <c:f>'2.4.2-график'!$H$3</c:f>
              <c:strCache>
                <c:ptCount val="1"/>
                <c:pt idx="0">
                  <c:v>Анықтама ретінде: Алматы</c:v>
                </c:pt>
              </c:strCache>
            </c:strRef>
          </c:tx>
          <c:spPr>
            <a:ln w="12700">
              <a:solidFill>
                <a:srgbClr val="00FFFF"/>
              </a:solid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'2.4.2-график'!$H$4:$H$30</c:f>
              <c:numCache>
                <c:formatCode>0.00%</c:formatCode>
                <c:ptCount val="27"/>
                <c:pt idx="0">
                  <c:v>0.30014052701124916</c:v>
                </c:pt>
                <c:pt idx="1">
                  <c:v>0.39350131176213377</c:v>
                </c:pt>
                <c:pt idx="2">
                  <c:v>0.40655966590061032</c:v>
                </c:pt>
                <c:pt idx="3">
                  <c:v>0.32433634468380812</c:v>
                </c:pt>
                <c:pt idx="4">
                  <c:v>0.64303114060323829</c:v>
                </c:pt>
                <c:pt idx="5">
                  <c:v>0.4611990351238453</c:v>
                </c:pt>
                <c:pt idx="6">
                  <c:v>0.39176552747971916</c:v>
                </c:pt>
                <c:pt idx="7">
                  <c:v>0.60515920491992525</c:v>
                </c:pt>
                <c:pt idx="8">
                  <c:v>0.35999842902635626</c:v>
                </c:pt>
                <c:pt idx="9">
                  <c:v>0.5667679980673217</c:v>
                </c:pt>
                <c:pt idx="10">
                  <c:v>0.61974040072836756</c:v>
                </c:pt>
                <c:pt idx="11">
                  <c:v>0.5922463144625798</c:v>
                </c:pt>
                <c:pt idx="12">
                  <c:v>0.65100183376730891</c:v>
                </c:pt>
                <c:pt idx="13">
                  <c:v>0.54454574073717144</c:v>
                </c:pt>
                <c:pt idx="14">
                  <c:v>0.58106349317684103</c:v>
                </c:pt>
                <c:pt idx="15">
                  <c:v>0.66553991905813104</c:v>
                </c:pt>
                <c:pt idx="16">
                  <c:v>0.986087101015372</c:v>
                </c:pt>
                <c:pt idx="17">
                  <c:v>1.1107385946887294</c:v>
                </c:pt>
                <c:pt idx="18">
                  <c:v>0.92140572087681338</c:v>
                </c:pt>
                <c:pt idx="19">
                  <c:v>0.40875946960358323</c:v>
                </c:pt>
                <c:pt idx="20">
                  <c:v>-1.8286126953395931E-2</c:v>
                </c:pt>
                <c:pt idx="21">
                  <c:v>-0.20675631557062335</c:v>
                </c:pt>
                <c:pt idx="22">
                  <c:v>-0.26690332801005645</c:v>
                </c:pt>
                <c:pt idx="23">
                  <c:v>-0.2337199778793585</c:v>
                </c:pt>
                <c:pt idx="24">
                  <c:v>-0.23941838762116929</c:v>
                </c:pt>
                <c:pt idx="25">
                  <c:v>-0.18160149640137069</c:v>
                </c:pt>
                <c:pt idx="26">
                  <c:v>-0.19089754846974072</c:v>
                </c:pt>
              </c:numCache>
            </c:numRef>
          </c:val>
          <c:smooth val="0"/>
          <c:extLst>
            <c:ext xmlns:c16="http://schemas.microsoft.com/office/drawing/2014/chart" uri="{C3380CC4-5D6E-409C-BE32-E72D297353CC}">
              <c16:uniqueId val="{00000004-0CE0-48F2-9ED3-47CF8B1C3B01}"/>
            </c:ext>
          </c:extLst>
        </c:ser>
        <c:ser>
          <c:idx val="4"/>
          <c:order val="5"/>
          <c:tx>
            <c:strRef>
              <c:f>'2.4.2-график'!$I$3</c:f>
              <c:strCache>
                <c:ptCount val="1"/>
                <c:pt idx="0">
                  <c:v>Анықтама ретінде: Мәскеу</c:v>
                </c:pt>
              </c:strCache>
            </c:strRef>
          </c:tx>
          <c:spPr>
            <a:ln w="12700">
              <a:solidFill>
                <a:srgbClr val="FF0000"/>
              </a:solid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'2.4.2-график'!$I$4:$I$30</c:f>
              <c:numCache>
                <c:formatCode>0.00%</c:formatCode>
                <c:ptCount val="27"/>
                <c:pt idx="0">
                  <c:v>0.41147617716466323</c:v>
                </c:pt>
                <c:pt idx="1">
                  <c:v>0.33499024313621878</c:v>
                </c:pt>
                <c:pt idx="2">
                  <c:v>0.34956000273354082</c:v>
                </c:pt>
                <c:pt idx="3">
                  <c:v>0.3696332942974726</c:v>
                </c:pt>
                <c:pt idx="4">
                  <c:v>0.36237833694395216</c:v>
                </c:pt>
                <c:pt idx="5">
                  <c:v>0.35901215594122637</c:v>
                </c:pt>
                <c:pt idx="6">
                  <c:v>0.30596839913088503</c:v>
                </c:pt>
                <c:pt idx="7">
                  <c:v>0.27332951385285037</c:v>
                </c:pt>
                <c:pt idx="8">
                  <c:v>0.24207124766052113</c:v>
                </c:pt>
                <c:pt idx="9">
                  <c:v>0.22123540766249927</c:v>
                </c:pt>
                <c:pt idx="10">
                  <c:v>0.22437466901979544</c:v>
                </c:pt>
                <c:pt idx="11">
                  <c:v>0.2427695638192956</c:v>
                </c:pt>
                <c:pt idx="12">
                  <c:v>0.26632791553151802</c:v>
                </c:pt>
                <c:pt idx="13">
                  <c:v>0.43377717589402037</c:v>
                </c:pt>
                <c:pt idx="14">
                  <c:v>0.66769796101159928</c:v>
                </c:pt>
                <c:pt idx="15">
                  <c:v>0.7134694313545108</c:v>
                </c:pt>
                <c:pt idx="16">
                  <c:v>0.75887631855337612</c:v>
                </c:pt>
                <c:pt idx="17">
                  <c:v>0.53446130352719534</c:v>
                </c:pt>
                <c:pt idx="18">
                  <c:v>0.3131865066397016</c:v>
                </c:pt>
                <c:pt idx="19">
                  <c:v>0.27090098405857438</c:v>
                </c:pt>
                <c:pt idx="20">
                  <c:v>0.11083047736328587</c:v>
                </c:pt>
                <c:pt idx="21">
                  <c:v>0.16817271162657838</c:v>
                </c:pt>
                <c:pt idx="22">
                  <c:v>0.22323838460197415</c:v>
                </c:pt>
                <c:pt idx="23">
                  <c:v>0.17044624877965003</c:v>
                </c:pt>
                <c:pt idx="24">
                  <c:v>0.19903803438130702</c:v>
                </c:pt>
                <c:pt idx="25">
                  <c:v>9.8810343443115511E-2</c:v>
                </c:pt>
                <c:pt idx="26">
                  <c:v>1.1186841358460533E-2</c:v>
                </c:pt>
              </c:numCache>
            </c:numRef>
          </c:val>
          <c:smooth val="0"/>
          <c:extLst>
            <c:ext xmlns:c16="http://schemas.microsoft.com/office/drawing/2014/chart" uri="{C3380CC4-5D6E-409C-BE32-E72D297353CC}">
              <c16:uniqueId val="{00000005-0CE0-48F2-9ED3-47CF8B1C3B01}"/>
            </c:ext>
          </c:extLst>
        </c:ser>
        <c:ser>
          <c:idx val="6"/>
          <c:order val="6"/>
          <c:tx>
            <c:strRef>
              <c:f>'2.4.2-график'!$F$3</c:f>
              <c:strCache>
                <c:ptCount val="1"/>
                <c:pt idx="0">
                  <c:v>Испания</c:v>
                </c:pt>
              </c:strCache>
            </c:strRef>
          </c:tx>
          <c:spPr>
            <a:ln w="38100">
              <a:pattFill prst="pct50">
                <a:fgClr>
                  <a:srgbClr val="FF6600"/>
                </a:fgClr>
                <a:bgClr>
                  <a:srgbClr val="FFFFFF"/>
                </a:bgClr>
              </a:pattFill>
              <a:prstDash val="solid"/>
            </a:ln>
          </c:spPr>
          <c:marker>
            <c:symbol val="none"/>
          </c:marker>
          <c:cat>
            <c:strRef>
              <c:f>'2.4.2-график'!$B$4:$B$30</c:f>
              <c:strCache>
                <c:ptCount val="27"/>
                <c:pt idx="0">
                  <c:v>1 тоқ. 2003</c:v>
                </c:pt>
                <c:pt idx="1">
                  <c:v>2 тоқ. 2003</c:v>
                </c:pt>
                <c:pt idx="2">
                  <c:v>3 тоқ. 2003</c:v>
                </c:pt>
                <c:pt idx="3">
                  <c:v>4 тоқ. 2003</c:v>
                </c:pt>
                <c:pt idx="4">
                  <c:v>1 тоқ. 2004</c:v>
                </c:pt>
                <c:pt idx="5">
                  <c:v>2 тоқ. 2004</c:v>
                </c:pt>
                <c:pt idx="6">
                  <c:v>3 тоқ. 2004</c:v>
                </c:pt>
                <c:pt idx="7">
                  <c:v>4 тоқ. 2004</c:v>
                </c:pt>
                <c:pt idx="8">
                  <c:v>1 тоқ. 2005</c:v>
                </c:pt>
                <c:pt idx="9">
                  <c:v>2 тоқ. 2005</c:v>
                </c:pt>
                <c:pt idx="10">
                  <c:v>3 тоқ. 2005</c:v>
                </c:pt>
                <c:pt idx="11">
                  <c:v>4 тоқ. 2005</c:v>
                </c:pt>
                <c:pt idx="12">
                  <c:v>1 тоқ. 2006</c:v>
                </c:pt>
                <c:pt idx="13">
                  <c:v>2 тоқ. 2006</c:v>
                </c:pt>
                <c:pt idx="14">
                  <c:v>3 тоқ. 2006</c:v>
                </c:pt>
                <c:pt idx="15">
                  <c:v>4 тоқ. 2006</c:v>
                </c:pt>
                <c:pt idx="16">
                  <c:v>1 тоқ. 2007</c:v>
                </c:pt>
                <c:pt idx="17">
                  <c:v>2 тоқ. 2007</c:v>
                </c:pt>
                <c:pt idx="18">
                  <c:v>3 тоқ. 2007</c:v>
                </c:pt>
                <c:pt idx="19">
                  <c:v>4 тоқ. 2007</c:v>
                </c:pt>
                <c:pt idx="20">
                  <c:v>1 тоқ. 2008</c:v>
                </c:pt>
                <c:pt idx="21">
                  <c:v>2 тоқ. 2008</c:v>
                </c:pt>
                <c:pt idx="22">
                  <c:v>3 тоқ. 2008</c:v>
                </c:pt>
                <c:pt idx="23">
                  <c:v>4 тоқ. 2008</c:v>
                </c:pt>
                <c:pt idx="24">
                  <c:v>1 тоқ. 2009</c:v>
                </c:pt>
                <c:pt idx="25">
                  <c:v>2 тоқ. 2009</c:v>
                </c:pt>
                <c:pt idx="26">
                  <c:v>3 тоқ. 2009</c:v>
                </c:pt>
              </c:strCache>
            </c:strRef>
          </c:cat>
          <c:val>
            <c:numRef>
              <c:f>'2.4.2-график'!$F$4:$F$30</c:f>
              <c:numCache>
                <c:formatCode>0.00%</c:formatCode>
                <c:ptCount val="27"/>
                <c:pt idx="0">
                  <c:v>0.16982029095749729</c:v>
                </c:pt>
                <c:pt idx="1">
                  <c:v>0.17200644352962216</c:v>
                </c:pt>
                <c:pt idx="2">
                  <c:v>0.17694933053294831</c:v>
                </c:pt>
                <c:pt idx="3">
                  <c:v>0.18521380731581663</c:v>
                </c:pt>
                <c:pt idx="4">
                  <c:v>0.18361375274323344</c:v>
                </c:pt>
                <c:pt idx="5">
                  <c:v>0.17501527183872942</c:v>
                </c:pt>
                <c:pt idx="6">
                  <c:v>0.16796787865268781</c:v>
                </c:pt>
                <c:pt idx="7">
                  <c:v>0.1722089400854887</c:v>
                </c:pt>
                <c:pt idx="8">
                  <c:v>0.1573959620931191</c:v>
                </c:pt>
                <c:pt idx="9">
                  <c:v>0.13906940473095919</c:v>
                </c:pt>
                <c:pt idx="10">
                  <c:v>0.13413547237076653</c:v>
                </c:pt>
                <c:pt idx="11">
                  <c:v>0.12750309023485781</c:v>
                </c:pt>
                <c:pt idx="12">
                  <c:v>0.11997152011391943</c:v>
                </c:pt>
                <c:pt idx="13">
                  <c:v>0.10811273391145595</c:v>
                </c:pt>
                <c:pt idx="14">
                  <c:v>9.8344092057255153E-2</c:v>
                </c:pt>
                <c:pt idx="15">
                  <c:v>9.1103436934714718E-2</c:v>
                </c:pt>
                <c:pt idx="16">
                  <c:v>7.2367026912481536E-2</c:v>
                </c:pt>
                <c:pt idx="17">
                  <c:v>5.7766565412140272E-2</c:v>
                </c:pt>
                <c:pt idx="18">
                  <c:v>5.340624520876975E-2</c:v>
                </c:pt>
                <c:pt idx="19">
                  <c:v>4.7726701833710125E-2</c:v>
                </c:pt>
                <c:pt idx="20">
                  <c:v>3.8138523861278549E-2</c:v>
                </c:pt>
                <c:pt idx="21">
                  <c:v>2.0053541007544327E-2</c:v>
                </c:pt>
                <c:pt idx="22">
                  <c:v>3.6386570929555604E-3</c:v>
                </c:pt>
                <c:pt idx="23">
                  <c:v>-3.2126588348117956E-2</c:v>
                </c:pt>
                <c:pt idx="24">
                  <c:v>-6.8192633482440368E-2</c:v>
                </c:pt>
                <c:pt idx="25">
                  <c:v>-8.3408884859474036E-2</c:v>
                </c:pt>
                <c:pt idx="26">
                  <c:v>-8.0195291729105181E-2</c:v>
                </c:pt>
              </c:numCache>
            </c:numRef>
          </c:val>
          <c:smooth val="0"/>
          <c:extLst>
            <c:ext xmlns:c16="http://schemas.microsoft.com/office/drawing/2014/chart" uri="{C3380CC4-5D6E-409C-BE32-E72D297353CC}">
              <c16:uniqueId val="{00000006-0CE0-48F2-9ED3-47CF8B1C3B01}"/>
            </c:ext>
          </c:extLst>
        </c:ser>
        <c:dLbls>
          <c:showLegendKey val="0"/>
          <c:showVal val="0"/>
          <c:showCatName val="0"/>
          <c:showSerName val="0"/>
          <c:showPercent val="0"/>
          <c:showBubbleSize val="0"/>
        </c:dLbls>
        <c:smooth val="0"/>
        <c:axId val="403937872"/>
        <c:axId val="1"/>
      </c:lineChart>
      <c:catAx>
        <c:axId val="403937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937872"/>
        <c:crosses val="autoZero"/>
        <c:crossBetween val="between"/>
      </c:valAx>
      <c:spPr>
        <a:noFill/>
        <a:ln w="3175">
          <a:solidFill>
            <a:srgbClr val="000000"/>
          </a:solidFill>
          <a:prstDash val="solid"/>
        </a:ln>
      </c:spPr>
    </c:plotArea>
    <c:legend>
      <c:legendPos val="b"/>
      <c:layout>
        <c:manualLayout>
          <c:xMode val="edge"/>
          <c:yMode val="edge"/>
          <c:x val="9.164426515926731E-2"/>
          <c:y val="0.88817390829533838"/>
          <c:w val="0.79649648101657333"/>
          <c:h val="9.67743967876276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4566929133857E-2"/>
          <c:y val="3.248259860788863E-2"/>
          <c:w val="0.84566929133858271"/>
          <c:h val="0.54524361948955913"/>
        </c:manualLayout>
      </c:layout>
      <c:lineChart>
        <c:grouping val="standard"/>
        <c:varyColors val="0"/>
        <c:ser>
          <c:idx val="3"/>
          <c:order val="3"/>
          <c:tx>
            <c:strRef>
              <c:f>'2.4.3-график'!$B$10</c:f>
              <c:strCache>
                <c:ptCount val="1"/>
                <c:pt idx="0">
                  <c:v>Құрылыс саласының кредиттері, ставка</c:v>
                </c:pt>
              </c:strCache>
            </c:strRef>
          </c:tx>
          <c:spPr>
            <a:ln w="25400">
              <a:solidFill>
                <a:srgbClr val="33CCCC"/>
              </a:solid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'2.4.3-график'!$C$10:$BF$10</c:f>
              <c:numCache>
                <c:formatCode>0.0%</c:formatCode>
                <c:ptCount val="56"/>
                <c:pt idx="0">
                  <c:v>0.11176348682939688</c:v>
                </c:pt>
                <c:pt idx="1">
                  <c:v>0.1360938779107338</c:v>
                </c:pt>
                <c:pt idx="2">
                  <c:v>0.13841315193529607</c:v>
                </c:pt>
                <c:pt idx="3">
                  <c:v>0.13213656273569779</c:v>
                </c:pt>
                <c:pt idx="4">
                  <c:v>0.13851317685667172</c:v>
                </c:pt>
                <c:pt idx="5">
                  <c:v>0.14198153918189596</c:v>
                </c:pt>
                <c:pt idx="6">
                  <c:v>0.12911526699873574</c:v>
                </c:pt>
                <c:pt idx="7">
                  <c:v>0.14255293407448899</c:v>
                </c:pt>
                <c:pt idx="8">
                  <c:v>0.13617090737339616</c:v>
                </c:pt>
                <c:pt idx="9">
                  <c:v>0.13403790629625861</c:v>
                </c:pt>
                <c:pt idx="10">
                  <c:v>0.13759429296241918</c:v>
                </c:pt>
                <c:pt idx="11">
                  <c:v>0.1190190377509306</c:v>
                </c:pt>
                <c:pt idx="12">
                  <c:v>0.12891837142354509</c:v>
                </c:pt>
                <c:pt idx="13">
                  <c:v>0.12882000589163695</c:v>
                </c:pt>
                <c:pt idx="14">
                  <c:v>0.13836719313052592</c:v>
                </c:pt>
                <c:pt idx="15">
                  <c:v>0.13216106475357595</c:v>
                </c:pt>
                <c:pt idx="16">
                  <c:v>0.13263641535244133</c:v>
                </c:pt>
                <c:pt idx="17">
                  <c:v>0.13464455997269453</c:v>
                </c:pt>
                <c:pt idx="18">
                  <c:v>0.13268223796111356</c:v>
                </c:pt>
                <c:pt idx="19">
                  <c:v>0.123300553095524</c:v>
                </c:pt>
                <c:pt idx="20">
                  <c:v>0.13462607146840516</c:v>
                </c:pt>
                <c:pt idx="21">
                  <c:v>0.12730026902764094</c:v>
                </c:pt>
                <c:pt idx="22">
                  <c:v>0.13274697154621681</c:v>
                </c:pt>
                <c:pt idx="23">
                  <c:v>0.1238211391895693</c:v>
                </c:pt>
                <c:pt idx="24">
                  <c:v>0.13267655690920452</c:v>
                </c:pt>
                <c:pt idx="25">
                  <c:v>0.13036678086960984</c:v>
                </c:pt>
                <c:pt idx="26">
                  <c:v>0.13177795256426886</c:v>
                </c:pt>
                <c:pt idx="27">
                  <c:v>0.12864721691409314</c:v>
                </c:pt>
                <c:pt idx="28">
                  <c:v>0.1311811177758189</c:v>
                </c:pt>
                <c:pt idx="29">
                  <c:v>0.13574969608950205</c:v>
                </c:pt>
                <c:pt idx="30">
                  <c:v>0.13175578036709548</c:v>
                </c:pt>
                <c:pt idx="31">
                  <c:v>0.13602862897682541</c:v>
                </c:pt>
                <c:pt idx="32">
                  <c:v>0.14154092518880676</c:v>
                </c:pt>
                <c:pt idx="33">
                  <c:v>0.1476156061892625</c:v>
                </c:pt>
                <c:pt idx="34">
                  <c:v>0.14636667432496436</c:v>
                </c:pt>
                <c:pt idx="35">
                  <c:v>0.15190816806934013</c:v>
                </c:pt>
                <c:pt idx="36">
                  <c:v>0.15514985809532308</c:v>
                </c:pt>
                <c:pt idx="37">
                  <c:v>0.15249171111529214</c:v>
                </c:pt>
                <c:pt idx="38">
                  <c:v>0.1510288552418711</c:v>
                </c:pt>
                <c:pt idx="39">
                  <c:v>0.15728517180531784</c:v>
                </c:pt>
                <c:pt idx="40">
                  <c:v>0.15140979497489543</c:v>
                </c:pt>
                <c:pt idx="41">
                  <c:v>0.16017166820387743</c:v>
                </c:pt>
                <c:pt idx="42">
                  <c:v>0.15365035366547813</c:v>
                </c:pt>
                <c:pt idx="43">
                  <c:v>0.15443233089171873</c:v>
                </c:pt>
                <c:pt idx="44">
                  <c:v>0.13702754722227825</c:v>
                </c:pt>
                <c:pt idx="45">
                  <c:v>0.15311456430612524</c:v>
                </c:pt>
                <c:pt idx="46">
                  <c:v>0.15591800420463384</c:v>
                </c:pt>
                <c:pt idx="47">
                  <c:v>0.14798188149674149</c:v>
                </c:pt>
                <c:pt idx="48">
                  <c:v>0.15517137197317532</c:v>
                </c:pt>
                <c:pt idx="49">
                  <c:v>0.14451976038513886</c:v>
                </c:pt>
                <c:pt idx="50">
                  <c:v>0.15355477733251843</c:v>
                </c:pt>
                <c:pt idx="51">
                  <c:v>0.14729331667269341</c:v>
                </c:pt>
                <c:pt idx="52">
                  <c:v>0.13036447068486057</c:v>
                </c:pt>
                <c:pt idx="53">
                  <c:v>0.13697804172138292</c:v>
                </c:pt>
                <c:pt idx="54">
                  <c:v>0.13036875165531081</c:v>
                </c:pt>
                <c:pt idx="55">
                  <c:v>0.1537363897025599</c:v>
                </c:pt>
              </c:numCache>
            </c:numRef>
          </c:val>
          <c:smooth val="0"/>
          <c:extLst>
            <c:ext xmlns:c16="http://schemas.microsoft.com/office/drawing/2014/chart" uri="{C3380CC4-5D6E-409C-BE32-E72D297353CC}">
              <c16:uniqueId val="{00000000-E887-41AA-BB3A-2F3084236D67}"/>
            </c:ext>
          </c:extLst>
        </c:ser>
        <c:ser>
          <c:idx val="4"/>
          <c:order val="4"/>
          <c:tx>
            <c:strRef>
              <c:f>'2.4.3-график'!$B$11</c:f>
              <c:strCache>
                <c:ptCount val="1"/>
                <c:pt idx="0">
                  <c:v>Жаңа құрылыс және қайта құру үшін берілген кредиттер, ставка</c:v>
                </c:pt>
              </c:strCache>
            </c:strRef>
          </c:tx>
          <c:spPr>
            <a:ln w="25400">
              <a:solidFill>
                <a:srgbClr val="333300"/>
              </a:solid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'2.4.3-график'!$C$11:$BF$11</c:f>
              <c:numCache>
                <c:formatCode>0.0%</c:formatCode>
                <c:ptCount val="56"/>
                <c:pt idx="0">
                  <c:v>0.12871461994173944</c:v>
                </c:pt>
                <c:pt idx="1">
                  <c:v>0.13267020813758174</c:v>
                </c:pt>
                <c:pt idx="2">
                  <c:v>0.13414299196589421</c:v>
                </c:pt>
                <c:pt idx="3">
                  <c:v>0.1349495121648133</c:v>
                </c:pt>
                <c:pt idx="4">
                  <c:v>0.13907074557189447</c:v>
                </c:pt>
                <c:pt idx="5">
                  <c:v>0.13404760878031508</c:v>
                </c:pt>
                <c:pt idx="6">
                  <c:v>0.13686315021233381</c:v>
                </c:pt>
                <c:pt idx="7">
                  <c:v>0.13744781529069994</c:v>
                </c:pt>
                <c:pt idx="8">
                  <c:v>0.13587818971553178</c:v>
                </c:pt>
                <c:pt idx="9">
                  <c:v>0.13505291580416265</c:v>
                </c:pt>
                <c:pt idx="10">
                  <c:v>0.13407192959378433</c:v>
                </c:pt>
                <c:pt idx="11">
                  <c:v>0.12323251092360397</c:v>
                </c:pt>
                <c:pt idx="12">
                  <c:v>0.12908057563221609</c:v>
                </c:pt>
                <c:pt idx="13">
                  <c:v>0.13502256063636639</c:v>
                </c:pt>
                <c:pt idx="14">
                  <c:v>0.13358338265166961</c:v>
                </c:pt>
                <c:pt idx="15">
                  <c:v>0.14099225574086643</c:v>
                </c:pt>
                <c:pt idx="16">
                  <c:v>0.13154322228117207</c:v>
                </c:pt>
                <c:pt idx="17">
                  <c:v>0.1311301651804527</c:v>
                </c:pt>
                <c:pt idx="18">
                  <c:v>0.12885727412412529</c:v>
                </c:pt>
                <c:pt idx="19">
                  <c:v>0.1290212228861421</c:v>
                </c:pt>
                <c:pt idx="20">
                  <c:v>0.13082859577345565</c:v>
                </c:pt>
                <c:pt idx="21">
                  <c:v>0.12720572789107265</c:v>
                </c:pt>
                <c:pt idx="22">
                  <c:v>0.13061311956222757</c:v>
                </c:pt>
                <c:pt idx="23">
                  <c:v>0.1183417126023827</c:v>
                </c:pt>
                <c:pt idx="24">
                  <c:v>0.12598981950914445</c:v>
                </c:pt>
                <c:pt idx="25">
                  <c:v>0.11992029245092063</c:v>
                </c:pt>
                <c:pt idx="26">
                  <c:v>0.1276889503983121</c:v>
                </c:pt>
                <c:pt idx="27">
                  <c:v>0.12657213542602763</c:v>
                </c:pt>
                <c:pt idx="28">
                  <c:v>0.1267804479081206</c:v>
                </c:pt>
                <c:pt idx="29">
                  <c:v>0.12792889929552428</c:v>
                </c:pt>
                <c:pt idx="30">
                  <c:v>0.12879358950356373</c:v>
                </c:pt>
                <c:pt idx="31">
                  <c:v>0.13153136972261895</c:v>
                </c:pt>
                <c:pt idx="32">
                  <c:v>0.14480597416916971</c:v>
                </c:pt>
                <c:pt idx="33">
                  <c:v>0.15474668552861023</c:v>
                </c:pt>
                <c:pt idx="34">
                  <c:v>0.1455041744988515</c:v>
                </c:pt>
                <c:pt idx="35">
                  <c:v>0.14745070531170598</c:v>
                </c:pt>
                <c:pt idx="36">
                  <c:v>0.14807110304349164</c:v>
                </c:pt>
                <c:pt idx="37">
                  <c:v>0.1529855658293057</c:v>
                </c:pt>
                <c:pt idx="38">
                  <c:v>0.1541558884557086</c:v>
                </c:pt>
                <c:pt idx="39">
                  <c:v>0.15932794458832619</c:v>
                </c:pt>
                <c:pt idx="40">
                  <c:v>0.15986038668050045</c:v>
                </c:pt>
                <c:pt idx="41">
                  <c:v>0.15889317058370603</c:v>
                </c:pt>
                <c:pt idx="42">
                  <c:v>0.15706457634332804</c:v>
                </c:pt>
                <c:pt idx="43">
                  <c:v>0.16347513978224337</c:v>
                </c:pt>
                <c:pt idx="44">
                  <c:v>0.15780380047416379</c:v>
                </c:pt>
                <c:pt idx="45">
                  <c:v>0.15131614156637382</c:v>
                </c:pt>
                <c:pt idx="46">
                  <c:v>0.1570452978384802</c:v>
                </c:pt>
                <c:pt idx="47">
                  <c:v>0.1615495013355307</c:v>
                </c:pt>
                <c:pt idx="48">
                  <c:v>0.15777218597141934</c:v>
                </c:pt>
                <c:pt idx="49">
                  <c:v>0.15955949249442999</c:v>
                </c:pt>
                <c:pt idx="50">
                  <c:v>0.15022646403752682</c:v>
                </c:pt>
                <c:pt idx="51">
                  <c:v>0.15692454778775761</c:v>
                </c:pt>
                <c:pt idx="52">
                  <c:v>0.12489793043089981</c:v>
                </c:pt>
                <c:pt idx="53">
                  <c:v>8.373218625468358E-2</c:v>
                </c:pt>
                <c:pt idx="54">
                  <c:v>0.12274111338221731</c:v>
                </c:pt>
                <c:pt idx="55">
                  <c:v>0.13144027412967682</c:v>
                </c:pt>
              </c:numCache>
            </c:numRef>
          </c:val>
          <c:smooth val="0"/>
          <c:extLst>
            <c:ext xmlns:c16="http://schemas.microsoft.com/office/drawing/2014/chart" uri="{C3380CC4-5D6E-409C-BE32-E72D297353CC}">
              <c16:uniqueId val="{00000001-E887-41AA-BB3A-2F3084236D67}"/>
            </c:ext>
          </c:extLst>
        </c:ser>
        <c:ser>
          <c:idx val="5"/>
          <c:order val="5"/>
          <c:tx>
            <c:strRef>
              <c:f>'2.4.3-график'!$B$12</c:f>
              <c:strCache>
                <c:ptCount val="1"/>
                <c:pt idx="0">
                  <c:v>Азаматтарға тұрғын үй салу және сатып алу үшін берілген кредиттер, ставка</c:v>
                </c:pt>
              </c:strCache>
            </c:strRef>
          </c:tx>
          <c:spPr>
            <a:ln w="25400">
              <a:solidFill>
                <a:srgbClr val="800000"/>
              </a:solid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'2.4.3-график'!$C$12:$BF$12</c:f>
              <c:numCache>
                <c:formatCode>0.0%</c:formatCode>
                <c:ptCount val="56"/>
                <c:pt idx="0">
                  <c:v>0.13055282790236641</c:v>
                </c:pt>
                <c:pt idx="1">
                  <c:v>0.14414377941866108</c:v>
                </c:pt>
                <c:pt idx="2">
                  <c:v>0.13899437635210996</c:v>
                </c:pt>
                <c:pt idx="3">
                  <c:v>0.15427099432607538</c:v>
                </c:pt>
                <c:pt idx="4">
                  <c:v>0.14188661622324208</c:v>
                </c:pt>
                <c:pt idx="5">
                  <c:v>0.14993762923496692</c:v>
                </c:pt>
                <c:pt idx="6">
                  <c:v>0.14305110066828294</c:v>
                </c:pt>
                <c:pt idx="7">
                  <c:v>0.14514850265818363</c:v>
                </c:pt>
                <c:pt idx="8">
                  <c:v>0.14372342492766346</c:v>
                </c:pt>
                <c:pt idx="9">
                  <c:v>0.14449014844728125</c:v>
                </c:pt>
                <c:pt idx="10">
                  <c:v>0.13923588759693675</c:v>
                </c:pt>
                <c:pt idx="11">
                  <c:v>0.14236364363947274</c:v>
                </c:pt>
                <c:pt idx="12">
                  <c:v>0.12717147656670974</c:v>
                </c:pt>
                <c:pt idx="13">
                  <c:v>0.1310237734478937</c:v>
                </c:pt>
                <c:pt idx="14">
                  <c:v>0.12289887889629561</c:v>
                </c:pt>
                <c:pt idx="15">
                  <c:v>0.12254530472558439</c:v>
                </c:pt>
                <c:pt idx="16">
                  <c:v>0.12292436099125295</c:v>
                </c:pt>
                <c:pt idx="17">
                  <c:v>0.12050316644498993</c:v>
                </c:pt>
                <c:pt idx="18">
                  <c:v>0.12416240963889948</c:v>
                </c:pt>
                <c:pt idx="19">
                  <c:v>0.12562082166023336</c:v>
                </c:pt>
                <c:pt idx="20">
                  <c:v>0.12642963273689467</c:v>
                </c:pt>
                <c:pt idx="21">
                  <c:v>0.12877472965411788</c:v>
                </c:pt>
                <c:pt idx="22">
                  <c:v>0.12790930334832662</c:v>
                </c:pt>
                <c:pt idx="23">
                  <c:v>0.12975454697590355</c:v>
                </c:pt>
                <c:pt idx="24">
                  <c:v>0.12933412409141135</c:v>
                </c:pt>
                <c:pt idx="25">
                  <c:v>0.13534694294330357</c:v>
                </c:pt>
                <c:pt idx="26">
                  <c:v>0.13037727801603832</c:v>
                </c:pt>
                <c:pt idx="27">
                  <c:v>0.13294055039952038</c:v>
                </c:pt>
                <c:pt idx="28">
                  <c:v>0.13149050163062206</c:v>
                </c:pt>
                <c:pt idx="29">
                  <c:v>0.1386131494567869</c:v>
                </c:pt>
                <c:pt idx="30">
                  <c:v>0.1376270505475867</c:v>
                </c:pt>
                <c:pt idx="31">
                  <c:v>0.13536474787681568</c:v>
                </c:pt>
                <c:pt idx="32">
                  <c:v>0.14507990215552741</c:v>
                </c:pt>
                <c:pt idx="33">
                  <c:v>0.14044532758437736</c:v>
                </c:pt>
                <c:pt idx="34">
                  <c:v>0.1348866472771881</c:v>
                </c:pt>
                <c:pt idx="35">
                  <c:v>0.13003042692912159</c:v>
                </c:pt>
                <c:pt idx="36">
                  <c:v>0.12894699370231938</c:v>
                </c:pt>
                <c:pt idx="37">
                  <c:v>0.12663004717635198</c:v>
                </c:pt>
                <c:pt idx="38">
                  <c:v>0.12879497887752808</c:v>
                </c:pt>
                <c:pt idx="39">
                  <c:v>0.12535705448754547</c:v>
                </c:pt>
                <c:pt idx="40">
                  <c:v>0.12807405288331031</c:v>
                </c:pt>
                <c:pt idx="41">
                  <c:v>0.13006128688754143</c:v>
                </c:pt>
                <c:pt idx="42">
                  <c:v>0.12809059210461435</c:v>
                </c:pt>
                <c:pt idx="43">
                  <c:v>0.13212321338929439</c:v>
                </c:pt>
                <c:pt idx="44">
                  <c:v>0.12251094922041222</c:v>
                </c:pt>
                <c:pt idx="45">
                  <c:v>0.12856496563663339</c:v>
                </c:pt>
                <c:pt idx="46">
                  <c:v>0.12787671483565938</c:v>
                </c:pt>
                <c:pt idx="47">
                  <c:v>0.1267699000921271</c:v>
                </c:pt>
                <c:pt idx="48">
                  <c:v>0.12767368768356846</c:v>
                </c:pt>
                <c:pt idx="49">
                  <c:v>0.13387796114125661</c:v>
                </c:pt>
                <c:pt idx="50">
                  <c:v>0.12569485824800786</c:v>
                </c:pt>
                <c:pt idx="51">
                  <c:v>0.11187504216465501</c:v>
                </c:pt>
                <c:pt idx="52">
                  <c:v>0.11520747484956637</c:v>
                </c:pt>
                <c:pt idx="53">
                  <c:v>0.1072009777989693</c:v>
                </c:pt>
                <c:pt idx="54">
                  <c:v>0.10834004635448656</c:v>
                </c:pt>
                <c:pt idx="55">
                  <c:v>0.10489221084046779</c:v>
                </c:pt>
              </c:numCache>
            </c:numRef>
          </c:val>
          <c:smooth val="0"/>
          <c:extLst>
            <c:ext xmlns:c16="http://schemas.microsoft.com/office/drawing/2014/chart" uri="{C3380CC4-5D6E-409C-BE32-E72D297353CC}">
              <c16:uniqueId val="{00000002-E887-41AA-BB3A-2F3084236D67}"/>
            </c:ext>
          </c:extLst>
        </c:ser>
        <c:dLbls>
          <c:showLegendKey val="0"/>
          <c:showVal val="0"/>
          <c:showCatName val="0"/>
          <c:showSerName val="0"/>
          <c:showPercent val="0"/>
          <c:showBubbleSize val="0"/>
        </c:dLbls>
        <c:marker val="1"/>
        <c:smooth val="0"/>
        <c:axId val="3"/>
        <c:axId val="4"/>
      </c:lineChart>
      <c:lineChart>
        <c:grouping val="standard"/>
        <c:varyColors val="0"/>
        <c:ser>
          <c:idx val="0"/>
          <c:order val="0"/>
          <c:tx>
            <c:strRef>
              <c:f>'2.4.3-график'!$B$5</c:f>
              <c:strCache>
                <c:ptCount val="1"/>
                <c:pt idx="0">
                  <c:v>Құрылыс саласының кредиттері</c:v>
                </c:pt>
              </c:strCache>
            </c:strRef>
          </c:tx>
          <c:spPr>
            <a:ln w="38100">
              <a:pattFill prst="pct50">
                <a:fgClr>
                  <a:srgbClr val="3366FF"/>
                </a:fgClr>
                <a:bgClr>
                  <a:srgbClr val="FFFFFF"/>
                </a:bgClr>
              </a:patt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'2.4.3-график'!$C$5:$BF$5</c:f>
              <c:numCache>
                <c:formatCode>#\ ##0.0</c:formatCode>
                <c:ptCount val="56"/>
                <c:pt idx="0">
                  <c:v>30.802310000000002</c:v>
                </c:pt>
                <c:pt idx="1">
                  <c:v>21.468340999999999</c:v>
                </c:pt>
                <c:pt idx="2">
                  <c:v>21.122169000000003</c:v>
                </c:pt>
                <c:pt idx="3">
                  <c:v>35.637532999999998</c:v>
                </c:pt>
                <c:pt idx="4">
                  <c:v>24.420809000000002</c:v>
                </c:pt>
                <c:pt idx="5">
                  <c:v>35.38841</c:v>
                </c:pt>
                <c:pt idx="6">
                  <c:v>41.976004000000003</c:v>
                </c:pt>
                <c:pt idx="7">
                  <c:v>30.003226000000002</c:v>
                </c:pt>
                <c:pt idx="8">
                  <c:v>44.552793999999992</c:v>
                </c:pt>
                <c:pt idx="9">
                  <c:v>45.615851999999997</c:v>
                </c:pt>
                <c:pt idx="10">
                  <c:v>36.770846000000006</c:v>
                </c:pt>
                <c:pt idx="11">
                  <c:v>82.481119000000007</c:v>
                </c:pt>
                <c:pt idx="12">
                  <c:v>31.598898999999996</c:v>
                </c:pt>
                <c:pt idx="13">
                  <c:v>63.924509000000008</c:v>
                </c:pt>
                <c:pt idx="14">
                  <c:v>53.743036999999994</c:v>
                </c:pt>
                <c:pt idx="15">
                  <c:v>65.604701000000006</c:v>
                </c:pt>
                <c:pt idx="16">
                  <c:v>67.489122999999992</c:v>
                </c:pt>
                <c:pt idx="17">
                  <c:v>64.611228999999994</c:v>
                </c:pt>
                <c:pt idx="18">
                  <c:v>62.434864999999995</c:v>
                </c:pt>
                <c:pt idx="19">
                  <c:v>64.578899000000007</c:v>
                </c:pt>
                <c:pt idx="20">
                  <c:v>76.084137999999996</c:v>
                </c:pt>
                <c:pt idx="21">
                  <c:v>81.538089999999997</c:v>
                </c:pt>
                <c:pt idx="22">
                  <c:v>79.54752400000001</c:v>
                </c:pt>
                <c:pt idx="23">
                  <c:v>133.48069899999999</c:v>
                </c:pt>
                <c:pt idx="24">
                  <c:v>67.702518999999995</c:v>
                </c:pt>
                <c:pt idx="25">
                  <c:v>121.44841700000001</c:v>
                </c:pt>
                <c:pt idx="26">
                  <c:v>111.68610399999999</c:v>
                </c:pt>
                <c:pt idx="27">
                  <c:v>155.39268800000002</c:v>
                </c:pt>
                <c:pt idx="28">
                  <c:v>178.225201</c:v>
                </c:pt>
                <c:pt idx="29">
                  <c:v>151.005807</c:v>
                </c:pt>
                <c:pt idx="30">
                  <c:v>174.55400899999998</c:v>
                </c:pt>
                <c:pt idx="31">
                  <c:v>107.29380999999999</c:v>
                </c:pt>
                <c:pt idx="32">
                  <c:v>82.933472000000009</c:v>
                </c:pt>
                <c:pt idx="33">
                  <c:v>73.844791999999998</c:v>
                </c:pt>
                <c:pt idx="34">
                  <c:v>56.357172000000006</c:v>
                </c:pt>
                <c:pt idx="35">
                  <c:v>66.803975000000008</c:v>
                </c:pt>
                <c:pt idx="36">
                  <c:v>67.164453000000009</c:v>
                </c:pt>
                <c:pt idx="37">
                  <c:v>44.236650999999995</c:v>
                </c:pt>
                <c:pt idx="38">
                  <c:v>117.15649499999999</c:v>
                </c:pt>
                <c:pt idx="39">
                  <c:v>55.162756999999999</c:v>
                </c:pt>
                <c:pt idx="40">
                  <c:v>67.581040999999999</c:v>
                </c:pt>
                <c:pt idx="41">
                  <c:v>64.839298999999997</c:v>
                </c:pt>
                <c:pt idx="42">
                  <c:v>81.314835000000002</c:v>
                </c:pt>
                <c:pt idx="43">
                  <c:v>71.697774999999993</c:v>
                </c:pt>
                <c:pt idx="44">
                  <c:v>95.664963</c:v>
                </c:pt>
                <c:pt idx="45">
                  <c:v>109.86077100000001</c:v>
                </c:pt>
                <c:pt idx="46">
                  <c:v>86.271008999999992</c:v>
                </c:pt>
                <c:pt idx="47">
                  <c:v>100.659308</c:v>
                </c:pt>
                <c:pt idx="48">
                  <c:v>59.316823000000007</c:v>
                </c:pt>
                <c:pt idx="49">
                  <c:v>99.631383</c:v>
                </c:pt>
                <c:pt idx="50">
                  <c:v>151.76897299999999</c:v>
                </c:pt>
                <c:pt idx="51">
                  <c:v>55.572095000000004</c:v>
                </c:pt>
                <c:pt idx="52">
                  <c:v>38.750063000000004</c:v>
                </c:pt>
                <c:pt idx="53">
                  <c:v>35.653660000000002</c:v>
                </c:pt>
                <c:pt idx="54">
                  <c:v>54.495052999999999</c:v>
                </c:pt>
                <c:pt idx="55">
                  <c:v>19.698449</c:v>
                </c:pt>
              </c:numCache>
            </c:numRef>
          </c:val>
          <c:smooth val="0"/>
          <c:extLst>
            <c:ext xmlns:c16="http://schemas.microsoft.com/office/drawing/2014/chart" uri="{C3380CC4-5D6E-409C-BE32-E72D297353CC}">
              <c16:uniqueId val="{00000003-E887-41AA-BB3A-2F3084236D67}"/>
            </c:ext>
          </c:extLst>
        </c:ser>
        <c:ser>
          <c:idx val="1"/>
          <c:order val="1"/>
          <c:tx>
            <c:strRef>
              <c:f>'2.4.3-график'!$B$6</c:f>
              <c:strCache>
                <c:ptCount val="1"/>
                <c:pt idx="0">
                  <c:v>Жаңа құрылыс және қайта құру үшін берілген кредиттер</c:v>
                </c:pt>
              </c:strCache>
            </c:strRef>
          </c:tx>
          <c:spPr>
            <a:ln w="38100">
              <a:pattFill prst="pct50">
                <a:fgClr>
                  <a:srgbClr val="333300"/>
                </a:fgClr>
                <a:bgClr>
                  <a:srgbClr val="FFFFFF"/>
                </a:bgClr>
              </a:patt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'2.4.3-график'!$C$6:$BF$6</c:f>
              <c:numCache>
                <c:formatCode>#\ ##0.0</c:formatCode>
                <c:ptCount val="56"/>
                <c:pt idx="0">
                  <c:v>17.046175999999999</c:v>
                </c:pt>
                <c:pt idx="1">
                  <c:v>11.728299999999999</c:v>
                </c:pt>
                <c:pt idx="2">
                  <c:v>11.252528</c:v>
                </c:pt>
                <c:pt idx="3">
                  <c:v>15.394441</c:v>
                </c:pt>
                <c:pt idx="4">
                  <c:v>12.08361</c:v>
                </c:pt>
                <c:pt idx="5">
                  <c:v>20.546962000000001</c:v>
                </c:pt>
                <c:pt idx="6">
                  <c:v>19.638180999999999</c:v>
                </c:pt>
                <c:pt idx="7">
                  <c:v>18.607898999999996</c:v>
                </c:pt>
                <c:pt idx="8">
                  <c:v>18.031364999999997</c:v>
                </c:pt>
                <c:pt idx="9">
                  <c:v>19.420200000000001</c:v>
                </c:pt>
                <c:pt idx="10">
                  <c:v>19.446124000000001</c:v>
                </c:pt>
                <c:pt idx="11">
                  <c:v>31.578177</c:v>
                </c:pt>
                <c:pt idx="12">
                  <c:v>11.383726999999999</c:v>
                </c:pt>
                <c:pt idx="13">
                  <c:v>24.656738000000001</c:v>
                </c:pt>
                <c:pt idx="14">
                  <c:v>20.721164000000002</c:v>
                </c:pt>
                <c:pt idx="15">
                  <c:v>29.282078000000002</c:v>
                </c:pt>
                <c:pt idx="16">
                  <c:v>26.351971000000002</c:v>
                </c:pt>
                <c:pt idx="17">
                  <c:v>26.262369000000003</c:v>
                </c:pt>
                <c:pt idx="18">
                  <c:v>33.891777999999995</c:v>
                </c:pt>
                <c:pt idx="19">
                  <c:v>32.308616999999998</c:v>
                </c:pt>
                <c:pt idx="20">
                  <c:v>43.312120999999998</c:v>
                </c:pt>
                <c:pt idx="21">
                  <c:v>38.473497000000002</c:v>
                </c:pt>
                <c:pt idx="22">
                  <c:v>49.755898000000002</c:v>
                </c:pt>
                <c:pt idx="23">
                  <c:v>35.629683</c:v>
                </c:pt>
                <c:pt idx="24">
                  <c:v>35.234195</c:v>
                </c:pt>
                <c:pt idx="25">
                  <c:v>64.808617999999996</c:v>
                </c:pt>
                <c:pt idx="26">
                  <c:v>57.426070000000003</c:v>
                </c:pt>
                <c:pt idx="27">
                  <c:v>111.63936699999999</c:v>
                </c:pt>
                <c:pt idx="28">
                  <c:v>75.848635999999999</c:v>
                </c:pt>
                <c:pt idx="29">
                  <c:v>137.16739900000002</c:v>
                </c:pt>
                <c:pt idx="30">
                  <c:v>73.384145000000004</c:v>
                </c:pt>
                <c:pt idx="31">
                  <c:v>48.837837</c:v>
                </c:pt>
                <c:pt idx="32">
                  <c:v>75.205403000000004</c:v>
                </c:pt>
                <c:pt idx="33">
                  <c:v>36.695052000000004</c:v>
                </c:pt>
                <c:pt idx="34">
                  <c:v>36.007939</c:v>
                </c:pt>
                <c:pt idx="35">
                  <c:v>28.544897000000002</c:v>
                </c:pt>
                <c:pt idx="36">
                  <c:v>32.887851000000005</c:v>
                </c:pt>
                <c:pt idx="37">
                  <c:v>25.541793000000002</c:v>
                </c:pt>
                <c:pt idx="38">
                  <c:v>75.583356999999992</c:v>
                </c:pt>
                <c:pt idx="39">
                  <c:v>77.966025999999999</c:v>
                </c:pt>
                <c:pt idx="40">
                  <c:v>34.976058999999999</c:v>
                </c:pt>
                <c:pt idx="41">
                  <c:v>41.103791000000008</c:v>
                </c:pt>
                <c:pt idx="42">
                  <c:v>39.153224999999999</c:v>
                </c:pt>
                <c:pt idx="43">
                  <c:v>87.362669999999994</c:v>
                </c:pt>
                <c:pt idx="44">
                  <c:v>38.722483999999994</c:v>
                </c:pt>
                <c:pt idx="45">
                  <c:v>77.959614999999999</c:v>
                </c:pt>
                <c:pt idx="46">
                  <c:v>44.610185999999992</c:v>
                </c:pt>
                <c:pt idx="47">
                  <c:v>56.812249000000001</c:v>
                </c:pt>
                <c:pt idx="48">
                  <c:v>24.893395000000002</c:v>
                </c:pt>
                <c:pt idx="49">
                  <c:v>56.432089999999995</c:v>
                </c:pt>
                <c:pt idx="50">
                  <c:v>67.454759999999993</c:v>
                </c:pt>
                <c:pt idx="51">
                  <c:v>20.609901999999998</c:v>
                </c:pt>
                <c:pt idx="52">
                  <c:v>27.223637999999998</c:v>
                </c:pt>
                <c:pt idx="53">
                  <c:v>39.281932999999995</c:v>
                </c:pt>
                <c:pt idx="54">
                  <c:v>30.611122999999999</c:v>
                </c:pt>
                <c:pt idx="55">
                  <c:v>6.3716559999999998</c:v>
                </c:pt>
              </c:numCache>
            </c:numRef>
          </c:val>
          <c:smooth val="0"/>
          <c:extLst>
            <c:ext xmlns:c16="http://schemas.microsoft.com/office/drawing/2014/chart" uri="{C3380CC4-5D6E-409C-BE32-E72D297353CC}">
              <c16:uniqueId val="{00000004-E887-41AA-BB3A-2F3084236D67}"/>
            </c:ext>
          </c:extLst>
        </c:ser>
        <c:ser>
          <c:idx val="2"/>
          <c:order val="2"/>
          <c:tx>
            <c:strRef>
              <c:f>'2.4.3-график'!$B$7</c:f>
              <c:strCache>
                <c:ptCount val="1"/>
                <c:pt idx="0">
                  <c:v>Азаматтарға тұрғын үй салу және сатып алу үшін берілген кредиттер</c:v>
                </c:pt>
              </c:strCache>
            </c:strRef>
          </c:tx>
          <c:spPr>
            <a:ln w="38100">
              <a:pattFill prst="pct50">
                <a:fgClr>
                  <a:srgbClr val="800000"/>
                </a:fgClr>
                <a:bgClr>
                  <a:srgbClr val="FFFFFF"/>
                </a:bgClr>
              </a:pattFill>
              <a:prstDash val="solid"/>
            </a:ln>
          </c:spPr>
          <c:marker>
            <c:symbol val="none"/>
          </c:marker>
          <c:cat>
            <c:strRef>
              <c:f>'2.4.3-график'!$C$3:$BF$3</c:f>
              <c:strCache>
                <c:ptCount val="56"/>
                <c:pt idx="0">
                  <c:v>қаң.2005</c:v>
                </c:pt>
                <c:pt idx="1">
                  <c:v>ақп.2005</c:v>
                </c:pt>
                <c:pt idx="2">
                  <c:v>нау.2005</c:v>
                </c:pt>
                <c:pt idx="3">
                  <c:v>сәу.2005</c:v>
                </c:pt>
                <c:pt idx="4">
                  <c:v>мам.2005</c:v>
                </c:pt>
                <c:pt idx="5">
                  <c:v>мау.2005</c:v>
                </c:pt>
                <c:pt idx="6">
                  <c:v>шіл.2005</c:v>
                </c:pt>
                <c:pt idx="7">
                  <c:v>там.2005</c:v>
                </c:pt>
                <c:pt idx="8">
                  <c:v>қыр.2005</c:v>
                </c:pt>
                <c:pt idx="9">
                  <c:v>қаз.2005</c:v>
                </c:pt>
                <c:pt idx="10">
                  <c:v>қар.2005</c:v>
                </c:pt>
                <c:pt idx="11">
                  <c:v>жел.2005</c:v>
                </c:pt>
                <c:pt idx="12">
                  <c:v>қаң.2006</c:v>
                </c:pt>
                <c:pt idx="13">
                  <c:v>ақп.2006</c:v>
                </c:pt>
                <c:pt idx="14">
                  <c:v>нау.2006</c:v>
                </c:pt>
                <c:pt idx="15">
                  <c:v>сәу.2006</c:v>
                </c:pt>
                <c:pt idx="16">
                  <c:v>мам.2006</c:v>
                </c:pt>
                <c:pt idx="17">
                  <c:v>мау.2006</c:v>
                </c:pt>
                <c:pt idx="18">
                  <c:v>шіл.2006</c:v>
                </c:pt>
                <c:pt idx="19">
                  <c:v>там.2006</c:v>
                </c:pt>
                <c:pt idx="20">
                  <c:v>қыр.2006</c:v>
                </c:pt>
                <c:pt idx="21">
                  <c:v>қаз.2006</c:v>
                </c:pt>
                <c:pt idx="22">
                  <c:v>қар.2006</c:v>
                </c:pt>
                <c:pt idx="23">
                  <c:v>жел.2006</c:v>
                </c:pt>
                <c:pt idx="24">
                  <c:v>қаң.2007</c:v>
                </c:pt>
                <c:pt idx="25">
                  <c:v>ақп.2007</c:v>
                </c:pt>
                <c:pt idx="26">
                  <c:v>нау.2007</c:v>
                </c:pt>
                <c:pt idx="27">
                  <c:v>сәу.2007</c:v>
                </c:pt>
                <c:pt idx="28">
                  <c:v>мам.2007</c:v>
                </c:pt>
                <c:pt idx="29">
                  <c:v>мау.2007</c:v>
                </c:pt>
                <c:pt idx="30">
                  <c:v>шіл.2007</c:v>
                </c:pt>
                <c:pt idx="31">
                  <c:v>там.2007</c:v>
                </c:pt>
                <c:pt idx="32">
                  <c:v>қыр.2007</c:v>
                </c:pt>
                <c:pt idx="33">
                  <c:v>қаз.2007</c:v>
                </c:pt>
                <c:pt idx="34">
                  <c:v>қар.2007</c:v>
                </c:pt>
                <c:pt idx="35">
                  <c:v>жел.2007</c:v>
                </c:pt>
                <c:pt idx="36">
                  <c:v>қаң.2008</c:v>
                </c:pt>
                <c:pt idx="37">
                  <c:v>ақп.2008</c:v>
                </c:pt>
                <c:pt idx="38">
                  <c:v>нау.2008</c:v>
                </c:pt>
                <c:pt idx="39">
                  <c:v>сәу.2008</c:v>
                </c:pt>
                <c:pt idx="40">
                  <c:v>мам.2008</c:v>
                </c:pt>
                <c:pt idx="41">
                  <c:v>мау.2008</c:v>
                </c:pt>
                <c:pt idx="42">
                  <c:v>шіл.2008</c:v>
                </c:pt>
                <c:pt idx="43">
                  <c:v>там.2008</c:v>
                </c:pt>
                <c:pt idx="44">
                  <c:v>қыр.2008</c:v>
                </c:pt>
                <c:pt idx="45">
                  <c:v>қаз.2008</c:v>
                </c:pt>
                <c:pt idx="46">
                  <c:v>қар.2008</c:v>
                </c:pt>
                <c:pt idx="47">
                  <c:v>жел.2008</c:v>
                </c:pt>
                <c:pt idx="48">
                  <c:v>қаң.2009</c:v>
                </c:pt>
                <c:pt idx="49">
                  <c:v>ақп.2009</c:v>
                </c:pt>
                <c:pt idx="50">
                  <c:v>нау.2009</c:v>
                </c:pt>
                <c:pt idx="51">
                  <c:v>сәу.2009</c:v>
                </c:pt>
                <c:pt idx="52">
                  <c:v>мам.2009</c:v>
                </c:pt>
                <c:pt idx="53">
                  <c:v>мау.2009</c:v>
                </c:pt>
                <c:pt idx="54">
                  <c:v>шіл.2009</c:v>
                </c:pt>
                <c:pt idx="55">
                  <c:v>там.2009</c:v>
                </c:pt>
              </c:strCache>
            </c:strRef>
          </c:cat>
          <c:val>
            <c:numRef>
              <c:f>'2.4.3-график'!$C$7:$BF$7</c:f>
              <c:numCache>
                <c:formatCode>#\ ##0.0</c:formatCode>
                <c:ptCount val="56"/>
                <c:pt idx="0">
                  <c:v>11.200369</c:v>
                </c:pt>
                <c:pt idx="1">
                  <c:v>14.289187</c:v>
                </c:pt>
                <c:pt idx="2">
                  <c:v>31.605695000000001</c:v>
                </c:pt>
                <c:pt idx="3">
                  <c:v>16.458273000000002</c:v>
                </c:pt>
                <c:pt idx="4">
                  <c:v>18.255303000000001</c:v>
                </c:pt>
                <c:pt idx="5">
                  <c:v>22.034381</c:v>
                </c:pt>
                <c:pt idx="6">
                  <c:v>20.772789</c:v>
                </c:pt>
                <c:pt idx="7">
                  <c:v>21.560775000000003</c:v>
                </c:pt>
                <c:pt idx="8">
                  <c:v>20.464076000000002</c:v>
                </c:pt>
                <c:pt idx="9">
                  <c:v>21.432053</c:v>
                </c:pt>
                <c:pt idx="10">
                  <c:v>23.451246999999999</c:v>
                </c:pt>
                <c:pt idx="11">
                  <c:v>28.175455000000003</c:v>
                </c:pt>
                <c:pt idx="12">
                  <c:v>14.046619</c:v>
                </c:pt>
                <c:pt idx="13">
                  <c:v>23.86515</c:v>
                </c:pt>
                <c:pt idx="14">
                  <c:v>26.232096000000002</c:v>
                </c:pt>
                <c:pt idx="15">
                  <c:v>33.484027999999995</c:v>
                </c:pt>
                <c:pt idx="16">
                  <c:v>32.196624999999997</c:v>
                </c:pt>
                <c:pt idx="17">
                  <c:v>36.669767</c:v>
                </c:pt>
                <c:pt idx="18">
                  <c:v>34.198343999999999</c:v>
                </c:pt>
                <c:pt idx="19">
                  <c:v>40.897804999999998</c:v>
                </c:pt>
                <c:pt idx="20">
                  <c:v>43.878053000000001</c:v>
                </c:pt>
                <c:pt idx="21">
                  <c:v>46.167524</c:v>
                </c:pt>
                <c:pt idx="22">
                  <c:v>51.791751000000005</c:v>
                </c:pt>
                <c:pt idx="23">
                  <c:v>53.343487000000003</c:v>
                </c:pt>
                <c:pt idx="24">
                  <c:v>36.352120999999997</c:v>
                </c:pt>
                <c:pt idx="25">
                  <c:v>55.258526999999994</c:v>
                </c:pt>
                <c:pt idx="26">
                  <c:v>69.226499000000004</c:v>
                </c:pt>
                <c:pt idx="27">
                  <c:v>65.105688999999998</c:v>
                </c:pt>
                <c:pt idx="28">
                  <c:v>85.308548000000002</c:v>
                </c:pt>
                <c:pt idx="29">
                  <c:v>78.030615000000012</c:v>
                </c:pt>
                <c:pt idx="30">
                  <c:v>90.928613999999996</c:v>
                </c:pt>
                <c:pt idx="31">
                  <c:v>58.006386999999997</c:v>
                </c:pt>
                <c:pt idx="32">
                  <c:v>27.243030999999998</c:v>
                </c:pt>
                <c:pt idx="33">
                  <c:v>19.931735</c:v>
                </c:pt>
                <c:pt idx="34">
                  <c:v>15.954700999999998</c:v>
                </c:pt>
                <c:pt idx="35">
                  <c:v>15.76093</c:v>
                </c:pt>
                <c:pt idx="36">
                  <c:v>10.153103000000002</c:v>
                </c:pt>
                <c:pt idx="37">
                  <c:v>12.750456</c:v>
                </c:pt>
                <c:pt idx="38">
                  <c:v>9.0593090000000007</c:v>
                </c:pt>
                <c:pt idx="39">
                  <c:v>9.7814829999999997</c:v>
                </c:pt>
                <c:pt idx="40">
                  <c:v>8.3698240000000013</c:v>
                </c:pt>
                <c:pt idx="41">
                  <c:v>10.133706</c:v>
                </c:pt>
                <c:pt idx="42">
                  <c:v>8.2136329999999997</c:v>
                </c:pt>
                <c:pt idx="43">
                  <c:v>9.1873400000000007</c:v>
                </c:pt>
                <c:pt idx="44">
                  <c:v>8.8479449999999993</c:v>
                </c:pt>
                <c:pt idx="45">
                  <c:v>9.3542930000000002</c:v>
                </c:pt>
                <c:pt idx="46">
                  <c:v>8.3512229999999992</c:v>
                </c:pt>
                <c:pt idx="47">
                  <c:v>7.3604810000000009</c:v>
                </c:pt>
                <c:pt idx="48">
                  <c:v>4.4659769999999996</c:v>
                </c:pt>
                <c:pt idx="49">
                  <c:v>4.6356619999999999</c:v>
                </c:pt>
                <c:pt idx="50">
                  <c:v>4.3603620000000003</c:v>
                </c:pt>
                <c:pt idx="51">
                  <c:v>7.087097</c:v>
                </c:pt>
                <c:pt idx="52">
                  <c:v>7.5056360000000009</c:v>
                </c:pt>
                <c:pt idx="53">
                  <c:v>5.8849520000000002</c:v>
                </c:pt>
                <c:pt idx="54">
                  <c:v>8.3021089999999997</c:v>
                </c:pt>
                <c:pt idx="55">
                  <c:v>9.6942679999999992</c:v>
                </c:pt>
              </c:numCache>
            </c:numRef>
          </c:val>
          <c:smooth val="0"/>
          <c:extLst>
            <c:ext xmlns:c16="http://schemas.microsoft.com/office/drawing/2014/chart" uri="{C3380CC4-5D6E-409C-BE32-E72D297353CC}">
              <c16:uniqueId val="{00000005-E887-41AA-BB3A-2F3084236D67}"/>
            </c:ext>
          </c:extLst>
        </c:ser>
        <c:dLbls>
          <c:showLegendKey val="0"/>
          <c:showVal val="0"/>
          <c:showCatName val="0"/>
          <c:showSerName val="0"/>
          <c:showPercent val="0"/>
          <c:showBubbleSize val="0"/>
        </c:dLbls>
        <c:marker val="1"/>
        <c:smooth val="0"/>
        <c:axId val="404429944"/>
        <c:axId val="1"/>
      </c:lineChart>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catAx>
        <c:axId val="4044299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7.874015748031496E-3"/>
              <c:y val="0.2250580046403712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429944"/>
        <c:crosses val="autoZero"/>
        <c:crossBetween val="between"/>
      </c:valAx>
      <c:spPr>
        <a:noFill/>
        <a:ln w="12700">
          <a:solidFill>
            <a:srgbClr val="808080"/>
          </a:solidFill>
          <a:prstDash val="solid"/>
        </a:ln>
      </c:spPr>
    </c:plotArea>
    <c:legend>
      <c:legendPos val="b"/>
      <c:layout>
        <c:manualLayout>
          <c:xMode val="edge"/>
          <c:yMode val="edge"/>
          <c:x val="7.874015748031496E-3"/>
          <c:y val="0.73781902552204182"/>
          <c:w val="0.99370078740157475"/>
          <c:h val="0.24593967517401391"/>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691788555543601"/>
          <c:y val="6.5934154380250881E-2"/>
          <c:w val="0.76011261129354524"/>
          <c:h val="0.39285766984899478"/>
        </c:manualLayout>
      </c:layout>
      <c:barChart>
        <c:barDir val="col"/>
        <c:grouping val="clustered"/>
        <c:varyColors val="0"/>
        <c:ser>
          <c:idx val="0"/>
          <c:order val="0"/>
          <c:tx>
            <c:strRef>
              <c:f>'2.4.4-график'!$B$5</c:f>
              <c:strCache>
                <c:ptCount val="1"/>
                <c:pt idx="0">
                  <c:v>Пайдалануға берілген тұрғын үйдің пайдалы алаңы, Қазақстан</c:v>
                </c:pt>
              </c:strCache>
            </c:strRef>
          </c:tx>
          <c:spPr>
            <a:solidFill>
              <a:srgbClr val="00FFFF"/>
            </a:solidFill>
            <a:ln w="12700">
              <a:solidFill>
                <a:srgbClr val="000000"/>
              </a:solidFill>
              <a:prstDash val="solid"/>
            </a:ln>
          </c:spPr>
          <c:invertIfNegative val="0"/>
          <c:cat>
            <c:strRef>
              <c:f>'2.4.4-график'!$C$3:$N$3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'2.4.4-график'!$C$5:$N$5</c:f>
              <c:numCache>
                <c:formatCode>0</c:formatCode>
                <c:ptCount val="12"/>
                <c:pt idx="0">
                  <c:v>1916.587</c:v>
                </c:pt>
                <c:pt idx="1">
                  <c:v>1742.672</c:v>
                </c:pt>
                <c:pt idx="2">
                  <c:v>1794.5350000000001</c:v>
                </c:pt>
                <c:pt idx="3">
                  <c:v>1816.0070000000001</c:v>
                </c:pt>
                <c:pt idx="4">
                  <c:v>2121.799</c:v>
                </c:pt>
                <c:pt idx="5">
                  <c:v>1400.1990000000001</c:v>
                </c:pt>
                <c:pt idx="6">
                  <c:v>1236.54</c:v>
                </c:pt>
                <c:pt idx="7">
                  <c:v>1455.9749999999999</c:v>
                </c:pt>
                <c:pt idx="8">
                  <c:v>2034.405</c:v>
                </c:pt>
                <c:pt idx="9">
                  <c:v>1235.7370000000001</c:v>
                </c:pt>
                <c:pt idx="10">
                  <c:v>1344.855</c:v>
                </c:pt>
                <c:pt idx="11">
                  <c:v>1275.8420000000001</c:v>
                </c:pt>
              </c:numCache>
            </c:numRef>
          </c:val>
          <c:extLst>
            <c:ext xmlns:c16="http://schemas.microsoft.com/office/drawing/2014/chart" uri="{C3380CC4-5D6E-409C-BE32-E72D297353CC}">
              <c16:uniqueId val="{00000000-CD1A-4ED6-AA19-477C744A885E}"/>
            </c:ext>
          </c:extLst>
        </c:ser>
        <c:ser>
          <c:idx val="1"/>
          <c:order val="1"/>
          <c:tx>
            <c:strRef>
              <c:f>'2.4.4-график'!$B$6</c:f>
              <c:strCache>
                <c:ptCount val="1"/>
                <c:pt idx="0">
                  <c:v>Пайдалануға берілген тұрғын үйдің пайдалы алаңы, Астана</c:v>
                </c:pt>
              </c:strCache>
            </c:strRef>
          </c:tx>
          <c:spPr>
            <a:solidFill>
              <a:srgbClr val="00FF00"/>
            </a:solidFill>
            <a:ln w="12700">
              <a:solidFill>
                <a:srgbClr val="000000"/>
              </a:solidFill>
              <a:prstDash val="solid"/>
            </a:ln>
          </c:spPr>
          <c:invertIfNegative val="0"/>
          <c:cat>
            <c:strRef>
              <c:f>'2.4.4-график'!$C$3:$N$3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'2.4.4-график'!$C$6:$N$6</c:f>
              <c:numCache>
                <c:formatCode>0</c:formatCode>
                <c:ptCount val="12"/>
                <c:pt idx="0">
                  <c:v>399.95</c:v>
                </c:pt>
                <c:pt idx="1">
                  <c:v>294.18200000000002</c:v>
                </c:pt>
                <c:pt idx="2">
                  <c:v>261.44100000000003</c:v>
                </c:pt>
                <c:pt idx="3">
                  <c:v>271.96399999999994</c:v>
                </c:pt>
                <c:pt idx="4">
                  <c:v>762.51800000000003</c:v>
                </c:pt>
                <c:pt idx="5">
                  <c:v>373.84699999999998</c:v>
                </c:pt>
                <c:pt idx="6">
                  <c:v>32.762</c:v>
                </c:pt>
                <c:pt idx="7">
                  <c:v>209.18</c:v>
                </c:pt>
                <c:pt idx="8">
                  <c:v>296.81899999999996</c:v>
                </c:pt>
                <c:pt idx="9">
                  <c:v>368.51900000000001</c:v>
                </c:pt>
                <c:pt idx="10">
                  <c:v>212.37300000000005</c:v>
                </c:pt>
                <c:pt idx="11">
                  <c:v>155.19499999999999</c:v>
                </c:pt>
              </c:numCache>
            </c:numRef>
          </c:val>
          <c:extLst>
            <c:ext xmlns:c16="http://schemas.microsoft.com/office/drawing/2014/chart" uri="{C3380CC4-5D6E-409C-BE32-E72D297353CC}">
              <c16:uniqueId val="{00000001-CD1A-4ED6-AA19-477C744A885E}"/>
            </c:ext>
          </c:extLst>
        </c:ser>
        <c:ser>
          <c:idx val="2"/>
          <c:order val="2"/>
          <c:tx>
            <c:strRef>
              <c:f>'2.4.4-график'!$B$7</c:f>
              <c:strCache>
                <c:ptCount val="1"/>
                <c:pt idx="0">
                  <c:v>Пайдалануға берілген тұрғын үйдің пайдалы алаңы, Алматы</c:v>
                </c:pt>
              </c:strCache>
            </c:strRef>
          </c:tx>
          <c:spPr>
            <a:solidFill>
              <a:srgbClr val="969696"/>
            </a:solidFill>
            <a:ln w="12700">
              <a:solidFill>
                <a:srgbClr val="000000"/>
              </a:solidFill>
              <a:prstDash val="solid"/>
            </a:ln>
          </c:spPr>
          <c:invertIfNegative val="0"/>
          <c:cat>
            <c:strRef>
              <c:f>'2.4.4-график'!$C$3:$N$3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'2.4.4-график'!$C$7:$N$7</c:f>
              <c:numCache>
                <c:formatCode>0</c:formatCode>
                <c:ptCount val="12"/>
                <c:pt idx="0">
                  <c:v>197.93200000000002</c:v>
                </c:pt>
                <c:pt idx="1">
                  <c:v>319.53800000000001</c:v>
                </c:pt>
                <c:pt idx="2">
                  <c:v>158.58699999999999</c:v>
                </c:pt>
                <c:pt idx="3">
                  <c:v>191.37199999999996</c:v>
                </c:pt>
                <c:pt idx="4">
                  <c:v>109.09900000000005</c:v>
                </c:pt>
                <c:pt idx="5">
                  <c:v>200.78800000000001</c:v>
                </c:pt>
                <c:pt idx="6">
                  <c:v>133.55199999999996</c:v>
                </c:pt>
                <c:pt idx="7">
                  <c:v>211.05</c:v>
                </c:pt>
                <c:pt idx="8">
                  <c:v>317.11900000000003</c:v>
                </c:pt>
                <c:pt idx="9">
                  <c:v>213.803</c:v>
                </c:pt>
                <c:pt idx="10">
                  <c:v>176.32400000000001</c:v>
                </c:pt>
                <c:pt idx="11">
                  <c:v>230.94800000000004</c:v>
                </c:pt>
              </c:numCache>
            </c:numRef>
          </c:val>
          <c:extLst>
            <c:ext xmlns:c16="http://schemas.microsoft.com/office/drawing/2014/chart" uri="{C3380CC4-5D6E-409C-BE32-E72D297353CC}">
              <c16:uniqueId val="{00000002-CD1A-4ED6-AA19-477C744A885E}"/>
            </c:ext>
          </c:extLst>
        </c:ser>
        <c:dLbls>
          <c:showLegendKey val="0"/>
          <c:showVal val="0"/>
          <c:showCatName val="0"/>
          <c:showSerName val="0"/>
          <c:showPercent val="0"/>
          <c:showBubbleSize val="0"/>
        </c:dLbls>
        <c:gapWidth val="150"/>
        <c:axId val="404433552"/>
        <c:axId val="1"/>
      </c:barChart>
      <c:lineChart>
        <c:grouping val="standard"/>
        <c:varyColors val="0"/>
        <c:ser>
          <c:idx val="3"/>
          <c:order val="3"/>
          <c:tx>
            <c:strRef>
              <c:f>'2.4.4-график'!$B$10</c:f>
              <c:strCache>
                <c:ptCount val="1"/>
                <c:pt idx="0">
                  <c:v>Пайдалануға енгізілген пәтерлер, Қазақстан</c:v>
                </c:pt>
              </c:strCache>
            </c:strRef>
          </c:tx>
          <c:spPr>
            <a:ln w="38100">
              <a:solidFill>
                <a:srgbClr val="00FFFF"/>
              </a:solidFill>
              <a:prstDash val="solid"/>
            </a:ln>
          </c:spPr>
          <c:marker>
            <c:symbol val="none"/>
          </c:marker>
          <c:cat>
            <c:strRef>
              <c:f>'2.4.4-график'!$C$3:$N$3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'2.4.4-график'!$C$10:$N$10</c:f>
              <c:numCache>
                <c:formatCode>0.0</c:formatCode>
                <c:ptCount val="12"/>
                <c:pt idx="0">
                  <c:v>20.664999999999999</c:v>
                </c:pt>
                <c:pt idx="1">
                  <c:v>15.872999999999999</c:v>
                </c:pt>
                <c:pt idx="2">
                  <c:v>17.513000000000002</c:v>
                </c:pt>
                <c:pt idx="3">
                  <c:v>19.666</c:v>
                </c:pt>
                <c:pt idx="4">
                  <c:v>21.501000000000001</c:v>
                </c:pt>
                <c:pt idx="5">
                  <c:v>12.208</c:v>
                </c:pt>
                <c:pt idx="6">
                  <c:v>10.451000000000001</c:v>
                </c:pt>
                <c:pt idx="7">
                  <c:v>13.432</c:v>
                </c:pt>
                <c:pt idx="8">
                  <c:v>22.766999999999999</c:v>
                </c:pt>
                <c:pt idx="9">
                  <c:v>11.723000000000001</c:v>
                </c:pt>
                <c:pt idx="10">
                  <c:v>12.294</c:v>
                </c:pt>
                <c:pt idx="11">
                  <c:v>13.01</c:v>
                </c:pt>
              </c:numCache>
            </c:numRef>
          </c:val>
          <c:smooth val="0"/>
          <c:extLst>
            <c:ext xmlns:c16="http://schemas.microsoft.com/office/drawing/2014/chart" uri="{C3380CC4-5D6E-409C-BE32-E72D297353CC}">
              <c16:uniqueId val="{00000003-CD1A-4ED6-AA19-477C744A885E}"/>
            </c:ext>
          </c:extLst>
        </c:ser>
        <c:ser>
          <c:idx val="6"/>
          <c:order val="4"/>
          <c:tx>
            <c:strRef>
              <c:f>'2.4.4-график'!$B$13</c:f>
              <c:strCache>
                <c:ptCount val="1"/>
                <c:pt idx="0">
                  <c:v>Жеке тұрғын үйлерді қоспағанда тоқсанда пайдалануға енгізілген пәтерлер, Қазақстан</c:v>
                </c:pt>
              </c:strCache>
            </c:strRef>
          </c:tx>
          <c:spPr>
            <a:ln w="38100">
              <a:solidFill>
                <a:srgbClr val="00FFFF"/>
              </a:solidFill>
              <a:prstDash val="lgDash"/>
            </a:ln>
          </c:spPr>
          <c:marker>
            <c:symbol val="circle"/>
            <c:size val="9"/>
            <c:spPr>
              <a:solidFill>
                <a:srgbClr val="FFFF00"/>
              </a:solidFill>
              <a:ln>
                <a:solidFill>
                  <a:srgbClr val="000000"/>
                </a:solidFill>
                <a:prstDash val="solid"/>
              </a:ln>
            </c:spPr>
          </c:marker>
          <c:cat>
            <c:strRef>
              <c:f>'2.4.4-график'!$C$3:$N$3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'2.4.4-график'!$C$13:$N$13</c:f>
              <c:numCache>
                <c:formatCode>0.0</c:formatCode>
                <c:ptCount val="12"/>
                <c:pt idx="0">
                  <c:v>12.143000000000001</c:v>
                </c:pt>
                <c:pt idx="1">
                  <c:v>4.617</c:v>
                </c:pt>
                <c:pt idx="2">
                  <c:v>3.84</c:v>
                </c:pt>
                <c:pt idx="3">
                  <c:v>6.0270000000000001</c:v>
                </c:pt>
                <c:pt idx="4">
                  <c:v>11.144</c:v>
                </c:pt>
                <c:pt idx="5">
                  <c:v>6.8550000000000004</c:v>
                </c:pt>
                <c:pt idx="6">
                  <c:v>2.7749999999999999</c:v>
                </c:pt>
                <c:pt idx="7">
                  <c:v>6.2590000000000003</c:v>
                </c:pt>
                <c:pt idx="8">
                  <c:v>15.311999999999999</c:v>
                </c:pt>
                <c:pt idx="9">
                  <c:v>7.2930000000000001</c:v>
                </c:pt>
                <c:pt idx="10">
                  <c:v>5.6870000000000003</c:v>
                </c:pt>
                <c:pt idx="11">
                  <c:v>6.1719999999999997</c:v>
                </c:pt>
              </c:numCache>
            </c:numRef>
          </c:val>
          <c:smooth val="0"/>
          <c:extLst>
            <c:ext xmlns:c16="http://schemas.microsoft.com/office/drawing/2014/chart" uri="{C3380CC4-5D6E-409C-BE32-E72D297353CC}">
              <c16:uniqueId val="{00000004-CD1A-4ED6-AA19-477C744A885E}"/>
            </c:ext>
          </c:extLst>
        </c:ser>
        <c:dLbls>
          <c:showLegendKey val="0"/>
          <c:showVal val="0"/>
          <c:showCatName val="0"/>
          <c:showSerName val="0"/>
          <c:showPercent val="0"/>
          <c:showBubbleSize val="0"/>
        </c:dLbls>
        <c:marker val="1"/>
        <c:smooth val="0"/>
        <c:axId val="3"/>
        <c:axId val="4"/>
      </c:lineChart>
      <c:catAx>
        <c:axId val="4044335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Пайдалануға енгізілген тұрғын үй, мың ш. м.</a:t>
                </a:r>
              </a:p>
            </c:rich>
          </c:tx>
          <c:layout>
            <c:manualLayout>
              <c:xMode val="edge"/>
              <c:yMode val="edge"/>
              <c:x val="3.4867550976768129E-2"/>
              <c:y val="8.2417692975313595E-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4335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Пәтерлер саны, мың бірлік</a:t>
                </a:r>
              </a:p>
            </c:rich>
          </c:tx>
          <c:layout>
            <c:manualLayout>
              <c:xMode val="edge"/>
              <c:yMode val="edge"/>
              <c:x val="0.91771394170853726"/>
              <c:y val="5.4945128650209063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297754060720793"/>
          <c:y val="6.741573033707865E-2"/>
          <c:w val="0.80259026501546227"/>
          <c:h val="0.6404494382022472"/>
        </c:manualLayout>
      </c:layout>
      <c:barChart>
        <c:barDir val="col"/>
        <c:grouping val="clustered"/>
        <c:varyColors val="0"/>
        <c:ser>
          <c:idx val="0"/>
          <c:order val="0"/>
          <c:tx>
            <c:strRef>
              <c:f>'2.4.5-график'!$B$10</c:f>
              <c:strCache>
                <c:ptCount val="1"/>
                <c:pt idx="0">
                  <c:v>Қазақстан Республикасы </c:v>
                </c:pt>
              </c:strCache>
            </c:strRef>
          </c:tx>
          <c:spPr>
            <a:solidFill>
              <a:srgbClr val="00FFFF"/>
            </a:solidFill>
            <a:ln w="12700">
              <a:solidFill>
                <a:srgbClr val="000000"/>
              </a:solidFill>
              <a:prstDash val="solid"/>
            </a:ln>
          </c:spPr>
          <c:invertIfNegative val="0"/>
          <c:cat>
            <c:strRef>
              <c:f>'2.4.5-график'!$C$3:$P$3</c:f>
              <c:strCache>
                <c:ptCount val="14"/>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strCache>
            </c:strRef>
          </c:cat>
          <c:val>
            <c:numRef>
              <c:f>'2.4.5-график'!$C$10:$P$10</c:f>
              <c:numCache>
                <c:formatCode>General</c:formatCode>
                <c:ptCount val="14"/>
                <c:pt idx="0">
                  <c:v>45</c:v>
                </c:pt>
                <c:pt idx="1">
                  <c:v>57</c:v>
                </c:pt>
                <c:pt idx="2">
                  <c:v>35</c:v>
                </c:pt>
                <c:pt idx="3">
                  <c:v>87</c:v>
                </c:pt>
                <c:pt idx="4">
                  <c:v>56</c:v>
                </c:pt>
                <c:pt idx="5">
                  <c:v>74</c:v>
                </c:pt>
                <c:pt idx="6">
                  <c:v>58</c:v>
                </c:pt>
                <c:pt idx="7">
                  <c:v>21</c:v>
                </c:pt>
                <c:pt idx="8">
                  <c:v>22</c:v>
                </c:pt>
                <c:pt idx="9">
                  <c:v>41</c:v>
                </c:pt>
                <c:pt idx="10">
                  <c:v>47</c:v>
                </c:pt>
                <c:pt idx="11">
                  <c:v>65</c:v>
                </c:pt>
                <c:pt idx="12">
                  <c:v>32</c:v>
                </c:pt>
                <c:pt idx="13">
                  <c:v>77</c:v>
                </c:pt>
              </c:numCache>
            </c:numRef>
          </c:val>
          <c:extLst>
            <c:ext xmlns:c16="http://schemas.microsoft.com/office/drawing/2014/chart" uri="{C3380CC4-5D6E-409C-BE32-E72D297353CC}">
              <c16:uniqueId val="{00000000-3FBB-4876-90B0-257DFBDD5485}"/>
            </c:ext>
          </c:extLst>
        </c:ser>
        <c:ser>
          <c:idx val="1"/>
          <c:order val="1"/>
          <c:tx>
            <c:strRef>
              <c:f>'2.4.5-график'!$B$11</c:f>
              <c:strCache>
                <c:ptCount val="1"/>
                <c:pt idx="0">
                  <c:v>Астана қ.</c:v>
                </c:pt>
              </c:strCache>
            </c:strRef>
          </c:tx>
          <c:spPr>
            <a:solidFill>
              <a:srgbClr val="00FF00"/>
            </a:solidFill>
            <a:ln w="12700">
              <a:solidFill>
                <a:srgbClr val="000000"/>
              </a:solidFill>
              <a:prstDash val="solid"/>
            </a:ln>
          </c:spPr>
          <c:invertIfNegative val="0"/>
          <c:cat>
            <c:strRef>
              <c:f>'2.4.5-график'!$C$3:$P$3</c:f>
              <c:strCache>
                <c:ptCount val="14"/>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strCache>
            </c:strRef>
          </c:cat>
          <c:val>
            <c:numRef>
              <c:f>'2.4.5-график'!$C$11:$P$11</c:f>
              <c:numCache>
                <c:formatCode>General</c:formatCode>
                <c:ptCount val="14"/>
                <c:pt idx="0">
                  <c:v>16</c:v>
                </c:pt>
                <c:pt idx="1">
                  <c:v>20</c:v>
                </c:pt>
                <c:pt idx="2">
                  <c:v>11</c:v>
                </c:pt>
                <c:pt idx="3">
                  <c:v>23</c:v>
                </c:pt>
                <c:pt idx="4">
                  <c:v>13</c:v>
                </c:pt>
                <c:pt idx="5">
                  <c:v>22</c:v>
                </c:pt>
                <c:pt idx="6">
                  <c:v>15</c:v>
                </c:pt>
                <c:pt idx="7">
                  <c:v>6</c:v>
                </c:pt>
                <c:pt idx="8">
                  <c:v>1</c:v>
                </c:pt>
                <c:pt idx="9">
                  <c:v>4</c:v>
                </c:pt>
                <c:pt idx="10">
                  <c:v>7</c:v>
                </c:pt>
                <c:pt idx="11">
                  <c:v>0</c:v>
                </c:pt>
                <c:pt idx="12">
                  <c:v>3</c:v>
                </c:pt>
                <c:pt idx="13">
                  <c:v>1</c:v>
                </c:pt>
              </c:numCache>
            </c:numRef>
          </c:val>
          <c:extLst>
            <c:ext xmlns:c16="http://schemas.microsoft.com/office/drawing/2014/chart" uri="{C3380CC4-5D6E-409C-BE32-E72D297353CC}">
              <c16:uniqueId val="{00000001-3FBB-4876-90B0-257DFBDD5485}"/>
            </c:ext>
          </c:extLst>
        </c:ser>
        <c:ser>
          <c:idx val="2"/>
          <c:order val="2"/>
          <c:tx>
            <c:strRef>
              <c:f>'2.4.5-график'!$B$12</c:f>
              <c:strCache>
                <c:ptCount val="1"/>
                <c:pt idx="0">
                  <c:v>Алматы қ.</c:v>
                </c:pt>
              </c:strCache>
            </c:strRef>
          </c:tx>
          <c:spPr>
            <a:solidFill>
              <a:srgbClr val="969696"/>
            </a:solidFill>
            <a:ln w="12700">
              <a:solidFill>
                <a:srgbClr val="000000"/>
              </a:solidFill>
              <a:prstDash val="solid"/>
            </a:ln>
          </c:spPr>
          <c:invertIfNegative val="0"/>
          <c:cat>
            <c:strRef>
              <c:f>'2.4.5-график'!$C$3:$P$3</c:f>
              <c:strCache>
                <c:ptCount val="14"/>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strCache>
            </c:strRef>
          </c:cat>
          <c:val>
            <c:numRef>
              <c:f>'2.4.5-график'!$C$12:$P$12</c:f>
              <c:numCache>
                <c:formatCode>General</c:formatCode>
                <c:ptCount val="14"/>
                <c:pt idx="0">
                  <c:v>11</c:v>
                </c:pt>
                <c:pt idx="1">
                  <c:v>12</c:v>
                </c:pt>
                <c:pt idx="2">
                  <c:v>8</c:v>
                </c:pt>
                <c:pt idx="3">
                  <c:v>12</c:v>
                </c:pt>
                <c:pt idx="4">
                  <c:v>20</c:v>
                </c:pt>
                <c:pt idx="5">
                  <c:v>16</c:v>
                </c:pt>
                <c:pt idx="6">
                  <c:v>11</c:v>
                </c:pt>
                <c:pt idx="7">
                  <c:v>5</c:v>
                </c:pt>
                <c:pt idx="8">
                  <c:v>9</c:v>
                </c:pt>
                <c:pt idx="9">
                  <c:v>9</c:v>
                </c:pt>
                <c:pt idx="10">
                  <c:v>11</c:v>
                </c:pt>
                <c:pt idx="11">
                  <c:v>28</c:v>
                </c:pt>
                <c:pt idx="12">
                  <c:v>9</c:v>
                </c:pt>
                <c:pt idx="13">
                  <c:v>25</c:v>
                </c:pt>
              </c:numCache>
            </c:numRef>
          </c:val>
          <c:extLst>
            <c:ext xmlns:c16="http://schemas.microsoft.com/office/drawing/2014/chart" uri="{C3380CC4-5D6E-409C-BE32-E72D297353CC}">
              <c16:uniqueId val="{00000002-3FBB-4876-90B0-257DFBDD5485}"/>
            </c:ext>
          </c:extLst>
        </c:ser>
        <c:dLbls>
          <c:showLegendKey val="0"/>
          <c:showVal val="0"/>
          <c:showCatName val="0"/>
          <c:showSerName val="0"/>
          <c:showPercent val="0"/>
          <c:showBubbleSize val="0"/>
        </c:dLbls>
        <c:gapWidth val="150"/>
        <c:axId val="404418792"/>
        <c:axId val="1"/>
      </c:barChart>
      <c:lineChart>
        <c:grouping val="standard"/>
        <c:varyColors val="0"/>
        <c:ser>
          <c:idx val="4"/>
          <c:order val="3"/>
          <c:tx>
            <c:strRef>
              <c:f>'2.4.5-график'!$B$14</c:f>
              <c:strCache>
                <c:ptCount val="1"/>
                <c:pt idx="0">
                  <c:v>Астананың үлесі</c:v>
                </c:pt>
              </c:strCache>
            </c:strRef>
          </c:tx>
          <c:spPr>
            <a:ln w="38100">
              <a:solidFill>
                <a:srgbClr val="00FF00"/>
              </a:solidFill>
              <a:prstDash val="solid"/>
            </a:ln>
          </c:spPr>
          <c:marker>
            <c:symbol val="none"/>
          </c:marker>
          <c:cat>
            <c:strRef>
              <c:f>'2.4.5-график'!$C$3:$P$3</c:f>
              <c:strCache>
                <c:ptCount val="14"/>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strCache>
            </c:strRef>
          </c:cat>
          <c:val>
            <c:numRef>
              <c:f>'2.4.5-график'!$C$14:$P$14</c:f>
              <c:numCache>
                <c:formatCode>0.00%</c:formatCode>
                <c:ptCount val="14"/>
                <c:pt idx="0">
                  <c:v>0.35555555555555557</c:v>
                </c:pt>
                <c:pt idx="1">
                  <c:v>0.35087719298245612</c:v>
                </c:pt>
                <c:pt idx="2">
                  <c:v>0.31428571428571428</c:v>
                </c:pt>
                <c:pt idx="3">
                  <c:v>0.26436781609195403</c:v>
                </c:pt>
                <c:pt idx="4">
                  <c:v>0.23214285714285715</c:v>
                </c:pt>
                <c:pt idx="5">
                  <c:v>0.29729729729729731</c:v>
                </c:pt>
                <c:pt idx="6">
                  <c:v>0.25862068965517243</c:v>
                </c:pt>
                <c:pt idx="7">
                  <c:v>0.2857142857142857</c:v>
                </c:pt>
                <c:pt idx="8">
                  <c:v>4.5454545454545456E-2</c:v>
                </c:pt>
                <c:pt idx="9">
                  <c:v>9.7560975609756101E-2</c:v>
                </c:pt>
                <c:pt idx="10">
                  <c:v>0.14893617021276595</c:v>
                </c:pt>
                <c:pt idx="11">
                  <c:v>0</c:v>
                </c:pt>
                <c:pt idx="12">
                  <c:v>9.375E-2</c:v>
                </c:pt>
                <c:pt idx="13">
                  <c:v>1.2987012987012988E-2</c:v>
                </c:pt>
              </c:numCache>
            </c:numRef>
          </c:val>
          <c:smooth val="0"/>
          <c:extLst>
            <c:ext xmlns:c16="http://schemas.microsoft.com/office/drawing/2014/chart" uri="{C3380CC4-5D6E-409C-BE32-E72D297353CC}">
              <c16:uniqueId val="{00000003-3FBB-4876-90B0-257DFBDD5485}"/>
            </c:ext>
          </c:extLst>
        </c:ser>
        <c:ser>
          <c:idx val="5"/>
          <c:order val="4"/>
          <c:tx>
            <c:strRef>
              <c:f>'2.4.5-график'!$B$15</c:f>
              <c:strCache>
                <c:ptCount val="1"/>
                <c:pt idx="0">
                  <c:v>Алматының үлесі</c:v>
                </c:pt>
              </c:strCache>
            </c:strRef>
          </c:tx>
          <c:spPr>
            <a:ln w="38100">
              <a:solidFill>
                <a:srgbClr val="969696"/>
              </a:solidFill>
              <a:prstDash val="solid"/>
            </a:ln>
          </c:spPr>
          <c:marker>
            <c:symbol val="none"/>
          </c:marker>
          <c:cat>
            <c:strRef>
              <c:f>'2.4.5-график'!$C$3:$P$3</c:f>
              <c:strCache>
                <c:ptCount val="14"/>
                <c:pt idx="0">
                  <c:v>1 тоқ. 2006</c:v>
                </c:pt>
                <c:pt idx="1">
                  <c:v>2 тоқ. 2006</c:v>
                </c:pt>
                <c:pt idx="2">
                  <c:v>3 тоқ. 2006</c:v>
                </c:pt>
                <c:pt idx="3">
                  <c:v>4 тоқ. 2006</c:v>
                </c:pt>
                <c:pt idx="4">
                  <c:v>1 тоқ. 2007</c:v>
                </c:pt>
                <c:pt idx="5">
                  <c:v>2 тоқ. 2007</c:v>
                </c:pt>
                <c:pt idx="6">
                  <c:v>3 тоқ. 2007</c:v>
                </c:pt>
                <c:pt idx="7">
                  <c:v>4 тоқ. 2007</c:v>
                </c:pt>
                <c:pt idx="8">
                  <c:v>1 тоқ. 2008</c:v>
                </c:pt>
                <c:pt idx="9">
                  <c:v>2 тоқ. 2008</c:v>
                </c:pt>
                <c:pt idx="10">
                  <c:v>3 тоқ. 2008</c:v>
                </c:pt>
                <c:pt idx="11">
                  <c:v>4 тоқ. 2008</c:v>
                </c:pt>
                <c:pt idx="12">
                  <c:v>1 тоқ. 2009</c:v>
                </c:pt>
                <c:pt idx="13">
                  <c:v>2 тоқ. 2009</c:v>
                </c:pt>
              </c:strCache>
            </c:strRef>
          </c:cat>
          <c:val>
            <c:numRef>
              <c:f>'2.4.5-график'!$C$15:$P$15</c:f>
              <c:numCache>
                <c:formatCode>0.00%</c:formatCode>
                <c:ptCount val="14"/>
                <c:pt idx="0">
                  <c:v>0.24444444444444444</c:v>
                </c:pt>
                <c:pt idx="1">
                  <c:v>0.21052631578947367</c:v>
                </c:pt>
                <c:pt idx="2">
                  <c:v>0.22857142857142856</c:v>
                </c:pt>
                <c:pt idx="3">
                  <c:v>0.13793103448275862</c:v>
                </c:pt>
                <c:pt idx="4">
                  <c:v>0.35714285714285715</c:v>
                </c:pt>
                <c:pt idx="5">
                  <c:v>0.21621621621621623</c:v>
                </c:pt>
                <c:pt idx="6">
                  <c:v>0.18965517241379309</c:v>
                </c:pt>
                <c:pt idx="7">
                  <c:v>0.23809523809523808</c:v>
                </c:pt>
                <c:pt idx="8">
                  <c:v>0.40909090909090912</c:v>
                </c:pt>
                <c:pt idx="9">
                  <c:v>0.21951219512195122</c:v>
                </c:pt>
                <c:pt idx="10">
                  <c:v>0.23404255319148937</c:v>
                </c:pt>
                <c:pt idx="11">
                  <c:v>0.43076923076923079</c:v>
                </c:pt>
                <c:pt idx="12">
                  <c:v>0.28125</c:v>
                </c:pt>
                <c:pt idx="13">
                  <c:v>0.32467532467532467</c:v>
                </c:pt>
              </c:numCache>
            </c:numRef>
          </c:val>
          <c:smooth val="0"/>
          <c:extLst>
            <c:ext xmlns:c16="http://schemas.microsoft.com/office/drawing/2014/chart" uri="{C3380CC4-5D6E-409C-BE32-E72D297353CC}">
              <c16:uniqueId val="{00000004-3FBB-4876-90B0-257DFBDD5485}"/>
            </c:ext>
          </c:extLst>
        </c:ser>
        <c:dLbls>
          <c:showLegendKey val="0"/>
          <c:showVal val="0"/>
          <c:showCatName val="0"/>
          <c:showSerName val="0"/>
          <c:showPercent val="0"/>
          <c:showBubbleSize val="0"/>
        </c:dLbls>
        <c:marker val="1"/>
        <c:smooth val="0"/>
        <c:axId val="3"/>
        <c:axId val="4"/>
      </c:lineChart>
      <c:catAx>
        <c:axId val="40441879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Көп пәтерлі тұрғын үйлер салу үшін берілген рұқсаттардың саны</a:t>
                </a:r>
              </a:p>
            </c:rich>
          </c:tx>
          <c:layout>
            <c:manualLayout>
              <c:xMode val="edge"/>
              <c:yMode val="edge"/>
              <c:x val="2.589000854888588E-2"/>
              <c:y val="4.2134831460674156E-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418792"/>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05"/>
      </c:valAx>
      <c:spPr>
        <a:noFill/>
        <a:ln w="3175">
          <a:solidFill>
            <a:srgbClr val="000000"/>
          </a:solidFill>
          <a:prstDash val="solid"/>
        </a:ln>
      </c:spPr>
    </c:plotArea>
    <c:legend>
      <c:legendPos val="b"/>
      <c:layout>
        <c:manualLayout>
          <c:xMode val="edge"/>
          <c:yMode val="edge"/>
          <c:x val="5.1780017097771761E-2"/>
          <c:y val="0.9269662921348315"/>
          <c:w val="0.89805967153947897"/>
          <c:h val="5.6179775280898875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7709996503754545E-2"/>
          <c:y val="6.3660477453580902E-2"/>
          <c:w val="0.82290137680505782"/>
          <c:h val="0.44031830238726788"/>
        </c:manualLayout>
      </c:layout>
      <c:barChart>
        <c:barDir val="col"/>
        <c:grouping val="clustered"/>
        <c:varyColors val="0"/>
        <c:ser>
          <c:idx val="0"/>
          <c:order val="0"/>
          <c:tx>
            <c:strRef>
              <c:f>'2.4.6-график'!$B$5</c:f>
              <c:strCache>
                <c:ptCount val="1"/>
                <c:pt idx="0">
                  <c:v>Тұрғын үй құрылысына инвестициялардың жиынтық көлемі, Қазақстан</c:v>
                </c:pt>
              </c:strCache>
            </c:strRef>
          </c:tx>
          <c:spPr>
            <a:solidFill>
              <a:srgbClr val="00FFFF"/>
            </a:solidFill>
            <a:ln w="12700">
              <a:solidFill>
                <a:srgbClr val="000000"/>
              </a:solidFill>
              <a:prstDash val="solid"/>
            </a:ln>
          </c:spPr>
          <c:invertIfNegative val="0"/>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'2.4.6-график'!$C$5:$N$5</c:f>
              <c:numCache>
                <c:formatCode>0.0</c:formatCode>
                <c:ptCount val="12"/>
                <c:pt idx="0">
                  <c:v>103.277148</c:v>
                </c:pt>
                <c:pt idx="1">
                  <c:v>84.843326000000005</c:v>
                </c:pt>
                <c:pt idx="2">
                  <c:v>128.23190099999999</c:v>
                </c:pt>
                <c:pt idx="3">
                  <c:v>131.80855299999999</c:v>
                </c:pt>
                <c:pt idx="4">
                  <c:v>144.74233599999999</c:v>
                </c:pt>
                <c:pt idx="5">
                  <c:v>124.930959</c:v>
                </c:pt>
                <c:pt idx="6">
                  <c:v>113.85933900000001</c:v>
                </c:pt>
                <c:pt idx="7">
                  <c:v>105.290273</c:v>
                </c:pt>
                <c:pt idx="8">
                  <c:v>98.254724999999993</c:v>
                </c:pt>
                <c:pt idx="9">
                  <c:v>54.108052999999998</c:v>
                </c:pt>
                <c:pt idx="10">
                  <c:v>76.819552999999999</c:v>
                </c:pt>
                <c:pt idx="11">
                  <c:v>75.323924000000005</c:v>
                </c:pt>
              </c:numCache>
            </c:numRef>
          </c:val>
          <c:extLst>
            <c:ext xmlns:c16="http://schemas.microsoft.com/office/drawing/2014/chart" uri="{C3380CC4-5D6E-409C-BE32-E72D297353CC}">
              <c16:uniqueId val="{00000000-72AF-43DD-88DC-BDB2C926DE98}"/>
            </c:ext>
          </c:extLst>
        </c:ser>
        <c:ser>
          <c:idx val="1"/>
          <c:order val="1"/>
          <c:tx>
            <c:strRef>
              <c:f>'2.4.6-график'!$B$6</c:f>
              <c:strCache>
                <c:ptCount val="1"/>
                <c:pt idx="0">
                  <c:v>Тұрғын үй құрылысына инвестициялардың жиынтық көлемі, Астана</c:v>
                </c:pt>
              </c:strCache>
            </c:strRef>
          </c:tx>
          <c:spPr>
            <a:solidFill>
              <a:srgbClr val="00FF00"/>
            </a:solidFill>
            <a:ln w="12700">
              <a:solidFill>
                <a:srgbClr val="000000"/>
              </a:solidFill>
              <a:prstDash val="solid"/>
            </a:ln>
          </c:spPr>
          <c:invertIfNegative val="0"/>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'2.4.6-график'!$C$6:$N$6</c:f>
              <c:numCache>
                <c:formatCode>0.0</c:formatCode>
                <c:ptCount val="12"/>
                <c:pt idx="0">
                  <c:v>44.110931000000001</c:v>
                </c:pt>
                <c:pt idx="1">
                  <c:v>26.476551000000001</c:v>
                </c:pt>
                <c:pt idx="2">
                  <c:v>39.836202</c:v>
                </c:pt>
                <c:pt idx="3">
                  <c:v>57.676234999999998</c:v>
                </c:pt>
                <c:pt idx="4">
                  <c:v>39.974530999999999</c:v>
                </c:pt>
                <c:pt idx="5">
                  <c:v>57.256664000000001</c:v>
                </c:pt>
                <c:pt idx="6">
                  <c:v>22.726761</c:v>
                </c:pt>
                <c:pt idx="7">
                  <c:v>22.107856000000002</c:v>
                </c:pt>
                <c:pt idx="8">
                  <c:v>25.434639000000001</c:v>
                </c:pt>
                <c:pt idx="9">
                  <c:v>8.4686059999999994</c:v>
                </c:pt>
                <c:pt idx="10">
                  <c:v>11.132023999999999</c:v>
                </c:pt>
                <c:pt idx="11">
                  <c:v>13.766572</c:v>
                </c:pt>
              </c:numCache>
            </c:numRef>
          </c:val>
          <c:extLst>
            <c:ext xmlns:c16="http://schemas.microsoft.com/office/drawing/2014/chart" uri="{C3380CC4-5D6E-409C-BE32-E72D297353CC}">
              <c16:uniqueId val="{00000001-72AF-43DD-88DC-BDB2C926DE98}"/>
            </c:ext>
          </c:extLst>
        </c:ser>
        <c:ser>
          <c:idx val="2"/>
          <c:order val="2"/>
          <c:tx>
            <c:strRef>
              <c:f>'2.4.6-график'!$B$7</c:f>
              <c:strCache>
                <c:ptCount val="1"/>
                <c:pt idx="0">
                  <c:v>Тұрғын үй құрылысына инвестициялардың жиынтық көлемі, Алматы</c:v>
                </c:pt>
              </c:strCache>
            </c:strRef>
          </c:tx>
          <c:spPr>
            <a:solidFill>
              <a:srgbClr val="969696"/>
            </a:solidFill>
            <a:ln w="12700">
              <a:solidFill>
                <a:srgbClr val="000000"/>
              </a:solidFill>
              <a:prstDash val="solid"/>
            </a:ln>
          </c:spPr>
          <c:invertIfNegative val="0"/>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'2.4.6-график'!$C$7:$N$7</c:f>
              <c:numCache>
                <c:formatCode>0.0</c:formatCode>
                <c:ptCount val="12"/>
                <c:pt idx="0">
                  <c:v>19.910124</c:v>
                </c:pt>
                <c:pt idx="1">
                  <c:v>27.480217</c:v>
                </c:pt>
                <c:pt idx="2">
                  <c:v>41.647390999999999</c:v>
                </c:pt>
                <c:pt idx="3">
                  <c:v>33.907414000000003</c:v>
                </c:pt>
                <c:pt idx="4">
                  <c:v>45.988526999999998</c:v>
                </c:pt>
                <c:pt idx="5">
                  <c:v>30.969175</c:v>
                </c:pt>
                <c:pt idx="6">
                  <c:v>31.644801000000001</c:v>
                </c:pt>
                <c:pt idx="7">
                  <c:v>31.862107000000002</c:v>
                </c:pt>
                <c:pt idx="8">
                  <c:v>20.398185999999999</c:v>
                </c:pt>
                <c:pt idx="9">
                  <c:v>14.768316</c:v>
                </c:pt>
                <c:pt idx="10">
                  <c:v>16.479804000000001</c:v>
                </c:pt>
                <c:pt idx="11">
                  <c:v>17.568370000000002</c:v>
                </c:pt>
              </c:numCache>
            </c:numRef>
          </c:val>
          <c:extLst>
            <c:ext xmlns:c16="http://schemas.microsoft.com/office/drawing/2014/chart" uri="{C3380CC4-5D6E-409C-BE32-E72D297353CC}">
              <c16:uniqueId val="{00000002-72AF-43DD-88DC-BDB2C926DE98}"/>
            </c:ext>
          </c:extLst>
        </c:ser>
        <c:dLbls>
          <c:showLegendKey val="0"/>
          <c:showVal val="0"/>
          <c:showCatName val="0"/>
          <c:showSerName val="0"/>
          <c:showPercent val="0"/>
          <c:showBubbleSize val="0"/>
        </c:dLbls>
        <c:gapWidth val="150"/>
        <c:axId val="404424040"/>
        <c:axId val="1"/>
      </c:barChart>
      <c:lineChart>
        <c:grouping val="standard"/>
        <c:varyColors val="0"/>
        <c:ser>
          <c:idx val="3"/>
          <c:order val="3"/>
          <c:tx>
            <c:strRef>
              <c:f>'2.4.6-график'!$B$15</c:f>
              <c:strCache>
                <c:ptCount val="1"/>
                <c:pt idx="0">
                  <c:v>Заемдық қаржыландыру үлесі, Қазақстан</c:v>
                </c:pt>
              </c:strCache>
            </c:strRef>
          </c:tx>
          <c:spPr>
            <a:ln w="38100">
              <a:solidFill>
                <a:srgbClr val="00FFFF"/>
              </a:solidFill>
              <a:prstDash val="solid"/>
            </a:ln>
          </c:spPr>
          <c:marker>
            <c:symbol val="none"/>
          </c:marker>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'2.4.6-график'!$C$15:$N$15</c:f>
              <c:numCache>
                <c:formatCode>0.00%</c:formatCode>
                <c:ptCount val="12"/>
                <c:pt idx="0">
                  <c:v>0.23975164353079484</c:v>
                </c:pt>
                <c:pt idx="1">
                  <c:v>0.2413339736351213</c:v>
                </c:pt>
                <c:pt idx="2">
                  <c:v>0.29165627046268305</c:v>
                </c:pt>
                <c:pt idx="3">
                  <c:v>0.32547559337822335</c:v>
                </c:pt>
                <c:pt idx="4">
                  <c:v>0.47039228384430659</c:v>
                </c:pt>
                <c:pt idx="5">
                  <c:v>0.66062082337813477</c:v>
                </c:pt>
                <c:pt idx="6">
                  <c:v>0.44874088896651682</c:v>
                </c:pt>
                <c:pt idx="7">
                  <c:v>0.44039919053111393</c:v>
                </c:pt>
                <c:pt idx="8">
                  <c:v>0.39781991145972878</c:v>
                </c:pt>
                <c:pt idx="9">
                  <c:v>0.27462549798271246</c:v>
                </c:pt>
                <c:pt idx="10">
                  <c:v>0.28087513084071186</c:v>
                </c:pt>
                <c:pt idx="11">
                  <c:v>0.24220531845897991</c:v>
                </c:pt>
              </c:numCache>
            </c:numRef>
          </c:val>
          <c:smooth val="0"/>
          <c:extLst>
            <c:ext xmlns:c16="http://schemas.microsoft.com/office/drawing/2014/chart" uri="{C3380CC4-5D6E-409C-BE32-E72D297353CC}">
              <c16:uniqueId val="{00000003-72AF-43DD-88DC-BDB2C926DE98}"/>
            </c:ext>
          </c:extLst>
        </c:ser>
        <c:ser>
          <c:idx val="4"/>
          <c:order val="4"/>
          <c:tx>
            <c:strRef>
              <c:f>'2.4.6-график'!$B$16</c:f>
              <c:strCache>
                <c:ptCount val="1"/>
                <c:pt idx="0">
                  <c:v>Заемдық қаржыландыру үлесі, Астана</c:v>
                </c:pt>
              </c:strCache>
            </c:strRef>
          </c:tx>
          <c:spPr>
            <a:ln w="38100">
              <a:solidFill>
                <a:srgbClr val="00FF00"/>
              </a:solidFill>
              <a:prstDash val="solid"/>
            </a:ln>
          </c:spPr>
          <c:marker>
            <c:symbol val="none"/>
          </c:marker>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'2.4.6-график'!$C$16:$N$16</c:f>
              <c:numCache>
                <c:formatCode>0.00%</c:formatCode>
                <c:ptCount val="12"/>
                <c:pt idx="0">
                  <c:v>1.7964995715847198E-2</c:v>
                </c:pt>
                <c:pt idx="1">
                  <c:v>6.313333636242878E-2</c:v>
                </c:pt>
                <c:pt idx="2">
                  <c:v>3.0307633242747389E-2</c:v>
                </c:pt>
                <c:pt idx="3">
                  <c:v>0.18343754581067923</c:v>
                </c:pt>
                <c:pt idx="4">
                  <c:v>0.28125283070863294</c:v>
                </c:pt>
                <c:pt idx="5">
                  <c:v>0.90916912309106934</c:v>
                </c:pt>
                <c:pt idx="6">
                  <c:v>0.73413945788403367</c:v>
                </c:pt>
                <c:pt idx="7">
                  <c:v>0.74125179755106063</c:v>
                </c:pt>
                <c:pt idx="8">
                  <c:v>0.69781768870397576</c:v>
                </c:pt>
                <c:pt idx="9">
                  <c:v>0.6070036792359923</c:v>
                </c:pt>
                <c:pt idx="10">
                  <c:v>0.66133211714239926</c:v>
                </c:pt>
                <c:pt idx="11">
                  <c:v>0.52606516713093132</c:v>
                </c:pt>
              </c:numCache>
            </c:numRef>
          </c:val>
          <c:smooth val="0"/>
          <c:extLst>
            <c:ext xmlns:c16="http://schemas.microsoft.com/office/drawing/2014/chart" uri="{C3380CC4-5D6E-409C-BE32-E72D297353CC}">
              <c16:uniqueId val="{00000004-72AF-43DD-88DC-BDB2C926DE98}"/>
            </c:ext>
          </c:extLst>
        </c:ser>
        <c:ser>
          <c:idx val="5"/>
          <c:order val="5"/>
          <c:tx>
            <c:strRef>
              <c:f>'2.4.6-график'!$B$17</c:f>
              <c:strCache>
                <c:ptCount val="1"/>
                <c:pt idx="0">
                  <c:v>Заемдық қаржыландыру үлесі, Алматы</c:v>
                </c:pt>
              </c:strCache>
            </c:strRef>
          </c:tx>
          <c:spPr>
            <a:ln w="38100">
              <a:solidFill>
                <a:srgbClr val="969696"/>
              </a:solidFill>
              <a:prstDash val="solid"/>
            </a:ln>
          </c:spPr>
          <c:marker>
            <c:symbol val="none"/>
          </c:marker>
          <c:cat>
            <c:strRef>
              <c:f>'2.4.6-график'!$C$3:$N$3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'2.4.6-график'!$C$17:$N$17</c:f>
              <c:numCache>
                <c:formatCode>0.00%</c:formatCode>
                <c:ptCount val="12"/>
                <c:pt idx="0">
                  <c:v>0.74589552337830245</c:v>
                </c:pt>
                <c:pt idx="1">
                  <c:v>0.52900877747799446</c:v>
                </c:pt>
                <c:pt idx="2">
                  <c:v>0.77526726704200988</c:v>
                </c:pt>
                <c:pt idx="3">
                  <c:v>0.80446403255641963</c:v>
                </c:pt>
                <c:pt idx="4">
                  <c:v>0.9423828251772447</c:v>
                </c:pt>
                <c:pt idx="5">
                  <c:v>0.59823737635891172</c:v>
                </c:pt>
                <c:pt idx="6">
                  <c:v>0.78792895553364362</c:v>
                </c:pt>
                <c:pt idx="7">
                  <c:v>0.76226299158432931</c:v>
                </c:pt>
                <c:pt idx="8">
                  <c:v>0.75346606801212612</c:v>
                </c:pt>
                <c:pt idx="9">
                  <c:v>0.38379839651318404</c:v>
                </c:pt>
                <c:pt idx="10">
                  <c:v>0.64067667309635479</c:v>
                </c:pt>
                <c:pt idx="11">
                  <c:v>0.3216111113324685</c:v>
                </c:pt>
              </c:numCache>
            </c:numRef>
          </c:val>
          <c:smooth val="0"/>
          <c:extLst>
            <c:ext xmlns:c16="http://schemas.microsoft.com/office/drawing/2014/chart" uri="{C3380CC4-5D6E-409C-BE32-E72D297353CC}">
              <c16:uniqueId val="{00000005-72AF-43DD-88DC-BDB2C926DE98}"/>
            </c:ext>
          </c:extLst>
        </c:ser>
        <c:dLbls>
          <c:showLegendKey val="0"/>
          <c:showVal val="0"/>
          <c:showCatName val="0"/>
          <c:showSerName val="0"/>
          <c:showPercent val="0"/>
          <c:showBubbleSize val="0"/>
        </c:dLbls>
        <c:marker val="1"/>
        <c:smooth val="0"/>
        <c:axId val="3"/>
        <c:axId val="4"/>
      </c:lineChart>
      <c:catAx>
        <c:axId val="40442404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7480936516680966E-2"/>
              <c:y val="0.1936339522546419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42404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2"/>
        <c:minorUnit val="0.1"/>
      </c:valAx>
      <c:spPr>
        <a:noFill/>
        <a:ln w="12700">
          <a:solidFill>
            <a:srgbClr val="808080"/>
          </a:solidFill>
          <a:prstDash val="solid"/>
        </a:ln>
      </c:spPr>
    </c:plotArea>
    <c:legend>
      <c:legendPos val="b"/>
      <c:layout>
        <c:manualLayout>
          <c:xMode val="edge"/>
          <c:yMode val="edge"/>
          <c:x val="8.8549684331527559E-2"/>
          <c:y val="0.63925729442970824"/>
          <c:w val="0.81068762724208854"/>
          <c:h val="0.3421750663129973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5930300640940561E-2"/>
          <c:y val="6.3492227524149319E-2"/>
          <c:w val="0.82558198127354909"/>
          <c:h val="0.46031864955008256"/>
        </c:manualLayout>
      </c:layout>
      <c:barChart>
        <c:barDir val="col"/>
        <c:grouping val="clustered"/>
        <c:varyColors val="0"/>
        <c:ser>
          <c:idx val="0"/>
          <c:order val="0"/>
          <c:tx>
            <c:strRef>
              <c:f>'2.4.7-график'!$B$15</c:f>
              <c:strCache>
                <c:ptCount val="1"/>
                <c:pt idx="0">
                  <c:v>Құрылыстың өзіндік құнының тұрғын үй сату бағасына қатынасы, Қазақстан</c:v>
                </c:pt>
              </c:strCache>
            </c:strRef>
          </c:tx>
          <c:spPr>
            <a:solidFill>
              <a:srgbClr val="00FFFF"/>
            </a:solidFill>
            <a:ln w="12700">
              <a:solidFill>
                <a:srgbClr val="000000"/>
              </a:solidFill>
              <a:prstDash val="solid"/>
            </a:ln>
          </c:spPr>
          <c:invertIfNegative val="0"/>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'2.4.7-график'!$C$15:$N$15</c:f>
              <c:numCache>
                <c:formatCode>0%</c:formatCode>
                <c:ptCount val="12"/>
                <c:pt idx="0">
                  <c:v>0.56175694326739134</c:v>
                </c:pt>
                <c:pt idx="1">
                  <c:v>0.72707224731324649</c:v>
                </c:pt>
                <c:pt idx="2">
                  <c:v>0.63273303094554334</c:v>
                </c:pt>
                <c:pt idx="3">
                  <c:v>0.57128694466819507</c:v>
                </c:pt>
                <c:pt idx="4">
                  <c:v>0.54231279362364115</c:v>
                </c:pt>
                <c:pt idx="5">
                  <c:v>0.62491731814717055</c:v>
                </c:pt>
                <c:pt idx="6">
                  <c:v>0.65265380554755736</c:v>
                </c:pt>
                <c:pt idx="7">
                  <c:v>0.69577386689199006</c:v>
                </c:pt>
                <c:pt idx="8">
                  <c:v>0.69167079182743496</c:v>
                </c:pt>
                <c:pt idx="9">
                  <c:v>0.85711269835684889</c:v>
                </c:pt>
                <c:pt idx="10">
                  <c:v>0.86525003181066307</c:v>
                </c:pt>
                <c:pt idx="11">
                  <c:v>0.882735753706545</c:v>
                </c:pt>
              </c:numCache>
            </c:numRef>
          </c:val>
          <c:extLst>
            <c:ext xmlns:c16="http://schemas.microsoft.com/office/drawing/2014/chart" uri="{C3380CC4-5D6E-409C-BE32-E72D297353CC}">
              <c16:uniqueId val="{00000000-89F3-4E4A-B76D-B23FDB943B86}"/>
            </c:ext>
          </c:extLst>
        </c:ser>
        <c:ser>
          <c:idx val="1"/>
          <c:order val="1"/>
          <c:tx>
            <c:strRef>
              <c:f>'2.4.7-график'!$B$16</c:f>
              <c:strCache>
                <c:ptCount val="1"/>
                <c:pt idx="0">
                  <c:v>Құрылыстың өзіндік құнының тұрғын үй сату бағасына қатынасы, Астана</c:v>
                </c:pt>
              </c:strCache>
            </c:strRef>
          </c:tx>
          <c:spPr>
            <a:solidFill>
              <a:srgbClr val="00FF00"/>
            </a:solidFill>
            <a:ln w="12700">
              <a:solidFill>
                <a:srgbClr val="000000"/>
              </a:solidFill>
              <a:prstDash val="solid"/>
            </a:ln>
          </c:spPr>
          <c:invertIfNegative val="0"/>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'2.4.7-график'!$C$16:$N$16</c:f>
              <c:numCache>
                <c:formatCode>0%</c:formatCode>
                <c:ptCount val="12"/>
                <c:pt idx="0">
                  <c:v>0.60005609219992306</c:v>
                </c:pt>
                <c:pt idx="1">
                  <c:v>0.63910724889905401</c:v>
                </c:pt>
                <c:pt idx="2">
                  <c:v>0.62859831870283334</c:v>
                </c:pt>
                <c:pt idx="3">
                  <c:v>0.49747131662008787</c:v>
                </c:pt>
                <c:pt idx="4">
                  <c:v>0.47647798742138364</c:v>
                </c:pt>
                <c:pt idx="5">
                  <c:v>0.54328397287104691</c:v>
                </c:pt>
                <c:pt idx="6">
                  <c:v>0.54819203518201809</c:v>
                </c:pt>
                <c:pt idx="7">
                  <c:v>0.52630507370307034</c:v>
                </c:pt>
                <c:pt idx="8">
                  <c:v>0.55711740657213182</c:v>
                </c:pt>
                <c:pt idx="9">
                  <c:v>0.69006620194807844</c:v>
                </c:pt>
                <c:pt idx="10">
                  <c:v>0.69970776910819599</c:v>
                </c:pt>
                <c:pt idx="11">
                  <c:v>0.69911977938625636</c:v>
                </c:pt>
              </c:numCache>
            </c:numRef>
          </c:val>
          <c:extLst>
            <c:ext xmlns:c16="http://schemas.microsoft.com/office/drawing/2014/chart" uri="{C3380CC4-5D6E-409C-BE32-E72D297353CC}">
              <c16:uniqueId val="{00000001-89F3-4E4A-B76D-B23FDB943B86}"/>
            </c:ext>
          </c:extLst>
        </c:ser>
        <c:ser>
          <c:idx val="2"/>
          <c:order val="2"/>
          <c:tx>
            <c:strRef>
              <c:f>'2.4.7-график'!$B$17</c:f>
              <c:strCache>
                <c:ptCount val="1"/>
                <c:pt idx="0">
                  <c:v>Құрылыстың өзіндік құнының тұрғын үй сату бағасына қатынасы, Алматы</c:v>
                </c:pt>
              </c:strCache>
            </c:strRef>
          </c:tx>
          <c:spPr>
            <a:solidFill>
              <a:srgbClr val="C0C0C0"/>
            </a:solidFill>
            <a:ln w="12700">
              <a:solidFill>
                <a:srgbClr val="000000"/>
              </a:solidFill>
              <a:prstDash val="solid"/>
            </a:ln>
          </c:spPr>
          <c:invertIfNegative val="0"/>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'2.4.7-график'!$C$17:$N$17</c:f>
              <c:numCache>
                <c:formatCode>0%</c:formatCode>
                <c:ptCount val="12"/>
                <c:pt idx="0">
                  <c:v>0.36403574813332035</c:v>
                </c:pt>
                <c:pt idx="1">
                  <c:v>0.44477059299020694</c:v>
                </c:pt>
                <c:pt idx="2">
                  <c:v>0.36402203082114321</c:v>
                </c:pt>
                <c:pt idx="3">
                  <c:v>0.34167695842506424</c:v>
                </c:pt>
                <c:pt idx="4">
                  <c:v>0.33025768790648491</c:v>
                </c:pt>
                <c:pt idx="5">
                  <c:v>0.28528286753335136</c:v>
                </c:pt>
                <c:pt idx="6">
                  <c:v>0.42771388013496342</c:v>
                </c:pt>
                <c:pt idx="7">
                  <c:v>0.57596305293787864</c:v>
                </c:pt>
                <c:pt idx="8">
                  <c:v>0.60606722432131399</c:v>
                </c:pt>
                <c:pt idx="9">
                  <c:v>0.59205366775038026</c:v>
                </c:pt>
                <c:pt idx="10">
                  <c:v>0.68538119110598361</c:v>
                </c:pt>
                <c:pt idx="11">
                  <c:v>0.73378399727273491</c:v>
                </c:pt>
              </c:numCache>
            </c:numRef>
          </c:val>
          <c:extLst>
            <c:ext xmlns:c16="http://schemas.microsoft.com/office/drawing/2014/chart" uri="{C3380CC4-5D6E-409C-BE32-E72D297353CC}">
              <c16:uniqueId val="{00000002-89F3-4E4A-B76D-B23FDB943B86}"/>
            </c:ext>
          </c:extLst>
        </c:ser>
        <c:dLbls>
          <c:showLegendKey val="0"/>
          <c:showVal val="0"/>
          <c:showCatName val="0"/>
          <c:showSerName val="0"/>
          <c:showPercent val="0"/>
          <c:showBubbleSize val="0"/>
        </c:dLbls>
        <c:gapWidth val="150"/>
        <c:axId val="403887712"/>
        <c:axId val="1"/>
      </c:barChart>
      <c:lineChart>
        <c:grouping val="standard"/>
        <c:varyColors val="0"/>
        <c:ser>
          <c:idx val="3"/>
          <c:order val="3"/>
          <c:tx>
            <c:strRef>
              <c:f>'2.4.7-график'!$B$25</c:f>
              <c:strCache>
                <c:ptCount val="1"/>
                <c:pt idx="0">
                  <c:v>Жаңа үлгідегі тұрғын үйлер сату және жайлы тұрғын үйлерді қайта сату бағаларының қатынасы, Қазақстан (оң жақ ось)</c:v>
                </c:pt>
              </c:strCache>
            </c:strRef>
          </c:tx>
          <c:spPr>
            <a:ln w="38100">
              <a:solidFill>
                <a:srgbClr val="00FFFF"/>
              </a:solidFill>
              <a:prstDash val="solid"/>
            </a:ln>
          </c:spPr>
          <c:marker>
            <c:symbol val="none"/>
          </c:marker>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'2.4.7-график'!$C$25:$N$25</c:f>
              <c:numCache>
                <c:formatCode>0%</c:formatCode>
                <c:ptCount val="12"/>
                <c:pt idx="0">
                  <c:v>1.2980847809232448</c:v>
                </c:pt>
                <c:pt idx="1">
                  <c:v>1.1949094901868911</c:v>
                </c:pt>
                <c:pt idx="2">
                  <c:v>1.1659742921742124</c:v>
                </c:pt>
                <c:pt idx="3">
                  <c:v>1.1580631736054303</c:v>
                </c:pt>
                <c:pt idx="4">
                  <c:v>1.1850344832651503</c:v>
                </c:pt>
                <c:pt idx="5">
                  <c:v>1.2121057092461232</c:v>
                </c:pt>
                <c:pt idx="6">
                  <c:v>1.3255725190839693</c:v>
                </c:pt>
                <c:pt idx="7">
                  <c:v>1.3477282230585137</c:v>
                </c:pt>
                <c:pt idx="8">
                  <c:v>1.3651250624849574</c:v>
                </c:pt>
                <c:pt idx="9">
                  <c:v>1.3360504691525168</c:v>
                </c:pt>
                <c:pt idx="10">
                  <c:v>1.3547404711741045</c:v>
                </c:pt>
                <c:pt idx="11">
                  <c:v>1.3567503576185074</c:v>
                </c:pt>
              </c:numCache>
            </c:numRef>
          </c:val>
          <c:smooth val="0"/>
          <c:extLst>
            <c:ext xmlns:c16="http://schemas.microsoft.com/office/drawing/2014/chart" uri="{C3380CC4-5D6E-409C-BE32-E72D297353CC}">
              <c16:uniqueId val="{00000003-89F3-4E4A-B76D-B23FDB943B86}"/>
            </c:ext>
          </c:extLst>
        </c:ser>
        <c:ser>
          <c:idx val="4"/>
          <c:order val="4"/>
          <c:tx>
            <c:strRef>
              <c:f>'2.4.7-график'!$B$26</c:f>
              <c:strCache>
                <c:ptCount val="1"/>
                <c:pt idx="0">
                  <c:v>Жаңа үлгідегі тұрғын үйлер сату және жайлы тұрғын үйлерді қайта сату бағаларының қатынасы, Астана (оң жақ ось)</c:v>
                </c:pt>
              </c:strCache>
            </c:strRef>
          </c:tx>
          <c:spPr>
            <a:ln w="38100">
              <a:solidFill>
                <a:srgbClr val="00FF00"/>
              </a:solidFill>
              <a:prstDash val="solid"/>
            </a:ln>
          </c:spPr>
          <c:marker>
            <c:symbol val="none"/>
          </c:marker>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'2.4.7-график'!$C$26:$N$26</c:f>
              <c:numCache>
                <c:formatCode>0%</c:formatCode>
                <c:ptCount val="12"/>
                <c:pt idx="0">
                  <c:v>0.78512392462105685</c:v>
                </c:pt>
                <c:pt idx="1">
                  <c:v>0.71479423729953262</c:v>
                </c:pt>
                <c:pt idx="2">
                  <c:v>0.72340130450862383</c:v>
                </c:pt>
                <c:pt idx="3">
                  <c:v>0.6928010307249074</c:v>
                </c:pt>
                <c:pt idx="4">
                  <c:v>0.71130755328096196</c:v>
                </c:pt>
                <c:pt idx="5">
                  <c:v>0.7478912169184655</c:v>
                </c:pt>
                <c:pt idx="6">
                  <c:v>1.0199193259511905</c:v>
                </c:pt>
                <c:pt idx="7">
                  <c:v>1.0299284422426673</c:v>
                </c:pt>
                <c:pt idx="8">
                  <c:v>1.0300070005727742</c:v>
                </c:pt>
                <c:pt idx="9">
                  <c:v>1.0831835443037974</c:v>
                </c:pt>
                <c:pt idx="10">
                  <c:v>1.090198717948718</c:v>
                </c:pt>
                <c:pt idx="11">
                  <c:v>1.090198717948718</c:v>
                </c:pt>
              </c:numCache>
            </c:numRef>
          </c:val>
          <c:smooth val="0"/>
          <c:extLst>
            <c:ext xmlns:c16="http://schemas.microsoft.com/office/drawing/2014/chart" uri="{C3380CC4-5D6E-409C-BE32-E72D297353CC}">
              <c16:uniqueId val="{00000004-89F3-4E4A-B76D-B23FDB943B86}"/>
            </c:ext>
          </c:extLst>
        </c:ser>
        <c:ser>
          <c:idx val="5"/>
          <c:order val="5"/>
          <c:tx>
            <c:strRef>
              <c:f>'2.4.7-график'!$B$27</c:f>
              <c:strCache>
                <c:ptCount val="1"/>
                <c:pt idx="0">
                  <c:v>Жаңа үлгідегі тұрғын үйлер сату және жайлы тұрғын үйлерді қайта сату бағаларының қатынасы, Алматы (правая ось)</c:v>
                </c:pt>
              </c:strCache>
            </c:strRef>
          </c:tx>
          <c:spPr>
            <a:ln w="38100">
              <a:solidFill>
                <a:srgbClr val="C0C0C0"/>
              </a:solidFill>
              <a:prstDash val="solid"/>
            </a:ln>
          </c:spPr>
          <c:marker>
            <c:symbol val="none"/>
          </c:marker>
          <c:cat>
            <c:strRef>
              <c:f>'2.4.7-график'!$C$3:$N$3</c:f>
              <c:strCache>
                <c:ptCount val="12"/>
                <c:pt idx="0">
                  <c:v>4 тоқ. 2006</c:v>
                </c:pt>
                <c:pt idx="1">
                  <c:v>1 тоқ. 2007</c:v>
                </c:pt>
                <c:pt idx="2">
                  <c:v>2 тоқ. 2007</c:v>
                </c:pt>
                <c:pt idx="3">
                  <c:v>3 тоқ. 2007</c:v>
                </c:pt>
                <c:pt idx="4">
                  <c:v>4 тоқ. 2007</c:v>
                </c:pt>
                <c:pt idx="5">
                  <c:v>1 тоқ. 2008</c:v>
                </c:pt>
                <c:pt idx="6">
                  <c:v>2 тоқ. 2008</c:v>
                </c:pt>
                <c:pt idx="7">
                  <c:v>3 тоқ. 2008</c:v>
                </c:pt>
                <c:pt idx="8">
                  <c:v>4 тоқ. 2008</c:v>
                </c:pt>
                <c:pt idx="9">
                  <c:v>1 тоқ. 2009</c:v>
                </c:pt>
                <c:pt idx="10">
                  <c:v>2 тоқ. 2009</c:v>
                </c:pt>
                <c:pt idx="11">
                  <c:v>3 тоқ. 2009</c:v>
                </c:pt>
              </c:strCache>
            </c:strRef>
          </c:cat>
          <c:val>
            <c:numRef>
              <c:f>'2.4.7-график'!$C$27:$N$27</c:f>
              <c:numCache>
                <c:formatCode>0%</c:formatCode>
                <c:ptCount val="12"/>
                <c:pt idx="0">
                  <c:v>0.81091020093013233</c:v>
                </c:pt>
                <c:pt idx="1">
                  <c:v>0.6904832943234136</c:v>
                </c:pt>
                <c:pt idx="2">
                  <c:v>0.77389673271565662</c:v>
                </c:pt>
                <c:pt idx="3">
                  <c:v>0.83991758509125691</c:v>
                </c:pt>
                <c:pt idx="4">
                  <c:v>0.99480672186566066</c:v>
                </c:pt>
                <c:pt idx="5">
                  <c:v>1.0676261279670967</c:v>
                </c:pt>
                <c:pt idx="6">
                  <c:v>1.3750260464285562</c:v>
                </c:pt>
                <c:pt idx="7">
                  <c:v>1.3356450426759967</c:v>
                </c:pt>
                <c:pt idx="8">
                  <c:v>1.3008963959484607</c:v>
                </c:pt>
                <c:pt idx="9">
                  <c:v>1.2941325023348009</c:v>
                </c:pt>
                <c:pt idx="10">
                  <c:v>1.2630461354104254</c:v>
                </c:pt>
                <c:pt idx="11">
                  <c:v>1.1529490713001798</c:v>
                </c:pt>
              </c:numCache>
            </c:numRef>
          </c:val>
          <c:smooth val="0"/>
          <c:extLst>
            <c:ext xmlns:c16="http://schemas.microsoft.com/office/drawing/2014/chart" uri="{C3380CC4-5D6E-409C-BE32-E72D297353CC}">
              <c16:uniqueId val="{00000005-89F3-4E4A-B76D-B23FDB943B86}"/>
            </c:ext>
          </c:extLst>
        </c:ser>
        <c:dLbls>
          <c:showLegendKey val="0"/>
          <c:showVal val="0"/>
          <c:showCatName val="0"/>
          <c:showSerName val="0"/>
          <c:showPercent val="0"/>
          <c:showBubbleSize val="0"/>
        </c:dLbls>
        <c:marker val="1"/>
        <c:smooth val="0"/>
        <c:axId val="3"/>
        <c:axId val="4"/>
      </c:lineChart>
      <c:catAx>
        <c:axId val="40388771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3887712"/>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b"/>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985345266315476E-2"/>
          <c:y val="6.6115880347904693E-2"/>
          <c:w val="0.91728023509327172"/>
          <c:h val="0.56473981130501927"/>
        </c:manualLayout>
      </c:layout>
      <c:lineChart>
        <c:grouping val="standard"/>
        <c:varyColors val="0"/>
        <c:ser>
          <c:idx val="0"/>
          <c:order val="0"/>
          <c:tx>
            <c:strRef>
              <c:f>'2.4.8-график'!$B$4</c:f>
              <c:strCache>
                <c:ptCount val="1"/>
                <c:pt idx="0">
                  <c:v>Тұрғын үйге қол жетімділік индексі, Қазақстан Республикасы</c:v>
                </c:pt>
              </c:strCache>
            </c:strRef>
          </c:tx>
          <c:spPr>
            <a:ln w="38100">
              <a:pattFill prst="pct50">
                <a:fgClr>
                  <a:srgbClr val="00FFFF"/>
                </a:fgClr>
                <a:bgClr>
                  <a:srgbClr val="FFFFFF"/>
                </a:bgClr>
              </a:pattFill>
              <a:prstDash val="solid"/>
            </a:ln>
          </c:spPr>
          <c:marker>
            <c:symbol val="none"/>
          </c:marker>
          <c:cat>
            <c:strRef>
              <c:f>'2.4.8-график'!$C$3:$Z$3</c:f>
              <c:strCache>
                <c:ptCount val="24"/>
                <c:pt idx="0">
                  <c:v>қаз.2007</c:v>
                </c:pt>
                <c:pt idx="1">
                  <c:v>қар.2007</c:v>
                </c:pt>
                <c:pt idx="2">
                  <c:v>жел.2007</c:v>
                </c:pt>
                <c:pt idx="3">
                  <c:v>қаң.2008</c:v>
                </c:pt>
                <c:pt idx="4">
                  <c:v>ақп.2008</c:v>
                </c:pt>
                <c:pt idx="5">
                  <c:v>нау.2008</c:v>
                </c:pt>
                <c:pt idx="6">
                  <c:v>сәу.2008</c:v>
                </c:pt>
                <c:pt idx="7">
                  <c:v>мам.2008</c:v>
                </c:pt>
                <c:pt idx="8">
                  <c:v>мау.2008</c:v>
                </c:pt>
                <c:pt idx="9">
                  <c:v>шіл.2008</c:v>
                </c:pt>
                <c:pt idx="10">
                  <c:v>там.2008</c:v>
                </c:pt>
                <c:pt idx="11">
                  <c:v>қыр.2008</c:v>
                </c:pt>
                <c:pt idx="12">
                  <c:v>қаз.2008</c:v>
                </c:pt>
                <c:pt idx="13">
                  <c:v>қар.2008</c:v>
                </c:pt>
                <c:pt idx="14">
                  <c:v>жел.2008</c:v>
                </c:pt>
                <c:pt idx="15">
                  <c:v>қаң.2009</c:v>
                </c:pt>
                <c:pt idx="16">
                  <c:v>ақп.2009</c:v>
                </c:pt>
                <c:pt idx="17">
                  <c:v>нау.2009</c:v>
                </c:pt>
                <c:pt idx="18">
                  <c:v>сәу.2009</c:v>
                </c:pt>
                <c:pt idx="19">
                  <c:v>мам.2009</c:v>
                </c:pt>
                <c:pt idx="20">
                  <c:v>мау.2009</c:v>
                </c:pt>
                <c:pt idx="21">
                  <c:v>шіл.2009</c:v>
                </c:pt>
                <c:pt idx="22">
                  <c:v>там.2009</c:v>
                </c:pt>
                <c:pt idx="23">
                  <c:v>қыр.2009</c:v>
                </c:pt>
              </c:strCache>
            </c:strRef>
          </c:cat>
          <c:val>
            <c:numRef>
              <c:f>'2.4.8-график'!$C$4:$Z$4</c:f>
              <c:numCache>
                <c:formatCode>0.00</c:formatCode>
                <c:ptCount val="24"/>
                <c:pt idx="0">
                  <c:v>3.6447291828362345</c:v>
                </c:pt>
                <c:pt idx="1">
                  <c:v>3.6405276479750777</c:v>
                </c:pt>
                <c:pt idx="2">
                  <c:v>2.9285522247613929</c:v>
                </c:pt>
                <c:pt idx="3">
                  <c:v>3.6251377182834794</c:v>
                </c:pt>
                <c:pt idx="4">
                  <c:v>3.5720308723357506</c:v>
                </c:pt>
                <c:pt idx="5">
                  <c:v>3.3115944811344904</c:v>
                </c:pt>
                <c:pt idx="6">
                  <c:v>3.3054432872169541</c:v>
                </c:pt>
                <c:pt idx="7">
                  <c:v>3.1421092564491655</c:v>
                </c:pt>
                <c:pt idx="8">
                  <c:v>2.9099495222070542</c:v>
                </c:pt>
                <c:pt idx="9">
                  <c:v>2.8556383399209486</c:v>
                </c:pt>
                <c:pt idx="10">
                  <c:v>2.8077445437604625</c:v>
                </c:pt>
                <c:pt idx="11">
                  <c:v>2.8345678222335984</c:v>
                </c:pt>
                <c:pt idx="12">
                  <c:v>2.85653459803317</c:v>
                </c:pt>
                <c:pt idx="13">
                  <c:v>2.933245908518674</c:v>
                </c:pt>
                <c:pt idx="14">
                  <c:v>2.7030968510095215</c:v>
                </c:pt>
                <c:pt idx="15">
                  <c:v>2.3385736038520104</c:v>
                </c:pt>
                <c:pt idx="16">
                  <c:v>2.7577274124900879</c:v>
                </c:pt>
                <c:pt idx="17">
                  <c:v>2.5772068855739496</c:v>
                </c:pt>
                <c:pt idx="18">
                  <c:v>2.629229105515217</c:v>
                </c:pt>
                <c:pt idx="19">
                  <c:v>2.6066805869595311</c:v>
                </c:pt>
                <c:pt idx="20">
                  <c:v>2.4263617364044063</c:v>
                </c:pt>
                <c:pt idx="21">
                  <c:v>2.3520073542060898</c:v>
                </c:pt>
                <c:pt idx="22">
                  <c:v>2.3685501850610557</c:v>
                </c:pt>
                <c:pt idx="23">
                  <c:v>2.407723028044598</c:v>
                </c:pt>
              </c:numCache>
            </c:numRef>
          </c:val>
          <c:smooth val="0"/>
          <c:extLst>
            <c:ext xmlns:c16="http://schemas.microsoft.com/office/drawing/2014/chart" uri="{C3380CC4-5D6E-409C-BE32-E72D297353CC}">
              <c16:uniqueId val="{00000000-4B9C-4610-9971-D61FA75E486A}"/>
            </c:ext>
          </c:extLst>
        </c:ser>
        <c:ser>
          <c:idx val="1"/>
          <c:order val="1"/>
          <c:tx>
            <c:strRef>
              <c:f>'2.4.8-график'!$B$5</c:f>
              <c:strCache>
                <c:ptCount val="1"/>
                <c:pt idx="0">
                  <c:v>Тұрғын үйге қол жетімділік индексі, Астана</c:v>
                </c:pt>
              </c:strCache>
            </c:strRef>
          </c:tx>
          <c:spPr>
            <a:ln w="38100">
              <a:pattFill prst="pct50">
                <a:fgClr>
                  <a:srgbClr val="FF00FF"/>
                </a:fgClr>
                <a:bgClr>
                  <a:srgbClr val="FFFFFF"/>
                </a:bgClr>
              </a:pattFill>
              <a:prstDash val="solid"/>
            </a:ln>
          </c:spPr>
          <c:marker>
            <c:symbol val="none"/>
          </c:marker>
          <c:cat>
            <c:strRef>
              <c:f>'2.4.8-график'!$C$3:$Z$3</c:f>
              <c:strCache>
                <c:ptCount val="24"/>
                <c:pt idx="0">
                  <c:v>қаз.2007</c:v>
                </c:pt>
                <c:pt idx="1">
                  <c:v>қар.2007</c:v>
                </c:pt>
                <c:pt idx="2">
                  <c:v>жел.2007</c:v>
                </c:pt>
                <c:pt idx="3">
                  <c:v>қаң.2008</c:v>
                </c:pt>
                <c:pt idx="4">
                  <c:v>ақп.2008</c:v>
                </c:pt>
                <c:pt idx="5">
                  <c:v>нау.2008</c:v>
                </c:pt>
                <c:pt idx="6">
                  <c:v>сәу.2008</c:v>
                </c:pt>
                <c:pt idx="7">
                  <c:v>мам.2008</c:v>
                </c:pt>
                <c:pt idx="8">
                  <c:v>мау.2008</c:v>
                </c:pt>
                <c:pt idx="9">
                  <c:v>шіл.2008</c:v>
                </c:pt>
                <c:pt idx="10">
                  <c:v>там.2008</c:v>
                </c:pt>
                <c:pt idx="11">
                  <c:v>қыр.2008</c:v>
                </c:pt>
                <c:pt idx="12">
                  <c:v>қаз.2008</c:v>
                </c:pt>
                <c:pt idx="13">
                  <c:v>қар.2008</c:v>
                </c:pt>
                <c:pt idx="14">
                  <c:v>жел.2008</c:v>
                </c:pt>
                <c:pt idx="15">
                  <c:v>қаң.2009</c:v>
                </c:pt>
                <c:pt idx="16">
                  <c:v>ақп.2009</c:v>
                </c:pt>
                <c:pt idx="17">
                  <c:v>нау.2009</c:v>
                </c:pt>
                <c:pt idx="18">
                  <c:v>сәу.2009</c:v>
                </c:pt>
                <c:pt idx="19">
                  <c:v>мам.2009</c:v>
                </c:pt>
                <c:pt idx="20">
                  <c:v>мау.2009</c:v>
                </c:pt>
                <c:pt idx="21">
                  <c:v>шіл.2009</c:v>
                </c:pt>
                <c:pt idx="22">
                  <c:v>там.2009</c:v>
                </c:pt>
                <c:pt idx="23">
                  <c:v>қыр.2009</c:v>
                </c:pt>
              </c:strCache>
            </c:strRef>
          </c:cat>
          <c:val>
            <c:numRef>
              <c:f>'2.4.8-график'!$C$5:$Z$5</c:f>
              <c:numCache>
                <c:formatCode>0.00</c:formatCode>
                <c:ptCount val="24"/>
                <c:pt idx="0">
                  <c:v>4.0915604808685417</c:v>
                </c:pt>
                <c:pt idx="1">
                  <c:v>4.3882881408157761</c:v>
                </c:pt>
                <c:pt idx="2">
                  <c:v>2.8300975797570649</c:v>
                </c:pt>
                <c:pt idx="3">
                  <c:v>4.5408568259113613</c:v>
                </c:pt>
                <c:pt idx="4">
                  <c:v>4.4200390543907</c:v>
                </c:pt>
                <c:pt idx="5">
                  <c:v>3.7183110935517618</c:v>
                </c:pt>
                <c:pt idx="6">
                  <c:v>3.9543161735770758</c:v>
                </c:pt>
                <c:pt idx="7">
                  <c:v>3.528052854323688</c:v>
                </c:pt>
                <c:pt idx="8">
                  <c:v>3.1125381986659217</c:v>
                </c:pt>
                <c:pt idx="9">
                  <c:v>3.0351461116985483</c:v>
                </c:pt>
                <c:pt idx="10">
                  <c:v>2.9270661434052561</c:v>
                </c:pt>
                <c:pt idx="11">
                  <c:v>3.0963404943278348</c:v>
                </c:pt>
                <c:pt idx="12">
                  <c:v>2.9768865389479009</c:v>
                </c:pt>
                <c:pt idx="13">
                  <c:v>3.1470464546315378</c:v>
                </c:pt>
                <c:pt idx="14">
                  <c:v>2.8673147023086272</c:v>
                </c:pt>
                <c:pt idx="15">
                  <c:v>2.3086778811679052</c:v>
                </c:pt>
                <c:pt idx="16">
                  <c:v>2.9069457426322369</c:v>
                </c:pt>
                <c:pt idx="17">
                  <c:v>2.5049734177215188</c:v>
                </c:pt>
                <c:pt idx="18">
                  <c:v>2.6319656712908537</c:v>
                </c:pt>
                <c:pt idx="19">
                  <c:v>2.6700908833799262</c:v>
                </c:pt>
                <c:pt idx="20">
                  <c:v>2.4380912708281524</c:v>
                </c:pt>
                <c:pt idx="21">
                  <c:v>2.3686287727233193</c:v>
                </c:pt>
                <c:pt idx="22">
                  <c:v>2.3895281666796664</c:v>
                </c:pt>
                <c:pt idx="23">
                  <c:v>2.5714673542403292</c:v>
                </c:pt>
              </c:numCache>
            </c:numRef>
          </c:val>
          <c:smooth val="0"/>
          <c:extLst>
            <c:ext xmlns:c16="http://schemas.microsoft.com/office/drawing/2014/chart" uri="{C3380CC4-5D6E-409C-BE32-E72D297353CC}">
              <c16:uniqueId val="{00000001-4B9C-4610-9971-D61FA75E486A}"/>
            </c:ext>
          </c:extLst>
        </c:ser>
        <c:ser>
          <c:idx val="2"/>
          <c:order val="2"/>
          <c:tx>
            <c:strRef>
              <c:f>'2.4.8-график'!$B$6</c:f>
              <c:strCache>
                <c:ptCount val="1"/>
                <c:pt idx="0">
                  <c:v>Тұрғын үйге қол жетімділік индексі, Алматы</c:v>
                </c:pt>
              </c:strCache>
            </c:strRef>
          </c:tx>
          <c:spPr>
            <a:ln w="38100">
              <a:pattFill prst="pct50">
                <a:fgClr>
                  <a:srgbClr val="008080"/>
                </a:fgClr>
                <a:bgClr>
                  <a:srgbClr val="FFFFFF"/>
                </a:bgClr>
              </a:pattFill>
              <a:prstDash val="solid"/>
            </a:ln>
          </c:spPr>
          <c:marker>
            <c:symbol val="none"/>
          </c:marker>
          <c:cat>
            <c:strRef>
              <c:f>'2.4.8-график'!$C$3:$Z$3</c:f>
              <c:strCache>
                <c:ptCount val="24"/>
                <c:pt idx="0">
                  <c:v>қаз.2007</c:v>
                </c:pt>
                <c:pt idx="1">
                  <c:v>қар.2007</c:v>
                </c:pt>
                <c:pt idx="2">
                  <c:v>жел.2007</c:v>
                </c:pt>
                <c:pt idx="3">
                  <c:v>қаң.2008</c:v>
                </c:pt>
                <c:pt idx="4">
                  <c:v>ақп.2008</c:v>
                </c:pt>
                <c:pt idx="5">
                  <c:v>нау.2008</c:v>
                </c:pt>
                <c:pt idx="6">
                  <c:v>сәу.2008</c:v>
                </c:pt>
                <c:pt idx="7">
                  <c:v>мам.2008</c:v>
                </c:pt>
                <c:pt idx="8">
                  <c:v>мау.2008</c:v>
                </c:pt>
                <c:pt idx="9">
                  <c:v>шіл.2008</c:v>
                </c:pt>
                <c:pt idx="10">
                  <c:v>там.2008</c:v>
                </c:pt>
                <c:pt idx="11">
                  <c:v>қыр.2008</c:v>
                </c:pt>
                <c:pt idx="12">
                  <c:v>қаз.2008</c:v>
                </c:pt>
                <c:pt idx="13">
                  <c:v>қар.2008</c:v>
                </c:pt>
                <c:pt idx="14">
                  <c:v>жел.2008</c:v>
                </c:pt>
                <c:pt idx="15">
                  <c:v>қаң.2009</c:v>
                </c:pt>
                <c:pt idx="16">
                  <c:v>ақп.2009</c:v>
                </c:pt>
                <c:pt idx="17">
                  <c:v>нау.2009</c:v>
                </c:pt>
                <c:pt idx="18">
                  <c:v>сәу.2009</c:v>
                </c:pt>
                <c:pt idx="19">
                  <c:v>мам.2009</c:v>
                </c:pt>
                <c:pt idx="20">
                  <c:v>мау.2009</c:v>
                </c:pt>
                <c:pt idx="21">
                  <c:v>шіл.2009</c:v>
                </c:pt>
                <c:pt idx="22">
                  <c:v>там.2009</c:v>
                </c:pt>
                <c:pt idx="23">
                  <c:v>қыр.2009</c:v>
                </c:pt>
              </c:strCache>
            </c:strRef>
          </c:cat>
          <c:val>
            <c:numRef>
              <c:f>'2.4.8-график'!$C$6:$Z$6</c:f>
              <c:numCache>
                <c:formatCode>0.00</c:formatCode>
                <c:ptCount val="24"/>
                <c:pt idx="0">
                  <c:v>7.035728444003964</c:v>
                </c:pt>
                <c:pt idx="1">
                  <c:v>6.5982709324023352</c:v>
                </c:pt>
                <c:pt idx="2">
                  <c:v>5.0883723249650927</c:v>
                </c:pt>
                <c:pt idx="3">
                  <c:v>6.3344730681939705</c:v>
                </c:pt>
                <c:pt idx="4">
                  <c:v>6.3607087702692606</c:v>
                </c:pt>
                <c:pt idx="5">
                  <c:v>5.7476839916125266</c:v>
                </c:pt>
                <c:pt idx="6">
                  <c:v>5.4374936102054958</c:v>
                </c:pt>
                <c:pt idx="7">
                  <c:v>5.0949906059965979</c:v>
                </c:pt>
                <c:pt idx="8">
                  <c:v>4.9884414554347467</c:v>
                </c:pt>
                <c:pt idx="9">
                  <c:v>4.8835812356979407</c:v>
                </c:pt>
                <c:pt idx="10">
                  <c:v>4.8076537955194576</c:v>
                </c:pt>
                <c:pt idx="11">
                  <c:v>4.782901784219864</c:v>
                </c:pt>
                <c:pt idx="12">
                  <c:v>4.714022042410714</c:v>
                </c:pt>
                <c:pt idx="13">
                  <c:v>4.6737168832049933</c:v>
                </c:pt>
                <c:pt idx="14">
                  <c:v>4.3148029410373514</c:v>
                </c:pt>
                <c:pt idx="15">
                  <c:v>3.4413509838142402</c:v>
                </c:pt>
                <c:pt idx="16">
                  <c:v>4.2920211590519859</c:v>
                </c:pt>
                <c:pt idx="17">
                  <c:v>4.1394419816498118</c:v>
                </c:pt>
                <c:pt idx="18">
                  <c:v>4.3148479574412191</c:v>
                </c:pt>
                <c:pt idx="19">
                  <c:v>4.2792859493254358</c:v>
                </c:pt>
                <c:pt idx="20">
                  <c:v>3.9222356133727923</c:v>
                </c:pt>
                <c:pt idx="21">
                  <c:v>3.6217555738554914</c:v>
                </c:pt>
                <c:pt idx="22">
                  <c:v>3.7162055936304239</c:v>
                </c:pt>
                <c:pt idx="23">
                  <c:v>3.7188216628446482</c:v>
                </c:pt>
              </c:numCache>
            </c:numRef>
          </c:val>
          <c:smooth val="0"/>
          <c:extLst>
            <c:ext xmlns:c16="http://schemas.microsoft.com/office/drawing/2014/chart" uri="{C3380CC4-5D6E-409C-BE32-E72D297353CC}">
              <c16:uniqueId val="{00000002-4B9C-4610-9971-D61FA75E486A}"/>
            </c:ext>
          </c:extLst>
        </c:ser>
        <c:dLbls>
          <c:showLegendKey val="0"/>
          <c:showVal val="0"/>
          <c:showCatName val="0"/>
          <c:showSerName val="0"/>
          <c:showPercent val="0"/>
          <c:showBubbleSize val="0"/>
        </c:dLbls>
        <c:smooth val="0"/>
        <c:axId val="404995376"/>
        <c:axId val="1"/>
      </c:lineChart>
      <c:catAx>
        <c:axId val="4049953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995376"/>
        <c:crosses val="autoZero"/>
        <c:crossBetween val="between"/>
        <c:majorUnit val="2"/>
      </c:valAx>
      <c:spPr>
        <a:noFill/>
        <a:ln w="3175">
          <a:solidFill>
            <a:srgbClr val="000000"/>
          </a:solidFill>
          <a:prstDash val="solid"/>
        </a:ln>
      </c:spPr>
    </c:plotArea>
    <c:legend>
      <c:legendPos val="b"/>
      <c:layout>
        <c:manualLayout>
          <c:xMode val="edge"/>
          <c:yMode val="edge"/>
          <c:x val="0.20220606384821621"/>
          <c:y val="0.8236936760009792"/>
          <c:w val="0.62500056098539558"/>
          <c:h val="0.1597800441741029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023547792629501E-2"/>
          <c:y val="7.0796664122027453E-2"/>
          <c:w val="0.86292483204962878"/>
          <c:h val="0.44542901176775607"/>
        </c:manualLayout>
      </c:layout>
      <c:barChart>
        <c:barDir val="col"/>
        <c:grouping val="stacked"/>
        <c:varyColors val="0"/>
        <c:ser>
          <c:idx val="0"/>
          <c:order val="0"/>
          <c:tx>
            <c:strRef>
              <c:f>'3.1.1-график'!$B$4</c:f>
              <c:strCache>
                <c:ptCount val="1"/>
                <c:pt idx="0">
                  <c:v>Доллар сатып алу</c:v>
                </c:pt>
              </c:strCache>
            </c:strRef>
          </c:tx>
          <c:spPr>
            <a:solidFill>
              <a:srgbClr val="00FF00"/>
            </a:solidFill>
            <a:ln w="12700">
              <a:solidFill>
                <a:srgbClr val="000000"/>
              </a:solidFill>
              <a:prstDash val="solid"/>
            </a:ln>
          </c:spPr>
          <c:invertIfNegative val="0"/>
          <c:cat>
            <c:strRef>
              <c:f>'3.1.1-график'!$C$3:$W$3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'3.1.1-график'!$C$4:$W$4</c:f>
              <c:numCache>
                <c:formatCode>#\ ##0.0</c:formatCode>
                <c:ptCount val="21"/>
                <c:pt idx="0">
                  <c:v>29.3898559615</c:v>
                </c:pt>
                <c:pt idx="1">
                  <c:v>38.798638859899995</c:v>
                </c:pt>
                <c:pt idx="2">
                  <c:v>32.980264625999993</c:v>
                </c:pt>
                <c:pt idx="3">
                  <c:v>36.098781284499999</c:v>
                </c:pt>
                <c:pt idx="4">
                  <c:v>31.105527813899997</c:v>
                </c:pt>
                <c:pt idx="5">
                  <c:v>36.065109428500008</c:v>
                </c:pt>
                <c:pt idx="6">
                  <c:v>38.722798288800007</c:v>
                </c:pt>
                <c:pt idx="7">
                  <c:v>29.428640530300001</c:v>
                </c:pt>
                <c:pt idx="8">
                  <c:v>32.423880366400006</c:v>
                </c:pt>
                <c:pt idx="9">
                  <c:v>44.875293731399999</c:v>
                </c:pt>
                <c:pt idx="10">
                  <c:v>30.716282415599999</c:v>
                </c:pt>
                <c:pt idx="11">
                  <c:v>35.387802332599996</c:v>
                </c:pt>
                <c:pt idx="12">
                  <c:v>34.048123179699999</c:v>
                </c:pt>
                <c:pt idx="13">
                  <c:v>27.1281313902</c:v>
                </c:pt>
                <c:pt idx="14">
                  <c:v>17.935831590999999</c:v>
                </c:pt>
                <c:pt idx="15">
                  <c:v>11.7380214801</c:v>
                </c:pt>
                <c:pt idx="16">
                  <c:v>10.537296700299999</c:v>
                </c:pt>
                <c:pt idx="17">
                  <c:v>15.2152620721</c:v>
                </c:pt>
                <c:pt idx="18">
                  <c:v>17.749653196099999</c:v>
                </c:pt>
                <c:pt idx="19">
                  <c:v>18.079369867299999</c:v>
                </c:pt>
                <c:pt idx="20" formatCode="General">
                  <c:v>14.961017009500001</c:v>
                </c:pt>
              </c:numCache>
            </c:numRef>
          </c:val>
          <c:extLst>
            <c:ext xmlns:c16="http://schemas.microsoft.com/office/drawing/2014/chart" uri="{C3380CC4-5D6E-409C-BE32-E72D297353CC}">
              <c16:uniqueId val="{00000000-D6A3-4716-A24C-C37459CE8F64}"/>
            </c:ext>
          </c:extLst>
        </c:ser>
        <c:ser>
          <c:idx val="1"/>
          <c:order val="1"/>
          <c:tx>
            <c:strRef>
              <c:f>'3.1.1-график'!$B$5</c:f>
              <c:strCache>
                <c:ptCount val="1"/>
                <c:pt idx="0">
                  <c:v>Еуро сатып алу</c:v>
                </c:pt>
              </c:strCache>
            </c:strRef>
          </c:tx>
          <c:spPr>
            <a:solidFill>
              <a:srgbClr val="0000FF"/>
            </a:solidFill>
            <a:ln w="12700">
              <a:solidFill>
                <a:srgbClr val="000000"/>
              </a:solidFill>
              <a:prstDash val="solid"/>
            </a:ln>
          </c:spPr>
          <c:invertIfNegative val="0"/>
          <c:cat>
            <c:strRef>
              <c:f>'3.1.1-график'!$C$3:$W$3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'3.1.1-график'!$C$5:$W$5</c:f>
              <c:numCache>
                <c:formatCode>#\ ##0.0</c:formatCode>
                <c:ptCount val="21"/>
                <c:pt idx="0">
                  <c:v>2.1975510800000002</c:v>
                </c:pt>
                <c:pt idx="1">
                  <c:v>3.3044788199999999</c:v>
                </c:pt>
                <c:pt idx="2">
                  <c:v>4.5421143000000006</c:v>
                </c:pt>
                <c:pt idx="3">
                  <c:v>3.6121746400000001</c:v>
                </c:pt>
                <c:pt idx="4">
                  <c:v>3.4294315699999998</c:v>
                </c:pt>
                <c:pt idx="5">
                  <c:v>6.582005070000001</c:v>
                </c:pt>
                <c:pt idx="6">
                  <c:v>5.8232789599999997</c:v>
                </c:pt>
                <c:pt idx="7">
                  <c:v>4.3640386600000003</c:v>
                </c:pt>
                <c:pt idx="8">
                  <c:v>5.575672710000001</c:v>
                </c:pt>
                <c:pt idx="9">
                  <c:v>9.1877173999999986</c:v>
                </c:pt>
                <c:pt idx="10">
                  <c:v>7.6555407799999982</c:v>
                </c:pt>
                <c:pt idx="11">
                  <c:v>6.9568434300000002</c:v>
                </c:pt>
                <c:pt idx="12">
                  <c:v>4.2557103999999999</c:v>
                </c:pt>
                <c:pt idx="13">
                  <c:v>2.6203352600000001</c:v>
                </c:pt>
                <c:pt idx="14">
                  <c:v>1.8862846899999999</c:v>
                </c:pt>
                <c:pt idx="15">
                  <c:v>1.6759628500000001</c:v>
                </c:pt>
                <c:pt idx="16">
                  <c:v>1.8301624999999999</c:v>
                </c:pt>
                <c:pt idx="17">
                  <c:v>2.1877543100000003</c:v>
                </c:pt>
                <c:pt idx="18">
                  <c:v>1.8107318100000001</c:v>
                </c:pt>
                <c:pt idx="19">
                  <c:v>1.2195951699999998</c:v>
                </c:pt>
                <c:pt idx="20" formatCode="General">
                  <c:v>1.8574600800000001</c:v>
                </c:pt>
              </c:numCache>
            </c:numRef>
          </c:val>
          <c:extLst>
            <c:ext xmlns:c16="http://schemas.microsoft.com/office/drawing/2014/chart" uri="{C3380CC4-5D6E-409C-BE32-E72D297353CC}">
              <c16:uniqueId val="{00000001-D6A3-4716-A24C-C37459CE8F64}"/>
            </c:ext>
          </c:extLst>
        </c:ser>
        <c:ser>
          <c:idx val="2"/>
          <c:order val="2"/>
          <c:tx>
            <c:strRef>
              <c:f>'3.1.1-график'!$B$6</c:f>
              <c:strCache>
                <c:ptCount val="1"/>
                <c:pt idx="0">
                  <c:v>Рубль сатып алу</c:v>
                </c:pt>
              </c:strCache>
            </c:strRef>
          </c:tx>
          <c:spPr>
            <a:solidFill>
              <a:srgbClr val="969696"/>
            </a:solidFill>
            <a:ln w="12700">
              <a:solidFill>
                <a:srgbClr val="000000"/>
              </a:solidFill>
              <a:prstDash val="solid"/>
            </a:ln>
          </c:spPr>
          <c:invertIfNegative val="0"/>
          <c:cat>
            <c:strRef>
              <c:f>'3.1.1-график'!$C$3:$W$3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'3.1.1-график'!$C$6:$W$6</c:f>
              <c:numCache>
                <c:formatCode>#\ ##0.0</c:formatCode>
                <c:ptCount val="21"/>
                <c:pt idx="0">
                  <c:v>0.84743259000000004</c:v>
                </c:pt>
                <c:pt idx="1">
                  <c:v>1.1713298200000002</c:v>
                </c:pt>
                <c:pt idx="2">
                  <c:v>1.0596496799999999</c:v>
                </c:pt>
                <c:pt idx="3">
                  <c:v>1.8110927400000001</c:v>
                </c:pt>
                <c:pt idx="4">
                  <c:v>1.61888754</c:v>
                </c:pt>
                <c:pt idx="5">
                  <c:v>2.0736104900000001</c:v>
                </c:pt>
                <c:pt idx="6">
                  <c:v>2.06768171</c:v>
                </c:pt>
                <c:pt idx="7">
                  <c:v>1.6930851200000001</c:v>
                </c:pt>
                <c:pt idx="8">
                  <c:v>2.4796111499999998</c:v>
                </c:pt>
                <c:pt idx="9">
                  <c:v>2.8505634300000002</c:v>
                </c:pt>
                <c:pt idx="10">
                  <c:v>1.59644696</c:v>
                </c:pt>
                <c:pt idx="11">
                  <c:v>1.6819860100000001</c:v>
                </c:pt>
                <c:pt idx="12">
                  <c:v>0.90854104000000002</c:v>
                </c:pt>
                <c:pt idx="13">
                  <c:v>0.77022064000000001</c:v>
                </c:pt>
                <c:pt idx="14">
                  <c:v>0.75344915000000001</c:v>
                </c:pt>
                <c:pt idx="15">
                  <c:v>0.75382912999999996</c:v>
                </c:pt>
                <c:pt idx="16">
                  <c:v>0.67679962000000005</c:v>
                </c:pt>
                <c:pt idx="17">
                  <c:v>0.86640339000000011</c:v>
                </c:pt>
                <c:pt idx="18">
                  <c:v>0.93352593000000006</c:v>
                </c:pt>
                <c:pt idx="19">
                  <c:v>0.89572724999999997</c:v>
                </c:pt>
                <c:pt idx="20" formatCode="General">
                  <c:v>0.96612659999999995</c:v>
                </c:pt>
              </c:numCache>
            </c:numRef>
          </c:val>
          <c:extLst>
            <c:ext xmlns:c16="http://schemas.microsoft.com/office/drawing/2014/chart" uri="{C3380CC4-5D6E-409C-BE32-E72D297353CC}">
              <c16:uniqueId val="{00000002-D6A3-4716-A24C-C37459CE8F64}"/>
            </c:ext>
          </c:extLst>
        </c:ser>
        <c:dLbls>
          <c:showLegendKey val="0"/>
          <c:showVal val="0"/>
          <c:showCatName val="0"/>
          <c:showSerName val="0"/>
          <c:showPercent val="0"/>
          <c:showBubbleSize val="0"/>
        </c:dLbls>
        <c:gapWidth val="150"/>
        <c:overlap val="100"/>
        <c:axId val="405371208"/>
        <c:axId val="1"/>
      </c:barChart>
      <c:lineChart>
        <c:grouping val="standard"/>
        <c:varyColors val="0"/>
        <c:ser>
          <c:idx val="3"/>
          <c:order val="3"/>
          <c:tx>
            <c:strRef>
              <c:f>'3.1.1-график'!$B$8</c:f>
              <c:strCache>
                <c:ptCount val="1"/>
                <c:pt idx="0">
                  <c:v>ҚҚБ-да шетел валютасын сатып алу үлесі</c:v>
                </c:pt>
              </c:strCache>
            </c:strRef>
          </c:tx>
          <c:spPr>
            <a:ln w="38100">
              <a:pattFill prst="pct75">
                <a:fgClr>
                  <a:srgbClr val="00FFFF"/>
                </a:fgClr>
                <a:bgClr>
                  <a:srgbClr val="FFFFFF"/>
                </a:bgClr>
              </a:pattFill>
              <a:prstDash val="solid"/>
            </a:ln>
          </c:spPr>
          <c:marker>
            <c:symbol val="none"/>
          </c:marker>
          <c:cat>
            <c:strRef>
              <c:f>'3.1.1-график'!$C$3:$W$3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'3.1.1-график'!$C$8:$W$8</c:f>
              <c:numCache>
                <c:formatCode>0.0%</c:formatCode>
                <c:ptCount val="21"/>
                <c:pt idx="0">
                  <c:v>5.10005703402178E-2</c:v>
                </c:pt>
                <c:pt idx="1">
                  <c:v>6.0593505213580361E-2</c:v>
                </c:pt>
                <c:pt idx="2">
                  <c:v>6.4232010071513149E-2</c:v>
                </c:pt>
                <c:pt idx="3">
                  <c:v>5.1570865575589132E-2</c:v>
                </c:pt>
                <c:pt idx="4">
                  <c:v>6.5825173625625399E-2</c:v>
                </c:pt>
                <c:pt idx="5">
                  <c:v>7.7722387188351866E-2</c:v>
                </c:pt>
                <c:pt idx="6">
                  <c:v>8.8733999224474489E-2</c:v>
                </c:pt>
                <c:pt idx="7">
                  <c:v>9.6591995365451447E-2</c:v>
                </c:pt>
                <c:pt idx="8">
                  <c:v>8.0343760385223673E-2</c:v>
                </c:pt>
                <c:pt idx="9">
                  <c:v>6.2558327218736179E-2</c:v>
                </c:pt>
                <c:pt idx="10">
                  <c:v>8.9021727138758319E-2</c:v>
                </c:pt>
                <c:pt idx="11">
                  <c:v>0.12314081369209029</c:v>
                </c:pt>
                <c:pt idx="12">
                  <c:v>0.12850236566057141</c:v>
                </c:pt>
                <c:pt idx="13">
                  <c:v>0.22635519788291422</c:v>
                </c:pt>
                <c:pt idx="14">
                  <c:v>0.31079619529995117</c:v>
                </c:pt>
                <c:pt idx="15">
                  <c:v>0.16362330129688463</c:v>
                </c:pt>
                <c:pt idx="16">
                  <c:v>0.10653852775730485</c:v>
                </c:pt>
                <c:pt idx="17">
                  <c:v>0.10808337017990718</c:v>
                </c:pt>
                <c:pt idx="18">
                  <c:v>0.17330869454221917</c:v>
                </c:pt>
                <c:pt idx="19">
                  <c:v>0.36617985879638704</c:v>
                </c:pt>
                <c:pt idx="20" formatCode="0.00%">
                  <c:v>0.29987233920476164</c:v>
                </c:pt>
              </c:numCache>
            </c:numRef>
          </c:val>
          <c:smooth val="0"/>
          <c:extLst>
            <c:ext xmlns:c16="http://schemas.microsoft.com/office/drawing/2014/chart" uri="{C3380CC4-5D6E-409C-BE32-E72D297353CC}">
              <c16:uniqueId val="{00000003-D6A3-4716-A24C-C37459CE8F64}"/>
            </c:ext>
          </c:extLst>
        </c:ser>
        <c:ser>
          <c:idx val="4"/>
          <c:order val="4"/>
          <c:tx>
            <c:strRef>
              <c:f>'3.1.1-график'!$B$9</c:f>
              <c:strCache>
                <c:ptCount val="1"/>
                <c:pt idx="0">
                  <c:v>Ұлттық Банк басымдықтарының үлесі (ҚҚБ-ғы және банкаралық нарықтағы операцияларды қоса алғанда)</c:v>
                </c:pt>
              </c:strCache>
            </c:strRef>
          </c:tx>
          <c:spPr>
            <a:ln w="38100">
              <a:pattFill prst="pct75">
                <a:fgClr>
                  <a:srgbClr val="003300"/>
                </a:fgClr>
                <a:bgClr>
                  <a:srgbClr val="FFFFFF"/>
                </a:bgClr>
              </a:pattFill>
              <a:prstDash val="solid"/>
            </a:ln>
          </c:spPr>
          <c:marker>
            <c:symbol val="none"/>
          </c:marker>
          <c:cat>
            <c:strRef>
              <c:f>'3.1.1-график'!$C$3:$W$3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'3.1.1-график'!$C$9:$W$9</c:f>
              <c:numCache>
                <c:formatCode>0.00%</c:formatCode>
                <c:ptCount val="21"/>
                <c:pt idx="0">
                  <c:v>5.6771799160421695E-2</c:v>
                </c:pt>
                <c:pt idx="1">
                  <c:v>7.4138038975716122E-2</c:v>
                </c:pt>
                <c:pt idx="2">
                  <c:v>6.1263911096915181E-2</c:v>
                </c:pt>
                <c:pt idx="3">
                  <c:v>5.9045760664369278E-2</c:v>
                </c:pt>
                <c:pt idx="4">
                  <c:v>6.3443064261977947E-2</c:v>
                </c:pt>
                <c:pt idx="5">
                  <c:v>5.2148323679111652E-2</c:v>
                </c:pt>
                <c:pt idx="6">
                  <c:v>3.4174828743788327E-2</c:v>
                </c:pt>
                <c:pt idx="7">
                  <c:v>6.678850822131277E-2</c:v>
                </c:pt>
                <c:pt idx="8">
                  <c:v>5.6251749617546039E-2</c:v>
                </c:pt>
                <c:pt idx="9">
                  <c:v>1.4596116159607039E-2</c:v>
                </c:pt>
                <c:pt idx="10">
                  <c:v>4.0186341019351132E-2</c:v>
                </c:pt>
                <c:pt idx="11">
                  <c:v>1.5798946618534558E-2</c:v>
                </c:pt>
                <c:pt idx="12">
                  <c:v>2.1752594000293612E-2</c:v>
                </c:pt>
                <c:pt idx="13">
                  <c:v>2.3425867077213194E-2</c:v>
                </c:pt>
                <c:pt idx="14">
                  <c:v>1.8393905982343479E-2</c:v>
                </c:pt>
                <c:pt idx="15">
                  <c:v>4.877312594550838E-2</c:v>
                </c:pt>
                <c:pt idx="16">
                  <c:v>2.6924362867368316E-2</c:v>
                </c:pt>
                <c:pt idx="17">
                  <c:v>9.6252039107852898E-3</c:v>
                </c:pt>
                <c:pt idx="18">
                  <c:v>2.7042781889702887E-3</c:v>
                </c:pt>
                <c:pt idx="19">
                  <c:v>8.4073726637409578E-4</c:v>
                </c:pt>
                <c:pt idx="20">
                  <c:v>1.4036478928314394E-4</c:v>
                </c:pt>
              </c:numCache>
            </c:numRef>
          </c:val>
          <c:smooth val="0"/>
          <c:extLst>
            <c:ext xmlns:c16="http://schemas.microsoft.com/office/drawing/2014/chart" uri="{C3380CC4-5D6E-409C-BE32-E72D297353CC}">
              <c16:uniqueId val="{00000004-D6A3-4716-A24C-C37459CE8F64}"/>
            </c:ext>
          </c:extLst>
        </c:ser>
        <c:dLbls>
          <c:showLegendKey val="0"/>
          <c:showVal val="0"/>
          <c:showCatName val="0"/>
          <c:showSerName val="0"/>
          <c:showPercent val="0"/>
          <c:showBubbleSize val="0"/>
        </c:dLbls>
        <c:marker val="1"/>
        <c:smooth val="0"/>
        <c:axId val="3"/>
        <c:axId val="4"/>
      </c:lineChart>
      <c:catAx>
        <c:axId val="405371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2.4804193356948483E-2"/>
              <c:y val="0.1917409653304910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3712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12700">
          <a:solidFill>
            <a:srgbClr val="808080"/>
          </a:solidFill>
          <a:prstDash val="solid"/>
        </a:ln>
      </c:spPr>
    </c:plotArea>
    <c:legend>
      <c:legendPos val="b"/>
      <c:layout>
        <c:manualLayout>
          <c:xMode val="edge"/>
          <c:yMode val="edge"/>
          <c:x val="3.133161266140861E-2"/>
          <c:y val="0.72271594624569691"/>
          <c:w val="0.93342096053779811"/>
          <c:h val="0.2595877684474339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'1.2-кесте'!#REF!</c:f>
              <c:strCache>
                <c:ptCount val="1"/>
                <c:pt idx="0">
                  <c:v>#ССЫЛКА!</c:v>
                </c:pt>
              </c:strCache>
            </c:strRef>
          </c:tx>
          <c:spPr>
            <a:ln w="25400">
              <a:solidFill>
                <a:srgbClr val="000080"/>
              </a:solidFill>
              <a:prstDash val="solid"/>
            </a:ln>
          </c:spPr>
          <c:marker>
            <c:symbol val="none"/>
          </c:marker>
          <c:cat>
            <c:numRef>
              <c:f>'1.2-кесте'!#REF!</c:f>
              <c:numCache>
                <c:formatCode>General</c:formatCode>
                <c:ptCount val="1"/>
                <c:pt idx="0">
                  <c:v>0</c:v>
                </c:pt>
              </c:numCache>
            </c:numRef>
          </c:cat>
          <c:val>
            <c:numRef>
              <c:f>'1.2-кесте'!#REF!</c:f>
              <c:numCache>
                <c:formatCode>General</c:formatCode>
                <c:ptCount val="1"/>
                <c:pt idx="0">
                  <c:v>0</c:v>
                </c:pt>
              </c:numCache>
            </c:numRef>
          </c:val>
          <c:smooth val="0"/>
          <c:extLst>
            <c:ext xmlns:c16="http://schemas.microsoft.com/office/drawing/2014/chart" uri="{C3380CC4-5D6E-409C-BE32-E72D297353CC}">
              <c16:uniqueId val="{00000000-FC55-4D2E-B3FB-28152F261B46}"/>
            </c:ext>
          </c:extLst>
        </c:ser>
        <c:ser>
          <c:idx val="3"/>
          <c:order val="1"/>
          <c:tx>
            <c:strRef>
              <c:f>'1.2-кесте'!#REF!</c:f>
              <c:strCache>
                <c:ptCount val="1"/>
                <c:pt idx="0">
                  <c:v>#ССЫЛКА!</c:v>
                </c:pt>
              </c:strCache>
            </c:strRef>
          </c:tx>
          <c:spPr>
            <a:ln w="25400">
              <a:solidFill>
                <a:srgbClr val="00B050"/>
              </a:solidFill>
              <a:prstDash val="solid"/>
            </a:ln>
          </c:spPr>
          <c:marker>
            <c:symbol val="none"/>
          </c:marker>
          <c:cat>
            <c:numRef>
              <c:f>'1.2-кесте'!#REF!</c:f>
              <c:numCache>
                <c:formatCode>General</c:formatCode>
                <c:ptCount val="1"/>
                <c:pt idx="0">
                  <c:v>0</c:v>
                </c:pt>
              </c:numCache>
            </c:numRef>
          </c:cat>
          <c:val>
            <c:numRef>
              <c:f>'1.2-кесте'!#REF!</c:f>
              <c:numCache>
                <c:formatCode>General</c:formatCode>
                <c:ptCount val="1"/>
                <c:pt idx="0">
                  <c:v>0</c:v>
                </c:pt>
              </c:numCache>
            </c:numRef>
          </c:val>
          <c:smooth val="0"/>
          <c:extLst>
            <c:ext xmlns:c16="http://schemas.microsoft.com/office/drawing/2014/chart" uri="{C3380CC4-5D6E-409C-BE32-E72D297353CC}">
              <c16:uniqueId val="{00000001-FC55-4D2E-B3FB-28152F261B46}"/>
            </c:ext>
          </c:extLst>
        </c:ser>
        <c:dLbls>
          <c:showLegendKey val="0"/>
          <c:showVal val="0"/>
          <c:showCatName val="0"/>
          <c:showSerName val="0"/>
          <c:showPercent val="0"/>
          <c:showBubbleSize val="0"/>
        </c:dLbls>
        <c:marker val="1"/>
        <c:smooth val="0"/>
        <c:axId val="298964608"/>
        <c:axId val="1"/>
      </c:lineChart>
      <c:lineChart>
        <c:grouping val="standard"/>
        <c:varyColors val="0"/>
        <c:ser>
          <c:idx val="1"/>
          <c:order val="2"/>
          <c:tx>
            <c:strRef>
              <c:f>'1.2-кесте'!#REF!</c:f>
              <c:strCache>
                <c:ptCount val="1"/>
                <c:pt idx="0">
                  <c:v>#ССЫЛКА!</c:v>
                </c:pt>
              </c:strCache>
            </c:strRef>
          </c:tx>
          <c:spPr>
            <a:ln w="25400">
              <a:solidFill>
                <a:schemeClr val="accent6">
                  <a:lumMod val="75000"/>
                </a:schemeClr>
              </a:solidFill>
              <a:prstDash val="solid"/>
            </a:ln>
          </c:spPr>
          <c:marker>
            <c:symbol val="none"/>
          </c:marker>
          <c:cat>
            <c:numRef>
              <c:f>'1.2-кесте'!#REF!</c:f>
              <c:numCache>
                <c:formatCode>General</c:formatCode>
                <c:ptCount val="1"/>
                <c:pt idx="0">
                  <c:v>0</c:v>
                </c:pt>
              </c:numCache>
            </c:numRef>
          </c:cat>
          <c:val>
            <c:numRef>
              <c:f>'1.2-кесте'!#REF!</c:f>
              <c:numCache>
                <c:formatCode>General</c:formatCode>
                <c:ptCount val="1"/>
                <c:pt idx="0">
                  <c:v>0</c:v>
                </c:pt>
              </c:numCache>
            </c:numRef>
          </c:val>
          <c:smooth val="0"/>
          <c:extLst>
            <c:ext xmlns:c16="http://schemas.microsoft.com/office/drawing/2014/chart" uri="{C3380CC4-5D6E-409C-BE32-E72D297353CC}">
              <c16:uniqueId val="{00000002-FC55-4D2E-B3FB-28152F261B46}"/>
            </c:ext>
          </c:extLst>
        </c:ser>
        <c:dLbls>
          <c:showLegendKey val="0"/>
          <c:showVal val="0"/>
          <c:showCatName val="0"/>
          <c:showSerName val="0"/>
          <c:showPercent val="0"/>
          <c:showBubbleSize val="0"/>
        </c:dLbls>
        <c:marker val="1"/>
        <c:smooth val="0"/>
        <c:axId val="3"/>
        <c:axId val="4"/>
      </c:lineChart>
      <c:catAx>
        <c:axId val="29896460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896460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129581197365056E-2"/>
          <c:y val="7.0588336667533128E-2"/>
          <c:w val="0.86528552137654924"/>
          <c:h val="0.43529474278312097"/>
        </c:manualLayout>
      </c:layout>
      <c:barChart>
        <c:barDir val="col"/>
        <c:grouping val="stacked"/>
        <c:varyColors val="0"/>
        <c:ser>
          <c:idx val="0"/>
          <c:order val="0"/>
          <c:tx>
            <c:strRef>
              <c:f>'3.1.2-график'!$B$4</c:f>
              <c:strCache>
                <c:ptCount val="1"/>
                <c:pt idx="0">
                  <c:v>Доллар сату</c:v>
                </c:pt>
              </c:strCache>
            </c:strRef>
          </c:tx>
          <c:spPr>
            <a:solidFill>
              <a:srgbClr val="00FF00"/>
            </a:solidFill>
            <a:ln w="12700">
              <a:solidFill>
                <a:srgbClr val="000000"/>
              </a:solidFill>
              <a:prstDash val="solid"/>
            </a:ln>
          </c:spPr>
          <c:invertIfNegative val="0"/>
          <c:cat>
            <c:strRef>
              <c:f>'3.1.2-график'!$C$3:$W$3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'3.1.2-график'!$C$4:$W$4</c:f>
              <c:numCache>
                <c:formatCode>#\ ##0.0</c:formatCode>
                <c:ptCount val="21"/>
                <c:pt idx="0">
                  <c:v>29.3661084706</c:v>
                </c:pt>
                <c:pt idx="1">
                  <c:v>38.643834454699999</c:v>
                </c:pt>
                <c:pt idx="2">
                  <c:v>32.383013072499999</c:v>
                </c:pt>
                <c:pt idx="3">
                  <c:v>35.603358349600001</c:v>
                </c:pt>
                <c:pt idx="4">
                  <c:v>30.469509689400002</c:v>
                </c:pt>
                <c:pt idx="5">
                  <c:v>34.456480998899998</c:v>
                </c:pt>
                <c:pt idx="6">
                  <c:v>36.5111565383</c:v>
                </c:pt>
                <c:pt idx="7">
                  <c:v>30.359412267900002</c:v>
                </c:pt>
                <c:pt idx="8">
                  <c:v>32.5597418913</c:v>
                </c:pt>
                <c:pt idx="9">
                  <c:v>34.794021515099999</c:v>
                </c:pt>
                <c:pt idx="10">
                  <c:v>26.523912742900002</c:v>
                </c:pt>
                <c:pt idx="11">
                  <c:v>39.344539659199995</c:v>
                </c:pt>
                <c:pt idx="12">
                  <c:v>32.315473434200001</c:v>
                </c:pt>
                <c:pt idx="13">
                  <c:v>22.800698884400003</c:v>
                </c:pt>
                <c:pt idx="14">
                  <c:v>16.2077201317</c:v>
                </c:pt>
                <c:pt idx="15">
                  <c:v>10.830142843400001</c:v>
                </c:pt>
                <c:pt idx="16">
                  <c:v>14.782963308299999</c:v>
                </c:pt>
                <c:pt idx="17">
                  <c:v>15.702685835900001</c:v>
                </c:pt>
                <c:pt idx="18">
                  <c:v>16.966032772500004</c:v>
                </c:pt>
                <c:pt idx="19">
                  <c:v>16.833145527299997</c:v>
                </c:pt>
                <c:pt idx="20" formatCode="General">
                  <c:v>13.691864585400001</c:v>
                </c:pt>
              </c:numCache>
            </c:numRef>
          </c:val>
          <c:extLst>
            <c:ext xmlns:c16="http://schemas.microsoft.com/office/drawing/2014/chart" uri="{C3380CC4-5D6E-409C-BE32-E72D297353CC}">
              <c16:uniqueId val="{00000000-8C3A-4CD8-B1DF-D8157F5E9521}"/>
            </c:ext>
          </c:extLst>
        </c:ser>
        <c:ser>
          <c:idx val="1"/>
          <c:order val="1"/>
          <c:tx>
            <c:strRef>
              <c:f>'3.1.2-график'!$B$5</c:f>
              <c:strCache>
                <c:ptCount val="1"/>
                <c:pt idx="0">
                  <c:v>Еуро сату</c:v>
                </c:pt>
              </c:strCache>
            </c:strRef>
          </c:tx>
          <c:spPr>
            <a:solidFill>
              <a:srgbClr val="0000FF"/>
            </a:solidFill>
            <a:ln w="12700">
              <a:solidFill>
                <a:srgbClr val="000000"/>
              </a:solidFill>
              <a:prstDash val="solid"/>
            </a:ln>
          </c:spPr>
          <c:invertIfNegative val="0"/>
          <c:cat>
            <c:strRef>
              <c:f>'3.1.2-график'!$C$3:$W$3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'3.1.2-график'!$C$5:$W$5</c:f>
              <c:numCache>
                <c:formatCode>#\ ##0.0</c:formatCode>
                <c:ptCount val="21"/>
                <c:pt idx="0">
                  <c:v>2.36127792</c:v>
                </c:pt>
                <c:pt idx="1">
                  <c:v>3.7939522299999999</c:v>
                </c:pt>
                <c:pt idx="2">
                  <c:v>3.9290412700000004</c:v>
                </c:pt>
                <c:pt idx="3">
                  <c:v>3.51937817</c:v>
                </c:pt>
                <c:pt idx="4">
                  <c:v>3.9089937899999998</c:v>
                </c:pt>
                <c:pt idx="5">
                  <c:v>6.7012742900000033</c:v>
                </c:pt>
                <c:pt idx="6">
                  <c:v>5.7845589099999986</c:v>
                </c:pt>
                <c:pt idx="7">
                  <c:v>4.2122401300000005</c:v>
                </c:pt>
                <c:pt idx="8">
                  <c:v>5.8820245800000004</c:v>
                </c:pt>
                <c:pt idx="9">
                  <c:v>9.104542519999999</c:v>
                </c:pt>
                <c:pt idx="10">
                  <c:v>7.5917591299999989</c:v>
                </c:pt>
                <c:pt idx="11">
                  <c:v>6.8805977799999996</c:v>
                </c:pt>
                <c:pt idx="12">
                  <c:v>4.2056449299999992</c:v>
                </c:pt>
                <c:pt idx="13">
                  <c:v>2.4764576599999999</c:v>
                </c:pt>
                <c:pt idx="14">
                  <c:v>1.7320539699999999</c:v>
                </c:pt>
                <c:pt idx="15">
                  <c:v>1.6794488200000002</c:v>
                </c:pt>
                <c:pt idx="16">
                  <c:v>1.8166590200000001</c:v>
                </c:pt>
                <c:pt idx="17">
                  <c:v>2.20588183</c:v>
                </c:pt>
                <c:pt idx="18">
                  <c:v>2.0112324199999998</c:v>
                </c:pt>
                <c:pt idx="19">
                  <c:v>1.19234</c:v>
                </c:pt>
                <c:pt idx="20" formatCode="General">
                  <c:v>1.4216726299999998</c:v>
                </c:pt>
              </c:numCache>
            </c:numRef>
          </c:val>
          <c:extLst>
            <c:ext xmlns:c16="http://schemas.microsoft.com/office/drawing/2014/chart" uri="{C3380CC4-5D6E-409C-BE32-E72D297353CC}">
              <c16:uniqueId val="{00000001-8C3A-4CD8-B1DF-D8157F5E9521}"/>
            </c:ext>
          </c:extLst>
        </c:ser>
        <c:ser>
          <c:idx val="2"/>
          <c:order val="2"/>
          <c:tx>
            <c:strRef>
              <c:f>'3.1.2-график'!$B$6</c:f>
              <c:strCache>
                <c:ptCount val="1"/>
                <c:pt idx="0">
                  <c:v>Рубль сату</c:v>
                </c:pt>
              </c:strCache>
            </c:strRef>
          </c:tx>
          <c:spPr>
            <a:solidFill>
              <a:srgbClr val="969696"/>
            </a:solidFill>
            <a:ln w="12700">
              <a:solidFill>
                <a:srgbClr val="000000"/>
              </a:solidFill>
              <a:prstDash val="solid"/>
            </a:ln>
          </c:spPr>
          <c:invertIfNegative val="0"/>
          <c:cat>
            <c:strRef>
              <c:f>'3.1.2-график'!$C$3:$W$3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'3.1.2-график'!$C$6:$W$6</c:f>
              <c:numCache>
                <c:formatCode>#\ ##0.0</c:formatCode>
                <c:ptCount val="21"/>
                <c:pt idx="0">
                  <c:v>0.90311005</c:v>
                </c:pt>
                <c:pt idx="1">
                  <c:v>1.2179868600000001</c:v>
                </c:pt>
                <c:pt idx="2">
                  <c:v>1.0828752099999999</c:v>
                </c:pt>
                <c:pt idx="3">
                  <c:v>1.9607957499999999</c:v>
                </c:pt>
                <c:pt idx="4">
                  <c:v>1.5108693600000001</c:v>
                </c:pt>
                <c:pt idx="5">
                  <c:v>1.9254792600000001</c:v>
                </c:pt>
                <c:pt idx="6">
                  <c:v>2.0702873500000001</c:v>
                </c:pt>
                <c:pt idx="7">
                  <c:v>1.7522285200000001</c:v>
                </c:pt>
                <c:pt idx="8">
                  <c:v>2.6932774100000003</c:v>
                </c:pt>
                <c:pt idx="9">
                  <c:v>2.8650433</c:v>
                </c:pt>
                <c:pt idx="10">
                  <c:v>1.65781432</c:v>
                </c:pt>
                <c:pt idx="11">
                  <c:v>1.6040531200000001</c:v>
                </c:pt>
                <c:pt idx="12">
                  <c:v>0.95291893999999988</c:v>
                </c:pt>
                <c:pt idx="13">
                  <c:v>0.68754061</c:v>
                </c:pt>
                <c:pt idx="14">
                  <c:v>0.74833451000000006</c:v>
                </c:pt>
                <c:pt idx="15">
                  <c:v>0.73924731999999993</c:v>
                </c:pt>
                <c:pt idx="16">
                  <c:v>0.63247534999999988</c:v>
                </c:pt>
                <c:pt idx="17">
                  <c:v>0.80801606000000004</c:v>
                </c:pt>
                <c:pt idx="18">
                  <c:v>0.88370996999999996</c:v>
                </c:pt>
                <c:pt idx="19">
                  <c:v>0.83808209</c:v>
                </c:pt>
                <c:pt idx="20" formatCode="General">
                  <c:v>0.90976892000000009</c:v>
                </c:pt>
              </c:numCache>
            </c:numRef>
          </c:val>
          <c:extLst>
            <c:ext xmlns:c16="http://schemas.microsoft.com/office/drawing/2014/chart" uri="{C3380CC4-5D6E-409C-BE32-E72D297353CC}">
              <c16:uniqueId val="{00000002-8C3A-4CD8-B1DF-D8157F5E9521}"/>
            </c:ext>
          </c:extLst>
        </c:ser>
        <c:dLbls>
          <c:showLegendKey val="0"/>
          <c:showVal val="0"/>
          <c:showCatName val="0"/>
          <c:showSerName val="0"/>
          <c:showPercent val="0"/>
          <c:showBubbleSize val="0"/>
        </c:dLbls>
        <c:gapWidth val="150"/>
        <c:overlap val="100"/>
        <c:axId val="405604856"/>
        <c:axId val="1"/>
      </c:barChart>
      <c:lineChart>
        <c:grouping val="standard"/>
        <c:varyColors val="0"/>
        <c:ser>
          <c:idx val="3"/>
          <c:order val="3"/>
          <c:tx>
            <c:strRef>
              <c:f>'3.1.2-график'!$B$7</c:f>
              <c:strCache>
                <c:ptCount val="1"/>
                <c:pt idx="0">
                  <c:v>ҚҚБ-да шетел валютасын сату үлесі</c:v>
                </c:pt>
              </c:strCache>
            </c:strRef>
          </c:tx>
          <c:spPr>
            <a:ln w="38100">
              <a:pattFill prst="pct75">
                <a:fgClr>
                  <a:srgbClr val="00FFFF"/>
                </a:fgClr>
                <a:bgClr>
                  <a:srgbClr val="FFFFFF"/>
                </a:bgClr>
              </a:pattFill>
              <a:prstDash val="solid"/>
            </a:ln>
          </c:spPr>
          <c:marker>
            <c:symbol val="none"/>
          </c:marker>
          <c:cat>
            <c:strRef>
              <c:f>'3.1.2-график'!$C$3:$W$3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'3.1.2-график'!$C$7:$W$7</c:f>
              <c:numCache>
                <c:formatCode>0.0%</c:formatCode>
                <c:ptCount val="21"/>
                <c:pt idx="0">
                  <c:v>8.2160725809990259E-2</c:v>
                </c:pt>
                <c:pt idx="1">
                  <c:v>6.6944759494584824E-2</c:v>
                </c:pt>
                <c:pt idx="2">
                  <c:v>8.2698477783153215E-2</c:v>
                </c:pt>
                <c:pt idx="3">
                  <c:v>9.2271415863748665E-2</c:v>
                </c:pt>
                <c:pt idx="4">
                  <c:v>9.1845617524452333E-2</c:v>
                </c:pt>
                <c:pt idx="5">
                  <c:v>8.9923230965928372E-2</c:v>
                </c:pt>
                <c:pt idx="6">
                  <c:v>6.986101216039152E-2</c:v>
                </c:pt>
                <c:pt idx="7">
                  <c:v>0.1239256513607204</c:v>
                </c:pt>
                <c:pt idx="8">
                  <c:v>9.9505650061084666E-2</c:v>
                </c:pt>
                <c:pt idx="9">
                  <c:v>6.7391580557870173E-2</c:v>
                </c:pt>
                <c:pt idx="10">
                  <c:v>7.5740970460345058E-2</c:v>
                </c:pt>
                <c:pt idx="11">
                  <c:v>9.7486141761667935E-2</c:v>
                </c:pt>
                <c:pt idx="12">
                  <c:v>5.6562777941261112E-2</c:v>
                </c:pt>
                <c:pt idx="13">
                  <c:v>0.15198309448917541</c:v>
                </c:pt>
                <c:pt idx="14">
                  <c:v>0.30378985203701447</c:v>
                </c:pt>
                <c:pt idx="15">
                  <c:v>0.1780408511987713</c:v>
                </c:pt>
                <c:pt idx="16">
                  <c:v>7.4314575271507782E-2</c:v>
                </c:pt>
                <c:pt idx="17">
                  <c:v>0.11075368296146264</c:v>
                </c:pt>
                <c:pt idx="18">
                  <c:v>0.15435792477543708</c:v>
                </c:pt>
                <c:pt idx="19">
                  <c:v>0.36165154590605803</c:v>
                </c:pt>
                <c:pt idx="20" formatCode="0.00%">
                  <c:v>0.28978360462961261</c:v>
                </c:pt>
              </c:numCache>
            </c:numRef>
          </c:val>
          <c:smooth val="0"/>
          <c:extLst>
            <c:ext xmlns:c16="http://schemas.microsoft.com/office/drawing/2014/chart" uri="{C3380CC4-5D6E-409C-BE32-E72D297353CC}">
              <c16:uniqueId val="{00000003-8C3A-4CD8-B1DF-D8157F5E9521}"/>
            </c:ext>
          </c:extLst>
        </c:ser>
        <c:ser>
          <c:idx val="4"/>
          <c:order val="4"/>
          <c:tx>
            <c:strRef>
              <c:f>'3.1.2-график'!$B$9</c:f>
              <c:strCache>
                <c:ptCount val="1"/>
                <c:pt idx="0">
                  <c:v>Ұлттық Банк басымдықтарының үлесі (ҚҚБ-ғы және банкаралық нарықтағы операцияларды қоса алғанда)</c:v>
                </c:pt>
              </c:strCache>
            </c:strRef>
          </c:tx>
          <c:spPr>
            <a:ln w="38100">
              <a:pattFill prst="pct75">
                <a:fgClr>
                  <a:srgbClr val="003300"/>
                </a:fgClr>
                <a:bgClr>
                  <a:srgbClr val="FFFFFF"/>
                </a:bgClr>
              </a:pattFill>
              <a:prstDash val="solid"/>
            </a:ln>
          </c:spPr>
          <c:marker>
            <c:symbol val="none"/>
          </c:marker>
          <c:cat>
            <c:strRef>
              <c:f>'3.1.2-график'!$C$3:$W$3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'3.1.2-график'!$C$9:$W$9</c:f>
              <c:numCache>
                <c:formatCode>0.0%</c:formatCode>
                <c:ptCount val="21"/>
                <c:pt idx="0">
                  <c:v>4.2106873004230098E-2</c:v>
                </c:pt>
                <c:pt idx="1">
                  <c:v>4.6223026912453599E-2</c:v>
                </c:pt>
                <c:pt idx="2">
                  <c:v>4.4875379469678595E-2</c:v>
                </c:pt>
                <c:pt idx="3">
                  <c:v>2.2750662789907859E-2</c:v>
                </c:pt>
                <c:pt idx="4">
                  <c:v>3.564481381785526E-2</c:v>
                </c:pt>
                <c:pt idx="5">
                  <c:v>2.5691393152662938E-2</c:v>
                </c:pt>
                <c:pt idx="6">
                  <c:v>5.1246664784153108E-2</c:v>
                </c:pt>
                <c:pt idx="7">
                  <c:v>2.1713859088669345E-2</c:v>
                </c:pt>
                <c:pt idx="8">
                  <c:v>3.2306767157790919E-2</c:v>
                </c:pt>
                <c:pt idx="9">
                  <c:v>6.6730285804771736E-2</c:v>
                </c:pt>
                <c:pt idx="10">
                  <c:v>6.1177248459858488E-2</c:v>
                </c:pt>
                <c:pt idx="11">
                  <c:v>4.6296767373006233E-2</c:v>
                </c:pt>
                <c:pt idx="12">
                  <c:v>0.10604316247996923</c:v>
                </c:pt>
                <c:pt idx="13">
                  <c:v>0.1720730149497452</c:v>
                </c:pt>
                <c:pt idx="14">
                  <c:v>5.8333312293000046E-2</c:v>
                </c:pt>
                <c:pt idx="15">
                  <c:v>3.8892377145024422E-2</c:v>
                </c:pt>
                <c:pt idx="16">
                  <c:v>2.4366224314292952E-2</c:v>
                </c:pt>
                <c:pt idx="17">
                  <c:v>9.0908015031186708E-3</c:v>
                </c:pt>
                <c:pt idx="18">
                  <c:v>7.0930842592182061E-2</c:v>
                </c:pt>
                <c:pt idx="19">
                  <c:v>4.5692588990726209E-2</c:v>
                </c:pt>
                <c:pt idx="20">
                  <c:v>4.4758330479945846E-2</c:v>
                </c:pt>
              </c:numCache>
            </c:numRef>
          </c:val>
          <c:smooth val="0"/>
          <c:extLst>
            <c:ext xmlns:c16="http://schemas.microsoft.com/office/drawing/2014/chart" uri="{C3380CC4-5D6E-409C-BE32-E72D297353CC}">
              <c16:uniqueId val="{00000004-8C3A-4CD8-B1DF-D8157F5E9521}"/>
            </c:ext>
          </c:extLst>
        </c:ser>
        <c:dLbls>
          <c:showLegendKey val="0"/>
          <c:showVal val="0"/>
          <c:showCatName val="0"/>
          <c:showSerName val="0"/>
          <c:showPercent val="0"/>
          <c:showBubbleSize val="0"/>
        </c:dLbls>
        <c:marker val="1"/>
        <c:smooth val="0"/>
        <c:axId val="3"/>
        <c:axId val="4"/>
      </c:lineChart>
      <c:catAx>
        <c:axId val="40560485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2.3316076923320189E-2"/>
              <c:y val="0.1882355644467550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6048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1"/>
        <c:minorUnit val="0.1"/>
      </c:valAx>
      <c:spPr>
        <a:noFill/>
        <a:ln w="3175">
          <a:solidFill>
            <a:srgbClr val="000000"/>
          </a:solidFill>
          <a:prstDash val="solid"/>
        </a:ln>
      </c:spPr>
    </c:plotArea>
    <c:legend>
      <c:legendPos val="b"/>
      <c:layout>
        <c:manualLayout>
          <c:xMode val="edge"/>
          <c:yMode val="edge"/>
          <c:x val="4.7927491453491497E-2"/>
          <c:y val="0.70294218598085068"/>
          <c:w val="0.92098503847114743"/>
          <c:h val="0.2823533466701325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916759385120877E-2"/>
          <c:y val="7.1005917159763315E-2"/>
          <c:w val="0.8476573278520303"/>
          <c:h val="0.73668639053254437"/>
        </c:manualLayout>
      </c:layout>
      <c:lineChart>
        <c:grouping val="standard"/>
        <c:varyColors val="0"/>
        <c:ser>
          <c:idx val="1"/>
          <c:order val="0"/>
          <c:tx>
            <c:strRef>
              <c:f>'3.1.3-график'!$B$6</c:f>
              <c:strCache>
                <c:ptCount val="1"/>
                <c:pt idx="0">
                  <c:v>Шетел валютасын таза сатып алу</c:v>
                </c:pt>
              </c:strCache>
            </c:strRef>
          </c:tx>
          <c:spPr>
            <a:ln w="38100">
              <a:solidFill>
                <a:srgbClr val="008080"/>
              </a:solidFill>
              <a:prstDash val="solid"/>
            </a:ln>
          </c:spPr>
          <c:marker>
            <c:symbol val="none"/>
          </c:marker>
          <c:cat>
            <c:strRef>
              <c:f>'3.1.3-график'!$C$3:$W$3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'3.1.3-график'!$C$6:$W$6</c:f>
              <c:numCache>
                <c:formatCode>#,##0.00</c:formatCode>
                <c:ptCount val="21"/>
                <c:pt idx="0">
                  <c:v>-0.19565680909999866</c:v>
                </c:pt>
                <c:pt idx="1">
                  <c:v>-0.38132604480000326</c:v>
                </c:pt>
                <c:pt idx="2">
                  <c:v>1.1870990534999948</c:v>
                </c:pt>
                <c:pt idx="3">
                  <c:v>0.43851639490000183</c:v>
                </c:pt>
                <c:pt idx="4">
                  <c:v>0.26447408449999443</c:v>
                </c:pt>
                <c:pt idx="5">
                  <c:v>1.6374904396000065</c:v>
                </c:pt>
                <c:pt idx="6">
                  <c:v>2.2477561605000069</c:v>
                </c:pt>
                <c:pt idx="7">
                  <c:v>-0.83811660760000362</c:v>
                </c:pt>
                <c:pt idx="8">
                  <c:v>-0.65587965489999578</c:v>
                </c:pt>
                <c:pt idx="9">
                  <c:v>10.149967226299999</c:v>
                </c:pt>
                <c:pt idx="10">
                  <c:v>4.1947839626999945</c:v>
                </c:pt>
                <c:pt idx="11">
                  <c:v>-3.8025587865999988</c:v>
                </c:pt>
                <c:pt idx="12">
                  <c:v>1.7383373154999995</c:v>
                </c:pt>
                <c:pt idx="13">
                  <c:v>4.553990135799995</c:v>
                </c:pt>
                <c:pt idx="14">
                  <c:v>1.8874568192999983</c:v>
                </c:pt>
                <c:pt idx="15">
                  <c:v>0.91897447669999943</c:v>
                </c:pt>
                <c:pt idx="16">
                  <c:v>-4.1878388580000001</c:v>
                </c:pt>
                <c:pt idx="17">
                  <c:v>-0.44716395379999951</c:v>
                </c:pt>
                <c:pt idx="18">
                  <c:v>0.63293577359999775</c:v>
                </c:pt>
                <c:pt idx="19">
                  <c:v>1.3311246700000006</c:v>
                </c:pt>
                <c:pt idx="20" formatCode="General">
                  <c:v>1.7612975541000007</c:v>
                </c:pt>
              </c:numCache>
            </c:numRef>
          </c:val>
          <c:smooth val="0"/>
          <c:extLst>
            <c:ext xmlns:c16="http://schemas.microsoft.com/office/drawing/2014/chart" uri="{C3380CC4-5D6E-409C-BE32-E72D297353CC}">
              <c16:uniqueId val="{00000000-C169-4E0A-974F-401974B14A2E}"/>
            </c:ext>
          </c:extLst>
        </c:ser>
        <c:ser>
          <c:idx val="2"/>
          <c:order val="1"/>
          <c:tx>
            <c:strRef>
              <c:f>'3.1.3-график'!$B$7</c:f>
              <c:strCache>
                <c:ptCount val="1"/>
                <c:pt idx="0">
                  <c:v>ҚҚБ-да шетел валютасын таза сатып алу</c:v>
                </c:pt>
              </c:strCache>
            </c:strRef>
          </c:tx>
          <c:spPr>
            <a:ln w="38100">
              <a:solidFill>
                <a:srgbClr val="333333"/>
              </a:solidFill>
              <a:prstDash val="solid"/>
            </a:ln>
          </c:spPr>
          <c:marker>
            <c:symbol val="none"/>
          </c:marker>
          <c:cat>
            <c:strRef>
              <c:f>'3.1.3-график'!$C$3:$W$3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'3.1.3-график'!$C$7:$W$7</c:f>
              <c:numCache>
                <c:formatCode>#,##0.00</c:formatCode>
                <c:ptCount val="21"/>
                <c:pt idx="0">
                  <c:v>-1.026749951</c:v>
                </c:pt>
                <c:pt idx="1">
                  <c:v>-0.30037480030000013</c:v>
                </c:pt>
                <c:pt idx="2">
                  <c:v>-0.61430250079999993</c:v>
                </c:pt>
                <c:pt idx="3">
                  <c:v>-1.6495077011000001</c:v>
                </c:pt>
                <c:pt idx="4">
                  <c:v>-0.91644835999999996</c:v>
                </c:pt>
                <c:pt idx="5">
                  <c:v>-0.39838214820000029</c:v>
                </c:pt>
                <c:pt idx="6">
                  <c:v>1.0367713903000004</c:v>
                </c:pt>
                <c:pt idx="7">
                  <c:v>-1.0738198208999998</c:v>
                </c:pt>
                <c:pt idx="8">
                  <c:v>-0.84092101050000045</c:v>
                </c:pt>
                <c:pt idx="9">
                  <c:v>0.40894460969999996</c:v>
                </c:pt>
                <c:pt idx="10">
                  <c:v>0.84852587900000009</c:v>
                </c:pt>
                <c:pt idx="11">
                  <c:v>0.75879200940000013</c:v>
                </c:pt>
                <c:pt idx="12">
                  <c:v>2.9192472511999998</c:v>
                </c:pt>
                <c:pt idx="13">
                  <c:v>2.9618684797000001</c:v>
                </c:pt>
                <c:pt idx="14">
                  <c:v>0.71754970209999991</c:v>
                </c:pt>
                <c:pt idx="15">
                  <c:v>-4.0650159499999762E-2</c:v>
                </c:pt>
                <c:pt idx="16">
                  <c:v>0.10912011040000005</c:v>
                </c:pt>
                <c:pt idx="17">
                  <c:v>-9.8310119900000104E-2</c:v>
                </c:pt>
                <c:pt idx="18">
                  <c:v>0.4860740403000004</c:v>
                </c:pt>
                <c:pt idx="19">
                  <c:v>0.57285118009999969</c:v>
                </c:pt>
                <c:pt idx="20" formatCode="General">
                  <c:v>0.68981930020000015</c:v>
                </c:pt>
              </c:numCache>
            </c:numRef>
          </c:val>
          <c:smooth val="0"/>
          <c:extLst>
            <c:ext xmlns:c16="http://schemas.microsoft.com/office/drawing/2014/chart" uri="{C3380CC4-5D6E-409C-BE32-E72D297353CC}">
              <c16:uniqueId val="{00000001-C169-4E0A-974F-401974B14A2E}"/>
            </c:ext>
          </c:extLst>
        </c:ser>
        <c:ser>
          <c:idx val="4"/>
          <c:order val="3"/>
          <c:tx>
            <c:strRef>
              <c:f>'3.1.3-график'!$B$11</c:f>
              <c:strCache>
                <c:ptCount val="1"/>
                <c:pt idx="0">
                  <c:v>ҚРҰБ-ның таза сатып алу</c:v>
                </c:pt>
              </c:strCache>
            </c:strRef>
          </c:tx>
          <c:spPr>
            <a:ln w="38100">
              <a:solidFill>
                <a:srgbClr val="00FF00"/>
              </a:solidFill>
              <a:prstDash val="solid"/>
            </a:ln>
          </c:spPr>
          <c:marker>
            <c:symbol val="none"/>
          </c:marker>
          <c:cat>
            <c:strRef>
              <c:f>'3.1.3-график'!$C$3:$W$3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'3.1.3-график'!$C$11:$W$11</c:f>
              <c:numCache>
                <c:formatCode>#\ ##0.0</c:formatCode>
                <c:ptCount val="21"/>
                <c:pt idx="0">
                  <c:v>0.43200000000000016</c:v>
                </c:pt>
                <c:pt idx="1">
                  <c:v>1.0902200000000002</c:v>
                </c:pt>
                <c:pt idx="2">
                  <c:v>0.56730000000000014</c:v>
                </c:pt>
                <c:pt idx="3">
                  <c:v>1.3214799999999998</c:v>
                </c:pt>
                <c:pt idx="4">
                  <c:v>0.88735000000000008</c:v>
                </c:pt>
                <c:pt idx="5">
                  <c:v>0.99549999999999983</c:v>
                </c:pt>
                <c:pt idx="6">
                  <c:v>-0.54773000000000005</c:v>
                </c:pt>
                <c:pt idx="7">
                  <c:v>1.3062749999999999</c:v>
                </c:pt>
                <c:pt idx="8">
                  <c:v>0.77200000000000002</c:v>
                </c:pt>
                <c:pt idx="9">
                  <c:v>-1.6668099999999999</c:v>
                </c:pt>
                <c:pt idx="10">
                  <c:v>-0.38828499999999999</c:v>
                </c:pt>
                <c:pt idx="11">
                  <c:v>-1.262435</c:v>
                </c:pt>
                <c:pt idx="12">
                  <c:v>-2.6861999999999999</c:v>
                </c:pt>
                <c:pt idx="13">
                  <c:v>-3.2878850000000002</c:v>
                </c:pt>
                <c:pt idx="14">
                  <c:v>-0.61553999999999998</c:v>
                </c:pt>
                <c:pt idx="15">
                  <c:v>0.15129000000000004</c:v>
                </c:pt>
                <c:pt idx="16">
                  <c:v>-7.6495000000000035E-2</c:v>
                </c:pt>
                <c:pt idx="17">
                  <c:v>3.7000000000000088E-3</c:v>
                </c:pt>
                <c:pt idx="18">
                  <c:v>-1.1554149999999999</c:v>
                </c:pt>
                <c:pt idx="19">
                  <c:v>-0.75395000000000001</c:v>
                </c:pt>
                <c:pt idx="20">
                  <c:v>-0.61072499999999996</c:v>
                </c:pt>
              </c:numCache>
            </c:numRef>
          </c:val>
          <c:smooth val="0"/>
          <c:extLst>
            <c:ext xmlns:c16="http://schemas.microsoft.com/office/drawing/2014/chart" uri="{C3380CC4-5D6E-409C-BE32-E72D297353CC}">
              <c16:uniqueId val="{00000002-C169-4E0A-974F-401974B14A2E}"/>
            </c:ext>
          </c:extLst>
        </c:ser>
        <c:dLbls>
          <c:showLegendKey val="0"/>
          <c:showVal val="0"/>
          <c:showCatName val="0"/>
          <c:showSerName val="0"/>
          <c:showPercent val="0"/>
          <c:showBubbleSize val="0"/>
        </c:dLbls>
        <c:marker val="1"/>
        <c:smooth val="0"/>
        <c:axId val="405594360"/>
        <c:axId val="1"/>
      </c:lineChart>
      <c:lineChart>
        <c:grouping val="standard"/>
        <c:varyColors val="0"/>
        <c:ser>
          <c:idx val="0"/>
          <c:order val="2"/>
          <c:tx>
            <c:strRef>
              <c:f>'3.1.3-график'!$B$8</c:f>
              <c:strCache>
                <c:ptCount val="1"/>
                <c:pt idx="0">
                  <c:v>Доллардың орташа айлық бағамы</c:v>
                </c:pt>
              </c:strCache>
            </c:strRef>
          </c:tx>
          <c:spPr>
            <a:ln w="38100">
              <a:pattFill prst="pct50">
                <a:fgClr>
                  <a:srgbClr val="3366FF"/>
                </a:fgClr>
                <a:bgClr>
                  <a:srgbClr val="FFFFFF"/>
                </a:bgClr>
              </a:pattFill>
              <a:prstDash val="solid"/>
            </a:ln>
          </c:spPr>
          <c:marker>
            <c:symbol val="none"/>
          </c:marker>
          <c:cat>
            <c:strRef>
              <c:f>'3.1.3-график'!$C$3:$W$3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'3.1.3-график'!$C$8:$W$8</c:f>
              <c:numCache>
                <c:formatCode>0.00</c:formatCode>
                <c:ptCount val="21"/>
                <c:pt idx="0">
                  <c:v>120.35470000000001</c:v>
                </c:pt>
                <c:pt idx="1">
                  <c:v>120.34699999999999</c:v>
                </c:pt>
                <c:pt idx="2">
                  <c:v>120.63785</c:v>
                </c:pt>
                <c:pt idx="3">
                  <c:v>120.46974999999999</c:v>
                </c:pt>
                <c:pt idx="4">
                  <c:v>120.55975000000001</c:v>
                </c:pt>
                <c:pt idx="5">
                  <c:v>120.7025</c:v>
                </c:pt>
                <c:pt idx="6">
                  <c:v>120.22400000000002</c:v>
                </c:pt>
                <c:pt idx="7">
                  <c:v>120.0145</c:v>
                </c:pt>
                <c:pt idx="8">
                  <c:v>119.6575</c:v>
                </c:pt>
                <c:pt idx="9">
                  <c:v>119.84</c:v>
                </c:pt>
                <c:pt idx="10">
                  <c:v>120.0625</c:v>
                </c:pt>
                <c:pt idx="11">
                  <c:v>120.6225</c:v>
                </c:pt>
                <c:pt idx="12">
                  <c:v>121.255</c:v>
                </c:pt>
                <c:pt idx="13">
                  <c:v>144.89750000000001</c:v>
                </c:pt>
                <c:pt idx="14">
                  <c:v>150.684</c:v>
                </c:pt>
                <c:pt idx="15">
                  <c:v>150.762</c:v>
                </c:pt>
                <c:pt idx="16">
                  <c:v>150.4144</c:v>
                </c:pt>
                <c:pt idx="17">
                  <c:v>150.35087999999999</c:v>
                </c:pt>
                <c:pt idx="18">
                  <c:v>150.61200000000002</c:v>
                </c:pt>
                <c:pt idx="19">
                  <c:v>150.78</c:v>
                </c:pt>
                <c:pt idx="20">
                  <c:v>150.87399999999997</c:v>
                </c:pt>
              </c:numCache>
            </c:numRef>
          </c:val>
          <c:smooth val="0"/>
          <c:extLst>
            <c:ext xmlns:c16="http://schemas.microsoft.com/office/drawing/2014/chart" uri="{C3380CC4-5D6E-409C-BE32-E72D297353CC}">
              <c16:uniqueId val="{00000003-C169-4E0A-974F-401974B14A2E}"/>
            </c:ext>
          </c:extLst>
        </c:ser>
        <c:dLbls>
          <c:showLegendKey val="0"/>
          <c:showVal val="0"/>
          <c:showCatName val="0"/>
          <c:showSerName val="0"/>
          <c:showPercent val="0"/>
          <c:showBubbleSize val="0"/>
        </c:dLbls>
        <c:marker val="1"/>
        <c:smooth val="0"/>
        <c:axId val="3"/>
        <c:axId val="4"/>
      </c:lineChart>
      <c:catAx>
        <c:axId val="405594360"/>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долл.</a:t>
                </a:r>
              </a:p>
            </c:rich>
          </c:tx>
          <c:layout>
            <c:manualLayout>
              <c:xMode val="edge"/>
              <c:yMode val="edge"/>
              <c:x val="2.083335982432025E-2"/>
              <c:y val="0.3372781065088757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594360"/>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Теңге/долл.</a:t>
                </a:r>
              </a:p>
            </c:rich>
          </c:tx>
          <c:layout>
            <c:manualLayout>
              <c:xMode val="edge"/>
              <c:yMode val="edge"/>
              <c:x val="0.95703246692971156"/>
              <c:y val="0.3402366863905325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8359398345182221"/>
          <c:y val="0.86686390532544377"/>
          <c:w val="0.62500079472960757"/>
          <c:h val="0.1153846153846153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024572604051799E-2"/>
          <c:y val="6.2015660367360018E-2"/>
          <c:w val="0.87783744723059698"/>
          <c:h val="0.60723667443040019"/>
        </c:manualLayout>
      </c:layout>
      <c:lineChart>
        <c:grouping val="standard"/>
        <c:varyColors val="0"/>
        <c:ser>
          <c:idx val="0"/>
          <c:order val="0"/>
          <c:tx>
            <c:strRef>
              <c:f>'3.1.4-график'!$C$3</c:f>
              <c:strCache>
                <c:ptCount val="1"/>
                <c:pt idx="0">
                  <c:v>KazPrime индикаторы</c:v>
                </c:pt>
              </c:strCache>
            </c:strRef>
          </c:tx>
          <c:spPr>
            <a:ln w="38100">
              <a:pattFill prst="pct75">
                <a:fgClr>
                  <a:srgbClr val="FF00FF"/>
                </a:fgClr>
                <a:bgClr>
                  <a:srgbClr val="FFFFFF"/>
                </a:bgClr>
              </a:pattFill>
              <a:prstDash val="solid"/>
            </a:ln>
          </c:spPr>
          <c:marker>
            <c:symbol val="none"/>
          </c:marker>
          <c:cat>
            <c:numRef>
              <c:f>'3.1.4-график'!$B$6:$B$440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('3.1.4-график'!$C$6:$C$440,'3.1.4-график'!$D$3:$D$4,'3.1.4-график'!$D$93:$D$462)</c:f>
              <c:numCache>
                <c:formatCode>0.0%</c:formatCode>
                <c:ptCount val="807"/>
                <c:pt idx="0">
                  <c:v>0.12429999999999999</c:v>
                </c:pt>
                <c:pt idx="1">
                  <c:v>0.124</c:v>
                </c:pt>
                <c:pt idx="2">
                  <c:v>0.1246</c:v>
                </c:pt>
                <c:pt idx="3">
                  <c:v>0.1246</c:v>
                </c:pt>
                <c:pt idx="4">
                  <c:v>0.1244</c:v>
                </c:pt>
                <c:pt idx="5">
                  <c:v>0.12429999999999999</c:v>
                </c:pt>
                <c:pt idx="6">
                  <c:v>0.12429999999999999</c:v>
                </c:pt>
                <c:pt idx="7">
                  <c:v>0.12429999999999999</c:v>
                </c:pt>
                <c:pt idx="8">
                  <c:v>0.1242</c:v>
                </c:pt>
                <c:pt idx="9">
                  <c:v>0.12130000000000001</c:v>
                </c:pt>
                <c:pt idx="10">
                  <c:v>0.1197</c:v>
                </c:pt>
                <c:pt idx="11">
                  <c:v>0.1222</c:v>
                </c:pt>
                <c:pt idx="12">
                  <c:v>0.12140000000000001</c:v>
                </c:pt>
                <c:pt idx="13">
                  <c:v>0.12029999999999999</c:v>
                </c:pt>
                <c:pt idx="14">
                  <c:v>0.12029999999999999</c:v>
                </c:pt>
                <c:pt idx="15">
                  <c:v>0.12029999999999999</c:v>
                </c:pt>
                <c:pt idx="16">
                  <c:v>0.12029999999999999</c:v>
                </c:pt>
                <c:pt idx="17">
                  <c:v>0.11900000000000001</c:v>
                </c:pt>
                <c:pt idx="18">
                  <c:v>0.1149</c:v>
                </c:pt>
                <c:pt idx="19">
                  <c:v>0.1133</c:v>
                </c:pt>
                <c:pt idx="20">
                  <c:v>0.11230000000000001</c:v>
                </c:pt>
                <c:pt idx="21">
                  <c:v>0.1137</c:v>
                </c:pt>
                <c:pt idx="22">
                  <c:v>0.11359999999999999</c:v>
                </c:pt>
                <c:pt idx="23">
                  <c:v>0.114</c:v>
                </c:pt>
                <c:pt idx="24">
                  <c:v>0.114</c:v>
                </c:pt>
                <c:pt idx="25">
                  <c:v>0.1128</c:v>
                </c:pt>
                <c:pt idx="26">
                  <c:v>0.11199999999999999</c:v>
                </c:pt>
                <c:pt idx="27">
                  <c:v>0.11210000000000001</c:v>
                </c:pt>
                <c:pt idx="28">
                  <c:v>0.11210000000000001</c:v>
                </c:pt>
                <c:pt idx="29">
                  <c:v>0.1118</c:v>
                </c:pt>
                <c:pt idx="30">
                  <c:v>0.1116</c:v>
                </c:pt>
                <c:pt idx="31">
                  <c:v>0.1108</c:v>
                </c:pt>
                <c:pt idx="32">
                  <c:v>0.1104</c:v>
                </c:pt>
                <c:pt idx="33">
                  <c:v>0.1104</c:v>
                </c:pt>
                <c:pt idx="34">
                  <c:v>0.1105</c:v>
                </c:pt>
                <c:pt idx="35">
                  <c:v>0.1106</c:v>
                </c:pt>
                <c:pt idx="36">
                  <c:v>0.1106</c:v>
                </c:pt>
                <c:pt idx="37">
                  <c:v>0.11109999999999999</c:v>
                </c:pt>
                <c:pt idx="38">
                  <c:v>0.11109999999999999</c:v>
                </c:pt>
                <c:pt idx="39">
                  <c:v>0.1109</c:v>
                </c:pt>
                <c:pt idx="40">
                  <c:v>0.111</c:v>
                </c:pt>
                <c:pt idx="41">
                  <c:v>0.1109</c:v>
                </c:pt>
                <c:pt idx="42">
                  <c:v>0.1108</c:v>
                </c:pt>
                <c:pt idx="43">
                  <c:v>0.1105</c:v>
                </c:pt>
                <c:pt idx="44">
                  <c:v>0.1085</c:v>
                </c:pt>
                <c:pt idx="45">
                  <c:v>0.10970000000000001</c:v>
                </c:pt>
                <c:pt idx="46">
                  <c:v>0.10630000000000001</c:v>
                </c:pt>
                <c:pt idx="47">
                  <c:v>0.1051</c:v>
                </c:pt>
                <c:pt idx="48">
                  <c:v>0.1051</c:v>
                </c:pt>
                <c:pt idx="49">
                  <c:v>0.1043</c:v>
                </c:pt>
                <c:pt idx="50">
                  <c:v>0.1038</c:v>
                </c:pt>
                <c:pt idx="51">
                  <c:v>0.1041</c:v>
                </c:pt>
                <c:pt idx="52">
                  <c:v>0.1032</c:v>
                </c:pt>
                <c:pt idx="53">
                  <c:v>9.74E-2</c:v>
                </c:pt>
                <c:pt idx="54">
                  <c:v>9.5799999999999996E-2</c:v>
                </c:pt>
                <c:pt idx="55">
                  <c:v>9.4800000000000009E-2</c:v>
                </c:pt>
                <c:pt idx="56">
                  <c:v>9.4700000000000006E-2</c:v>
                </c:pt>
                <c:pt idx="57">
                  <c:v>9.4800000000000009E-2</c:v>
                </c:pt>
                <c:pt idx="58">
                  <c:v>9.2799999999999994E-2</c:v>
                </c:pt>
                <c:pt idx="59">
                  <c:v>9.1600000000000001E-2</c:v>
                </c:pt>
                <c:pt idx="60">
                  <c:v>0.09</c:v>
                </c:pt>
                <c:pt idx="61">
                  <c:v>8.9499999999999996E-2</c:v>
                </c:pt>
                <c:pt idx="62">
                  <c:v>8.6400000000000005E-2</c:v>
                </c:pt>
                <c:pt idx="63">
                  <c:v>8.6400000000000005E-2</c:v>
                </c:pt>
                <c:pt idx="64">
                  <c:v>8.3499999999999991E-2</c:v>
                </c:pt>
                <c:pt idx="65">
                  <c:v>8.2899999999999988E-2</c:v>
                </c:pt>
                <c:pt idx="66">
                  <c:v>8.3400000000000002E-2</c:v>
                </c:pt>
                <c:pt idx="67">
                  <c:v>8.3599999999999994E-2</c:v>
                </c:pt>
                <c:pt idx="68">
                  <c:v>8.3400000000000002E-2</c:v>
                </c:pt>
                <c:pt idx="69">
                  <c:v>8.3400000000000002E-2</c:v>
                </c:pt>
                <c:pt idx="70">
                  <c:v>8.43E-2</c:v>
                </c:pt>
                <c:pt idx="71">
                  <c:v>8.6999999999999994E-2</c:v>
                </c:pt>
                <c:pt idx="72">
                  <c:v>8.8800000000000004E-2</c:v>
                </c:pt>
                <c:pt idx="73">
                  <c:v>8.9800000000000005E-2</c:v>
                </c:pt>
                <c:pt idx="74">
                  <c:v>9.01E-2</c:v>
                </c:pt>
                <c:pt idx="75">
                  <c:v>0.09</c:v>
                </c:pt>
                <c:pt idx="76">
                  <c:v>8.9600000000000013E-2</c:v>
                </c:pt>
                <c:pt idx="77">
                  <c:v>8.9600000000000013E-2</c:v>
                </c:pt>
                <c:pt idx="78">
                  <c:v>8.9099999999999999E-2</c:v>
                </c:pt>
                <c:pt idx="79">
                  <c:v>8.8800000000000004E-2</c:v>
                </c:pt>
                <c:pt idx="80">
                  <c:v>0.09</c:v>
                </c:pt>
                <c:pt idx="81">
                  <c:v>8.9600000000000013E-2</c:v>
                </c:pt>
                <c:pt idx="82">
                  <c:v>9.01E-2</c:v>
                </c:pt>
                <c:pt idx="83">
                  <c:v>8.8900000000000007E-2</c:v>
                </c:pt>
                <c:pt idx="84">
                  <c:v>8.900000000000001E-2</c:v>
                </c:pt>
                <c:pt idx="85">
                  <c:v>8.900000000000001E-2</c:v>
                </c:pt>
                <c:pt idx="86">
                  <c:v>8.7300000000000003E-2</c:v>
                </c:pt>
                <c:pt idx="87">
                  <c:v>8.9399999999999993E-2</c:v>
                </c:pt>
                <c:pt idx="88">
                  <c:v>9.0299999999999991E-2</c:v>
                </c:pt>
                <c:pt idx="89">
                  <c:v>8.9700000000000002E-2</c:v>
                </c:pt>
                <c:pt idx="90">
                  <c:v>8.9200000000000002E-2</c:v>
                </c:pt>
                <c:pt idx="91">
                  <c:v>8.9200000000000002E-2</c:v>
                </c:pt>
                <c:pt idx="92">
                  <c:v>8.8000000000000009E-2</c:v>
                </c:pt>
                <c:pt idx="93">
                  <c:v>8.7799999999999989E-2</c:v>
                </c:pt>
                <c:pt idx="94">
                  <c:v>8.8499999999999995E-2</c:v>
                </c:pt>
                <c:pt idx="95">
                  <c:v>8.7899999999999992E-2</c:v>
                </c:pt>
                <c:pt idx="96">
                  <c:v>8.8499999999999995E-2</c:v>
                </c:pt>
                <c:pt idx="97">
                  <c:v>8.7899999999999992E-2</c:v>
                </c:pt>
                <c:pt idx="98">
                  <c:v>8.7799999999999989E-2</c:v>
                </c:pt>
                <c:pt idx="99">
                  <c:v>8.7799999999999989E-2</c:v>
                </c:pt>
                <c:pt idx="100">
                  <c:v>8.7899999999999992E-2</c:v>
                </c:pt>
                <c:pt idx="101">
                  <c:v>8.5099999999999995E-2</c:v>
                </c:pt>
                <c:pt idx="102">
                  <c:v>8.14E-2</c:v>
                </c:pt>
                <c:pt idx="103">
                  <c:v>8.09E-2</c:v>
                </c:pt>
                <c:pt idx="104">
                  <c:v>7.7300000000000008E-2</c:v>
                </c:pt>
                <c:pt idx="105">
                  <c:v>7.7800000000000008E-2</c:v>
                </c:pt>
                <c:pt idx="106">
                  <c:v>7.7300000000000008E-2</c:v>
                </c:pt>
                <c:pt idx="107">
                  <c:v>7.6999999999999999E-2</c:v>
                </c:pt>
                <c:pt idx="108">
                  <c:v>7.5700000000000003E-2</c:v>
                </c:pt>
                <c:pt idx="109">
                  <c:v>7.5300000000000006E-2</c:v>
                </c:pt>
                <c:pt idx="110">
                  <c:v>7.5300000000000006E-2</c:v>
                </c:pt>
                <c:pt idx="111">
                  <c:v>7.4800000000000005E-2</c:v>
                </c:pt>
                <c:pt idx="112">
                  <c:v>7.4400000000000008E-2</c:v>
                </c:pt>
                <c:pt idx="113">
                  <c:v>7.46E-2</c:v>
                </c:pt>
                <c:pt idx="114">
                  <c:v>7.4900000000000008E-2</c:v>
                </c:pt>
                <c:pt idx="115">
                  <c:v>7.4800000000000005E-2</c:v>
                </c:pt>
                <c:pt idx="116">
                  <c:v>7.5499999999999998E-2</c:v>
                </c:pt>
                <c:pt idx="117">
                  <c:v>7.4299999999999991E-2</c:v>
                </c:pt>
                <c:pt idx="118">
                  <c:v>7.4800000000000005E-2</c:v>
                </c:pt>
                <c:pt idx="119">
                  <c:v>7.3499999999999996E-2</c:v>
                </c:pt>
                <c:pt idx="120">
                  <c:v>7.2999999999999995E-2</c:v>
                </c:pt>
                <c:pt idx="121">
                  <c:v>7.0999999999999994E-2</c:v>
                </c:pt>
                <c:pt idx="122">
                  <c:v>7.0999999999999994E-2</c:v>
                </c:pt>
                <c:pt idx="123">
                  <c:v>7.0800000000000002E-2</c:v>
                </c:pt>
                <c:pt idx="124">
                  <c:v>7.0999999999999994E-2</c:v>
                </c:pt>
                <c:pt idx="125">
                  <c:v>7.0000000000000007E-2</c:v>
                </c:pt>
                <c:pt idx="126">
                  <c:v>7.0000000000000007E-2</c:v>
                </c:pt>
                <c:pt idx="127">
                  <c:v>6.9000000000000006E-2</c:v>
                </c:pt>
                <c:pt idx="128">
                  <c:v>6.93E-2</c:v>
                </c:pt>
                <c:pt idx="129">
                  <c:v>6.8099999999999994E-2</c:v>
                </c:pt>
                <c:pt idx="130">
                  <c:v>6.8600000000000008E-2</c:v>
                </c:pt>
                <c:pt idx="131">
                  <c:v>6.8600000000000008E-2</c:v>
                </c:pt>
                <c:pt idx="132">
                  <c:v>6.8199999999999997E-2</c:v>
                </c:pt>
                <c:pt idx="133">
                  <c:v>6.8000000000000005E-2</c:v>
                </c:pt>
                <c:pt idx="134">
                  <c:v>6.8199999999999997E-2</c:v>
                </c:pt>
                <c:pt idx="135">
                  <c:v>6.8400000000000002E-2</c:v>
                </c:pt>
                <c:pt idx="136">
                  <c:v>6.8600000000000008E-2</c:v>
                </c:pt>
                <c:pt idx="137">
                  <c:v>6.8400000000000002E-2</c:v>
                </c:pt>
                <c:pt idx="138">
                  <c:v>6.8499999999999991E-2</c:v>
                </c:pt>
                <c:pt idx="139">
                  <c:v>6.83E-2</c:v>
                </c:pt>
                <c:pt idx="140">
                  <c:v>6.8499999999999991E-2</c:v>
                </c:pt>
                <c:pt idx="141">
                  <c:v>6.8499999999999991E-2</c:v>
                </c:pt>
                <c:pt idx="142">
                  <c:v>6.8400000000000002E-2</c:v>
                </c:pt>
                <c:pt idx="143">
                  <c:v>6.8499999999999991E-2</c:v>
                </c:pt>
                <c:pt idx="144">
                  <c:v>6.88E-2</c:v>
                </c:pt>
                <c:pt idx="145">
                  <c:v>6.8400000000000002E-2</c:v>
                </c:pt>
                <c:pt idx="146">
                  <c:v>6.8000000000000005E-2</c:v>
                </c:pt>
                <c:pt idx="147">
                  <c:v>6.7500000000000004E-2</c:v>
                </c:pt>
                <c:pt idx="148">
                  <c:v>6.7799999999999999E-2</c:v>
                </c:pt>
                <c:pt idx="149">
                  <c:v>6.7799999999999999E-2</c:v>
                </c:pt>
                <c:pt idx="150">
                  <c:v>6.7699999999999996E-2</c:v>
                </c:pt>
                <c:pt idx="151">
                  <c:v>6.7699999999999996E-2</c:v>
                </c:pt>
                <c:pt idx="152">
                  <c:v>6.7799999999999999E-2</c:v>
                </c:pt>
                <c:pt idx="153">
                  <c:v>6.7799999999999999E-2</c:v>
                </c:pt>
                <c:pt idx="154">
                  <c:v>6.7799999999999999E-2</c:v>
                </c:pt>
                <c:pt idx="155">
                  <c:v>6.7799999999999999E-2</c:v>
                </c:pt>
                <c:pt idx="156">
                  <c:v>6.7799999999999999E-2</c:v>
                </c:pt>
                <c:pt idx="157">
                  <c:v>6.7799999999999999E-2</c:v>
                </c:pt>
                <c:pt idx="158">
                  <c:v>6.7699999999999996E-2</c:v>
                </c:pt>
                <c:pt idx="159">
                  <c:v>6.7599999999999993E-2</c:v>
                </c:pt>
                <c:pt idx="160">
                  <c:v>6.7599999999999993E-2</c:v>
                </c:pt>
                <c:pt idx="161">
                  <c:v>6.7699999999999996E-2</c:v>
                </c:pt>
                <c:pt idx="162">
                  <c:v>6.7699999999999996E-2</c:v>
                </c:pt>
                <c:pt idx="163">
                  <c:v>6.7799999999999999E-2</c:v>
                </c:pt>
                <c:pt idx="164">
                  <c:v>6.7799999999999999E-2</c:v>
                </c:pt>
                <c:pt idx="165">
                  <c:v>6.7199999999999996E-2</c:v>
                </c:pt>
                <c:pt idx="166">
                  <c:v>6.7500000000000004E-2</c:v>
                </c:pt>
                <c:pt idx="167">
                  <c:v>6.7599999999999993E-2</c:v>
                </c:pt>
                <c:pt idx="168">
                  <c:v>6.7500000000000004E-2</c:v>
                </c:pt>
                <c:pt idx="169">
                  <c:v>6.7599999999999993E-2</c:v>
                </c:pt>
                <c:pt idx="170">
                  <c:v>6.9000000000000006E-2</c:v>
                </c:pt>
                <c:pt idx="171">
                  <c:v>6.9000000000000006E-2</c:v>
                </c:pt>
                <c:pt idx="172">
                  <c:v>6.88E-2</c:v>
                </c:pt>
                <c:pt idx="173">
                  <c:v>6.8900000000000003E-2</c:v>
                </c:pt>
                <c:pt idx="174">
                  <c:v>6.9000000000000006E-2</c:v>
                </c:pt>
                <c:pt idx="175">
                  <c:v>6.8900000000000003E-2</c:v>
                </c:pt>
                <c:pt idx="176">
                  <c:v>6.9000000000000006E-2</c:v>
                </c:pt>
                <c:pt idx="177">
                  <c:v>7.1900000000000006E-2</c:v>
                </c:pt>
                <c:pt idx="178">
                  <c:v>7.1800000000000003E-2</c:v>
                </c:pt>
                <c:pt idx="179">
                  <c:v>7.0499999999999993E-2</c:v>
                </c:pt>
                <c:pt idx="180">
                  <c:v>6.9900000000000004E-2</c:v>
                </c:pt>
                <c:pt idx="181">
                  <c:v>7.0000000000000007E-2</c:v>
                </c:pt>
                <c:pt idx="182">
                  <c:v>6.9500000000000006E-2</c:v>
                </c:pt>
                <c:pt idx="183">
                  <c:v>6.9699999999999998E-2</c:v>
                </c:pt>
                <c:pt idx="184">
                  <c:v>7.0000000000000007E-2</c:v>
                </c:pt>
                <c:pt idx="185">
                  <c:v>7.0000000000000007E-2</c:v>
                </c:pt>
                <c:pt idx="186">
                  <c:v>6.9699999999999998E-2</c:v>
                </c:pt>
                <c:pt idx="187">
                  <c:v>6.9900000000000004E-2</c:v>
                </c:pt>
                <c:pt idx="188">
                  <c:v>7.0000000000000007E-2</c:v>
                </c:pt>
                <c:pt idx="189">
                  <c:v>6.9900000000000004E-2</c:v>
                </c:pt>
                <c:pt idx="190">
                  <c:v>6.9900000000000004E-2</c:v>
                </c:pt>
                <c:pt idx="191">
                  <c:v>6.9800000000000001E-2</c:v>
                </c:pt>
                <c:pt idx="192">
                  <c:v>6.9900000000000004E-2</c:v>
                </c:pt>
                <c:pt idx="193">
                  <c:v>6.9800000000000001E-2</c:v>
                </c:pt>
                <c:pt idx="194">
                  <c:v>6.9800000000000001E-2</c:v>
                </c:pt>
                <c:pt idx="195">
                  <c:v>6.9800000000000001E-2</c:v>
                </c:pt>
                <c:pt idx="196">
                  <c:v>6.9800000000000001E-2</c:v>
                </c:pt>
                <c:pt idx="197">
                  <c:v>6.9800000000000001E-2</c:v>
                </c:pt>
                <c:pt idx="198">
                  <c:v>6.9900000000000004E-2</c:v>
                </c:pt>
                <c:pt idx="199">
                  <c:v>7.0000000000000007E-2</c:v>
                </c:pt>
                <c:pt idx="200">
                  <c:v>7.0000000000000007E-2</c:v>
                </c:pt>
                <c:pt idx="201">
                  <c:v>7.4800000000000005E-2</c:v>
                </c:pt>
                <c:pt idx="202">
                  <c:v>7.6999999999999999E-2</c:v>
                </c:pt>
                <c:pt idx="203">
                  <c:v>8.0100000000000005E-2</c:v>
                </c:pt>
                <c:pt idx="204">
                  <c:v>8.8399999999999992E-2</c:v>
                </c:pt>
                <c:pt idx="205">
                  <c:v>8.9200000000000002E-2</c:v>
                </c:pt>
                <c:pt idx="206">
                  <c:v>8.9700000000000002E-2</c:v>
                </c:pt>
                <c:pt idx="207">
                  <c:v>8.7300000000000003E-2</c:v>
                </c:pt>
                <c:pt idx="208">
                  <c:v>8.8900000000000007E-2</c:v>
                </c:pt>
                <c:pt idx="209">
                  <c:v>8.9499999999999996E-2</c:v>
                </c:pt>
                <c:pt idx="210">
                  <c:v>8.7799999999999989E-2</c:v>
                </c:pt>
                <c:pt idx="211">
                  <c:v>8.77E-2</c:v>
                </c:pt>
                <c:pt idx="212">
                  <c:v>8.8000000000000009E-2</c:v>
                </c:pt>
                <c:pt idx="213">
                  <c:v>8.8000000000000009E-2</c:v>
                </c:pt>
                <c:pt idx="214">
                  <c:v>8.8800000000000004E-2</c:v>
                </c:pt>
                <c:pt idx="215">
                  <c:v>8.900000000000001E-2</c:v>
                </c:pt>
                <c:pt idx="216">
                  <c:v>8.929999999999999E-2</c:v>
                </c:pt>
                <c:pt idx="217">
                  <c:v>9.2100000000000015E-2</c:v>
                </c:pt>
                <c:pt idx="218">
                  <c:v>9.4299999999999995E-2</c:v>
                </c:pt>
                <c:pt idx="219">
                  <c:v>9.4499999999999987E-2</c:v>
                </c:pt>
                <c:pt idx="220">
                  <c:v>9.5000000000000001E-2</c:v>
                </c:pt>
                <c:pt idx="221">
                  <c:v>9.5000000000000001E-2</c:v>
                </c:pt>
                <c:pt idx="222">
                  <c:v>9.4299999999999995E-2</c:v>
                </c:pt>
                <c:pt idx="223">
                  <c:v>9.5000000000000001E-2</c:v>
                </c:pt>
                <c:pt idx="224">
                  <c:v>9.5000000000000001E-2</c:v>
                </c:pt>
                <c:pt idx="225">
                  <c:v>9.4899999999999998E-2</c:v>
                </c:pt>
                <c:pt idx="226">
                  <c:v>9.6699999999999994E-2</c:v>
                </c:pt>
                <c:pt idx="227">
                  <c:v>9.6500000000000002E-2</c:v>
                </c:pt>
                <c:pt idx="228">
                  <c:v>9.6500000000000002E-2</c:v>
                </c:pt>
                <c:pt idx="229">
                  <c:v>9.6000000000000002E-2</c:v>
                </c:pt>
                <c:pt idx="230">
                  <c:v>9.6000000000000002E-2</c:v>
                </c:pt>
                <c:pt idx="231">
                  <c:v>9.6000000000000002E-2</c:v>
                </c:pt>
                <c:pt idx="232">
                  <c:v>9.6000000000000002E-2</c:v>
                </c:pt>
                <c:pt idx="233">
                  <c:v>9.6000000000000002E-2</c:v>
                </c:pt>
                <c:pt idx="234">
                  <c:v>9.6000000000000002E-2</c:v>
                </c:pt>
                <c:pt idx="235">
                  <c:v>9.6000000000000002E-2</c:v>
                </c:pt>
                <c:pt idx="236">
                  <c:v>9.6000000000000002E-2</c:v>
                </c:pt>
                <c:pt idx="237">
                  <c:v>9.6000000000000002E-2</c:v>
                </c:pt>
                <c:pt idx="238">
                  <c:v>9.6000000000000002E-2</c:v>
                </c:pt>
                <c:pt idx="239">
                  <c:v>0.10199999999999999</c:v>
                </c:pt>
                <c:pt idx="240">
                  <c:v>0.10880000000000001</c:v>
                </c:pt>
                <c:pt idx="241">
                  <c:v>0.11019999999999999</c:v>
                </c:pt>
                <c:pt idx="242">
                  <c:v>0.1091</c:v>
                </c:pt>
                <c:pt idx="243">
                  <c:v>0.11630000000000001</c:v>
                </c:pt>
                <c:pt idx="244">
                  <c:v>0.12</c:v>
                </c:pt>
                <c:pt idx="245">
                  <c:v>0.12</c:v>
                </c:pt>
                <c:pt idx="246">
                  <c:v>0.12</c:v>
                </c:pt>
                <c:pt idx="247">
                  <c:v>0.12</c:v>
                </c:pt>
                <c:pt idx="248">
                  <c:v>0.12</c:v>
                </c:pt>
                <c:pt idx="249">
                  <c:v>0.1201</c:v>
                </c:pt>
                <c:pt idx="250">
                  <c:v>0.12029999999999999</c:v>
                </c:pt>
                <c:pt idx="251">
                  <c:v>0.12050000000000001</c:v>
                </c:pt>
                <c:pt idx="252">
                  <c:v>0.12039999999999999</c:v>
                </c:pt>
                <c:pt idx="253">
                  <c:v>0.12039999999999999</c:v>
                </c:pt>
                <c:pt idx="254">
                  <c:v>0.1206</c:v>
                </c:pt>
                <c:pt idx="255">
                  <c:v>0.12050000000000001</c:v>
                </c:pt>
                <c:pt idx="256">
                  <c:v>0.1207</c:v>
                </c:pt>
                <c:pt idx="257">
                  <c:v>0.12050000000000001</c:v>
                </c:pt>
                <c:pt idx="258">
                  <c:v>0.1222</c:v>
                </c:pt>
                <c:pt idx="259">
                  <c:v>0.1232</c:v>
                </c:pt>
                <c:pt idx="260">
                  <c:v>0.125</c:v>
                </c:pt>
                <c:pt idx="261">
                  <c:v>0.125</c:v>
                </c:pt>
                <c:pt idx="262">
                  <c:v>0.12820000000000001</c:v>
                </c:pt>
                <c:pt idx="263">
                  <c:v>0.13500000000000001</c:v>
                </c:pt>
                <c:pt idx="264">
                  <c:v>0.1358</c:v>
                </c:pt>
                <c:pt idx="265">
                  <c:v>0.1376</c:v>
                </c:pt>
                <c:pt idx="266">
                  <c:v>0.1406</c:v>
                </c:pt>
                <c:pt idx="267">
                  <c:v>0.14180000000000001</c:v>
                </c:pt>
                <c:pt idx="268">
                  <c:v>0.14499999999999999</c:v>
                </c:pt>
                <c:pt idx="269">
                  <c:v>0.14499999999999999</c:v>
                </c:pt>
                <c:pt idx="270">
                  <c:v>0.14499999999999999</c:v>
                </c:pt>
                <c:pt idx="271">
                  <c:v>0.14499999999999999</c:v>
                </c:pt>
                <c:pt idx="272">
                  <c:v>0.14499999999999999</c:v>
                </c:pt>
                <c:pt idx="273">
                  <c:v>0.14499999999999999</c:v>
                </c:pt>
                <c:pt idx="274">
                  <c:v>0.14499999999999999</c:v>
                </c:pt>
                <c:pt idx="275">
                  <c:v>0.14499999999999999</c:v>
                </c:pt>
                <c:pt idx="276">
                  <c:v>0.14599999999999999</c:v>
                </c:pt>
                <c:pt idx="277">
                  <c:v>0.15</c:v>
                </c:pt>
                <c:pt idx="278">
                  <c:v>0.15</c:v>
                </c:pt>
                <c:pt idx="279">
                  <c:v>0.15</c:v>
                </c:pt>
                <c:pt idx="280">
                  <c:v>0.15</c:v>
                </c:pt>
                <c:pt idx="281">
                  <c:v>0.15</c:v>
                </c:pt>
                <c:pt idx="282">
                  <c:v>0.15</c:v>
                </c:pt>
                <c:pt idx="283">
                  <c:v>0.15</c:v>
                </c:pt>
                <c:pt idx="284">
                  <c:v>0.15</c:v>
                </c:pt>
                <c:pt idx="285">
                  <c:v>0.15</c:v>
                </c:pt>
                <c:pt idx="286">
                  <c:v>0.15</c:v>
                </c:pt>
                <c:pt idx="287">
                  <c:v>0.15</c:v>
                </c:pt>
                <c:pt idx="288">
                  <c:v>0.15</c:v>
                </c:pt>
                <c:pt idx="289">
                  <c:v>0.15</c:v>
                </c:pt>
                <c:pt idx="290">
                  <c:v>0.15</c:v>
                </c:pt>
                <c:pt idx="291">
                  <c:v>0.15</c:v>
                </c:pt>
                <c:pt idx="292">
                  <c:v>0.15</c:v>
                </c:pt>
                <c:pt idx="293">
                  <c:v>0.15</c:v>
                </c:pt>
                <c:pt idx="294">
                  <c:v>0.15</c:v>
                </c:pt>
                <c:pt idx="295">
                  <c:v>0.15</c:v>
                </c:pt>
                <c:pt idx="296">
                  <c:v>0.15</c:v>
                </c:pt>
                <c:pt idx="297">
                  <c:v>0.15039999999999998</c:v>
                </c:pt>
                <c:pt idx="298">
                  <c:v>0.14949999999999999</c:v>
                </c:pt>
                <c:pt idx="299">
                  <c:v>0.1454</c:v>
                </c:pt>
                <c:pt idx="300">
                  <c:v>0.14499999999999999</c:v>
                </c:pt>
                <c:pt idx="301">
                  <c:v>0.14499999999999999</c:v>
                </c:pt>
                <c:pt idx="302">
                  <c:v>0.14499999999999999</c:v>
                </c:pt>
                <c:pt idx="303">
                  <c:v>0.14499999999999999</c:v>
                </c:pt>
                <c:pt idx="304">
                  <c:v>0.14499999999999999</c:v>
                </c:pt>
                <c:pt idx="305">
                  <c:v>0.14499999999999999</c:v>
                </c:pt>
                <c:pt idx="306">
                  <c:v>0.14499999999999999</c:v>
                </c:pt>
                <c:pt idx="307">
                  <c:v>0.14199999999999999</c:v>
                </c:pt>
                <c:pt idx="308">
                  <c:v>0.14199999999999999</c:v>
                </c:pt>
                <c:pt idx="309">
                  <c:v>0.13</c:v>
                </c:pt>
                <c:pt idx="310">
                  <c:v>0.13</c:v>
                </c:pt>
                <c:pt idx="311">
                  <c:v>0.13</c:v>
                </c:pt>
                <c:pt idx="312">
                  <c:v>0.13</c:v>
                </c:pt>
                <c:pt idx="313">
                  <c:v>0.13</c:v>
                </c:pt>
                <c:pt idx="314">
                  <c:v>0.13</c:v>
                </c:pt>
                <c:pt idx="315">
                  <c:v>0.13</c:v>
                </c:pt>
                <c:pt idx="316">
                  <c:v>0.13</c:v>
                </c:pt>
                <c:pt idx="317">
                  <c:v>0.13</c:v>
                </c:pt>
                <c:pt idx="318">
                  <c:v>0.13</c:v>
                </c:pt>
                <c:pt idx="319">
                  <c:v>0.13</c:v>
                </c:pt>
                <c:pt idx="320">
                  <c:v>0.13</c:v>
                </c:pt>
                <c:pt idx="321">
                  <c:v>0.13</c:v>
                </c:pt>
                <c:pt idx="322">
                  <c:v>0.12990000000000002</c:v>
                </c:pt>
                <c:pt idx="323">
                  <c:v>0.125</c:v>
                </c:pt>
                <c:pt idx="324">
                  <c:v>0.125</c:v>
                </c:pt>
                <c:pt idx="325">
                  <c:v>0.125</c:v>
                </c:pt>
                <c:pt idx="326">
                  <c:v>0.125</c:v>
                </c:pt>
                <c:pt idx="327">
                  <c:v>0.125</c:v>
                </c:pt>
                <c:pt idx="328">
                  <c:v>0.125</c:v>
                </c:pt>
                <c:pt idx="329">
                  <c:v>0.125</c:v>
                </c:pt>
                <c:pt idx="330">
                  <c:v>0.125</c:v>
                </c:pt>
                <c:pt idx="331">
                  <c:v>0.125</c:v>
                </c:pt>
                <c:pt idx="332">
                  <c:v>0.125</c:v>
                </c:pt>
                <c:pt idx="333">
                  <c:v>0.125</c:v>
                </c:pt>
                <c:pt idx="334">
                  <c:v>0.125</c:v>
                </c:pt>
                <c:pt idx="335">
                  <c:v>0.125</c:v>
                </c:pt>
                <c:pt idx="336">
                  <c:v>0.125</c:v>
                </c:pt>
                <c:pt idx="337">
                  <c:v>0.1244</c:v>
                </c:pt>
                <c:pt idx="338">
                  <c:v>0.12380000000000001</c:v>
                </c:pt>
                <c:pt idx="339">
                  <c:v>0.12</c:v>
                </c:pt>
                <c:pt idx="340">
                  <c:v>0.12</c:v>
                </c:pt>
                <c:pt idx="341">
                  <c:v>0.12</c:v>
                </c:pt>
                <c:pt idx="342">
                  <c:v>0.11800000000000001</c:v>
                </c:pt>
                <c:pt idx="343">
                  <c:v>0.111</c:v>
                </c:pt>
                <c:pt idx="344">
                  <c:v>0.11</c:v>
                </c:pt>
                <c:pt idx="345">
                  <c:v>0.11</c:v>
                </c:pt>
                <c:pt idx="346">
                  <c:v>0.11</c:v>
                </c:pt>
                <c:pt idx="347">
                  <c:v>0.11</c:v>
                </c:pt>
                <c:pt idx="348">
                  <c:v>0.11</c:v>
                </c:pt>
                <c:pt idx="349">
                  <c:v>0.11</c:v>
                </c:pt>
                <c:pt idx="350">
                  <c:v>0.11</c:v>
                </c:pt>
                <c:pt idx="351">
                  <c:v>0.11</c:v>
                </c:pt>
                <c:pt idx="352">
                  <c:v>0.11</c:v>
                </c:pt>
                <c:pt idx="353">
                  <c:v>0.11</c:v>
                </c:pt>
                <c:pt idx="354">
                  <c:v>0.11</c:v>
                </c:pt>
                <c:pt idx="355">
                  <c:v>0.11</c:v>
                </c:pt>
                <c:pt idx="356">
                  <c:v>0.11</c:v>
                </c:pt>
                <c:pt idx="357">
                  <c:v>0.105</c:v>
                </c:pt>
                <c:pt idx="358">
                  <c:v>0.105</c:v>
                </c:pt>
                <c:pt idx="359">
                  <c:v>0.105</c:v>
                </c:pt>
                <c:pt idx="360">
                  <c:v>0.105</c:v>
                </c:pt>
                <c:pt idx="361">
                  <c:v>0.105</c:v>
                </c:pt>
                <c:pt idx="362">
                  <c:v>0.105</c:v>
                </c:pt>
                <c:pt idx="363">
                  <c:v>0.105</c:v>
                </c:pt>
                <c:pt idx="364">
                  <c:v>0.10199999999999999</c:v>
                </c:pt>
                <c:pt idx="365">
                  <c:v>0.1</c:v>
                </c:pt>
                <c:pt idx="366">
                  <c:v>0.1</c:v>
                </c:pt>
                <c:pt idx="367">
                  <c:v>0.1</c:v>
                </c:pt>
                <c:pt idx="368">
                  <c:v>0.1</c:v>
                </c:pt>
                <c:pt idx="369">
                  <c:v>0.1</c:v>
                </c:pt>
                <c:pt idx="370">
                  <c:v>0.1</c:v>
                </c:pt>
                <c:pt idx="371">
                  <c:v>0.1</c:v>
                </c:pt>
                <c:pt idx="372">
                  <c:v>0.1</c:v>
                </c:pt>
                <c:pt idx="373">
                  <c:v>0.1</c:v>
                </c:pt>
                <c:pt idx="374">
                  <c:v>0.1</c:v>
                </c:pt>
                <c:pt idx="375">
                  <c:v>0.1</c:v>
                </c:pt>
                <c:pt idx="376">
                  <c:v>9.9000000000000005E-2</c:v>
                </c:pt>
                <c:pt idx="377">
                  <c:v>9.5000000000000001E-2</c:v>
                </c:pt>
                <c:pt idx="378">
                  <c:v>9.5000000000000001E-2</c:v>
                </c:pt>
                <c:pt idx="379">
                  <c:v>9.5000000000000001E-2</c:v>
                </c:pt>
                <c:pt idx="380">
                  <c:v>9.5000000000000001E-2</c:v>
                </c:pt>
                <c:pt idx="381">
                  <c:v>9.5000000000000001E-2</c:v>
                </c:pt>
                <c:pt idx="382">
                  <c:v>9.5000000000000001E-2</c:v>
                </c:pt>
                <c:pt idx="383">
                  <c:v>9.5000000000000001E-2</c:v>
                </c:pt>
                <c:pt idx="384">
                  <c:v>9.5000000000000001E-2</c:v>
                </c:pt>
                <c:pt idx="385">
                  <c:v>9.5000000000000001E-2</c:v>
                </c:pt>
                <c:pt idx="386">
                  <c:v>9.5000000000000001E-2</c:v>
                </c:pt>
                <c:pt idx="387">
                  <c:v>9.5000000000000001E-2</c:v>
                </c:pt>
                <c:pt idx="388">
                  <c:v>9.5000000000000001E-2</c:v>
                </c:pt>
                <c:pt idx="389">
                  <c:v>9.5000000000000001E-2</c:v>
                </c:pt>
                <c:pt idx="390">
                  <c:v>9.4399999999999998E-2</c:v>
                </c:pt>
                <c:pt idx="391">
                  <c:v>8.929999999999999E-2</c:v>
                </c:pt>
                <c:pt idx="392">
                  <c:v>8.5199999999999998E-2</c:v>
                </c:pt>
                <c:pt idx="393">
                  <c:v>8.0500000000000002E-2</c:v>
                </c:pt>
                <c:pt idx="394">
                  <c:v>8.0500000000000002E-2</c:v>
                </c:pt>
                <c:pt idx="395">
                  <c:v>8.0500000000000002E-2</c:v>
                </c:pt>
                <c:pt idx="396">
                  <c:v>8.0500000000000002E-2</c:v>
                </c:pt>
                <c:pt idx="397">
                  <c:v>8.1300000000000011E-2</c:v>
                </c:pt>
                <c:pt idx="398">
                  <c:v>0.08</c:v>
                </c:pt>
                <c:pt idx="399">
                  <c:v>0.08</c:v>
                </c:pt>
                <c:pt idx="400">
                  <c:v>6.83E-2</c:v>
                </c:pt>
                <c:pt idx="401">
                  <c:v>6.5000000000000002E-2</c:v>
                </c:pt>
                <c:pt idx="402">
                  <c:v>0.06</c:v>
                </c:pt>
                <c:pt idx="403">
                  <c:v>6.3299999999999995E-2</c:v>
                </c:pt>
                <c:pt idx="404">
                  <c:v>6.5799999999999997E-2</c:v>
                </c:pt>
                <c:pt idx="405">
                  <c:v>6.4699999999999994E-2</c:v>
                </c:pt>
                <c:pt idx="406">
                  <c:v>6.4699999999999994E-2</c:v>
                </c:pt>
                <c:pt idx="407">
                  <c:v>6.4699999999999994E-2</c:v>
                </c:pt>
                <c:pt idx="408">
                  <c:v>6.4699999999999994E-2</c:v>
                </c:pt>
                <c:pt idx="409">
                  <c:v>6.4699999999999994E-2</c:v>
                </c:pt>
                <c:pt idx="410">
                  <c:v>6.4699999999999994E-2</c:v>
                </c:pt>
                <c:pt idx="411">
                  <c:v>6.4699999999999994E-2</c:v>
                </c:pt>
                <c:pt idx="412">
                  <c:v>6.4699999999999994E-2</c:v>
                </c:pt>
                <c:pt idx="413">
                  <c:v>6.4699999999999994E-2</c:v>
                </c:pt>
                <c:pt idx="414">
                  <c:v>6.4699999999999994E-2</c:v>
                </c:pt>
                <c:pt idx="415">
                  <c:v>6.4699999999999994E-2</c:v>
                </c:pt>
                <c:pt idx="416">
                  <c:v>6.4699999999999994E-2</c:v>
                </c:pt>
                <c:pt idx="417">
                  <c:v>6.3299999999999995E-2</c:v>
                </c:pt>
                <c:pt idx="418">
                  <c:v>6.3E-2</c:v>
                </c:pt>
                <c:pt idx="419">
                  <c:v>6.3E-2</c:v>
                </c:pt>
                <c:pt idx="420">
                  <c:v>6.3E-2</c:v>
                </c:pt>
                <c:pt idx="421">
                  <c:v>6.3E-2</c:v>
                </c:pt>
                <c:pt idx="422">
                  <c:v>6.2899999999999998E-2</c:v>
                </c:pt>
                <c:pt idx="423">
                  <c:v>6.3500000000000001E-2</c:v>
                </c:pt>
                <c:pt idx="424">
                  <c:v>6.3500000000000001E-2</c:v>
                </c:pt>
                <c:pt idx="425">
                  <c:v>6.2899999999999998E-2</c:v>
                </c:pt>
                <c:pt idx="426">
                  <c:v>6.2899999999999998E-2</c:v>
                </c:pt>
                <c:pt idx="427">
                  <c:v>6.2899999999999998E-2</c:v>
                </c:pt>
                <c:pt idx="428">
                  <c:v>6.2899999999999998E-2</c:v>
                </c:pt>
                <c:pt idx="429">
                  <c:v>6.2875E-2</c:v>
                </c:pt>
                <c:pt idx="430">
                  <c:v>6.2875E-2</c:v>
                </c:pt>
                <c:pt idx="431">
                  <c:v>6.2899999999999998E-2</c:v>
                </c:pt>
                <c:pt idx="432">
                  <c:v>6.2875E-2</c:v>
                </c:pt>
                <c:pt idx="433">
                  <c:v>6.2875E-2</c:v>
                </c:pt>
                <c:pt idx="434">
                  <c:v>6.3E-2</c:v>
                </c:pt>
                <c:pt idx="435" formatCode="General">
                  <c:v>0</c:v>
                </c:pt>
                <c:pt idx="437">
                  <c:v>6.6214713687538125E-3</c:v>
                </c:pt>
                <c:pt idx="438">
                  <c:v>4.6188248282742735E-3</c:v>
                </c:pt>
                <c:pt idx="439">
                  <c:v>3.4752174129966838E-3</c:v>
                </c:pt>
                <c:pt idx="440">
                  <c:v>3.3447274127594616E-3</c:v>
                </c:pt>
                <c:pt idx="441">
                  <c:v>5.1165194639742652E-3</c:v>
                </c:pt>
                <c:pt idx="442">
                  <c:v>2.3440196242794291E-3</c:v>
                </c:pt>
                <c:pt idx="443">
                  <c:v>3.0966333432407272E-3</c:v>
                </c:pt>
                <c:pt idx="444">
                  <c:v>1.7895331324166506E-3</c:v>
                </c:pt>
                <c:pt idx="445">
                  <c:v>1.5467000131081138E-3</c:v>
                </c:pt>
                <c:pt idx="446">
                  <c:v>1.6338321490638559E-3</c:v>
                </c:pt>
                <c:pt idx="447">
                  <c:v>1.2377064707938239E-3</c:v>
                </c:pt>
                <c:pt idx="448">
                  <c:v>2.8020918601058455E-3</c:v>
                </c:pt>
                <c:pt idx="449">
                  <c:v>4.1635800614250509E-3</c:v>
                </c:pt>
                <c:pt idx="450">
                  <c:v>8.023647511030985E-3</c:v>
                </c:pt>
                <c:pt idx="451">
                  <c:v>5.7979282796449469E-3</c:v>
                </c:pt>
                <c:pt idx="452">
                  <c:v>6.0951006809408445E-3</c:v>
                </c:pt>
                <c:pt idx="453">
                  <c:v>4.7178689666647145E-3</c:v>
                </c:pt>
                <c:pt idx="454">
                  <c:v>5.6639737658116503E-3</c:v>
                </c:pt>
                <c:pt idx="455">
                  <c:v>1.4501982126529851E-2</c:v>
                </c:pt>
                <c:pt idx="456">
                  <c:v>7.3476610297024203E-3</c:v>
                </c:pt>
                <c:pt idx="457">
                  <c:v>1.1006571284668965E-2</c:v>
                </c:pt>
                <c:pt idx="458">
                  <c:v>1.4543265719850212E-2</c:v>
                </c:pt>
                <c:pt idx="459">
                  <c:v>8.6819134659402927E-3</c:v>
                </c:pt>
                <c:pt idx="460">
                  <c:v>7.1986249155066122E-3</c:v>
                </c:pt>
                <c:pt idx="461">
                  <c:v>5.5453944777818865E-3</c:v>
                </c:pt>
                <c:pt idx="462">
                  <c:v>5.1787207806404468E-3</c:v>
                </c:pt>
                <c:pt idx="463">
                  <c:v>7.0625024820284632E-3</c:v>
                </c:pt>
                <c:pt idx="464">
                  <c:v>1.0493458946751098E-2</c:v>
                </c:pt>
                <c:pt idx="465">
                  <c:v>2.4521380523131506E-2</c:v>
                </c:pt>
                <c:pt idx="466">
                  <c:v>2.4103479112604683E-2</c:v>
                </c:pt>
                <c:pt idx="467">
                  <c:v>3.3722049396072998E-2</c:v>
                </c:pt>
                <c:pt idx="468">
                  <c:v>2.4878441474368927E-2</c:v>
                </c:pt>
                <c:pt idx="469">
                  <c:v>1.2579043514730874E-2</c:v>
                </c:pt>
                <c:pt idx="470">
                  <c:v>1.1020675802967936E-2</c:v>
                </c:pt>
                <c:pt idx="471">
                  <c:v>1.5987422462686616E-2</c:v>
                </c:pt>
                <c:pt idx="472">
                  <c:v>1.4763125964131287E-2</c:v>
                </c:pt>
                <c:pt idx="473">
                  <c:v>1.3777482570171582E-2</c:v>
                </c:pt>
                <c:pt idx="474">
                  <c:v>1.0855906501349415E-2</c:v>
                </c:pt>
                <c:pt idx="475">
                  <c:v>3.2995279306232195E-2</c:v>
                </c:pt>
                <c:pt idx="476">
                  <c:v>4.2392171832228598E-2</c:v>
                </c:pt>
                <c:pt idx="477">
                  <c:v>1.8814943932938144E-2</c:v>
                </c:pt>
                <c:pt idx="478">
                  <c:v>1.0614689512088358E-2</c:v>
                </c:pt>
                <c:pt idx="479">
                  <c:v>1.1615413931196382E-2</c:v>
                </c:pt>
                <c:pt idx="480">
                  <c:v>2.1154429027197722E-2</c:v>
                </c:pt>
                <c:pt idx="481">
                  <c:v>4.978845368222691E-2</c:v>
                </c:pt>
                <c:pt idx="482">
                  <c:v>4.4320681182043881E-2</c:v>
                </c:pt>
                <c:pt idx="483">
                  <c:v>2.9496118702575597E-2</c:v>
                </c:pt>
                <c:pt idx="484">
                  <c:v>2.0422055186780277E-2</c:v>
                </c:pt>
                <c:pt idx="485">
                  <c:v>5.0388037753783282E-2</c:v>
                </c:pt>
                <c:pt idx="486">
                  <c:v>6.2933278022512779E-2</c:v>
                </c:pt>
                <c:pt idx="487">
                  <c:v>4.7415564994581716E-2</c:v>
                </c:pt>
                <c:pt idx="488">
                  <c:v>3.3667400113658118E-2</c:v>
                </c:pt>
                <c:pt idx="489">
                  <c:v>2.0820289900227371E-2</c:v>
                </c:pt>
                <c:pt idx="490">
                  <c:v>2.2437424340440937E-2</c:v>
                </c:pt>
                <c:pt idx="491">
                  <c:v>4.2190034836626825E-2</c:v>
                </c:pt>
                <c:pt idx="492">
                  <c:v>2.5090581854339059E-2</c:v>
                </c:pt>
                <c:pt idx="493">
                  <c:v>1.5880817982234834E-2</c:v>
                </c:pt>
                <c:pt idx="494">
                  <c:v>2.6303307085798894E-2</c:v>
                </c:pt>
                <c:pt idx="495">
                  <c:v>3.1510676385483376E-2</c:v>
                </c:pt>
                <c:pt idx="496">
                  <c:v>2.9608778816814185E-2</c:v>
                </c:pt>
                <c:pt idx="497">
                  <c:v>2.7041803437196855E-2</c:v>
                </c:pt>
                <c:pt idx="498">
                  <c:v>2.9086093092883441E-2</c:v>
                </c:pt>
                <c:pt idx="499">
                  <c:v>1.700689020754827E-2</c:v>
                </c:pt>
                <c:pt idx="500">
                  <c:v>1.8944268731909523E-2</c:v>
                </c:pt>
                <c:pt idx="501">
                  <c:v>5.0197076398217702E-2</c:v>
                </c:pt>
                <c:pt idx="502">
                  <c:v>4.498315411998513E-2</c:v>
                </c:pt>
                <c:pt idx="503">
                  <c:v>2.137760145539359E-2</c:v>
                </c:pt>
                <c:pt idx="504">
                  <c:v>4.2308302704593743E-2</c:v>
                </c:pt>
                <c:pt idx="505">
                  <c:v>2.4555185001146423E-2</c:v>
                </c:pt>
                <c:pt idx="506">
                  <c:v>2.9987063781709913E-2</c:v>
                </c:pt>
                <c:pt idx="507">
                  <c:v>2.5476097359925749E-2</c:v>
                </c:pt>
                <c:pt idx="508">
                  <c:v>2.5794014909110444E-2</c:v>
                </c:pt>
                <c:pt idx="509">
                  <c:v>2.0107053356812499E-2</c:v>
                </c:pt>
                <c:pt idx="510">
                  <c:v>2.7251801994232983E-2</c:v>
                </c:pt>
                <c:pt idx="511">
                  <c:v>2.8355793862094872E-2</c:v>
                </c:pt>
                <c:pt idx="512">
                  <c:v>2.2252192657965589E-2</c:v>
                </c:pt>
                <c:pt idx="513">
                  <c:v>2.6425819808134653E-2</c:v>
                </c:pt>
                <c:pt idx="514">
                  <c:v>2.7693354093891672E-2</c:v>
                </c:pt>
                <c:pt idx="515">
                  <c:v>3.6695835313324612E-2</c:v>
                </c:pt>
                <c:pt idx="516">
                  <c:v>4.0968657944724693E-2</c:v>
                </c:pt>
                <c:pt idx="517">
                  <c:v>2.9777572718957805E-2</c:v>
                </c:pt>
                <c:pt idx="518">
                  <c:v>1.9690138236402428E-2</c:v>
                </c:pt>
                <c:pt idx="519">
                  <c:v>3.670467317539039E-2</c:v>
                </c:pt>
                <c:pt idx="520">
                  <c:v>3.8324366558435734E-2</c:v>
                </c:pt>
                <c:pt idx="521">
                  <c:v>3.5711125451276034E-2</c:v>
                </c:pt>
                <c:pt idx="522">
                  <c:v>2.9285258990392016E-2</c:v>
                </c:pt>
                <c:pt idx="523">
                  <c:v>1.9105796130368419E-2</c:v>
                </c:pt>
                <c:pt idx="524">
                  <c:v>2.4323290004389583E-2</c:v>
                </c:pt>
                <c:pt idx="525">
                  <c:v>3.4029496059951675E-2</c:v>
                </c:pt>
                <c:pt idx="526">
                  <c:v>3.3649456121359556E-2</c:v>
                </c:pt>
                <c:pt idx="527">
                  <c:v>2.4767913971917223E-2</c:v>
                </c:pt>
                <c:pt idx="528">
                  <c:v>4.3716725874065353E-2</c:v>
                </c:pt>
                <c:pt idx="529">
                  <c:v>3.9606139916428328E-2</c:v>
                </c:pt>
                <c:pt idx="530">
                  <c:v>4.0040745651993045E-2</c:v>
                </c:pt>
                <c:pt idx="531">
                  <c:v>2.6211203891694564E-2</c:v>
                </c:pt>
                <c:pt idx="532">
                  <c:v>2.7525053219219872E-2</c:v>
                </c:pt>
                <c:pt idx="533">
                  <c:v>2.562400802075835E-2</c:v>
                </c:pt>
                <c:pt idx="534">
                  <c:v>1.5807461395217947E-2</c:v>
                </c:pt>
                <c:pt idx="535">
                  <c:v>1.8024809726214758E-2</c:v>
                </c:pt>
                <c:pt idx="536">
                  <c:v>2.4641007577005977E-2</c:v>
                </c:pt>
                <c:pt idx="537">
                  <c:v>2.0161640269349385E-2</c:v>
                </c:pt>
                <c:pt idx="538">
                  <c:v>2.0483245555100501E-2</c:v>
                </c:pt>
                <c:pt idx="539">
                  <c:v>2.0196892746074616E-2</c:v>
                </c:pt>
                <c:pt idx="540">
                  <c:v>2.1957203704471309E-2</c:v>
                </c:pt>
                <c:pt idx="541">
                  <c:v>2.3174500126031155E-2</c:v>
                </c:pt>
                <c:pt idx="542">
                  <c:v>3.7120305230595431E-2</c:v>
                </c:pt>
                <c:pt idx="543">
                  <c:v>3.028933789056263E-2</c:v>
                </c:pt>
                <c:pt idx="544">
                  <c:v>2.9067818223852678E-2</c:v>
                </c:pt>
                <c:pt idx="545">
                  <c:v>2.4432030088550008E-2</c:v>
                </c:pt>
                <c:pt idx="546">
                  <c:v>2.7553007324794085E-2</c:v>
                </c:pt>
                <c:pt idx="547">
                  <c:v>2.7182517973933184E-2</c:v>
                </c:pt>
                <c:pt idx="548">
                  <c:v>1.8135666850810694E-2</c:v>
                </c:pt>
                <c:pt idx="549">
                  <c:v>4.8978979395913121E-2</c:v>
                </c:pt>
                <c:pt idx="550">
                  <c:v>6.566452094984658E-2</c:v>
                </c:pt>
                <c:pt idx="551">
                  <c:v>3.0645912937469089E-2</c:v>
                </c:pt>
                <c:pt idx="552">
                  <c:v>3.566890496069762E-2</c:v>
                </c:pt>
                <c:pt idx="553">
                  <c:v>4.0804191842112945E-2</c:v>
                </c:pt>
                <c:pt idx="554">
                  <c:v>2.8991089885626608E-2</c:v>
                </c:pt>
                <c:pt idx="555">
                  <c:v>3.198747790474827E-2</c:v>
                </c:pt>
                <c:pt idx="556">
                  <c:v>4.7029054244557118E-2</c:v>
                </c:pt>
                <c:pt idx="557">
                  <c:v>4.4004165877592621E-2</c:v>
                </c:pt>
                <c:pt idx="558">
                  <c:v>3.2993141544570594E-2</c:v>
                </c:pt>
                <c:pt idx="559">
                  <c:v>1.89E-2</c:v>
                </c:pt>
                <c:pt idx="560">
                  <c:v>2.2000000000000002E-2</c:v>
                </c:pt>
                <c:pt idx="561">
                  <c:v>3.56E-2</c:v>
                </c:pt>
                <c:pt idx="562">
                  <c:v>5.2600000000000001E-2</c:v>
                </c:pt>
                <c:pt idx="563">
                  <c:v>4.7500000000000001E-2</c:v>
                </c:pt>
                <c:pt idx="564">
                  <c:v>4.2800000000000005E-2</c:v>
                </c:pt>
                <c:pt idx="565">
                  <c:v>3.5699999999999996E-2</c:v>
                </c:pt>
                <c:pt idx="566">
                  <c:v>2.4900000000000002E-2</c:v>
                </c:pt>
                <c:pt idx="567">
                  <c:v>3.2300000000000002E-2</c:v>
                </c:pt>
                <c:pt idx="568">
                  <c:v>6.9900000000000004E-2</c:v>
                </c:pt>
                <c:pt idx="569">
                  <c:v>9.8800000000000013E-2</c:v>
                </c:pt>
                <c:pt idx="570">
                  <c:v>6.9500000000000006E-2</c:v>
                </c:pt>
                <c:pt idx="571">
                  <c:v>4.3200000000000002E-2</c:v>
                </c:pt>
                <c:pt idx="572">
                  <c:v>7.2999999999999995E-2</c:v>
                </c:pt>
                <c:pt idx="573">
                  <c:v>0.11230000000000001</c:v>
                </c:pt>
                <c:pt idx="574">
                  <c:v>0.10060000000000001</c:v>
                </c:pt>
                <c:pt idx="575">
                  <c:v>8.2299999999999998E-2</c:v>
                </c:pt>
                <c:pt idx="576">
                  <c:v>8.4000000000000005E-2</c:v>
                </c:pt>
                <c:pt idx="577">
                  <c:v>2.6499999999999999E-2</c:v>
                </c:pt>
                <c:pt idx="578">
                  <c:v>2.3900000000000001E-2</c:v>
                </c:pt>
                <c:pt idx="579">
                  <c:v>5.96E-2</c:v>
                </c:pt>
                <c:pt idx="580">
                  <c:v>9.5799999999999996E-2</c:v>
                </c:pt>
                <c:pt idx="581">
                  <c:v>9.1300000000000006E-2</c:v>
                </c:pt>
                <c:pt idx="582">
                  <c:v>8.2299999999999998E-2</c:v>
                </c:pt>
                <c:pt idx="583">
                  <c:v>6.8000000000000005E-2</c:v>
                </c:pt>
                <c:pt idx="584">
                  <c:v>5.3200000000000004E-2</c:v>
                </c:pt>
                <c:pt idx="585">
                  <c:v>3.8800000000000001E-2</c:v>
                </c:pt>
                <c:pt idx="586">
                  <c:v>7.6799999999999993E-2</c:v>
                </c:pt>
                <c:pt idx="587">
                  <c:v>4.2999999999999997E-2</c:v>
                </c:pt>
                <c:pt idx="588">
                  <c:v>2.6600000000000002E-2</c:v>
                </c:pt>
                <c:pt idx="589">
                  <c:v>6.83E-2</c:v>
                </c:pt>
                <c:pt idx="590">
                  <c:v>0.1036</c:v>
                </c:pt>
                <c:pt idx="591">
                  <c:v>0.114</c:v>
                </c:pt>
                <c:pt idx="592">
                  <c:v>7.2700000000000001E-2</c:v>
                </c:pt>
                <c:pt idx="593">
                  <c:v>2.3099999999999999E-2</c:v>
                </c:pt>
                <c:pt idx="594">
                  <c:v>1.9699999999999999E-2</c:v>
                </c:pt>
                <c:pt idx="595">
                  <c:v>2.7400000000000001E-2</c:v>
                </c:pt>
                <c:pt idx="596">
                  <c:v>6.7400000000000002E-2</c:v>
                </c:pt>
                <c:pt idx="597">
                  <c:v>8.2100000000000006E-2</c:v>
                </c:pt>
                <c:pt idx="598">
                  <c:v>8.2100000000000006E-2</c:v>
                </c:pt>
                <c:pt idx="599">
                  <c:v>8.6599999999999996E-2</c:v>
                </c:pt>
                <c:pt idx="600">
                  <c:v>6.9199999999999998E-2</c:v>
                </c:pt>
                <c:pt idx="601">
                  <c:v>0.1016</c:v>
                </c:pt>
                <c:pt idx="602">
                  <c:v>7.2499999999999995E-2</c:v>
                </c:pt>
                <c:pt idx="603">
                  <c:v>5.9200000000000003E-2</c:v>
                </c:pt>
                <c:pt idx="604">
                  <c:v>6.2400000000000004E-2</c:v>
                </c:pt>
                <c:pt idx="605">
                  <c:v>6.9900000000000004E-2</c:v>
                </c:pt>
                <c:pt idx="606">
                  <c:v>9.8699999999999996E-2</c:v>
                </c:pt>
                <c:pt idx="607">
                  <c:v>0.1012</c:v>
                </c:pt>
                <c:pt idx="608">
                  <c:v>0.1103</c:v>
                </c:pt>
                <c:pt idx="609">
                  <c:v>0.1366</c:v>
                </c:pt>
                <c:pt idx="610">
                  <c:v>0.15329999999999999</c:v>
                </c:pt>
                <c:pt idx="611">
                  <c:v>0.12539999999999998</c:v>
                </c:pt>
                <c:pt idx="612">
                  <c:v>0.15310000000000001</c:v>
                </c:pt>
                <c:pt idx="613">
                  <c:v>0.12520000000000001</c:v>
                </c:pt>
                <c:pt idx="614">
                  <c:v>0.1148</c:v>
                </c:pt>
                <c:pt idx="615">
                  <c:v>0.17180000000000001</c:v>
                </c:pt>
                <c:pt idx="616">
                  <c:v>0.14580000000000001</c:v>
                </c:pt>
                <c:pt idx="617">
                  <c:v>0.12570000000000001</c:v>
                </c:pt>
                <c:pt idx="618">
                  <c:v>0.10199999999999999</c:v>
                </c:pt>
                <c:pt idx="619">
                  <c:v>0.1186</c:v>
                </c:pt>
                <c:pt idx="620">
                  <c:v>0.19820000000000002</c:v>
                </c:pt>
                <c:pt idx="621">
                  <c:v>8.9399999999999993E-2</c:v>
                </c:pt>
                <c:pt idx="622">
                  <c:v>7.0099999999999996E-2</c:v>
                </c:pt>
                <c:pt idx="623">
                  <c:v>4.8499999999999995E-2</c:v>
                </c:pt>
                <c:pt idx="624">
                  <c:v>2.46E-2</c:v>
                </c:pt>
                <c:pt idx="625">
                  <c:v>5.0499999999999996E-2</c:v>
                </c:pt>
                <c:pt idx="626">
                  <c:v>4.99E-2</c:v>
                </c:pt>
                <c:pt idx="627">
                  <c:v>7.2800000000000004E-2</c:v>
                </c:pt>
                <c:pt idx="628">
                  <c:v>6.3799999999999996E-2</c:v>
                </c:pt>
                <c:pt idx="629">
                  <c:v>6.5599999999999992E-2</c:v>
                </c:pt>
                <c:pt idx="630">
                  <c:v>0.11371602958189159</c:v>
                </c:pt>
                <c:pt idx="631">
                  <c:v>8.9606183994690891E-2</c:v>
                </c:pt>
                <c:pt idx="632">
                  <c:v>2.9758211850215252E-2</c:v>
                </c:pt>
                <c:pt idx="633">
                  <c:v>1.910444472481428E-2</c:v>
                </c:pt>
                <c:pt idx="634">
                  <c:v>2.0836366590032053E-2</c:v>
                </c:pt>
                <c:pt idx="635">
                  <c:v>2.2354082042611117E-2</c:v>
                </c:pt>
                <c:pt idx="636">
                  <c:v>3.4019555192961147E-2</c:v>
                </c:pt>
                <c:pt idx="637">
                  <c:v>2.6346074876687921E-2</c:v>
                </c:pt>
                <c:pt idx="638">
                  <c:v>1.7958062836306739E-2</c:v>
                </c:pt>
                <c:pt idx="639">
                  <c:v>2.1594874876723867E-2</c:v>
                </c:pt>
                <c:pt idx="640">
                  <c:v>2.7906641041735278E-2</c:v>
                </c:pt>
                <c:pt idx="641">
                  <c:v>2.0622345979837968E-2</c:v>
                </c:pt>
                <c:pt idx="642">
                  <c:v>2.3802706030744521E-2</c:v>
                </c:pt>
                <c:pt idx="643">
                  <c:v>2.0923660212822295E-2</c:v>
                </c:pt>
                <c:pt idx="644">
                  <c:v>2.8310509693130152E-2</c:v>
                </c:pt>
                <c:pt idx="645">
                  <c:v>2.1138723124479106E-2</c:v>
                </c:pt>
                <c:pt idx="646">
                  <c:v>1.3563085747962977E-2</c:v>
                </c:pt>
                <c:pt idx="647">
                  <c:v>1.3226773297029058E-2</c:v>
                </c:pt>
                <c:pt idx="648">
                  <c:v>2.4519005274903867E-2</c:v>
                </c:pt>
                <c:pt idx="649">
                  <c:v>2.5060220906021377E-2</c:v>
                </c:pt>
                <c:pt idx="650">
                  <c:v>1.5612188642761593E-2</c:v>
                </c:pt>
                <c:pt idx="651">
                  <c:v>1.1196044550137521E-2</c:v>
                </c:pt>
                <c:pt idx="652">
                  <c:v>8.7017114337696704E-3</c:v>
                </c:pt>
                <c:pt idx="653">
                  <c:v>1.0141749526606729E-2</c:v>
                </c:pt>
                <c:pt idx="654">
                  <c:v>6.1981643269941019E-3</c:v>
                </c:pt>
                <c:pt idx="655">
                  <c:v>4.1812995655929304E-3</c:v>
                </c:pt>
                <c:pt idx="656">
                  <c:v>6.4545375291153503E-3</c:v>
                </c:pt>
                <c:pt idx="657">
                  <c:v>1.3689393676272626E-2</c:v>
                </c:pt>
                <c:pt idx="658">
                  <c:v>7.7798780063676343E-3</c:v>
                </c:pt>
                <c:pt idx="659">
                  <c:v>7.5468132110653686E-3</c:v>
                </c:pt>
                <c:pt idx="660">
                  <c:v>6.0040213132722779E-3</c:v>
                </c:pt>
                <c:pt idx="661">
                  <c:v>3.5766756721235843E-3</c:v>
                </c:pt>
                <c:pt idx="662">
                  <c:v>7.3899256422852002E-3</c:v>
                </c:pt>
                <c:pt idx="663">
                  <c:v>1.039798753812326E-2</c:v>
                </c:pt>
                <c:pt idx="664">
                  <c:v>9.6039849314976753E-3</c:v>
                </c:pt>
                <c:pt idx="665">
                  <c:v>4.5160895935965261E-3</c:v>
                </c:pt>
                <c:pt idx="666">
                  <c:v>7.5764215176812007E-3</c:v>
                </c:pt>
                <c:pt idx="667">
                  <c:v>1.3837968488782276E-2</c:v>
                </c:pt>
                <c:pt idx="668">
                  <c:v>1.5672530701730161E-2</c:v>
                </c:pt>
                <c:pt idx="669">
                  <c:v>9.8508131404022418E-3</c:v>
                </c:pt>
                <c:pt idx="670">
                  <c:v>5.5873447387154232E-3</c:v>
                </c:pt>
                <c:pt idx="671">
                  <c:v>3.7201616119629266E-3</c:v>
                </c:pt>
                <c:pt idx="672">
                  <c:v>4.7346600435315706E-3</c:v>
                </c:pt>
                <c:pt idx="673">
                  <c:v>2.9934947891771717E-3</c:v>
                </c:pt>
                <c:pt idx="674">
                  <c:v>5.8648905287757144E-3</c:v>
                </c:pt>
                <c:pt idx="675">
                  <c:v>6.3857847702634982E-3</c:v>
                </c:pt>
                <c:pt idx="676">
                  <c:v>3.9702459778917874E-3</c:v>
                </c:pt>
                <c:pt idx="677">
                  <c:v>5.9119294569041783E-3</c:v>
                </c:pt>
                <c:pt idx="678">
                  <c:v>8.4028658750529596E-3</c:v>
                </c:pt>
                <c:pt idx="679">
                  <c:v>6.3558231365658212E-3</c:v>
                </c:pt>
                <c:pt idx="680">
                  <c:v>4.4491389445193768E-3</c:v>
                </c:pt>
                <c:pt idx="681">
                  <c:v>2.7928997348871075E-3</c:v>
                </c:pt>
                <c:pt idx="682">
                  <c:v>6.5769343037042601E-3</c:v>
                </c:pt>
                <c:pt idx="683">
                  <c:v>5.2883426099603545E-3</c:v>
                </c:pt>
                <c:pt idx="684">
                  <c:v>5.6925708207554802E-3</c:v>
                </c:pt>
                <c:pt idx="685">
                  <c:v>5.7856727073699547E-3</c:v>
                </c:pt>
                <c:pt idx="686">
                  <c:v>7.3676407175475847E-3</c:v>
                </c:pt>
                <c:pt idx="687">
                  <c:v>7.449621008474289E-3</c:v>
                </c:pt>
                <c:pt idx="688">
                  <c:v>5.1553126997237134E-3</c:v>
                </c:pt>
                <c:pt idx="689">
                  <c:v>9.8897457507830279E-3</c:v>
                </c:pt>
                <c:pt idx="690">
                  <c:v>1.0559838993376574E-2</c:v>
                </c:pt>
                <c:pt idx="691">
                  <c:v>1.2782435242961767E-2</c:v>
                </c:pt>
                <c:pt idx="692">
                  <c:v>7.1476717112400282E-3</c:v>
                </c:pt>
                <c:pt idx="693">
                  <c:v>6.0303571429242151E-3</c:v>
                </c:pt>
                <c:pt idx="694">
                  <c:v>2.1011207979592109E-2</c:v>
                </c:pt>
                <c:pt idx="695">
                  <c:v>1.6251632222748547E-2</c:v>
                </c:pt>
                <c:pt idx="696">
                  <c:v>1.0576364460240309E-2</c:v>
                </c:pt>
                <c:pt idx="697">
                  <c:v>7.7276347510846785E-3</c:v>
                </c:pt>
                <c:pt idx="698">
                  <c:v>4.615080715404579E-3</c:v>
                </c:pt>
                <c:pt idx="699">
                  <c:v>1.2374766226632229E-2</c:v>
                </c:pt>
                <c:pt idx="700">
                  <c:v>1.1861744871012207E-2</c:v>
                </c:pt>
                <c:pt idx="701">
                  <c:v>1.2934922955106285E-2</c:v>
                </c:pt>
                <c:pt idx="702">
                  <c:v>1.1341036459276288E-2</c:v>
                </c:pt>
                <c:pt idx="703">
                  <c:v>9.3262700890922017E-3</c:v>
                </c:pt>
                <c:pt idx="704">
                  <c:v>6.8476955318361975E-3</c:v>
                </c:pt>
                <c:pt idx="705">
                  <c:v>1.2110510211709426E-2</c:v>
                </c:pt>
                <c:pt idx="706">
                  <c:v>1.5387090962969674E-2</c:v>
                </c:pt>
                <c:pt idx="707">
                  <c:v>1.8310535329965349E-2</c:v>
                </c:pt>
                <c:pt idx="708">
                  <c:v>1.1987073732778308E-2</c:v>
                </c:pt>
                <c:pt idx="709">
                  <c:v>1.674453624487594E-2</c:v>
                </c:pt>
                <c:pt idx="710">
                  <c:v>2.5761015538988886E-2</c:v>
                </c:pt>
                <c:pt idx="711">
                  <c:v>2.6386266073923983E-2</c:v>
                </c:pt>
                <c:pt idx="712">
                  <c:v>1.5278198625170637E-2</c:v>
                </c:pt>
                <c:pt idx="713">
                  <c:v>1.1863645725547685E-2</c:v>
                </c:pt>
                <c:pt idx="714">
                  <c:v>1.7980675320557415E-2</c:v>
                </c:pt>
                <c:pt idx="715">
                  <c:v>1.1972142528674739E-2</c:v>
                </c:pt>
                <c:pt idx="716">
                  <c:v>8.3192864971516588E-3</c:v>
                </c:pt>
                <c:pt idx="717">
                  <c:v>8.9119273021506119E-3</c:v>
                </c:pt>
                <c:pt idx="718">
                  <c:v>7.6640794303740557E-3</c:v>
                </c:pt>
                <c:pt idx="719">
                  <c:v>6.9616091935226524E-3</c:v>
                </c:pt>
                <c:pt idx="720">
                  <c:v>7.4637955841584894E-3</c:v>
                </c:pt>
                <c:pt idx="721">
                  <c:v>8.770216134956826E-3</c:v>
                </c:pt>
                <c:pt idx="722">
                  <c:v>6.2158052093949203E-3</c:v>
                </c:pt>
                <c:pt idx="723">
                  <c:v>5.7169807183208264E-3</c:v>
                </c:pt>
                <c:pt idx="724">
                  <c:v>1.0414632170933058E-2</c:v>
                </c:pt>
                <c:pt idx="725">
                  <c:v>9.0254276277538879E-3</c:v>
                </c:pt>
                <c:pt idx="726">
                  <c:v>9.725554583095047E-3</c:v>
                </c:pt>
                <c:pt idx="727">
                  <c:v>8.9488656608418451E-3</c:v>
                </c:pt>
                <c:pt idx="728">
                  <c:v>1.2199238217768731E-2</c:v>
                </c:pt>
                <c:pt idx="729">
                  <c:v>9.4853637322055481E-3</c:v>
                </c:pt>
                <c:pt idx="730">
                  <c:v>2.0070191526258326E-2</c:v>
                </c:pt>
                <c:pt idx="731">
                  <c:v>2.2042060502388341E-2</c:v>
                </c:pt>
                <c:pt idx="732">
                  <c:v>1.6255891193692005E-2</c:v>
                </c:pt>
                <c:pt idx="733">
                  <c:v>1.8846289231072625E-2</c:v>
                </c:pt>
                <c:pt idx="734">
                  <c:v>1.3874008636879492E-2</c:v>
                </c:pt>
                <c:pt idx="735">
                  <c:v>1.1868604931371221E-2</c:v>
                </c:pt>
                <c:pt idx="736">
                  <c:v>8.2516139825295886E-3</c:v>
                </c:pt>
                <c:pt idx="737">
                  <c:v>4.0720461084995498E-3</c:v>
                </c:pt>
                <c:pt idx="738">
                  <c:v>4.042409368041424E-3</c:v>
                </c:pt>
                <c:pt idx="739">
                  <c:v>5.7750019744145257E-3</c:v>
                </c:pt>
                <c:pt idx="740">
                  <c:v>8.0774411094509373E-3</c:v>
                </c:pt>
                <c:pt idx="741">
                  <c:v>1.2079394798387424E-2</c:v>
                </c:pt>
                <c:pt idx="742">
                  <c:v>1.2355455442260001E-2</c:v>
                </c:pt>
                <c:pt idx="743">
                  <c:v>9.5412093960652727E-3</c:v>
                </c:pt>
                <c:pt idx="744">
                  <c:v>8.0426156020515643E-3</c:v>
                </c:pt>
                <c:pt idx="745">
                  <c:v>7.633555352298549E-3</c:v>
                </c:pt>
                <c:pt idx="746">
                  <c:v>1.0163082569779418E-2</c:v>
                </c:pt>
                <c:pt idx="747">
                  <c:v>1.180743742060324E-2</c:v>
                </c:pt>
                <c:pt idx="748">
                  <c:v>1.0005033175405766E-2</c:v>
                </c:pt>
                <c:pt idx="749">
                  <c:v>7.3835208881895412E-3</c:v>
                </c:pt>
                <c:pt idx="750">
                  <c:v>9.4004797486529831E-3</c:v>
                </c:pt>
                <c:pt idx="751">
                  <c:v>7.4386993998720209E-3</c:v>
                </c:pt>
                <c:pt idx="752">
                  <c:v>5.89817085536503E-3</c:v>
                </c:pt>
                <c:pt idx="753">
                  <c:v>5.3801439641606294E-3</c:v>
                </c:pt>
                <c:pt idx="754">
                  <c:v>5.2578655418162703E-3</c:v>
                </c:pt>
                <c:pt idx="755">
                  <c:v>5.3953709694762849E-3</c:v>
                </c:pt>
                <c:pt idx="756">
                  <c:v>3.8007233813252008E-3</c:v>
                </c:pt>
                <c:pt idx="757">
                  <c:v>5.3437880754455651E-3</c:v>
                </c:pt>
                <c:pt idx="758">
                  <c:v>4.9430780648972448E-3</c:v>
                </c:pt>
                <c:pt idx="759">
                  <c:v>8.4221642047993366E-3</c:v>
                </c:pt>
                <c:pt idx="760">
                  <c:v>1.1975934843231546E-2</c:v>
                </c:pt>
                <c:pt idx="761">
                  <c:v>1.0926196321082084E-2</c:v>
                </c:pt>
                <c:pt idx="762">
                  <c:v>5.5342303319427209E-3</c:v>
                </c:pt>
                <c:pt idx="763">
                  <c:v>7.2113941875902813E-3</c:v>
                </c:pt>
                <c:pt idx="764">
                  <c:v>8.1924282083219516E-3</c:v>
                </c:pt>
                <c:pt idx="765">
                  <c:v>1.0565471984355224E-2</c:v>
                </c:pt>
                <c:pt idx="766">
                  <c:v>8.3171478334065491E-3</c:v>
                </c:pt>
                <c:pt idx="767">
                  <c:v>7.5180525610348114E-3</c:v>
                </c:pt>
                <c:pt idx="768">
                  <c:v>6.1200460961562111E-3</c:v>
                </c:pt>
                <c:pt idx="769">
                  <c:v>8.1842122671686376E-3</c:v>
                </c:pt>
                <c:pt idx="770">
                  <c:v>7.8291433517072486E-3</c:v>
                </c:pt>
                <c:pt idx="771">
                  <c:v>5.8885313137106189E-3</c:v>
                </c:pt>
                <c:pt idx="772">
                  <c:v>7.9397081159950575E-3</c:v>
                </c:pt>
                <c:pt idx="773">
                  <c:v>7.5614988519498464E-3</c:v>
                </c:pt>
                <c:pt idx="774">
                  <c:v>7.799346429051471E-3</c:v>
                </c:pt>
                <c:pt idx="775">
                  <c:v>6.6941118556577738E-3</c:v>
                </c:pt>
                <c:pt idx="776">
                  <c:v>4.7523377047305583E-3</c:v>
                </c:pt>
                <c:pt idx="777">
                  <c:v>7.4390310507350035E-3</c:v>
                </c:pt>
                <c:pt idx="778">
                  <c:v>5.8277600503145325E-3</c:v>
                </c:pt>
                <c:pt idx="779">
                  <c:v>5.5414938227696768E-3</c:v>
                </c:pt>
                <c:pt idx="780">
                  <c:v>5.6960085185634723E-3</c:v>
                </c:pt>
                <c:pt idx="781">
                  <c:v>4.5400924950445088E-3</c:v>
                </c:pt>
                <c:pt idx="782">
                  <c:v>1.6002400008212285E-2</c:v>
                </c:pt>
                <c:pt idx="783">
                  <c:v>6.0180425332781217E-3</c:v>
                </c:pt>
                <c:pt idx="784">
                  <c:v>4.9793552485502919E-3</c:v>
                </c:pt>
                <c:pt idx="785">
                  <c:v>6.9780622142671753E-3</c:v>
                </c:pt>
                <c:pt idx="786">
                  <c:v>8.9900909489988041E-3</c:v>
                </c:pt>
                <c:pt idx="787">
                  <c:v>7.4098728970086172E-3</c:v>
                </c:pt>
                <c:pt idx="788">
                  <c:v>8.348170222247835E-3</c:v>
                </c:pt>
                <c:pt idx="789">
                  <c:v>5.0644573223951935E-3</c:v>
                </c:pt>
                <c:pt idx="790">
                  <c:v>5.0769961314010605E-3</c:v>
                </c:pt>
                <c:pt idx="791">
                  <c:v>5.5188384558708123E-3</c:v>
                </c:pt>
                <c:pt idx="792">
                  <c:v>4.469609598613416E-3</c:v>
                </c:pt>
                <c:pt idx="793">
                  <c:v>6.1066626658976154E-3</c:v>
                </c:pt>
                <c:pt idx="794">
                  <c:v>7.8817452579549221E-3</c:v>
                </c:pt>
                <c:pt idx="795">
                  <c:v>6.7588680582178866E-3</c:v>
                </c:pt>
                <c:pt idx="796">
                  <c:v>4.103137737126626E-3</c:v>
                </c:pt>
                <c:pt idx="797">
                  <c:v>3.9593614018474292E-3</c:v>
                </c:pt>
                <c:pt idx="798">
                  <c:v>5.0333480681906259E-3</c:v>
                </c:pt>
                <c:pt idx="799">
                  <c:v>4.5759204726382643E-3</c:v>
                </c:pt>
                <c:pt idx="800">
                  <c:v>5.5117847874161519E-3</c:v>
                </c:pt>
                <c:pt idx="801">
                  <c:v>4.8930300917313686E-3</c:v>
                </c:pt>
                <c:pt idx="802">
                  <c:v>5.5222043197199399E-3</c:v>
                </c:pt>
                <c:pt idx="803">
                  <c:v>5.0787951387813134E-3</c:v>
                </c:pt>
                <c:pt idx="804">
                  <c:v>5.284964482439574E-3</c:v>
                </c:pt>
                <c:pt idx="805">
                  <c:v>5.8718673613207071E-3</c:v>
                </c:pt>
                <c:pt idx="806">
                  <c:v>3.5559519617462273E-3</c:v>
                </c:pt>
              </c:numCache>
            </c:numRef>
          </c:val>
          <c:smooth val="1"/>
          <c:extLst>
            <c:ext xmlns:c16="http://schemas.microsoft.com/office/drawing/2014/chart" uri="{C3380CC4-5D6E-409C-BE32-E72D297353CC}">
              <c16:uniqueId val="{00000000-F194-4057-8D8E-3BCFCF659702}"/>
            </c:ext>
          </c:extLst>
        </c:ser>
        <c:ser>
          <c:idx val="2"/>
          <c:order val="1"/>
          <c:tx>
            <c:strRef>
              <c:f>'3.1.4-график'!$E$3</c:f>
              <c:strCache>
                <c:ptCount val="1"/>
                <c:pt idx="0">
                  <c:v>KIBOR3M индикаторы</c:v>
                </c:pt>
              </c:strCache>
            </c:strRef>
          </c:tx>
          <c:spPr>
            <a:ln w="38100">
              <a:pattFill prst="pct75">
                <a:fgClr>
                  <a:srgbClr val="333399"/>
                </a:fgClr>
                <a:bgClr>
                  <a:srgbClr val="FFFFFF"/>
                </a:bgClr>
              </a:pattFill>
              <a:prstDash val="solid"/>
            </a:ln>
          </c:spPr>
          <c:marker>
            <c:symbol val="none"/>
          </c:marker>
          <c:cat>
            <c:numRef>
              <c:f>'3.1.4-график'!$B$6:$B$440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'3.1.4-график'!$E$6:$E$440</c:f>
              <c:numCache>
                <c:formatCode>0.0%</c:formatCode>
                <c:ptCount val="435"/>
                <c:pt idx="0">
                  <c:v>0.13</c:v>
                </c:pt>
                <c:pt idx="1">
                  <c:v>0.127</c:v>
                </c:pt>
                <c:pt idx="2">
                  <c:v>0.13200000000000001</c:v>
                </c:pt>
                <c:pt idx="3">
                  <c:v>0.14000000000000001</c:v>
                </c:pt>
                <c:pt idx="4">
                  <c:v>0.14000000000000001</c:v>
                </c:pt>
                <c:pt idx="5">
                  <c:v>0.13200000000000001</c:v>
                </c:pt>
                <c:pt idx="6">
                  <c:v>0.13200000000000001</c:v>
                </c:pt>
                <c:pt idx="7">
                  <c:v>0.13200000000000001</c:v>
                </c:pt>
                <c:pt idx="8">
                  <c:v>0.1295</c:v>
                </c:pt>
                <c:pt idx="9">
                  <c:v>0.1263</c:v>
                </c:pt>
                <c:pt idx="10">
                  <c:v>0.13500000000000001</c:v>
                </c:pt>
                <c:pt idx="11">
                  <c:v>0.1293</c:v>
                </c:pt>
                <c:pt idx="12">
                  <c:v>0.1293</c:v>
                </c:pt>
                <c:pt idx="13">
                  <c:v>0.128</c:v>
                </c:pt>
                <c:pt idx="14">
                  <c:v>0.12529999999999999</c:v>
                </c:pt>
                <c:pt idx="15">
                  <c:v>0.128</c:v>
                </c:pt>
                <c:pt idx="16">
                  <c:v>0.12529999999999999</c:v>
                </c:pt>
                <c:pt idx="17">
                  <c:v>0.1275</c:v>
                </c:pt>
                <c:pt idx="18">
                  <c:v>0.12529999999999999</c:v>
                </c:pt>
                <c:pt idx="19">
                  <c:v>0.11749999999999999</c:v>
                </c:pt>
                <c:pt idx="20">
                  <c:v>0.125</c:v>
                </c:pt>
                <c:pt idx="21">
                  <c:v>0.125</c:v>
                </c:pt>
                <c:pt idx="22">
                  <c:v>0.1217</c:v>
                </c:pt>
                <c:pt idx="23">
                  <c:v>0.125</c:v>
                </c:pt>
                <c:pt idx="24">
                  <c:v>0.125</c:v>
                </c:pt>
                <c:pt idx="25">
                  <c:v>0.1217</c:v>
                </c:pt>
                <c:pt idx="26">
                  <c:v>0.13500000000000001</c:v>
                </c:pt>
                <c:pt idx="27">
                  <c:v>0.125</c:v>
                </c:pt>
                <c:pt idx="28">
                  <c:v>0.12330000000000001</c:v>
                </c:pt>
                <c:pt idx="29">
                  <c:v>0.125</c:v>
                </c:pt>
                <c:pt idx="30">
                  <c:v>0.1217</c:v>
                </c:pt>
                <c:pt idx="31">
                  <c:v>0.1217</c:v>
                </c:pt>
                <c:pt idx="32">
                  <c:v>0.12330000000000001</c:v>
                </c:pt>
                <c:pt idx="33">
                  <c:v>0.12</c:v>
                </c:pt>
                <c:pt idx="34">
                  <c:v>0.125</c:v>
                </c:pt>
                <c:pt idx="35">
                  <c:v>0.13500000000000001</c:v>
                </c:pt>
                <c:pt idx="36">
                  <c:v>0.1275</c:v>
                </c:pt>
                <c:pt idx="37">
                  <c:v>0.1275</c:v>
                </c:pt>
                <c:pt idx="38">
                  <c:v>0.125</c:v>
                </c:pt>
                <c:pt idx="39">
                  <c:v>0.125</c:v>
                </c:pt>
                <c:pt idx="40">
                  <c:v>0.125</c:v>
                </c:pt>
                <c:pt idx="41">
                  <c:v>0.125</c:v>
                </c:pt>
                <c:pt idx="42">
                  <c:v>0.125</c:v>
                </c:pt>
                <c:pt idx="43">
                  <c:v>0.12</c:v>
                </c:pt>
                <c:pt idx="44">
                  <c:v>0.1183</c:v>
                </c:pt>
                <c:pt idx="45">
                  <c:v>0.1217</c:v>
                </c:pt>
                <c:pt idx="46">
                  <c:v>0.125</c:v>
                </c:pt>
                <c:pt idx="47">
                  <c:v>0.12</c:v>
                </c:pt>
                <c:pt idx="48">
                  <c:v>0.12</c:v>
                </c:pt>
                <c:pt idx="49">
                  <c:v>0.12</c:v>
                </c:pt>
                <c:pt idx="50">
                  <c:v>0.12</c:v>
                </c:pt>
                <c:pt idx="51">
                  <c:v>0.11</c:v>
                </c:pt>
                <c:pt idx="52">
                  <c:v>0.12</c:v>
                </c:pt>
                <c:pt idx="53">
                  <c:v>0.1</c:v>
                </c:pt>
                <c:pt idx="54">
                  <c:v>0.11</c:v>
                </c:pt>
                <c:pt idx="55">
                  <c:v>0.11</c:v>
                </c:pt>
                <c:pt idx="56">
                  <c:v>0.11</c:v>
                </c:pt>
                <c:pt idx="57">
                  <c:v>0.1</c:v>
                </c:pt>
                <c:pt idx="58">
                  <c:v>0.11</c:v>
                </c:pt>
                <c:pt idx="59">
                  <c:v>0.11</c:v>
                </c:pt>
                <c:pt idx="60">
                  <c:v>0.11</c:v>
                </c:pt>
                <c:pt idx="61">
                  <c:v>0.11</c:v>
                </c:pt>
                <c:pt idx="62">
                  <c:v>0.11</c:v>
                </c:pt>
                <c:pt idx="63">
                  <c:v>0.115</c:v>
                </c:pt>
                <c:pt idx="64">
                  <c:v>0.11</c:v>
                </c:pt>
                <c:pt idx="65">
                  <c:v>0.115</c:v>
                </c:pt>
                <c:pt idx="66">
                  <c:v>0.11</c:v>
                </c:pt>
                <c:pt idx="67">
                  <c:v>0.11</c:v>
                </c:pt>
                <c:pt idx="68">
                  <c:v>0.11</c:v>
                </c:pt>
                <c:pt idx="69">
                  <c:v>0.11</c:v>
                </c:pt>
                <c:pt idx="70">
                  <c:v>0.11</c:v>
                </c:pt>
                <c:pt idx="71">
                  <c:v>0.11</c:v>
                </c:pt>
                <c:pt idx="72">
                  <c:v>0.11</c:v>
                </c:pt>
                <c:pt idx="73">
                  <c:v>0.11</c:v>
                </c:pt>
                <c:pt idx="74">
                  <c:v>0.11</c:v>
                </c:pt>
                <c:pt idx="75">
                  <c:v>0.11</c:v>
                </c:pt>
                <c:pt idx="76">
                  <c:v>0.11</c:v>
                </c:pt>
                <c:pt idx="77">
                  <c:v>0.11</c:v>
                </c:pt>
                <c:pt idx="78">
                  <c:v>0.11</c:v>
                </c:pt>
                <c:pt idx="79">
                  <c:v>0.11</c:v>
                </c:pt>
                <c:pt idx="80">
                  <c:v>0.11</c:v>
                </c:pt>
                <c:pt idx="81">
                  <c:v>0.11</c:v>
                </c:pt>
                <c:pt idx="82">
                  <c:v>0.11</c:v>
                </c:pt>
                <c:pt idx="83">
                  <c:v>0.11</c:v>
                </c:pt>
                <c:pt idx="84">
                  <c:v>0.11</c:v>
                </c:pt>
                <c:pt idx="85">
                  <c:v>0.11</c:v>
                </c:pt>
                <c:pt idx="86">
                  <c:v>0.11</c:v>
                </c:pt>
                <c:pt idx="87">
                  <c:v>0.11</c:v>
                </c:pt>
                <c:pt idx="88">
                  <c:v>0.11</c:v>
                </c:pt>
                <c:pt idx="89">
                  <c:v>0.11</c:v>
                </c:pt>
                <c:pt idx="90">
                  <c:v>0.11</c:v>
                </c:pt>
                <c:pt idx="91">
                  <c:v>0.11</c:v>
                </c:pt>
                <c:pt idx="92">
                  <c:v>0.11</c:v>
                </c:pt>
                <c:pt idx="93">
                  <c:v>0.11</c:v>
                </c:pt>
                <c:pt idx="94">
                  <c:v>0.1067</c:v>
                </c:pt>
                <c:pt idx="95">
                  <c:v>0.1067</c:v>
                </c:pt>
                <c:pt idx="96">
                  <c:v>0.1067</c:v>
                </c:pt>
                <c:pt idx="97">
                  <c:v>0.1067</c:v>
                </c:pt>
                <c:pt idx="98">
                  <c:v>0.1067</c:v>
                </c:pt>
                <c:pt idx="99">
                  <c:v>0.105</c:v>
                </c:pt>
                <c:pt idx="100">
                  <c:v>0.1</c:v>
                </c:pt>
                <c:pt idx="101">
                  <c:v>0.105</c:v>
                </c:pt>
                <c:pt idx="102">
                  <c:v>0.105</c:v>
                </c:pt>
                <c:pt idx="103">
                  <c:v>0.105</c:v>
                </c:pt>
                <c:pt idx="104">
                  <c:v>0.1</c:v>
                </c:pt>
                <c:pt idx="105">
                  <c:v>0.105</c:v>
                </c:pt>
                <c:pt idx="106">
                  <c:v>8.8800000000000004E-2</c:v>
                </c:pt>
                <c:pt idx="107">
                  <c:v>0.105</c:v>
                </c:pt>
                <c:pt idx="108">
                  <c:v>0.105</c:v>
                </c:pt>
                <c:pt idx="109">
                  <c:v>0.105</c:v>
                </c:pt>
                <c:pt idx="110">
                  <c:v>9.5500000000000002E-2</c:v>
                </c:pt>
                <c:pt idx="111">
                  <c:v>0.105</c:v>
                </c:pt>
                <c:pt idx="112">
                  <c:v>0.105</c:v>
                </c:pt>
                <c:pt idx="113">
                  <c:v>0.1</c:v>
                </c:pt>
                <c:pt idx="114">
                  <c:v>0.1</c:v>
                </c:pt>
                <c:pt idx="115">
                  <c:v>0.1</c:v>
                </c:pt>
                <c:pt idx="116">
                  <c:v>0.1</c:v>
                </c:pt>
                <c:pt idx="117">
                  <c:v>0.1</c:v>
                </c:pt>
                <c:pt idx="118">
                  <c:v>0.09</c:v>
                </c:pt>
                <c:pt idx="119">
                  <c:v>0.09</c:v>
                </c:pt>
                <c:pt idx="120">
                  <c:v>0.09</c:v>
                </c:pt>
                <c:pt idx="121">
                  <c:v>0.09</c:v>
                </c:pt>
                <c:pt idx="122">
                  <c:v>0.09</c:v>
                </c:pt>
                <c:pt idx="123">
                  <c:v>8.5000000000000006E-2</c:v>
                </c:pt>
                <c:pt idx="124">
                  <c:v>0.09</c:v>
                </c:pt>
                <c:pt idx="125">
                  <c:v>8.7499999999999994E-2</c:v>
                </c:pt>
                <c:pt idx="126">
                  <c:v>0.08</c:v>
                </c:pt>
                <c:pt idx="127">
                  <c:v>8.2500000000000004E-2</c:v>
                </c:pt>
                <c:pt idx="128">
                  <c:v>8.2500000000000004E-2</c:v>
                </c:pt>
                <c:pt idx="129">
                  <c:v>8.2500000000000004E-2</c:v>
                </c:pt>
                <c:pt idx="130">
                  <c:v>8.2500000000000004E-2</c:v>
                </c:pt>
                <c:pt idx="131">
                  <c:v>8.0500000000000002E-2</c:v>
                </c:pt>
                <c:pt idx="132">
                  <c:v>8.2500000000000004E-2</c:v>
                </c:pt>
                <c:pt idx="133">
                  <c:v>0.08</c:v>
                </c:pt>
                <c:pt idx="134">
                  <c:v>8.2500000000000004E-2</c:v>
                </c:pt>
                <c:pt idx="135">
                  <c:v>8.2500000000000004E-2</c:v>
                </c:pt>
                <c:pt idx="136">
                  <c:v>8.5000000000000006E-2</c:v>
                </c:pt>
                <c:pt idx="137">
                  <c:v>8.5000000000000006E-2</c:v>
                </c:pt>
                <c:pt idx="138">
                  <c:v>8.5000000000000006E-2</c:v>
                </c:pt>
                <c:pt idx="139">
                  <c:v>8.5000000000000006E-2</c:v>
                </c:pt>
                <c:pt idx="140">
                  <c:v>8.5000000000000006E-2</c:v>
                </c:pt>
                <c:pt idx="141">
                  <c:v>9.1499999999999998E-2</c:v>
                </c:pt>
                <c:pt idx="142">
                  <c:v>8.5000000000000006E-2</c:v>
                </c:pt>
                <c:pt idx="143">
                  <c:v>0</c:v>
                </c:pt>
                <c:pt idx="144">
                  <c:v>8.5000000000000006E-2</c:v>
                </c:pt>
                <c:pt idx="145">
                  <c:v>8.5000000000000006E-2</c:v>
                </c:pt>
                <c:pt idx="146">
                  <c:v>8.5000000000000006E-2</c:v>
                </c:pt>
                <c:pt idx="147">
                  <c:v>8.5000000000000006E-2</c:v>
                </c:pt>
                <c:pt idx="148">
                  <c:v>8.5000000000000006E-2</c:v>
                </c:pt>
                <c:pt idx="149">
                  <c:v>8.5000000000000006E-2</c:v>
                </c:pt>
                <c:pt idx="150">
                  <c:v>8.5000000000000006E-2</c:v>
                </c:pt>
                <c:pt idx="151">
                  <c:v>8.5000000000000006E-2</c:v>
                </c:pt>
                <c:pt idx="152">
                  <c:v>8.5000000000000006E-2</c:v>
                </c:pt>
                <c:pt idx="153">
                  <c:v>8.5000000000000006E-2</c:v>
                </c:pt>
                <c:pt idx="154">
                  <c:v>8.5000000000000006E-2</c:v>
                </c:pt>
                <c:pt idx="155">
                  <c:v>8.5000000000000006E-2</c:v>
                </c:pt>
                <c:pt idx="156">
                  <c:v>8.5000000000000006E-2</c:v>
                </c:pt>
                <c:pt idx="157">
                  <c:v>8.5000000000000006E-2</c:v>
                </c:pt>
                <c:pt idx="158">
                  <c:v>8.5000000000000006E-2</c:v>
                </c:pt>
                <c:pt idx="159">
                  <c:v>8.5000000000000006E-2</c:v>
                </c:pt>
                <c:pt idx="160">
                  <c:v>8.5000000000000006E-2</c:v>
                </c:pt>
                <c:pt idx="161">
                  <c:v>8.5000000000000006E-2</c:v>
                </c:pt>
                <c:pt idx="162">
                  <c:v>8.5000000000000006E-2</c:v>
                </c:pt>
                <c:pt idx="163">
                  <c:v>8.5000000000000006E-2</c:v>
                </c:pt>
                <c:pt idx="164">
                  <c:v>8.5000000000000006E-2</c:v>
                </c:pt>
                <c:pt idx="165">
                  <c:v>8.5000000000000006E-2</c:v>
                </c:pt>
                <c:pt idx="166">
                  <c:v>8.5000000000000006E-2</c:v>
                </c:pt>
                <c:pt idx="167">
                  <c:v>7.6499999999999999E-2</c:v>
                </c:pt>
                <c:pt idx="168">
                  <c:v>8.5000000000000006E-2</c:v>
                </c:pt>
                <c:pt idx="169">
                  <c:v>8.5000000000000006E-2</c:v>
                </c:pt>
                <c:pt idx="170">
                  <c:v>8.5000000000000006E-2</c:v>
                </c:pt>
                <c:pt idx="171">
                  <c:v>8.5000000000000006E-2</c:v>
                </c:pt>
                <c:pt idx="172">
                  <c:v>8.5000000000000006E-2</c:v>
                </c:pt>
                <c:pt idx="173">
                  <c:v>8.5000000000000006E-2</c:v>
                </c:pt>
                <c:pt idx="174">
                  <c:v>0</c:v>
                </c:pt>
                <c:pt idx="175">
                  <c:v>9.3800000000000008E-2</c:v>
                </c:pt>
                <c:pt idx="176">
                  <c:v>9.5000000000000001E-2</c:v>
                </c:pt>
                <c:pt idx="177">
                  <c:v>0.09</c:v>
                </c:pt>
                <c:pt idx="178">
                  <c:v>0</c:v>
                </c:pt>
                <c:pt idx="179">
                  <c:v>9.5000000000000001E-2</c:v>
                </c:pt>
                <c:pt idx="180">
                  <c:v>0.09</c:v>
                </c:pt>
                <c:pt idx="181">
                  <c:v>0.09</c:v>
                </c:pt>
                <c:pt idx="182">
                  <c:v>8.5000000000000006E-2</c:v>
                </c:pt>
                <c:pt idx="183">
                  <c:v>0.09</c:v>
                </c:pt>
                <c:pt idx="184">
                  <c:v>9.5000000000000001E-2</c:v>
                </c:pt>
                <c:pt idx="185">
                  <c:v>0.09</c:v>
                </c:pt>
                <c:pt idx="186">
                  <c:v>0.09</c:v>
                </c:pt>
                <c:pt idx="187">
                  <c:v>0.09</c:v>
                </c:pt>
                <c:pt idx="188">
                  <c:v>0.09</c:v>
                </c:pt>
                <c:pt idx="189">
                  <c:v>0.09</c:v>
                </c:pt>
                <c:pt idx="190">
                  <c:v>0.09</c:v>
                </c:pt>
                <c:pt idx="191">
                  <c:v>0</c:v>
                </c:pt>
                <c:pt idx="192">
                  <c:v>0.09</c:v>
                </c:pt>
                <c:pt idx="193">
                  <c:v>8.5000000000000006E-2</c:v>
                </c:pt>
                <c:pt idx="194">
                  <c:v>8.5000000000000006E-2</c:v>
                </c:pt>
                <c:pt idx="195">
                  <c:v>0.09</c:v>
                </c:pt>
                <c:pt idx="196">
                  <c:v>9.5000000000000001E-2</c:v>
                </c:pt>
                <c:pt idx="197">
                  <c:v>0.09</c:v>
                </c:pt>
                <c:pt idx="198">
                  <c:v>0.09</c:v>
                </c:pt>
                <c:pt idx="199">
                  <c:v>0.09</c:v>
                </c:pt>
                <c:pt idx="200">
                  <c:v>0.09</c:v>
                </c:pt>
                <c:pt idx="201">
                  <c:v>0.09</c:v>
                </c:pt>
                <c:pt idx="202">
                  <c:v>0.09</c:v>
                </c:pt>
                <c:pt idx="203">
                  <c:v>9.2499999999999999E-2</c:v>
                </c:pt>
                <c:pt idx="204">
                  <c:v>9.3800000000000008E-2</c:v>
                </c:pt>
                <c:pt idx="205">
                  <c:v>9.3800000000000008E-2</c:v>
                </c:pt>
                <c:pt idx="206">
                  <c:v>9.3800000000000008E-2</c:v>
                </c:pt>
                <c:pt idx="207">
                  <c:v>9.3800000000000008E-2</c:v>
                </c:pt>
                <c:pt idx="208">
                  <c:v>9.3800000000000008E-2</c:v>
                </c:pt>
                <c:pt idx="209">
                  <c:v>9.3800000000000008E-2</c:v>
                </c:pt>
                <c:pt idx="210">
                  <c:v>9.3800000000000008E-2</c:v>
                </c:pt>
                <c:pt idx="211">
                  <c:v>0.1</c:v>
                </c:pt>
                <c:pt idx="212">
                  <c:v>9.3800000000000008E-2</c:v>
                </c:pt>
                <c:pt idx="213">
                  <c:v>0.09</c:v>
                </c:pt>
                <c:pt idx="214">
                  <c:v>9.5000000000000001E-2</c:v>
                </c:pt>
                <c:pt idx="215">
                  <c:v>0.09</c:v>
                </c:pt>
                <c:pt idx="216">
                  <c:v>0.09</c:v>
                </c:pt>
                <c:pt idx="217">
                  <c:v>9.5000000000000001E-2</c:v>
                </c:pt>
                <c:pt idx="218">
                  <c:v>0.1</c:v>
                </c:pt>
                <c:pt idx="219">
                  <c:v>9.7500000000000003E-2</c:v>
                </c:pt>
                <c:pt idx="220">
                  <c:v>9.7500000000000003E-2</c:v>
                </c:pt>
                <c:pt idx="221">
                  <c:v>9.7500000000000003E-2</c:v>
                </c:pt>
                <c:pt idx="222">
                  <c:v>9.5000000000000001E-2</c:v>
                </c:pt>
                <c:pt idx="223">
                  <c:v>9.7500000000000003E-2</c:v>
                </c:pt>
                <c:pt idx="224">
                  <c:v>9.7500000000000003E-2</c:v>
                </c:pt>
                <c:pt idx="225">
                  <c:v>9.7500000000000003E-2</c:v>
                </c:pt>
                <c:pt idx="226">
                  <c:v>9.6999999999999989E-2</c:v>
                </c:pt>
                <c:pt idx="227">
                  <c:v>9.8000000000000004E-2</c:v>
                </c:pt>
                <c:pt idx="228">
                  <c:v>9.6000000000000002E-2</c:v>
                </c:pt>
                <c:pt idx="229">
                  <c:v>9.8000000000000004E-2</c:v>
                </c:pt>
                <c:pt idx="230">
                  <c:v>9.8000000000000004E-2</c:v>
                </c:pt>
                <c:pt idx="231">
                  <c:v>0.1</c:v>
                </c:pt>
                <c:pt idx="232">
                  <c:v>9.8000000000000004E-2</c:v>
                </c:pt>
                <c:pt idx="233">
                  <c:v>9.8000000000000004E-2</c:v>
                </c:pt>
                <c:pt idx="234">
                  <c:v>9.8000000000000004E-2</c:v>
                </c:pt>
                <c:pt idx="235">
                  <c:v>9.8000000000000004E-2</c:v>
                </c:pt>
                <c:pt idx="236">
                  <c:v>9.8000000000000004E-2</c:v>
                </c:pt>
                <c:pt idx="237">
                  <c:v>9.8000000000000004E-2</c:v>
                </c:pt>
                <c:pt idx="238">
                  <c:v>9.8000000000000004E-2</c:v>
                </c:pt>
                <c:pt idx="239">
                  <c:v>0.1</c:v>
                </c:pt>
                <c:pt idx="240">
                  <c:v>0.10400000000000001</c:v>
                </c:pt>
                <c:pt idx="241">
                  <c:v>0.1038</c:v>
                </c:pt>
                <c:pt idx="242">
                  <c:v>0.10400000000000001</c:v>
                </c:pt>
                <c:pt idx="243">
                  <c:v>0.1</c:v>
                </c:pt>
                <c:pt idx="244">
                  <c:v>0.1</c:v>
                </c:pt>
                <c:pt idx="245">
                  <c:v>0.1</c:v>
                </c:pt>
                <c:pt idx="246">
                  <c:v>0.1</c:v>
                </c:pt>
                <c:pt idx="247">
                  <c:v>0.1</c:v>
                </c:pt>
                <c:pt idx="248">
                  <c:v>0.12</c:v>
                </c:pt>
                <c:pt idx="249">
                  <c:v>0.1</c:v>
                </c:pt>
                <c:pt idx="250">
                  <c:v>0.1</c:v>
                </c:pt>
                <c:pt idx="251">
                  <c:v>0.1</c:v>
                </c:pt>
                <c:pt idx="252">
                  <c:v>0.12029999999999999</c:v>
                </c:pt>
                <c:pt idx="253">
                  <c:v>0.12029999999999999</c:v>
                </c:pt>
                <c:pt idx="254">
                  <c:v>0.121</c:v>
                </c:pt>
                <c:pt idx="255">
                  <c:v>0.121</c:v>
                </c:pt>
                <c:pt idx="256">
                  <c:v>0.121</c:v>
                </c:pt>
                <c:pt idx="257">
                  <c:v>0.12050000000000001</c:v>
                </c:pt>
                <c:pt idx="258">
                  <c:v>0.12050000000000001</c:v>
                </c:pt>
                <c:pt idx="259">
                  <c:v>0.13250000000000001</c:v>
                </c:pt>
                <c:pt idx="260">
                  <c:v>0.13250000000000001</c:v>
                </c:pt>
                <c:pt idx="261">
                  <c:v>0.1275</c:v>
                </c:pt>
                <c:pt idx="262">
                  <c:v>0.1217</c:v>
                </c:pt>
                <c:pt idx="263">
                  <c:v>0.16750000000000001</c:v>
                </c:pt>
                <c:pt idx="264">
                  <c:v>0.1585</c:v>
                </c:pt>
                <c:pt idx="265">
                  <c:v>0.18</c:v>
                </c:pt>
                <c:pt idx="266">
                  <c:v>0.1555</c:v>
                </c:pt>
                <c:pt idx="267">
                  <c:v>0.18</c:v>
                </c:pt>
                <c:pt idx="268">
                  <c:v>0.16750000000000001</c:v>
                </c:pt>
                <c:pt idx="269">
                  <c:v>0.2</c:v>
                </c:pt>
                <c:pt idx="270">
                  <c:v>0.24</c:v>
                </c:pt>
                <c:pt idx="271">
                  <c:v>0.22</c:v>
                </c:pt>
                <c:pt idx="272">
                  <c:v>0.19</c:v>
                </c:pt>
                <c:pt idx="273">
                  <c:v>0.16</c:v>
                </c:pt>
                <c:pt idx="274">
                  <c:v>0.16</c:v>
                </c:pt>
                <c:pt idx="275">
                  <c:v>0.14499999999999999</c:v>
                </c:pt>
                <c:pt idx="276">
                  <c:v>0.14499999999999999</c:v>
                </c:pt>
                <c:pt idx="277">
                  <c:v>0.15</c:v>
                </c:pt>
                <c:pt idx="278">
                  <c:v>0.22</c:v>
                </c:pt>
                <c:pt idx="279">
                  <c:v>0.23</c:v>
                </c:pt>
                <c:pt idx="280">
                  <c:v>0.22</c:v>
                </c:pt>
                <c:pt idx="281">
                  <c:v>0.19</c:v>
                </c:pt>
                <c:pt idx="282">
                  <c:v>0.19</c:v>
                </c:pt>
                <c:pt idx="283">
                  <c:v>0.16</c:v>
                </c:pt>
                <c:pt idx="284">
                  <c:v>0.16</c:v>
                </c:pt>
                <c:pt idx="285">
                  <c:v>0.16</c:v>
                </c:pt>
                <c:pt idx="286">
                  <c:v>0.15</c:v>
                </c:pt>
                <c:pt idx="287">
                  <c:v>0.22</c:v>
                </c:pt>
                <c:pt idx="288">
                  <c:v>0.14000000000000001</c:v>
                </c:pt>
                <c:pt idx="289">
                  <c:v>0.15</c:v>
                </c:pt>
                <c:pt idx="290">
                  <c:v>0.15</c:v>
                </c:pt>
                <c:pt idx="291">
                  <c:v>0.16</c:v>
                </c:pt>
                <c:pt idx="292">
                  <c:v>0.16</c:v>
                </c:pt>
                <c:pt idx="293">
                  <c:v>0.17</c:v>
                </c:pt>
                <c:pt idx="294">
                  <c:v>0.17</c:v>
                </c:pt>
                <c:pt idx="295">
                  <c:v>0.17</c:v>
                </c:pt>
                <c:pt idx="296">
                  <c:v>0.17</c:v>
                </c:pt>
                <c:pt idx="297">
                  <c:v>0.18</c:v>
                </c:pt>
                <c:pt idx="298">
                  <c:v>0.16</c:v>
                </c:pt>
                <c:pt idx="299">
                  <c:v>0.18</c:v>
                </c:pt>
                <c:pt idx="300">
                  <c:v>0.18</c:v>
                </c:pt>
                <c:pt idx="301">
                  <c:v>0.16</c:v>
                </c:pt>
                <c:pt idx="302">
                  <c:v>0.16</c:v>
                </c:pt>
                <c:pt idx="303">
                  <c:v>0.15</c:v>
                </c:pt>
                <c:pt idx="304">
                  <c:v>0.14000000000000001</c:v>
                </c:pt>
                <c:pt idx="305">
                  <c:v>0.14000000000000001</c:v>
                </c:pt>
                <c:pt idx="306">
                  <c:v>0.14000000000000001</c:v>
                </c:pt>
                <c:pt idx="307">
                  <c:v>0.14000000000000001</c:v>
                </c:pt>
                <c:pt idx="308">
                  <c:v>0.13500000000000001</c:v>
                </c:pt>
                <c:pt idx="309">
                  <c:v>0.13500000000000001</c:v>
                </c:pt>
                <c:pt idx="310">
                  <c:v>0.13500000000000001</c:v>
                </c:pt>
                <c:pt idx="311">
                  <c:v>0.13500000000000001</c:v>
                </c:pt>
                <c:pt idx="312">
                  <c:v>0.13500000000000001</c:v>
                </c:pt>
                <c:pt idx="313">
                  <c:v>0.14000000000000001</c:v>
                </c:pt>
                <c:pt idx="314">
                  <c:v>0.13500000000000001</c:v>
                </c:pt>
                <c:pt idx="315">
                  <c:v>0.14000000000000001</c:v>
                </c:pt>
                <c:pt idx="316">
                  <c:v>0.13500000000000001</c:v>
                </c:pt>
                <c:pt idx="317">
                  <c:v>0.14000000000000001</c:v>
                </c:pt>
                <c:pt idx="318">
                  <c:v>0.13</c:v>
                </c:pt>
                <c:pt idx="319">
                  <c:v>0.13</c:v>
                </c:pt>
                <c:pt idx="320">
                  <c:v>0.13</c:v>
                </c:pt>
                <c:pt idx="321">
                  <c:v>0.13</c:v>
                </c:pt>
                <c:pt idx="322">
                  <c:v>0.13</c:v>
                </c:pt>
                <c:pt idx="323">
                  <c:v>0.13</c:v>
                </c:pt>
                <c:pt idx="324">
                  <c:v>0.1275</c:v>
                </c:pt>
                <c:pt idx="325">
                  <c:v>0.13</c:v>
                </c:pt>
                <c:pt idx="326">
                  <c:v>0.13</c:v>
                </c:pt>
                <c:pt idx="327">
                  <c:v>0.125</c:v>
                </c:pt>
                <c:pt idx="328">
                  <c:v>0.1275</c:v>
                </c:pt>
                <c:pt idx="329">
                  <c:v>0.1275</c:v>
                </c:pt>
                <c:pt idx="330">
                  <c:v>0.1235</c:v>
                </c:pt>
                <c:pt idx="331">
                  <c:v>0.1235</c:v>
                </c:pt>
                <c:pt idx="332">
                  <c:v>0.1235</c:v>
                </c:pt>
                <c:pt idx="333">
                  <c:v>0.1235</c:v>
                </c:pt>
                <c:pt idx="334">
                  <c:v>0.1235</c:v>
                </c:pt>
                <c:pt idx="335">
                  <c:v>0.122</c:v>
                </c:pt>
                <c:pt idx="336">
                  <c:v>0.1235</c:v>
                </c:pt>
                <c:pt idx="337">
                  <c:v>0.122</c:v>
                </c:pt>
                <c:pt idx="338">
                  <c:v>0.122</c:v>
                </c:pt>
                <c:pt idx="339">
                  <c:v>0.122</c:v>
                </c:pt>
                <c:pt idx="340">
                  <c:v>0.12</c:v>
                </c:pt>
                <c:pt idx="341">
                  <c:v>0.12</c:v>
                </c:pt>
                <c:pt idx="342">
                  <c:v>0.12</c:v>
                </c:pt>
                <c:pt idx="343">
                  <c:v>0.11</c:v>
                </c:pt>
                <c:pt idx="344">
                  <c:v>0.11</c:v>
                </c:pt>
                <c:pt idx="345">
                  <c:v>0.115</c:v>
                </c:pt>
                <c:pt idx="346">
                  <c:v>0.12</c:v>
                </c:pt>
                <c:pt idx="347">
                  <c:v>0.115</c:v>
                </c:pt>
                <c:pt idx="348">
                  <c:v>0.12</c:v>
                </c:pt>
                <c:pt idx="349">
                  <c:v>0.11</c:v>
                </c:pt>
                <c:pt idx="350">
                  <c:v>0.11</c:v>
                </c:pt>
                <c:pt idx="351">
                  <c:v>0.11</c:v>
                </c:pt>
                <c:pt idx="352">
                  <c:v>0.11</c:v>
                </c:pt>
                <c:pt idx="353">
                  <c:v>0.11</c:v>
                </c:pt>
                <c:pt idx="354">
                  <c:v>0.11</c:v>
                </c:pt>
                <c:pt idx="355">
                  <c:v>0.11</c:v>
                </c:pt>
                <c:pt idx="356">
                  <c:v>0.11</c:v>
                </c:pt>
                <c:pt idx="357">
                  <c:v>0.105</c:v>
                </c:pt>
                <c:pt idx="358">
                  <c:v>0.105</c:v>
                </c:pt>
                <c:pt idx="359">
                  <c:v>0.105</c:v>
                </c:pt>
                <c:pt idx="360">
                  <c:v>0.105</c:v>
                </c:pt>
                <c:pt idx="361">
                  <c:v>0.105</c:v>
                </c:pt>
                <c:pt idx="362">
                  <c:v>0.105</c:v>
                </c:pt>
                <c:pt idx="363">
                  <c:v>0.105</c:v>
                </c:pt>
                <c:pt idx="364">
                  <c:v>0.1</c:v>
                </c:pt>
                <c:pt idx="365">
                  <c:v>0.1</c:v>
                </c:pt>
                <c:pt idx="366">
                  <c:v>0.1</c:v>
                </c:pt>
                <c:pt idx="367">
                  <c:v>0.1</c:v>
                </c:pt>
                <c:pt idx="368">
                  <c:v>0.1</c:v>
                </c:pt>
                <c:pt idx="369">
                  <c:v>0.1</c:v>
                </c:pt>
                <c:pt idx="370">
                  <c:v>0.1</c:v>
                </c:pt>
                <c:pt idx="371">
                  <c:v>0.1</c:v>
                </c:pt>
                <c:pt idx="372">
                  <c:v>0.1</c:v>
                </c:pt>
                <c:pt idx="373">
                  <c:v>0.1</c:v>
                </c:pt>
                <c:pt idx="374">
                  <c:v>0.1</c:v>
                </c:pt>
                <c:pt idx="375">
                  <c:v>0.1</c:v>
                </c:pt>
                <c:pt idx="376">
                  <c:v>0.1</c:v>
                </c:pt>
                <c:pt idx="377">
                  <c:v>9.5000000000000001E-2</c:v>
                </c:pt>
                <c:pt idx="378">
                  <c:v>9.5000000000000001E-2</c:v>
                </c:pt>
                <c:pt idx="379">
                  <c:v>9.5000000000000001E-2</c:v>
                </c:pt>
                <c:pt idx="380">
                  <c:v>9.5000000000000001E-2</c:v>
                </c:pt>
                <c:pt idx="381">
                  <c:v>9.5000000000000001E-2</c:v>
                </c:pt>
                <c:pt idx="382">
                  <c:v>9.5000000000000001E-2</c:v>
                </c:pt>
                <c:pt idx="383">
                  <c:v>9.5000000000000001E-2</c:v>
                </c:pt>
                <c:pt idx="384">
                  <c:v>9.5000000000000001E-2</c:v>
                </c:pt>
                <c:pt idx="385">
                  <c:v>9.5000000000000001E-2</c:v>
                </c:pt>
                <c:pt idx="386">
                  <c:v>0.1</c:v>
                </c:pt>
                <c:pt idx="387">
                  <c:v>9.5000000000000001E-2</c:v>
                </c:pt>
                <c:pt idx="388">
                  <c:v>9.5000000000000001E-2</c:v>
                </c:pt>
                <c:pt idx="389">
                  <c:v>0.1</c:v>
                </c:pt>
                <c:pt idx="390">
                  <c:v>0.1</c:v>
                </c:pt>
                <c:pt idx="391">
                  <c:v>0.1</c:v>
                </c:pt>
                <c:pt idx="392">
                  <c:v>9.5000000000000001E-2</c:v>
                </c:pt>
                <c:pt idx="393">
                  <c:v>9.3800000000000008E-2</c:v>
                </c:pt>
                <c:pt idx="394">
                  <c:v>9.3800000000000008E-2</c:v>
                </c:pt>
                <c:pt idx="395">
                  <c:v>9.3800000000000008E-2</c:v>
                </c:pt>
                <c:pt idx="396">
                  <c:v>9.3800000000000008E-2</c:v>
                </c:pt>
                <c:pt idx="397">
                  <c:v>9.3800000000000008E-2</c:v>
                </c:pt>
                <c:pt idx="398">
                  <c:v>9.2499999999999999E-2</c:v>
                </c:pt>
                <c:pt idx="399">
                  <c:v>0.08</c:v>
                </c:pt>
                <c:pt idx="400">
                  <c:v>0.08</c:v>
                </c:pt>
                <c:pt idx="401">
                  <c:v>0.08</c:v>
                </c:pt>
                <c:pt idx="402">
                  <c:v>7.6299999999999993E-2</c:v>
                </c:pt>
                <c:pt idx="403">
                  <c:v>0.08</c:v>
                </c:pt>
                <c:pt idx="404">
                  <c:v>0.08</c:v>
                </c:pt>
                <c:pt idx="405">
                  <c:v>0.08</c:v>
                </c:pt>
                <c:pt idx="406">
                  <c:v>0.08</c:v>
                </c:pt>
                <c:pt idx="407">
                  <c:v>0.08</c:v>
                </c:pt>
                <c:pt idx="408">
                  <c:v>0.08</c:v>
                </c:pt>
                <c:pt idx="409">
                  <c:v>0.08</c:v>
                </c:pt>
                <c:pt idx="410">
                  <c:v>0.08</c:v>
                </c:pt>
                <c:pt idx="411">
                  <c:v>0.08</c:v>
                </c:pt>
                <c:pt idx="412">
                  <c:v>0.08</c:v>
                </c:pt>
                <c:pt idx="413">
                  <c:v>0.1</c:v>
                </c:pt>
                <c:pt idx="414">
                  <c:v>0.1</c:v>
                </c:pt>
                <c:pt idx="415">
                  <c:v>0.1</c:v>
                </c:pt>
                <c:pt idx="416">
                  <c:v>0.1</c:v>
                </c:pt>
                <c:pt idx="417">
                  <c:v>0.1</c:v>
                </c:pt>
                <c:pt idx="418">
                  <c:v>0.1</c:v>
                </c:pt>
                <c:pt idx="419">
                  <c:v>0.1</c:v>
                </c:pt>
                <c:pt idx="420">
                  <c:v>0.1</c:v>
                </c:pt>
                <c:pt idx="421">
                  <c:v>0.1</c:v>
                </c:pt>
                <c:pt idx="422">
                  <c:v>0.1</c:v>
                </c:pt>
                <c:pt idx="423">
                  <c:v>0.1</c:v>
                </c:pt>
                <c:pt idx="424">
                  <c:v>0.1</c:v>
                </c:pt>
                <c:pt idx="425">
                  <c:v>0.1</c:v>
                </c:pt>
                <c:pt idx="426">
                  <c:v>0.1</c:v>
                </c:pt>
                <c:pt idx="427">
                  <c:v>0.08</c:v>
                </c:pt>
                <c:pt idx="428">
                  <c:v>9.5000000000000001E-2</c:v>
                </c:pt>
                <c:pt idx="429">
                  <c:v>9.5000000000000001E-2</c:v>
                </c:pt>
                <c:pt idx="430">
                  <c:v>9.5000000000000001E-2</c:v>
                </c:pt>
                <c:pt idx="431">
                  <c:v>9.5000000000000001E-2</c:v>
                </c:pt>
                <c:pt idx="432">
                  <c:v>8.2500000000000004E-2</c:v>
                </c:pt>
                <c:pt idx="433">
                  <c:v>8.5000000000000006E-2</c:v>
                </c:pt>
                <c:pt idx="434">
                  <c:v>7.0000000000000007E-2</c:v>
                </c:pt>
              </c:numCache>
            </c:numRef>
          </c:val>
          <c:smooth val="1"/>
          <c:extLst>
            <c:ext xmlns:c16="http://schemas.microsoft.com/office/drawing/2014/chart" uri="{C3380CC4-5D6E-409C-BE32-E72D297353CC}">
              <c16:uniqueId val="{00000001-F194-4057-8D8E-3BCFCF659702}"/>
            </c:ext>
          </c:extLst>
        </c:ser>
        <c:ser>
          <c:idx val="3"/>
          <c:order val="2"/>
          <c:tx>
            <c:strRef>
              <c:f>'3.1.4-график'!$F$3</c:f>
              <c:strCache>
                <c:ptCount val="1"/>
                <c:pt idx="0">
                  <c:v>KIBID3M индикаторы</c:v>
                </c:pt>
              </c:strCache>
            </c:strRef>
          </c:tx>
          <c:spPr>
            <a:ln w="38100">
              <a:pattFill prst="pct75">
                <a:fgClr>
                  <a:srgbClr val="339966"/>
                </a:fgClr>
                <a:bgClr>
                  <a:srgbClr val="FFFFFF"/>
                </a:bgClr>
              </a:pattFill>
              <a:prstDash val="solid"/>
            </a:ln>
          </c:spPr>
          <c:marker>
            <c:symbol val="none"/>
          </c:marker>
          <c:cat>
            <c:numRef>
              <c:f>'3.1.4-график'!$B$6:$B$440</c:f>
              <c:numCache>
                <c:formatCode>dd/mm/yy;@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formatCode="m/d/yyyy">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formatCode="m/d/yyyy">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formatCode="m/d/yyyy">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'3.1.4-график'!$F$6:$F$440</c:f>
              <c:numCache>
                <c:formatCode>0.0%</c:formatCode>
                <c:ptCount val="435"/>
                <c:pt idx="0">
                  <c:v>0.09</c:v>
                </c:pt>
                <c:pt idx="1">
                  <c:v>0.09</c:v>
                </c:pt>
                <c:pt idx="2">
                  <c:v>9.5000000000000001E-2</c:v>
                </c:pt>
                <c:pt idx="3">
                  <c:v>0.1</c:v>
                </c:pt>
                <c:pt idx="4">
                  <c:v>0.1</c:v>
                </c:pt>
                <c:pt idx="5">
                  <c:v>9.5000000000000001E-2</c:v>
                </c:pt>
                <c:pt idx="6">
                  <c:v>9.5000000000000001E-2</c:v>
                </c:pt>
                <c:pt idx="7">
                  <c:v>9.5000000000000001E-2</c:v>
                </c:pt>
                <c:pt idx="8">
                  <c:v>0.09</c:v>
                </c:pt>
                <c:pt idx="9">
                  <c:v>9.3299999999999994E-2</c:v>
                </c:pt>
                <c:pt idx="10">
                  <c:v>0.09</c:v>
                </c:pt>
                <c:pt idx="11">
                  <c:v>0.09</c:v>
                </c:pt>
                <c:pt idx="12">
                  <c:v>0.09</c:v>
                </c:pt>
                <c:pt idx="13">
                  <c:v>9.5000000000000001E-2</c:v>
                </c:pt>
                <c:pt idx="14">
                  <c:v>9.3299999999999994E-2</c:v>
                </c:pt>
                <c:pt idx="15">
                  <c:v>0.09</c:v>
                </c:pt>
                <c:pt idx="16">
                  <c:v>9.3299999999999994E-2</c:v>
                </c:pt>
                <c:pt idx="17">
                  <c:v>0.09</c:v>
                </c:pt>
                <c:pt idx="18">
                  <c:v>9.5000000000000001E-2</c:v>
                </c:pt>
                <c:pt idx="19">
                  <c:v>9.5000000000000001E-2</c:v>
                </c:pt>
                <c:pt idx="20">
                  <c:v>0.09</c:v>
                </c:pt>
                <c:pt idx="21">
                  <c:v>0.09</c:v>
                </c:pt>
                <c:pt idx="22">
                  <c:v>9.3299999999999994E-2</c:v>
                </c:pt>
                <c:pt idx="23">
                  <c:v>8.5000000000000006E-2</c:v>
                </c:pt>
                <c:pt idx="24">
                  <c:v>8.5000000000000006E-2</c:v>
                </c:pt>
                <c:pt idx="25">
                  <c:v>0.09</c:v>
                </c:pt>
                <c:pt idx="26">
                  <c:v>0.08</c:v>
                </c:pt>
                <c:pt idx="27">
                  <c:v>8.5000000000000006E-2</c:v>
                </c:pt>
                <c:pt idx="28">
                  <c:v>0.09</c:v>
                </c:pt>
                <c:pt idx="29">
                  <c:v>8.5000000000000006E-2</c:v>
                </c:pt>
                <c:pt idx="30">
                  <c:v>0.09</c:v>
                </c:pt>
                <c:pt idx="31">
                  <c:v>9.3299999999999994E-2</c:v>
                </c:pt>
                <c:pt idx="32">
                  <c:v>9.3299999999999994E-2</c:v>
                </c:pt>
                <c:pt idx="33">
                  <c:v>0.09</c:v>
                </c:pt>
                <c:pt idx="34">
                  <c:v>0.09</c:v>
                </c:pt>
                <c:pt idx="35">
                  <c:v>0.09</c:v>
                </c:pt>
                <c:pt idx="36">
                  <c:v>9.5000000000000001E-2</c:v>
                </c:pt>
                <c:pt idx="37">
                  <c:v>0.09</c:v>
                </c:pt>
                <c:pt idx="38">
                  <c:v>0.09</c:v>
                </c:pt>
                <c:pt idx="39">
                  <c:v>8.5000000000000006E-2</c:v>
                </c:pt>
                <c:pt idx="40">
                  <c:v>8.5000000000000006E-2</c:v>
                </c:pt>
                <c:pt idx="41">
                  <c:v>8.5000000000000006E-2</c:v>
                </c:pt>
                <c:pt idx="42">
                  <c:v>0.09</c:v>
                </c:pt>
                <c:pt idx="43">
                  <c:v>0.08</c:v>
                </c:pt>
                <c:pt idx="44">
                  <c:v>0.09</c:v>
                </c:pt>
                <c:pt idx="45">
                  <c:v>9.3299999999999994E-2</c:v>
                </c:pt>
                <c:pt idx="46">
                  <c:v>8.5000000000000006E-2</c:v>
                </c:pt>
                <c:pt idx="47">
                  <c:v>8.7799999999999989E-2</c:v>
                </c:pt>
                <c:pt idx="48">
                  <c:v>0.09</c:v>
                </c:pt>
                <c:pt idx="49">
                  <c:v>8.5000000000000006E-2</c:v>
                </c:pt>
                <c:pt idx="50">
                  <c:v>0.09</c:v>
                </c:pt>
                <c:pt idx="51">
                  <c:v>0.08</c:v>
                </c:pt>
                <c:pt idx="52">
                  <c:v>0.08</c:v>
                </c:pt>
                <c:pt idx="53">
                  <c:v>0.08</c:v>
                </c:pt>
                <c:pt idx="54">
                  <c:v>8.5000000000000006E-2</c:v>
                </c:pt>
                <c:pt idx="55">
                  <c:v>7.4999999999999997E-2</c:v>
                </c:pt>
                <c:pt idx="56">
                  <c:v>8.4000000000000005E-2</c:v>
                </c:pt>
                <c:pt idx="57">
                  <c:v>7.0000000000000007E-2</c:v>
                </c:pt>
                <c:pt idx="58">
                  <c:v>0.08</c:v>
                </c:pt>
                <c:pt idx="59">
                  <c:v>0.08</c:v>
                </c:pt>
                <c:pt idx="60">
                  <c:v>0.08</c:v>
                </c:pt>
                <c:pt idx="61">
                  <c:v>0.08</c:v>
                </c:pt>
                <c:pt idx="62">
                  <c:v>7.4999999999999997E-2</c:v>
                </c:pt>
                <c:pt idx="63">
                  <c:v>7.2499999999999995E-2</c:v>
                </c:pt>
                <c:pt idx="64">
                  <c:v>7.4999999999999997E-2</c:v>
                </c:pt>
                <c:pt idx="65">
                  <c:v>7.0800000000000002E-2</c:v>
                </c:pt>
                <c:pt idx="66">
                  <c:v>7.0800000000000002E-2</c:v>
                </c:pt>
                <c:pt idx="67">
                  <c:v>7.1300000000000002E-2</c:v>
                </c:pt>
                <c:pt idx="68">
                  <c:v>7.1300000000000002E-2</c:v>
                </c:pt>
                <c:pt idx="69">
                  <c:v>7.2499999999999995E-2</c:v>
                </c:pt>
                <c:pt idx="70">
                  <c:v>6.25E-2</c:v>
                </c:pt>
                <c:pt idx="71">
                  <c:v>7.400000000000001E-2</c:v>
                </c:pt>
                <c:pt idx="72">
                  <c:v>7.400000000000001E-2</c:v>
                </c:pt>
                <c:pt idx="73">
                  <c:v>7.400000000000001E-2</c:v>
                </c:pt>
                <c:pt idx="74">
                  <c:v>7.0000000000000007E-2</c:v>
                </c:pt>
                <c:pt idx="75">
                  <c:v>7.4499999999999997E-2</c:v>
                </c:pt>
                <c:pt idx="76">
                  <c:v>7.400000000000001E-2</c:v>
                </c:pt>
                <c:pt idx="77">
                  <c:v>7.8E-2</c:v>
                </c:pt>
                <c:pt idx="78">
                  <c:v>7.0000000000000007E-2</c:v>
                </c:pt>
                <c:pt idx="79">
                  <c:v>7.400000000000001E-2</c:v>
                </c:pt>
                <c:pt idx="80">
                  <c:v>7.8E-2</c:v>
                </c:pt>
                <c:pt idx="81">
                  <c:v>7.400000000000001E-2</c:v>
                </c:pt>
                <c:pt idx="82">
                  <c:v>7.400000000000001E-2</c:v>
                </c:pt>
                <c:pt idx="83">
                  <c:v>7.400000000000001E-2</c:v>
                </c:pt>
                <c:pt idx="84">
                  <c:v>7.400000000000001E-2</c:v>
                </c:pt>
                <c:pt idx="85">
                  <c:v>7.0000000000000007E-2</c:v>
                </c:pt>
                <c:pt idx="86">
                  <c:v>7.8E-2</c:v>
                </c:pt>
                <c:pt idx="87">
                  <c:v>7.8E-2</c:v>
                </c:pt>
                <c:pt idx="88">
                  <c:v>7.9000000000000001E-2</c:v>
                </c:pt>
                <c:pt idx="89">
                  <c:v>7.4499999999999997E-2</c:v>
                </c:pt>
                <c:pt idx="90">
                  <c:v>7.8E-2</c:v>
                </c:pt>
                <c:pt idx="91">
                  <c:v>7.400000000000001E-2</c:v>
                </c:pt>
                <c:pt idx="92">
                  <c:v>7.400000000000001E-2</c:v>
                </c:pt>
                <c:pt idx="93">
                  <c:v>7.400000000000001E-2</c:v>
                </c:pt>
                <c:pt idx="94">
                  <c:v>7.2700000000000001E-2</c:v>
                </c:pt>
                <c:pt idx="95">
                  <c:v>7.2700000000000001E-2</c:v>
                </c:pt>
                <c:pt idx="96">
                  <c:v>7.2700000000000001E-2</c:v>
                </c:pt>
                <c:pt idx="97">
                  <c:v>7.2700000000000001E-2</c:v>
                </c:pt>
                <c:pt idx="98">
                  <c:v>7.2700000000000001E-2</c:v>
                </c:pt>
                <c:pt idx="99">
                  <c:v>7.0000000000000007E-2</c:v>
                </c:pt>
                <c:pt idx="100">
                  <c:v>7.0000000000000007E-2</c:v>
                </c:pt>
                <c:pt idx="101">
                  <c:v>7.2800000000000004E-2</c:v>
                </c:pt>
                <c:pt idx="102">
                  <c:v>7.1800000000000003E-2</c:v>
                </c:pt>
                <c:pt idx="103">
                  <c:v>7.0800000000000002E-2</c:v>
                </c:pt>
                <c:pt idx="104">
                  <c:v>7.0000000000000007E-2</c:v>
                </c:pt>
                <c:pt idx="105">
                  <c:v>7.0000000000000007E-2</c:v>
                </c:pt>
                <c:pt idx="106">
                  <c:v>6.88E-2</c:v>
                </c:pt>
                <c:pt idx="107">
                  <c:v>7.0000000000000007E-2</c:v>
                </c:pt>
                <c:pt idx="108">
                  <c:v>7.0000000000000007E-2</c:v>
                </c:pt>
                <c:pt idx="109">
                  <c:v>7.0000000000000007E-2</c:v>
                </c:pt>
                <c:pt idx="110">
                  <c:v>6.9199999999999998E-2</c:v>
                </c:pt>
                <c:pt idx="111">
                  <c:v>7.0000000000000007E-2</c:v>
                </c:pt>
                <c:pt idx="112">
                  <c:v>7.0000000000000007E-2</c:v>
                </c:pt>
                <c:pt idx="113">
                  <c:v>6.7500000000000004E-2</c:v>
                </c:pt>
                <c:pt idx="114">
                  <c:v>7.0000000000000007E-2</c:v>
                </c:pt>
                <c:pt idx="115">
                  <c:v>6.5000000000000002E-2</c:v>
                </c:pt>
                <c:pt idx="116">
                  <c:v>6.7500000000000004E-2</c:v>
                </c:pt>
                <c:pt idx="117">
                  <c:v>6.7500000000000004E-2</c:v>
                </c:pt>
                <c:pt idx="118">
                  <c:v>6.25E-2</c:v>
                </c:pt>
                <c:pt idx="119">
                  <c:v>6.5000000000000002E-2</c:v>
                </c:pt>
                <c:pt idx="120">
                  <c:v>6.25E-2</c:v>
                </c:pt>
                <c:pt idx="121">
                  <c:v>6.25E-2</c:v>
                </c:pt>
                <c:pt idx="122">
                  <c:v>6.25E-2</c:v>
                </c:pt>
                <c:pt idx="123">
                  <c:v>5.5E-2</c:v>
                </c:pt>
                <c:pt idx="124">
                  <c:v>6.5000000000000002E-2</c:v>
                </c:pt>
                <c:pt idx="125">
                  <c:v>0.06</c:v>
                </c:pt>
                <c:pt idx="126">
                  <c:v>5.5E-2</c:v>
                </c:pt>
                <c:pt idx="127">
                  <c:v>0.06</c:v>
                </c:pt>
                <c:pt idx="128">
                  <c:v>0.06</c:v>
                </c:pt>
                <c:pt idx="129">
                  <c:v>0.06</c:v>
                </c:pt>
                <c:pt idx="130">
                  <c:v>0.06</c:v>
                </c:pt>
                <c:pt idx="131">
                  <c:v>6.25E-2</c:v>
                </c:pt>
                <c:pt idx="132">
                  <c:v>0.06</c:v>
                </c:pt>
                <c:pt idx="133">
                  <c:v>5.5E-2</c:v>
                </c:pt>
                <c:pt idx="134">
                  <c:v>0.06</c:v>
                </c:pt>
                <c:pt idx="135">
                  <c:v>0.06</c:v>
                </c:pt>
                <c:pt idx="136">
                  <c:v>6.5000000000000002E-2</c:v>
                </c:pt>
                <c:pt idx="137">
                  <c:v>6.5000000000000002E-2</c:v>
                </c:pt>
                <c:pt idx="138">
                  <c:v>6.5000000000000002E-2</c:v>
                </c:pt>
                <c:pt idx="139">
                  <c:v>6.5000000000000002E-2</c:v>
                </c:pt>
                <c:pt idx="140">
                  <c:v>6.5000000000000002E-2</c:v>
                </c:pt>
                <c:pt idx="141">
                  <c:v>0.06</c:v>
                </c:pt>
                <c:pt idx="142">
                  <c:v>0.06</c:v>
                </c:pt>
                <c:pt idx="143">
                  <c:v>0</c:v>
                </c:pt>
                <c:pt idx="144">
                  <c:v>5.5E-2</c:v>
                </c:pt>
                <c:pt idx="145">
                  <c:v>5.5E-2</c:v>
                </c:pt>
                <c:pt idx="146">
                  <c:v>5.5E-2</c:v>
                </c:pt>
                <c:pt idx="147">
                  <c:v>5.5E-2</c:v>
                </c:pt>
                <c:pt idx="148">
                  <c:v>5.5E-2</c:v>
                </c:pt>
                <c:pt idx="149">
                  <c:v>5.5E-2</c:v>
                </c:pt>
                <c:pt idx="150">
                  <c:v>5.5E-2</c:v>
                </c:pt>
                <c:pt idx="151">
                  <c:v>5.5E-2</c:v>
                </c:pt>
                <c:pt idx="152">
                  <c:v>5.6500000000000002E-2</c:v>
                </c:pt>
                <c:pt idx="153">
                  <c:v>5.6500000000000002E-2</c:v>
                </c:pt>
                <c:pt idx="154">
                  <c:v>5.6500000000000002E-2</c:v>
                </c:pt>
                <c:pt idx="155">
                  <c:v>5.5E-2</c:v>
                </c:pt>
                <c:pt idx="156">
                  <c:v>5.6500000000000002E-2</c:v>
                </c:pt>
                <c:pt idx="157">
                  <c:v>5.6500000000000002E-2</c:v>
                </c:pt>
                <c:pt idx="158">
                  <c:v>5.6500000000000002E-2</c:v>
                </c:pt>
                <c:pt idx="159">
                  <c:v>5.6500000000000002E-2</c:v>
                </c:pt>
                <c:pt idx="160">
                  <c:v>5.6500000000000002E-2</c:v>
                </c:pt>
                <c:pt idx="161">
                  <c:v>5.6500000000000002E-2</c:v>
                </c:pt>
                <c:pt idx="162">
                  <c:v>5.6500000000000002E-2</c:v>
                </c:pt>
                <c:pt idx="163">
                  <c:v>5.6500000000000002E-2</c:v>
                </c:pt>
                <c:pt idx="164">
                  <c:v>5.6500000000000002E-2</c:v>
                </c:pt>
                <c:pt idx="165">
                  <c:v>5.6500000000000002E-2</c:v>
                </c:pt>
                <c:pt idx="166">
                  <c:v>5.5999999999999994E-2</c:v>
                </c:pt>
                <c:pt idx="167">
                  <c:v>5.7999999999999996E-2</c:v>
                </c:pt>
                <c:pt idx="168">
                  <c:v>5.7999999999999996E-2</c:v>
                </c:pt>
                <c:pt idx="169">
                  <c:v>5.5E-2</c:v>
                </c:pt>
                <c:pt idx="170">
                  <c:v>5.5E-2</c:v>
                </c:pt>
                <c:pt idx="171">
                  <c:v>5.7000000000000002E-2</c:v>
                </c:pt>
                <c:pt idx="172">
                  <c:v>5.5E-2</c:v>
                </c:pt>
                <c:pt idx="173">
                  <c:v>5.7000000000000002E-2</c:v>
                </c:pt>
                <c:pt idx="174">
                  <c:v>0</c:v>
                </c:pt>
                <c:pt idx="175">
                  <c:v>6.13E-2</c:v>
                </c:pt>
                <c:pt idx="176">
                  <c:v>5.5E-2</c:v>
                </c:pt>
                <c:pt idx="177">
                  <c:v>5.7500000000000002E-2</c:v>
                </c:pt>
                <c:pt idx="178">
                  <c:v>0</c:v>
                </c:pt>
                <c:pt idx="179">
                  <c:v>5.5E-2</c:v>
                </c:pt>
                <c:pt idx="180">
                  <c:v>5.7500000000000002E-2</c:v>
                </c:pt>
                <c:pt idx="181">
                  <c:v>5.7500000000000002E-2</c:v>
                </c:pt>
                <c:pt idx="182">
                  <c:v>5.5E-2</c:v>
                </c:pt>
                <c:pt idx="183">
                  <c:v>5.7500000000000002E-2</c:v>
                </c:pt>
                <c:pt idx="184">
                  <c:v>0.06</c:v>
                </c:pt>
                <c:pt idx="185">
                  <c:v>5.7500000000000002E-2</c:v>
                </c:pt>
                <c:pt idx="186">
                  <c:v>5.7500000000000002E-2</c:v>
                </c:pt>
                <c:pt idx="187">
                  <c:v>5.7500000000000002E-2</c:v>
                </c:pt>
                <c:pt idx="188">
                  <c:v>5.7500000000000002E-2</c:v>
                </c:pt>
                <c:pt idx="189">
                  <c:v>5.7500000000000002E-2</c:v>
                </c:pt>
                <c:pt idx="190">
                  <c:v>5.7500000000000002E-2</c:v>
                </c:pt>
                <c:pt idx="191">
                  <c:v>0</c:v>
                </c:pt>
                <c:pt idx="192">
                  <c:v>5.7500000000000002E-2</c:v>
                </c:pt>
                <c:pt idx="193">
                  <c:v>0.06</c:v>
                </c:pt>
                <c:pt idx="194">
                  <c:v>0.06</c:v>
                </c:pt>
                <c:pt idx="195">
                  <c:v>5.7500000000000002E-2</c:v>
                </c:pt>
                <c:pt idx="196">
                  <c:v>5.5E-2</c:v>
                </c:pt>
                <c:pt idx="197">
                  <c:v>5.7500000000000002E-2</c:v>
                </c:pt>
                <c:pt idx="198">
                  <c:v>5.7500000000000002E-2</c:v>
                </c:pt>
                <c:pt idx="199">
                  <c:v>5.7500000000000002E-2</c:v>
                </c:pt>
                <c:pt idx="200">
                  <c:v>5.7500000000000002E-2</c:v>
                </c:pt>
                <c:pt idx="201">
                  <c:v>0.06</c:v>
                </c:pt>
                <c:pt idx="202">
                  <c:v>0.06</c:v>
                </c:pt>
                <c:pt idx="203">
                  <c:v>6.25E-2</c:v>
                </c:pt>
                <c:pt idx="204">
                  <c:v>6.88E-2</c:v>
                </c:pt>
                <c:pt idx="205">
                  <c:v>6.88E-2</c:v>
                </c:pt>
                <c:pt idx="206">
                  <c:v>6.88E-2</c:v>
                </c:pt>
                <c:pt idx="207">
                  <c:v>6.88E-2</c:v>
                </c:pt>
                <c:pt idx="208">
                  <c:v>6.88E-2</c:v>
                </c:pt>
                <c:pt idx="209">
                  <c:v>6.88E-2</c:v>
                </c:pt>
                <c:pt idx="210">
                  <c:v>6.88E-2</c:v>
                </c:pt>
                <c:pt idx="211">
                  <c:v>7.7499999999999999E-2</c:v>
                </c:pt>
                <c:pt idx="212">
                  <c:v>6.88E-2</c:v>
                </c:pt>
                <c:pt idx="213">
                  <c:v>0.06</c:v>
                </c:pt>
                <c:pt idx="214">
                  <c:v>7.0000000000000007E-2</c:v>
                </c:pt>
                <c:pt idx="215">
                  <c:v>0.06</c:v>
                </c:pt>
                <c:pt idx="216">
                  <c:v>0.08</c:v>
                </c:pt>
                <c:pt idx="217">
                  <c:v>7.0000000000000007E-2</c:v>
                </c:pt>
                <c:pt idx="218">
                  <c:v>0.06</c:v>
                </c:pt>
                <c:pt idx="219">
                  <c:v>7.2499999999999995E-2</c:v>
                </c:pt>
                <c:pt idx="220">
                  <c:v>7.2499999999999995E-2</c:v>
                </c:pt>
                <c:pt idx="221">
                  <c:v>7.2499999999999995E-2</c:v>
                </c:pt>
                <c:pt idx="222">
                  <c:v>8.5000000000000006E-2</c:v>
                </c:pt>
                <c:pt idx="223">
                  <c:v>7.2499999999999995E-2</c:v>
                </c:pt>
                <c:pt idx="224">
                  <c:v>7.2499999999999995E-2</c:v>
                </c:pt>
                <c:pt idx="225">
                  <c:v>7.2499999999999995E-2</c:v>
                </c:pt>
                <c:pt idx="226">
                  <c:v>8.6999999999999994E-2</c:v>
                </c:pt>
                <c:pt idx="227">
                  <c:v>7.2999999999999995E-2</c:v>
                </c:pt>
                <c:pt idx="228">
                  <c:v>0.06</c:v>
                </c:pt>
                <c:pt idx="229">
                  <c:v>7.2999999999999995E-2</c:v>
                </c:pt>
                <c:pt idx="230">
                  <c:v>7.2999999999999995E-2</c:v>
                </c:pt>
                <c:pt idx="231">
                  <c:v>8.5999999999999993E-2</c:v>
                </c:pt>
                <c:pt idx="232">
                  <c:v>7.2999999999999995E-2</c:v>
                </c:pt>
                <c:pt idx="233">
                  <c:v>7.2999999999999995E-2</c:v>
                </c:pt>
                <c:pt idx="234">
                  <c:v>7.2999999999999995E-2</c:v>
                </c:pt>
                <c:pt idx="235">
                  <c:v>7.2999999999999995E-2</c:v>
                </c:pt>
                <c:pt idx="236">
                  <c:v>7.2999999999999995E-2</c:v>
                </c:pt>
                <c:pt idx="237">
                  <c:v>7.2999999999999995E-2</c:v>
                </c:pt>
                <c:pt idx="238">
                  <c:v>7.2999999999999995E-2</c:v>
                </c:pt>
                <c:pt idx="239">
                  <c:v>7.4999999999999997E-2</c:v>
                </c:pt>
                <c:pt idx="240">
                  <c:v>7.4999999999999997E-2</c:v>
                </c:pt>
                <c:pt idx="241">
                  <c:v>7.4999999999999997E-2</c:v>
                </c:pt>
                <c:pt idx="242">
                  <c:v>7.9000000000000001E-2</c:v>
                </c:pt>
                <c:pt idx="243">
                  <c:v>0.06</c:v>
                </c:pt>
                <c:pt idx="244">
                  <c:v>0.06</c:v>
                </c:pt>
                <c:pt idx="245">
                  <c:v>0.06</c:v>
                </c:pt>
                <c:pt idx="246">
                  <c:v>0.06</c:v>
                </c:pt>
                <c:pt idx="247">
                  <c:v>0.06</c:v>
                </c:pt>
                <c:pt idx="248">
                  <c:v>0.1</c:v>
                </c:pt>
                <c:pt idx="249">
                  <c:v>0.06</c:v>
                </c:pt>
                <c:pt idx="250">
                  <c:v>0.06</c:v>
                </c:pt>
                <c:pt idx="251">
                  <c:v>0.06</c:v>
                </c:pt>
                <c:pt idx="252">
                  <c:v>0.10529999999999999</c:v>
                </c:pt>
                <c:pt idx="253">
                  <c:v>0.09</c:v>
                </c:pt>
                <c:pt idx="254">
                  <c:v>0.1</c:v>
                </c:pt>
                <c:pt idx="255">
                  <c:v>0.1</c:v>
                </c:pt>
                <c:pt idx="256">
                  <c:v>0.1</c:v>
                </c:pt>
                <c:pt idx="257">
                  <c:v>0.1</c:v>
                </c:pt>
                <c:pt idx="258">
                  <c:v>0.1</c:v>
                </c:pt>
                <c:pt idx="259">
                  <c:v>9.5000000000000001E-2</c:v>
                </c:pt>
                <c:pt idx="260">
                  <c:v>0.1</c:v>
                </c:pt>
                <c:pt idx="261">
                  <c:v>0.1075</c:v>
                </c:pt>
                <c:pt idx="262">
                  <c:v>8.6699999999999999E-2</c:v>
                </c:pt>
                <c:pt idx="263">
                  <c:v>0.105</c:v>
                </c:pt>
                <c:pt idx="264">
                  <c:v>0.1</c:v>
                </c:pt>
                <c:pt idx="265">
                  <c:v>0.128</c:v>
                </c:pt>
                <c:pt idx="266">
                  <c:v>0.115</c:v>
                </c:pt>
                <c:pt idx="267">
                  <c:v>0.13</c:v>
                </c:pt>
                <c:pt idx="268">
                  <c:v>0.13</c:v>
                </c:pt>
                <c:pt idx="269">
                  <c:v>0.13</c:v>
                </c:pt>
                <c:pt idx="270">
                  <c:v>0.13500000000000001</c:v>
                </c:pt>
                <c:pt idx="271">
                  <c:v>0.13500000000000001</c:v>
                </c:pt>
                <c:pt idx="272">
                  <c:v>0.13</c:v>
                </c:pt>
                <c:pt idx="273">
                  <c:v>0.13</c:v>
                </c:pt>
                <c:pt idx="274">
                  <c:v>0.13</c:v>
                </c:pt>
                <c:pt idx="275">
                  <c:v>0.13</c:v>
                </c:pt>
                <c:pt idx="276">
                  <c:v>0.13</c:v>
                </c:pt>
                <c:pt idx="277">
                  <c:v>0.13</c:v>
                </c:pt>
                <c:pt idx="278">
                  <c:v>0.13</c:v>
                </c:pt>
                <c:pt idx="279">
                  <c:v>0.13</c:v>
                </c:pt>
                <c:pt idx="280">
                  <c:v>0.13</c:v>
                </c:pt>
                <c:pt idx="281">
                  <c:v>0.13</c:v>
                </c:pt>
                <c:pt idx="282">
                  <c:v>0.13</c:v>
                </c:pt>
                <c:pt idx="283">
                  <c:v>0.13</c:v>
                </c:pt>
                <c:pt idx="284">
                  <c:v>0.13</c:v>
                </c:pt>
                <c:pt idx="285">
                  <c:v>0.13</c:v>
                </c:pt>
                <c:pt idx="286">
                  <c:v>0.13</c:v>
                </c:pt>
                <c:pt idx="287">
                  <c:v>0.13</c:v>
                </c:pt>
                <c:pt idx="288">
                  <c:v>0.09</c:v>
                </c:pt>
                <c:pt idx="289">
                  <c:v>0.13</c:v>
                </c:pt>
                <c:pt idx="290">
                  <c:v>0.13</c:v>
                </c:pt>
                <c:pt idx="291">
                  <c:v>0.13</c:v>
                </c:pt>
                <c:pt idx="292">
                  <c:v>0.13</c:v>
                </c:pt>
                <c:pt idx="293">
                  <c:v>0.13</c:v>
                </c:pt>
                <c:pt idx="294">
                  <c:v>0.13</c:v>
                </c:pt>
                <c:pt idx="295">
                  <c:v>0.13</c:v>
                </c:pt>
                <c:pt idx="296">
                  <c:v>0.13</c:v>
                </c:pt>
                <c:pt idx="297">
                  <c:v>0.13</c:v>
                </c:pt>
                <c:pt idx="298">
                  <c:v>0.1125</c:v>
                </c:pt>
                <c:pt idx="299">
                  <c:v>0.115</c:v>
                </c:pt>
                <c:pt idx="300">
                  <c:v>0.115</c:v>
                </c:pt>
                <c:pt idx="301">
                  <c:v>0.115</c:v>
                </c:pt>
                <c:pt idx="302">
                  <c:v>0.115</c:v>
                </c:pt>
                <c:pt idx="303">
                  <c:v>0.115</c:v>
                </c:pt>
                <c:pt idx="304">
                  <c:v>0.115</c:v>
                </c:pt>
                <c:pt idx="305">
                  <c:v>0.115</c:v>
                </c:pt>
                <c:pt idx="306">
                  <c:v>0.115</c:v>
                </c:pt>
                <c:pt idx="307">
                  <c:v>0.11199999999999999</c:v>
                </c:pt>
                <c:pt idx="308">
                  <c:v>0.106</c:v>
                </c:pt>
                <c:pt idx="309">
                  <c:v>0.111</c:v>
                </c:pt>
                <c:pt idx="310">
                  <c:v>0.111</c:v>
                </c:pt>
                <c:pt idx="311">
                  <c:v>0.111</c:v>
                </c:pt>
                <c:pt idx="312">
                  <c:v>0.111</c:v>
                </c:pt>
                <c:pt idx="313">
                  <c:v>0.11199999999999999</c:v>
                </c:pt>
                <c:pt idx="314">
                  <c:v>0.10099999999999999</c:v>
                </c:pt>
                <c:pt idx="315">
                  <c:v>0.11199999999999999</c:v>
                </c:pt>
                <c:pt idx="316">
                  <c:v>0.10099999999999999</c:v>
                </c:pt>
                <c:pt idx="317">
                  <c:v>0.11199999999999999</c:v>
                </c:pt>
                <c:pt idx="318">
                  <c:v>0.11199999999999999</c:v>
                </c:pt>
                <c:pt idx="319">
                  <c:v>0.11199999999999999</c:v>
                </c:pt>
                <c:pt idx="320">
                  <c:v>0.11199999999999999</c:v>
                </c:pt>
                <c:pt idx="321">
                  <c:v>0.11199999999999999</c:v>
                </c:pt>
                <c:pt idx="322">
                  <c:v>0.11199999999999999</c:v>
                </c:pt>
                <c:pt idx="323">
                  <c:v>0.11199999999999999</c:v>
                </c:pt>
                <c:pt idx="324">
                  <c:v>0.11349999999999999</c:v>
                </c:pt>
                <c:pt idx="325">
                  <c:v>0.11199999999999999</c:v>
                </c:pt>
                <c:pt idx="326">
                  <c:v>0.11199999999999999</c:v>
                </c:pt>
                <c:pt idx="327">
                  <c:v>0.115</c:v>
                </c:pt>
                <c:pt idx="328">
                  <c:v>0.11349999999999999</c:v>
                </c:pt>
                <c:pt idx="329">
                  <c:v>0.11349999999999999</c:v>
                </c:pt>
                <c:pt idx="330">
                  <c:v>0.11349999999999999</c:v>
                </c:pt>
                <c:pt idx="331">
                  <c:v>0.11349999999999999</c:v>
                </c:pt>
                <c:pt idx="332">
                  <c:v>0.11349999999999999</c:v>
                </c:pt>
                <c:pt idx="333">
                  <c:v>9.0999999999999998E-2</c:v>
                </c:pt>
                <c:pt idx="334">
                  <c:v>9.0999999999999998E-2</c:v>
                </c:pt>
                <c:pt idx="335">
                  <c:v>0.11199999999999999</c:v>
                </c:pt>
                <c:pt idx="336">
                  <c:v>0.11349999999999999</c:v>
                </c:pt>
                <c:pt idx="337">
                  <c:v>0.11199999999999999</c:v>
                </c:pt>
                <c:pt idx="338">
                  <c:v>0.11199999999999999</c:v>
                </c:pt>
                <c:pt idx="339">
                  <c:v>7.0000000000000007E-2</c:v>
                </c:pt>
                <c:pt idx="340">
                  <c:v>7.0000000000000007E-2</c:v>
                </c:pt>
                <c:pt idx="341">
                  <c:v>7.0000000000000007E-2</c:v>
                </c:pt>
                <c:pt idx="342">
                  <c:v>7.0000000000000007E-2</c:v>
                </c:pt>
                <c:pt idx="343">
                  <c:v>7.0000000000000007E-2</c:v>
                </c:pt>
                <c:pt idx="344">
                  <c:v>7.0000000000000007E-2</c:v>
                </c:pt>
                <c:pt idx="345">
                  <c:v>0.08</c:v>
                </c:pt>
                <c:pt idx="346">
                  <c:v>0.08</c:v>
                </c:pt>
                <c:pt idx="347">
                  <c:v>0.08</c:v>
                </c:pt>
                <c:pt idx="348">
                  <c:v>0.08</c:v>
                </c:pt>
                <c:pt idx="349">
                  <c:v>7.0000000000000007E-2</c:v>
                </c:pt>
                <c:pt idx="350">
                  <c:v>7.0000000000000007E-2</c:v>
                </c:pt>
                <c:pt idx="351">
                  <c:v>7.0000000000000007E-2</c:v>
                </c:pt>
                <c:pt idx="352">
                  <c:v>7.0000000000000007E-2</c:v>
                </c:pt>
                <c:pt idx="353">
                  <c:v>7.0000000000000007E-2</c:v>
                </c:pt>
                <c:pt idx="354">
                  <c:v>7.0000000000000007E-2</c:v>
                </c:pt>
                <c:pt idx="355">
                  <c:v>7.0000000000000007E-2</c:v>
                </c:pt>
                <c:pt idx="356">
                  <c:v>7.0000000000000007E-2</c:v>
                </c:pt>
                <c:pt idx="357">
                  <c:v>7.0000000000000007E-2</c:v>
                </c:pt>
                <c:pt idx="358">
                  <c:v>0.08</c:v>
                </c:pt>
                <c:pt idx="359">
                  <c:v>0.08</c:v>
                </c:pt>
                <c:pt idx="360">
                  <c:v>9.5000000000000001E-2</c:v>
                </c:pt>
                <c:pt idx="361">
                  <c:v>8.7499999999999994E-2</c:v>
                </c:pt>
                <c:pt idx="362">
                  <c:v>8.7499999999999994E-2</c:v>
                </c:pt>
                <c:pt idx="363">
                  <c:v>8.7499999999999994E-2</c:v>
                </c:pt>
                <c:pt idx="364">
                  <c:v>7.0000000000000007E-2</c:v>
                </c:pt>
                <c:pt idx="365">
                  <c:v>7.0000000000000007E-2</c:v>
                </c:pt>
                <c:pt idx="366">
                  <c:v>7.0000000000000007E-2</c:v>
                </c:pt>
                <c:pt idx="367">
                  <c:v>7.0000000000000007E-2</c:v>
                </c:pt>
                <c:pt idx="368">
                  <c:v>7.0000000000000007E-2</c:v>
                </c:pt>
                <c:pt idx="369">
                  <c:v>7.0000000000000007E-2</c:v>
                </c:pt>
                <c:pt idx="370">
                  <c:v>7.0000000000000007E-2</c:v>
                </c:pt>
                <c:pt idx="371">
                  <c:v>7.0000000000000007E-2</c:v>
                </c:pt>
                <c:pt idx="372">
                  <c:v>7.0000000000000007E-2</c:v>
                </c:pt>
                <c:pt idx="373">
                  <c:v>7.0000000000000007E-2</c:v>
                </c:pt>
                <c:pt idx="374">
                  <c:v>0.08</c:v>
                </c:pt>
                <c:pt idx="375">
                  <c:v>0.08</c:v>
                </c:pt>
                <c:pt idx="376">
                  <c:v>0.08</c:v>
                </c:pt>
                <c:pt idx="377">
                  <c:v>0.08</c:v>
                </c:pt>
                <c:pt idx="378">
                  <c:v>8.5000000000000006E-2</c:v>
                </c:pt>
                <c:pt idx="379">
                  <c:v>0.08</c:v>
                </c:pt>
                <c:pt idx="380">
                  <c:v>0.08</c:v>
                </c:pt>
                <c:pt idx="381">
                  <c:v>0.08</c:v>
                </c:pt>
                <c:pt idx="382">
                  <c:v>0.08</c:v>
                </c:pt>
                <c:pt idx="383">
                  <c:v>0.08</c:v>
                </c:pt>
                <c:pt idx="384">
                  <c:v>0.08</c:v>
                </c:pt>
                <c:pt idx="385">
                  <c:v>0.08</c:v>
                </c:pt>
                <c:pt idx="386">
                  <c:v>8.2500000000000004E-2</c:v>
                </c:pt>
                <c:pt idx="387">
                  <c:v>0.08</c:v>
                </c:pt>
                <c:pt idx="388">
                  <c:v>0.08</c:v>
                </c:pt>
                <c:pt idx="389">
                  <c:v>8.2500000000000004E-2</c:v>
                </c:pt>
                <c:pt idx="390">
                  <c:v>7.7499999999999999E-2</c:v>
                </c:pt>
                <c:pt idx="391">
                  <c:v>7.7499999999999999E-2</c:v>
                </c:pt>
                <c:pt idx="392">
                  <c:v>0.08</c:v>
                </c:pt>
                <c:pt idx="393">
                  <c:v>7.6299999999999993E-2</c:v>
                </c:pt>
                <c:pt idx="394">
                  <c:v>7.6299999999999993E-2</c:v>
                </c:pt>
                <c:pt idx="395">
                  <c:v>7.6299999999999993E-2</c:v>
                </c:pt>
                <c:pt idx="396">
                  <c:v>7.6299999999999993E-2</c:v>
                </c:pt>
                <c:pt idx="397">
                  <c:v>7.6299999999999993E-2</c:v>
                </c:pt>
                <c:pt idx="398">
                  <c:v>7.4999999999999997E-2</c:v>
                </c:pt>
                <c:pt idx="399">
                  <c:v>7.0000000000000007E-2</c:v>
                </c:pt>
                <c:pt idx="400">
                  <c:v>7.0000000000000007E-2</c:v>
                </c:pt>
                <c:pt idx="401">
                  <c:v>6.6299999999999998E-2</c:v>
                </c:pt>
                <c:pt idx="402">
                  <c:v>5.6299999999999996E-2</c:v>
                </c:pt>
                <c:pt idx="403">
                  <c:v>6.25E-2</c:v>
                </c:pt>
                <c:pt idx="404">
                  <c:v>0.06</c:v>
                </c:pt>
                <c:pt idx="405">
                  <c:v>0.06</c:v>
                </c:pt>
                <c:pt idx="406">
                  <c:v>0.06</c:v>
                </c:pt>
                <c:pt idx="407">
                  <c:v>0.06</c:v>
                </c:pt>
                <c:pt idx="408">
                  <c:v>0.06</c:v>
                </c:pt>
                <c:pt idx="409">
                  <c:v>0.06</c:v>
                </c:pt>
                <c:pt idx="410">
                  <c:v>0.06</c:v>
                </c:pt>
                <c:pt idx="411">
                  <c:v>0.06</c:v>
                </c:pt>
                <c:pt idx="412">
                  <c:v>0.06</c:v>
                </c:pt>
                <c:pt idx="413">
                  <c:v>0.06</c:v>
                </c:pt>
                <c:pt idx="414">
                  <c:v>0.06</c:v>
                </c:pt>
                <c:pt idx="415">
                  <c:v>0.06</c:v>
                </c:pt>
                <c:pt idx="416">
                  <c:v>0.06</c:v>
                </c:pt>
                <c:pt idx="417">
                  <c:v>0.06</c:v>
                </c:pt>
                <c:pt idx="418">
                  <c:v>0.06</c:v>
                </c:pt>
                <c:pt idx="419">
                  <c:v>0.06</c:v>
                </c:pt>
                <c:pt idx="420">
                  <c:v>0.06</c:v>
                </c:pt>
                <c:pt idx="421">
                  <c:v>0.06</c:v>
                </c:pt>
                <c:pt idx="422">
                  <c:v>0.06</c:v>
                </c:pt>
                <c:pt idx="423">
                  <c:v>0.05</c:v>
                </c:pt>
                <c:pt idx="424">
                  <c:v>0.05</c:v>
                </c:pt>
                <c:pt idx="425">
                  <c:v>0.05</c:v>
                </c:pt>
                <c:pt idx="426">
                  <c:v>0.05</c:v>
                </c:pt>
                <c:pt idx="427">
                  <c:v>0.05</c:v>
                </c:pt>
                <c:pt idx="428">
                  <c:v>0.05</c:v>
                </c:pt>
                <c:pt idx="429">
                  <c:v>0.05</c:v>
                </c:pt>
                <c:pt idx="430">
                  <c:v>0.05</c:v>
                </c:pt>
                <c:pt idx="431">
                  <c:v>0.05</c:v>
                </c:pt>
                <c:pt idx="432">
                  <c:v>0.05</c:v>
                </c:pt>
                <c:pt idx="433">
                  <c:v>0.05</c:v>
                </c:pt>
                <c:pt idx="434">
                  <c:v>0.05</c:v>
                </c:pt>
              </c:numCache>
            </c:numRef>
          </c:val>
          <c:smooth val="0"/>
          <c:extLst>
            <c:ext xmlns:c16="http://schemas.microsoft.com/office/drawing/2014/chart" uri="{C3380CC4-5D6E-409C-BE32-E72D297353CC}">
              <c16:uniqueId val="{00000002-F194-4057-8D8E-3BCFCF659702}"/>
            </c:ext>
          </c:extLst>
        </c:ser>
        <c:dLbls>
          <c:showLegendKey val="0"/>
          <c:showVal val="0"/>
          <c:showCatName val="0"/>
          <c:showSerName val="0"/>
          <c:showPercent val="0"/>
          <c:showBubbleSize val="0"/>
        </c:dLbls>
        <c:smooth val="0"/>
        <c:axId val="405592392"/>
        <c:axId val="1"/>
      </c:lineChart>
      <c:dateAx>
        <c:axId val="40559239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0.25"/>
          <c:min val="0"/>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592392"/>
        <c:crosses val="autoZero"/>
        <c:crossBetween val="between"/>
      </c:valAx>
      <c:spPr>
        <a:noFill/>
        <a:ln w="3175">
          <a:solidFill>
            <a:srgbClr val="000000"/>
          </a:solidFill>
          <a:prstDash val="solid"/>
        </a:ln>
      </c:spPr>
    </c:plotArea>
    <c:legend>
      <c:legendPos val="b"/>
      <c:layout>
        <c:manualLayout>
          <c:xMode val="edge"/>
          <c:yMode val="edge"/>
          <c:x val="0.20767923701876947"/>
          <c:y val="0.84496337250528031"/>
          <c:w val="0.54973915681438978"/>
          <c:h val="0.1472871933724800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526332184403946"/>
          <c:y val="7.1005917159763315E-2"/>
          <c:w val="0.80861369962012131"/>
          <c:h val="0.42307692307692307"/>
        </c:manualLayout>
      </c:layout>
      <c:barChart>
        <c:barDir val="col"/>
        <c:grouping val="stacked"/>
        <c:varyColors val="0"/>
        <c:ser>
          <c:idx val="0"/>
          <c:order val="0"/>
          <c:tx>
            <c:strRef>
              <c:f>'3.1.5 - 3.1.6-график'!$B$11</c:f>
              <c:strCache>
                <c:ptCount val="1"/>
                <c:pt idx="0">
                  <c:v>Тікелей репо (МЕБҚ), мәмілелердің жиынтық саны</c:v>
                </c:pt>
              </c:strCache>
            </c:strRef>
          </c:tx>
          <c:spPr>
            <a:solidFill>
              <a:srgbClr val="808080"/>
            </a:solidFill>
            <a:ln w="12700">
              <a:solidFill>
                <a:srgbClr val="000000"/>
              </a:solidFill>
              <a:prstDash val="solid"/>
            </a:ln>
          </c:spPr>
          <c:invertIfNegative val="0"/>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'3.1.5 - 3.1.6-график'!$C$11:$X$11</c:f>
              <c:numCache>
                <c:formatCode>0.0</c:formatCode>
                <c:ptCount val="22"/>
                <c:pt idx="0">
                  <c:v>115.27847497776001</c:v>
                </c:pt>
                <c:pt idx="1">
                  <c:v>84.005647073309987</c:v>
                </c:pt>
                <c:pt idx="2">
                  <c:v>67.811489390679995</c:v>
                </c:pt>
                <c:pt idx="3">
                  <c:v>91.748863034780001</c:v>
                </c:pt>
                <c:pt idx="4">
                  <c:v>103.44365523879986</c:v>
                </c:pt>
                <c:pt idx="5">
                  <c:v>141.09627186822999</c:v>
                </c:pt>
                <c:pt idx="6">
                  <c:v>113.44157270735001</c:v>
                </c:pt>
                <c:pt idx="7">
                  <c:v>121.64703471833</c:v>
                </c:pt>
                <c:pt idx="8">
                  <c:v>133.27547703318001</c:v>
                </c:pt>
                <c:pt idx="9">
                  <c:v>180.19825151178995</c:v>
                </c:pt>
                <c:pt idx="10">
                  <c:v>255.74902170613001</c:v>
                </c:pt>
                <c:pt idx="11">
                  <c:v>261.47329672286986</c:v>
                </c:pt>
                <c:pt idx="12">
                  <c:v>182.51426270644012</c:v>
                </c:pt>
                <c:pt idx="13">
                  <c:v>256.03396109119001</c:v>
                </c:pt>
                <c:pt idx="14">
                  <c:v>91.524592546659989</c:v>
                </c:pt>
                <c:pt idx="15">
                  <c:v>219.12950097998012</c:v>
                </c:pt>
                <c:pt idx="16">
                  <c:v>288.92694351092007</c:v>
                </c:pt>
                <c:pt idx="17">
                  <c:v>111.86572044949</c:v>
                </c:pt>
                <c:pt idx="18">
                  <c:v>115.11491940410002</c:v>
                </c:pt>
                <c:pt idx="19">
                  <c:v>114.52219490778002</c:v>
                </c:pt>
                <c:pt idx="20">
                  <c:v>64.627224887909989</c:v>
                </c:pt>
                <c:pt idx="21">
                  <c:v>57.69481120503999</c:v>
                </c:pt>
              </c:numCache>
            </c:numRef>
          </c:val>
          <c:extLst>
            <c:ext xmlns:c16="http://schemas.microsoft.com/office/drawing/2014/chart" uri="{C3380CC4-5D6E-409C-BE32-E72D297353CC}">
              <c16:uniqueId val="{00000000-2728-4840-96FE-EB1DFDE84C7B}"/>
            </c:ext>
          </c:extLst>
        </c:ser>
        <c:ser>
          <c:idx val="1"/>
          <c:order val="1"/>
          <c:tx>
            <c:strRef>
              <c:f>'3.1.5 - 3.1.6-график'!$B$12</c:f>
              <c:strCache>
                <c:ptCount val="1"/>
                <c:pt idx="0">
                  <c:v>Автоматты репо (МЕБҚ), мәмілелердің жиынтық саны</c:v>
                </c:pt>
              </c:strCache>
            </c:strRef>
          </c:tx>
          <c:spPr>
            <a:solidFill>
              <a:srgbClr val="CC99FF"/>
            </a:solidFill>
            <a:ln w="3175">
              <a:solidFill>
                <a:srgbClr val="000000"/>
              </a:solidFill>
              <a:prstDash val="solid"/>
            </a:ln>
          </c:spPr>
          <c:invertIfNegative val="0"/>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'3.1.5 - 3.1.6-график'!$C$12:$X$12</c:f>
              <c:numCache>
                <c:formatCode>0.0</c:formatCode>
                <c:ptCount val="22"/>
                <c:pt idx="0">
                  <c:v>293.23955275902006</c:v>
                </c:pt>
                <c:pt idx="1">
                  <c:v>256.48799605299985</c:v>
                </c:pt>
                <c:pt idx="2">
                  <c:v>262.88479952573005</c:v>
                </c:pt>
                <c:pt idx="3">
                  <c:v>226.30610961366989</c:v>
                </c:pt>
                <c:pt idx="4">
                  <c:v>183.32710752304973</c:v>
                </c:pt>
                <c:pt idx="5">
                  <c:v>223.0360381585003</c:v>
                </c:pt>
                <c:pt idx="6">
                  <c:v>259.25814982065998</c:v>
                </c:pt>
                <c:pt idx="7">
                  <c:v>334.92297306093002</c:v>
                </c:pt>
                <c:pt idx="8">
                  <c:v>282.24510921724897</c:v>
                </c:pt>
                <c:pt idx="9">
                  <c:v>325.60764775112011</c:v>
                </c:pt>
                <c:pt idx="10">
                  <c:v>301.46174672120969</c:v>
                </c:pt>
                <c:pt idx="11">
                  <c:v>472.90329915423939</c:v>
                </c:pt>
                <c:pt idx="12">
                  <c:v>288.36653023780985</c:v>
                </c:pt>
                <c:pt idx="13">
                  <c:v>277.00101044268996</c:v>
                </c:pt>
                <c:pt idx="14">
                  <c:v>170.43336499103006</c:v>
                </c:pt>
                <c:pt idx="15">
                  <c:v>171.18077936414008</c:v>
                </c:pt>
                <c:pt idx="16">
                  <c:v>146.16654065142009</c:v>
                </c:pt>
                <c:pt idx="17">
                  <c:v>46.882339583469971</c:v>
                </c:pt>
                <c:pt idx="18">
                  <c:v>40.652972925379999</c:v>
                </c:pt>
                <c:pt idx="19">
                  <c:v>36.920859406360002</c:v>
                </c:pt>
                <c:pt idx="20">
                  <c:v>42.184496480299977</c:v>
                </c:pt>
                <c:pt idx="21">
                  <c:v>36.791427607259998</c:v>
                </c:pt>
              </c:numCache>
            </c:numRef>
          </c:val>
          <c:extLst>
            <c:ext xmlns:c16="http://schemas.microsoft.com/office/drawing/2014/chart" uri="{C3380CC4-5D6E-409C-BE32-E72D297353CC}">
              <c16:uniqueId val="{00000001-2728-4840-96FE-EB1DFDE84C7B}"/>
            </c:ext>
          </c:extLst>
        </c:ser>
        <c:ser>
          <c:idx val="2"/>
          <c:order val="2"/>
          <c:tx>
            <c:strRef>
              <c:f>'3.1.5 - 3.1.6-график'!$B$13</c:f>
              <c:strCache>
                <c:ptCount val="1"/>
                <c:pt idx="0">
                  <c:v>Тікелей репо (МБҚ), мәмілелердің жиынтық саны</c:v>
                </c:pt>
              </c:strCache>
            </c:strRef>
          </c:tx>
          <c:spPr>
            <a:solidFill>
              <a:srgbClr val="00FF00"/>
            </a:solidFill>
            <a:ln w="12700">
              <a:solidFill>
                <a:srgbClr val="000000"/>
              </a:solidFill>
              <a:prstDash val="solid"/>
            </a:ln>
          </c:spPr>
          <c:invertIfNegative val="0"/>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'3.1.5 - 3.1.6-график'!$C$13:$X$13</c:f>
              <c:numCache>
                <c:formatCode>0.0</c:formatCode>
                <c:ptCount val="22"/>
                <c:pt idx="0">
                  <c:v>13.095576519327702</c:v>
                </c:pt>
                <c:pt idx="1">
                  <c:v>14.518881981540503</c:v>
                </c:pt>
                <c:pt idx="2">
                  <c:v>12.883162145620197</c:v>
                </c:pt>
                <c:pt idx="3">
                  <c:v>16.7026913232474</c:v>
                </c:pt>
                <c:pt idx="4">
                  <c:v>11.329789788992601</c:v>
                </c:pt>
                <c:pt idx="5">
                  <c:v>11.489336542424601</c:v>
                </c:pt>
                <c:pt idx="6">
                  <c:v>17.193545702927498</c:v>
                </c:pt>
                <c:pt idx="7">
                  <c:v>13.903286485368801</c:v>
                </c:pt>
                <c:pt idx="8">
                  <c:v>17.404287366453801</c:v>
                </c:pt>
                <c:pt idx="9">
                  <c:v>41.475794176475205</c:v>
                </c:pt>
                <c:pt idx="10">
                  <c:v>74.236104686278992</c:v>
                </c:pt>
                <c:pt idx="11">
                  <c:v>89.207219863562827</c:v>
                </c:pt>
                <c:pt idx="12">
                  <c:v>14.240627772229804</c:v>
                </c:pt>
                <c:pt idx="13">
                  <c:v>9.0170173752389005</c:v>
                </c:pt>
                <c:pt idx="14">
                  <c:v>5.2949001449502022</c:v>
                </c:pt>
                <c:pt idx="15">
                  <c:v>24.291725046569802</c:v>
                </c:pt>
                <c:pt idx="16">
                  <c:v>21.925033546457403</c:v>
                </c:pt>
                <c:pt idx="17">
                  <c:v>33.199383096186402</c:v>
                </c:pt>
                <c:pt idx="18">
                  <c:v>34.046535685754797</c:v>
                </c:pt>
                <c:pt idx="19">
                  <c:v>23.854213713969997</c:v>
                </c:pt>
                <c:pt idx="20">
                  <c:v>20.923136959807</c:v>
                </c:pt>
                <c:pt idx="21">
                  <c:v>9.6999383399999992</c:v>
                </c:pt>
              </c:numCache>
            </c:numRef>
          </c:val>
          <c:extLst>
            <c:ext xmlns:c16="http://schemas.microsoft.com/office/drawing/2014/chart" uri="{C3380CC4-5D6E-409C-BE32-E72D297353CC}">
              <c16:uniqueId val="{00000002-2728-4840-96FE-EB1DFDE84C7B}"/>
            </c:ext>
          </c:extLst>
        </c:ser>
        <c:ser>
          <c:idx val="3"/>
          <c:order val="3"/>
          <c:tx>
            <c:strRef>
              <c:f>'3.1.5 - 3.1.6-график'!$B$14</c:f>
              <c:strCache>
                <c:ptCount val="1"/>
                <c:pt idx="0">
                  <c:v>Автоматты репо (МБҚ), мәмілелердің жиынтық саны</c:v>
                </c:pt>
              </c:strCache>
            </c:strRef>
          </c:tx>
          <c:spPr>
            <a:solidFill>
              <a:srgbClr val="99CCFF"/>
            </a:solidFill>
            <a:ln w="12700">
              <a:solidFill>
                <a:srgbClr val="000000"/>
              </a:solidFill>
              <a:prstDash val="solid"/>
            </a:ln>
          </c:spPr>
          <c:invertIfNegative val="0"/>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'3.1.5 - 3.1.6-график'!$C$14:$X$14</c:f>
              <c:numCache>
                <c:formatCode>0.0</c:formatCode>
                <c:ptCount val="22"/>
                <c:pt idx="0">
                  <c:v>1390.8884840961578</c:v>
                </c:pt>
                <c:pt idx="1">
                  <c:v>964.00169179596378</c:v>
                </c:pt>
                <c:pt idx="2">
                  <c:v>990.01741807568919</c:v>
                </c:pt>
                <c:pt idx="3">
                  <c:v>1404.9739724058186</c:v>
                </c:pt>
                <c:pt idx="4">
                  <c:v>1102.3942905878118</c:v>
                </c:pt>
                <c:pt idx="5">
                  <c:v>1293.6894802957113</c:v>
                </c:pt>
                <c:pt idx="6">
                  <c:v>1817.6017421605</c:v>
                </c:pt>
                <c:pt idx="7">
                  <c:v>2122.6032802610998</c:v>
                </c:pt>
                <c:pt idx="8">
                  <c:v>2385.2754239617298</c:v>
                </c:pt>
                <c:pt idx="9">
                  <c:v>2363.4160153729663</c:v>
                </c:pt>
                <c:pt idx="10">
                  <c:v>2243.1409224956715</c:v>
                </c:pt>
                <c:pt idx="11">
                  <c:v>2602.888311348077</c:v>
                </c:pt>
                <c:pt idx="12">
                  <c:v>2117.2311360621029</c:v>
                </c:pt>
                <c:pt idx="13">
                  <c:v>2036.6418821478806</c:v>
                </c:pt>
                <c:pt idx="14">
                  <c:v>1515.7425566296643</c:v>
                </c:pt>
                <c:pt idx="15">
                  <c:v>1465.1527422687529</c:v>
                </c:pt>
                <c:pt idx="16">
                  <c:v>1129.3044469281315</c:v>
                </c:pt>
                <c:pt idx="17">
                  <c:v>1398.6730775633223</c:v>
                </c:pt>
                <c:pt idx="18">
                  <c:v>1693.0172374729473</c:v>
                </c:pt>
                <c:pt idx="19">
                  <c:v>1215.0425660638796</c:v>
                </c:pt>
                <c:pt idx="20">
                  <c:v>1423.6664278999933</c:v>
                </c:pt>
                <c:pt idx="21">
                  <c:v>1318.9495361556383</c:v>
                </c:pt>
              </c:numCache>
            </c:numRef>
          </c:val>
          <c:extLst>
            <c:ext xmlns:c16="http://schemas.microsoft.com/office/drawing/2014/chart" uri="{C3380CC4-5D6E-409C-BE32-E72D297353CC}">
              <c16:uniqueId val="{00000003-2728-4840-96FE-EB1DFDE84C7B}"/>
            </c:ext>
          </c:extLst>
        </c:ser>
        <c:dLbls>
          <c:showLegendKey val="0"/>
          <c:showVal val="0"/>
          <c:showCatName val="0"/>
          <c:showSerName val="0"/>
          <c:showPercent val="0"/>
          <c:showBubbleSize val="0"/>
        </c:dLbls>
        <c:gapWidth val="150"/>
        <c:overlap val="100"/>
        <c:axId val="405598624"/>
        <c:axId val="1"/>
      </c:barChart>
      <c:lineChart>
        <c:grouping val="standard"/>
        <c:varyColors val="0"/>
        <c:ser>
          <c:idx val="6"/>
          <c:order val="4"/>
          <c:tx>
            <c:strRef>
              <c:f>'3.1.5 - 3.1.6-график'!$B$7</c:f>
              <c:strCache>
                <c:ptCount val="1"/>
                <c:pt idx="0">
                  <c:v>Автоматты репо (МЕБҚ), мәмілелер саны</c:v>
                </c:pt>
              </c:strCache>
            </c:strRef>
          </c:tx>
          <c:spPr>
            <a:ln w="38100">
              <a:pattFill prst="pct75">
                <a:fgClr>
                  <a:srgbClr val="CC99FF"/>
                </a:fgClr>
                <a:bgClr>
                  <a:srgbClr val="FFFFFF"/>
                </a:bgClr>
              </a:pattFill>
              <a:prstDash val="solid"/>
            </a:ln>
          </c:spPr>
          <c:marker>
            <c:symbol val="plus"/>
            <c:size val="5"/>
            <c:spPr>
              <a:noFill/>
              <a:ln>
                <a:solidFill>
                  <a:srgbClr val="CC99FF"/>
                </a:solidFill>
                <a:prstDash val="solid"/>
              </a:ln>
            </c:spPr>
          </c:marker>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'3.1.5 - 3.1.6-график'!$C$7:$X$7</c:f>
              <c:numCache>
                <c:formatCode>#,##0</c:formatCode>
                <c:ptCount val="22"/>
                <c:pt idx="0">
                  <c:v>1474</c:v>
                </c:pt>
                <c:pt idx="1">
                  <c:v>1010</c:v>
                </c:pt>
                <c:pt idx="2">
                  <c:v>1144</c:v>
                </c:pt>
                <c:pt idx="3">
                  <c:v>1169</c:v>
                </c:pt>
                <c:pt idx="4">
                  <c:v>1101</c:v>
                </c:pt>
                <c:pt idx="5">
                  <c:v>1136</c:v>
                </c:pt>
                <c:pt idx="6">
                  <c:v>1081</c:v>
                </c:pt>
                <c:pt idx="7">
                  <c:v>1103</c:v>
                </c:pt>
                <c:pt idx="8">
                  <c:v>1039</c:v>
                </c:pt>
                <c:pt idx="9">
                  <c:v>1372</c:v>
                </c:pt>
                <c:pt idx="10">
                  <c:v>995</c:v>
                </c:pt>
                <c:pt idx="11">
                  <c:v>1248</c:v>
                </c:pt>
                <c:pt idx="12">
                  <c:v>1066</c:v>
                </c:pt>
                <c:pt idx="13">
                  <c:v>1108</c:v>
                </c:pt>
                <c:pt idx="14">
                  <c:v>786</c:v>
                </c:pt>
                <c:pt idx="15">
                  <c:v>1207</c:v>
                </c:pt>
                <c:pt idx="16">
                  <c:v>709</c:v>
                </c:pt>
                <c:pt idx="17">
                  <c:v>410</c:v>
                </c:pt>
                <c:pt idx="18">
                  <c:v>375</c:v>
                </c:pt>
                <c:pt idx="19">
                  <c:v>365</c:v>
                </c:pt>
                <c:pt idx="20">
                  <c:v>319</c:v>
                </c:pt>
                <c:pt idx="21">
                  <c:v>311</c:v>
                </c:pt>
              </c:numCache>
            </c:numRef>
          </c:val>
          <c:smooth val="0"/>
          <c:extLst>
            <c:ext xmlns:c16="http://schemas.microsoft.com/office/drawing/2014/chart" uri="{C3380CC4-5D6E-409C-BE32-E72D297353CC}">
              <c16:uniqueId val="{00000004-2728-4840-96FE-EB1DFDE84C7B}"/>
            </c:ext>
          </c:extLst>
        </c:ser>
        <c:ser>
          <c:idx val="7"/>
          <c:order val="5"/>
          <c:tx>
            <c:strRef>
              <c:f>'3.1.5 - 3.1.6-график'!$B$8</c:f>
              <c:strCache>
                <c:ptCount val="1"/>
                <c:pt idx="0">
                  <c:v>Тікелей репо (МБҚ), мәмілелер саны</c:v>
                </c:pt>
              </c:strCache>
            </c:strRef>
          </c:tx>
          <c:spPr>
            <a:ln w="38100">
              <a:pattFill prst="pct75">
                <a:fgClr>
                  <a:srgbClr val="00FF00"/>
                </a:fgClr>
                <a:bgClr>
                  <a:srgbClr val="FFFFFF"/>
                </a:bgClr>
              </a:pattFill>
              <a:prstDash val="solid"/>
            </a:ln>
          </c:spPr>
          <c:marker>
            <c:symbol val="none"/>
          </c:marker>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'3.1.5 - 3.1.6-график'!$C$8:$X$8</c:f>
              <c:numCache>
                <c:formatCode>#,##0</c:formatCode>
                <c:ptCount val="22"/>
                <c:pt idx="0">
                  <c:v>112</c:v>
                </c:pt>
                <c:pt idx="1">
                  <c:v>100</c:v>
                </c:pt>
                <c:pt idx="2">
                  <c:v>99</c:v>
                </c:pt>
                <c:pt idx="3">
                  <c:v>197</c:v>
                </c:pt>
                <c:pt idx="4">
                  <c:v>163</c:v>
                </c:pt>
                <c:pt idx="5">
                  <c:v>146</c:v>
                </c:pt>
                <c:pt idx="6">
                  <c:v>154</c:v>
                </c:pt>
                <c:pt idx="7">
                  <c:v>166</c:v>
                </c:pt>
                <c:pt idx="8">
                  <c:v>180</c:v>
                </c:pt>
                <c:pt idx="9">
                  <c:v>400</c:v>
                </c:pt>
                <c:pt idx="10">
                  <c:v>689</c:v>
                </c:pt>
                <c:pt idx="11">
                  <c:v>894</c:v>
                </c:pt>
                <c:pt idx="12">
                  <c:v>127</c:v>
                </c:pt>
                <c:pt idx="13">
                  <c:v>75</c:v>
                </c:pt>
                <c:pt idx="14">
                  <c:v>46</c:v>
                </c:pt>
                <c:pt idx="15">
                  <c:v>177</c:v>
                </c:pt>
                <c:pt idx="16">
                  <c:v>107</c:v>
                </c:pt>
                <c:pt idx="17">
                  <c:v>127</c:v>
                </c:pt>
                <c:pt idx="18">
                  <c:v>147</c:v>
                </c:pt>
                <c:pt idx="19">
                  <c:v>94</c:v>
                </c:pt>
                <c:pt idx="20">
                  <c:v>72</c:v>
                </c:pt>
                <c:pt idx="21">
                  <c:v>47</c:v>
                </c:pt>
              </c:numCache>
            </c:numRef>
          </c:val>
          <c:smooth val="0"/>
          <c:extLst>
            <c:ext xmlns:c16="http://schemas.microsoft.com/office/drawing/2014/chart" uri="{C3380CC4-5D6E-409C-BE32-E72D297353CC}">
              <c16:uniqueId val="{00000005-2728-4840-96FE-EB1DFDE84C7B}"/>
            </c:ext>
          </c:extLst>
        </c:ser>
        <c:ser>
          <c:idx val="4"/>
          <c:order val="6"/>
          <c:tx>
            <c:strRef>
              <c:f>'3.1.5 - 3.1.6-график'!$B$6</c:f>
              <c:strCache>
                <c:ptCount val="1"/>
                <c:pt idx="0">
                  <c:v>Тікелей репо (МЕБҚ), мәмілелер саны</c:v>
                </c:pt>
              </c:strCache>
            </c:strRef>
          </c:tx>
          <c:spPr>
            <a:ln w="38100">
              <a:pattFill prst="pct75">
                <a:fgClr>
                  <a:srgbClr val="969696"/>
                </a:fgClr>
                <a:bgClr>
                  <a:srgbClr val="FFFFFF"/>
                </a:bgClr>
              </a:pattFill>
              <a:prstDash val="solid"/>
            </a:ln>
          </c:spPr>
          <c:marker>
            <c:symbol val="none"/>
          </c:marker>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'3.1.5 - 3.1.6-график'!$C$6:$X$6</c:f>
              <c:numCache>
                <c:formatCode>#,##0</c:formatCode>
                <c:ptCount val="22"/>
                <c:pt idx="0">
                  <c:v>1628</c:v>
                </c:pt>
                <c:pt idx="1">
                  <c:v>1657</c:v>
                </c:pt>
                <c:pt idx="2">
                  <c:v>1395</c:v>
                </c:pt>
                <c:pt idx="3">
                  <c:v>1620</c:v>
                </c:pt>
                <c:pt idx="4">
                  <c:v>1651</c:v>
                </c:pt>
                <c:pt idx="5">
                  <c:v>2327</c:v>
                </c:pt>
                <c:pt idx="6">
                  <c:v>2022</c:v>
                </c:pt>
                <c:pt idx="7">
                  <c:v>2156</c:v>
                </c:pt>
                <c:pt idx="8">
                  <c:v>2472</c:v>
                </c:pt>
                <c:pt idx="9">
                  <c:v>2749</c:v>
                </c:pt>
                <c:pt idx="10">
                  <c:v>2771</c:v>
                </c:pt>
                <c:pt idx="11">
                  <c:v>2701</c:v>
                </c:pt>
                <c:pt idx="12">
                  <c:v>1466</c:v>
                </c:pt>
                <c:pt idx="13">
                  <c:v>1163</c:v>
                </c:pt>
                <c:pt idx="14">
                  <c:v>619</c:v>
                </c:pt>
                <c:pt idx="15">
                  <c:v>712</c:v>
                </c:pt>
                <c:pt idx="16">
                  <c:v>643</c:v>
                </c:pt>
                <c:pt idx="17">
                  <c:v>305</c:v>
                </c:pt>
                <c:pt idx="18">
                  <c:v>392</c:v>
                </c:pt>
                <c:pt idx="19">
                  <c:v>369</c:v>
                </c:pt>
                <c:pt idx="20">
                  <c:v>279</c:v>
                </c:pt>
                <c:pt idx="21">
                  <c:v>246</c:v>
                </c:pt>
              </c:numCache>
            </c:numRef>
          </c:val>
          <c:smooth val="0"/>
          <c:extLst>
            <c:ext xmlns:c16="http://schemas.microsoft.com/office/drawing/2014/chart" uri="{C3380CC4-5D6E-409C-BE32-E72D297353CC}">
              <c16:uniqueId val="{00000006-2728-4840-96FE-EB1DFDE84C7B}"/>
            </c:ext>
          </c:extLst>
        </c:ser>
        <c:ser>
          <c:idx val="5"/>
          <c:order val="7"/>
          <c:tx>
            <c:strRef>
              <c:f>'3.1.5 - 3.1.6-график'!$B$9</c:f>
              <c:strCache>
                <c:ptCount val="1"/>
                <c:pt idx="0">
                  <c:v>Автоматты репо (МЕБҚ), мәмілелер саны</c:v>
                </c:pt>
              </c:strCache>
            </c:strRef>
          </c:tx>
          <c:spPr>
            <a:ln w="38100">
              <a:pattFill prst="pct75">
                <a:fgClr>
                  <a:srgbClr val="99CCFF"/>
                </a:fgClr>
                <a:bgClr>
                  <a:srgbClr val="FFFFFF"/>
                </a:bgClr>
              </a:pattFill>
              <a:prstDash val="solid"/>
            </a:ln>
          </c:spPr>
          <c:marker>
            <c:symbol val="none"/>
          </c:marker>
          <c:cat>
            <c:strRef>
              <c:f>'3.1.5 - 3.1.6-график'!$C$4:$X$4</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'3.1.5 - 3.1.6-график'!$C$9:$X$9</c:f>
              <c:numCache>
                <c:formatCode>#,##0</c:formatCode>
                <c:ptCount val="22"/>
                <c:pt idx="0">
                  <c:v>3245</c:v>
                </c:pt>
                <c:pt idx="1">
                  <c:v>2515</c:v>
                </c:pt>
                <c:pt idx="2">
                  <c:v>2030</c:v>
                </c:pt>
                <c:pt idx="3">
                  <c:v>3779</c:v>
                </c:pt>
                <c:pt idx="4">
                  <c:v>2856</c:v>
                </c:pt>
                <c:pt idx="5">
                  <c:v>3137</c:v>
                </c:pt>
                <c:pt idx="6">
                  <c:v>4372</c:v>
                </c:pt>
                <c:pt idx="7">
                  <c:v>4942</c:v>
                </c:pt>
                <c:pt idx="8">
                  <c:v>4583</c:v>
                </c:pt>
                <c:pt idx="9">
                  <c:v>4688</c:v>
                </c:pt>
                <c:pt idx="10">
                  <c:v>5091</c:v>
                </c:pt>
                <c:pt idx="11">
                  <c:v>5550</c:v>
                </c:pt>
                <c:pt idx="12">
                  <c:v>5620</c:v>
                </c:pt>
                <c:pt idx="13">
                  <c:v>4864</c:v>
                </c:pt>
                <c:pt idx="14">
                  <c:v>5226</c:v>
                </c:pt>
                <c:pt idx="15">
                  <c:v>5649</c:v>
                </c:pt>
                <c:pt idx="16">
                  <c:v>3577</c:v>
                </c:pt>
                <c:pt idx="17">
                  <c:v>4386</c:v>
                </c:pt>
                <c:pt idx="18">
                  <c:v>4074</c:v>
                </c:pt>
                <c:pt idx="19">
                  <c:v>3452</c:v>
                </c:pt>
                <c:pt idx="20">
                  <c:v>4986</c:v>
                </c:pt>
                <c:pt idx="21">
                  <c:v>4231</c:v>
                </c:pt>
              </c:numCache>
            </c:numRef>
          </c:val>
          <c:smooth val="0"/>
          <c:extLst>
            <c:ext xmlns:c16="http://schemas.microsoft.com/office/drawing/2014/chart" uri="{C3380CC4-5D6E-409C-BE32-E72D297353CC}">
              <c16:uniqueId val="{00000007-2728-4840-96FE-EB1DFDE84C7B}"/>
            </c:ext>
          </c:extLst>
        </c:ser>
        <c:dLbls>
          <c:showLegendKey val="0"/>
          <c:showVal val="0"/>
          <c:showCatName val="0"/>
          <c:showSerName val="0"/>
          <c:showPercent val="0"/>
          <c:showBubbleSize val="0"/>
        </c:dLbls>
        <c:marker val="1"/>
        <c:smooth val="0"/>
        <c:axId val="3"/>
        <c:axId val="4"/>
      </c:lineChart>
      <c:catAx>
        <c:axId val="40559862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Көлем, млрд. теңге</a:t>
                </a:r>
              </a:p>
            </c:rich>
          </c:tx>
          <c:layout>
            <c:manualLayout>
              <c:xMode val="edge"/>
              <c:yMode val="edge"/>
              <c:x val="2.2328583421462916E-2"/>
              <c:y val="0.1213017751479289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59862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6491378357036162"/>
              <c:y val="7.3964497041420121E-2"/>
            </c:manualLayout>
          </c:layout>
          <c:overlay val="0"/>
          <c:spPr>
            <a:noFill/>
            <a:ln w="25400">
              <a:noFill/>
            </a:ln>
          </c:spPr>
        </c:title>
        <c:numFmt formatCode="#,##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7.9744940790938985E-3"/>
          <c:y val="0.66863905325443784"/>
          <c:w val="0.99362196225509969"/>
          <c:h val="0.322485207100591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96060037523453"/>
          <c:y val="7.3170840633992471E-2"/>
          <c:w val="0.77673545966228896"/>
          <c:h val="0.57317158496627429"/>
        </c:manualLayout>
      </c:layout>
      <c:areaChart>
        <c:grouping val="standard"/>
        <c:varyColors val="0"/>
        <c:ser>
          <c:idx val="0"/>
          <c:order val="0"/>
          <c:tx>
            <c:strRef>
              <c:f>'3.1.5 - 3.1.6-график'!$B$15</c:f>
              <c:strCache>
                <c:ptCount val="1"/>
                <c:pt idx="0">
                  <c:v>Барлық секторлар бойынша репо мәмілелерінің жиынтық көлемі</c:v>
                </c:pt>
              </c:strCache>
            </c:strRef>
          </c:tx>
          <c:spPr>
            <a:solidFill>
              <a:srgbClr val="969696"/>
            </a:solidFill>
            <a:ln w="12700">
              <a:solidFill>
                <a:srgbClr val="000000"/>
              </a:solidFill>
              <a:prstDash val="solid"/>
            </a:ln>
          </c:spPr>
          <c:cat>
            <c:strRef>
              <c:f>'3.1.5 - 3.1.6-график'!$C$4:$W$4</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'3.1.5 - 3.1.6-график'!$C$15:$W$15</c:f>
              <c:numCache>
                <c:formatCode>#,##0</c:formatCode>
                <c:ptCount val="21"/>
                <c:pt idx="0">
                  <c:v>1812.5020883522657</c:v>
                </c:pt>
                <c:pt idx="1">
                  <c:v>1319.014216903814</c:v>
                </c:pt>
                <c:pt idx="2">
                  <c:v>1333.5968691377193</c:v>
                </c:pt>
                <c:pt idx="3">
                  <c:v>1739.7316363775158</c:v>
                </c:pt>
                <c:pt idx="4">
                  <c:v>1400.494843138654</c:v>
                </c:pt>
                <c:pt idx="5">
                  <c:v>1669.3111268648663</c:v>
                </c:pt>
                <c:pt idx="6">
                  <c:v>2207.4950103914375</c:v>
                </c:pt>
                <c:pt idx="7">
                  <c:v>2593.0765745257286</c:v>
                </c:pt>
                <c:pt idx="8">
                  <c:v>2818.2002975786127</c:v>
                </c:pt>
                <c:pt idx="9">
                  <c:v>2910.6977088123517</c:v>
                </c:pt>
                <c:pt idx="10">
                  <c:v>2874.58779560929</c:v>
                </c:pt>
                <c:pt idx="11">
                  <c:v>3426.4721270887489</c:v>
                </c:pt>
                <c:pt idx="12">
                  <c:v>2602.3525567785828</c:v>
                </c:pt>
                <c:pt idx="13">
                  <c:v>2578.6938710569993</c:v>
                </c:pt>
                <c:pt idx="14">
                  <c:v>1782.9954143123045</c:v>
                </c:pt>
                <c:pt idx="15">
                  <c:v>1879.754747659443</c:v>
                </c:pt>
                <c:pt idx="16">
                  <c:v>1586.3229646369291</c:v>
                </c:pt>
                <c:pt idx="17">
                  <c:v>1590.6205206924687</c:v>
                </c:pt>
                <c:pt idx="18">
                  <c:v>1882.8316654881821</c:v>
                </c:pt>
                <c:pt idx="19">
                  <c:v>1390.3398340919896</c:v>
                </c:pt>
                <c:pt idx="20">
                  <c:v>1551.4012862280103</c:v>
                </c:pt>
              </c:numCache>
            </c:numRef>
          </c:val>
          <c:extLst>
            <c:ext xmlns:c16="http://schemas.microsoft.com/office/drawing/2014/chart" uri="{C3380CC4-5D6E-409C-BE32-E72D297353CC}">
              <c16:uniqueId val="{00000000-EADB-41AC-9976-01E9E62B045A}"/>
            </c:ext>
          </c:extLst>
        </c:ser>
        <c:dLbls>
          <c:showLegendKey val="0"/>
          <c:showVal val="0"/>
          <c:showCatName val="0"/>
          <c:showSerName val="0"/>
          <c:showPercent val="0"/>
          <c:showBubbleSize val="0"/>
        </c:dLbls>
        <c:axId val="405595344"/>
        <c:axId val="1"/>
      </c:areaChart>
      <c:lineChart>
        <c:grouping val="standard"/>
        <c:varyColors val="0"/>
        <c:ser>
          <c:idx val="1"/>
          <c:order val="1"/>
          <c:tx>
            <c:strRef>
              <c:f>'3.1.5 - 3.1.6-график'!$B$17</c:f>
              <c:strCache>
                <c:ptCount val="1"/>
                <c:pt idx="0">
                  <c:v>ҚРҰБ-нің репо биржалық нарығындағы үлесі (кері репо операциялары)</c:v>
                </c:pt>
              </c:strCache>
            </c:strRef>
          </c:tx>
          <c:spPr>
            <a:ln w="38100">
              <a:pattFill prst="pct50">
                <a:fgClr>
                  <a:srgbClr val="00FF00"/>
                </a:fgClr>
                <a:bgClr>
                  <a:srgbClr val="FFFFFF"/>
                </a:bgClr>
              </a:pattFill>
              <a:prstDash val="solid"/>
            </a:ln>
          </c:spPr>
          <c:marker>
            <c:symbol val="none"/>
          </c:marker>
          <c:cat>
            <c:strRef>
              <c:f>'3.1.5 - 3.1.6-график'!$C$4:$W$4</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'3.1.5 - 3.1.6-график'!$C$17:$W$17</c:f>
              <c:numCache>
                <c:formatCode>0.0%</c:formatCode>
                <c:ptCount val="21"/>
                <c:pt idx="0">
                  <c:v>8.5070246810128192E-3</c:v>
                </c:pt>
                <c:pt idx="1">
                  <c:v>0</c:v>
                </c:pt>
                <c:pt idx="2">
                  <c:v>0</c:v>
                </c:pt>
                <c:pt idx="3">
                  <c:v>6.3228142605398011E-3</c:v>
                </c:pt>
                <c:pt idx="4">
                  <c:v>0</c:v>
                </c:pt>
                <c:pt idx="5">
                  <c:v>1.3270557922659375E-2</c:v>
                </c:pt>
                <c:pt idx="6">
                  <c:v>2.1117225534174104E-2</c:v>
                </c:pt>
                <c:pt idx="7">
                  <c:v>6.3265466824868064E-3</c:v>
                </c:pt>
                <c:pt idx="8">
                  <c:v>2.0981425646290706E-2</c:v>
                </c:pt>
                <c:pt idx="9">
                  <c:v>1.8389511847260932E-2</c:v>
                </c:pt>
                <c:pt idx="10">
                  <c:v>3.0611340188303006E-2</c:v>
                </c:pt>
                <c:pt idx="11">
                  <c:v>7.0490924403980706E-2</c:v>
                </c:pt>
                <c:pt idx="12">
                  <c:v>0.16200140762995011</c:v>
                </c:pt>
                <c:pt idx="13">
                  <c:v>0.14869706479951322</c:v>
                </c:pt>
                <c:pt idx="14">
                  <c:v>1.788717265099133E-2</c:v>
                </c:pt>
                <c:pt idx="15">
                  <c:v>5.7108513828022366E-2</c:v>
                </c:pt>
                <c:pt idx="16">
                  <c:v>8.5039429553284793E-2</c:v>
                </c:pt>
                <c:pt idx="17">
                  <c:v>3.2251564299992055E-2</c:v>
                </c:pt>
                <c:pt idx="18">
                  <c:v>2.8255314043810847E-2</c:v>
                </c:pt>
                <c:pt idx="19">
                  <c:v>2.8698019737065289E-2</c:v>
                </c:pt>
                <c:pt idx="20">
                  <c:v>1.7145789574967894E-2</c:v>
                </c:pt>
              </c:numCache>
            </c:numRef>
          </c:val>
          <c:smooth val="0"/>
          <c:extLst>
            <c:ext xmlns:c16="http://schemas.microsoft.com/office/drawing/2014/chart" uri="{C3380CC4-5D6E-409C-BE32-E72D297353CC}">
              <c16:uniqueId val="{00000001-EADB-41AC-9976-01E9E62B045A}"/>
            </c:ext>
          </c:extLst>
        </c:ser>
        <c:dLbls>
          <c:showLegendKey val="0"/>
          <c:showVal val="0"/>
          <c:showCatName val="0"/>
          <c:showSerName val="0"/>
          <c:showPercent val="0"/>
          <c:showBubbleSize val="0"/>
        </c:dLbls>
        <c:marker val="1"/>
        <c:smooth val="0"/>
        <c:axId val="3"/>
        <c:axId val="4"/>
      </c:lineChart>
      <c:catAx>
        <c:axId val="40559534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3771106941838651E-2"/>
              <c:y val="0.25609794221897364"/>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595344"/>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x val="0.13696060037523453"/>
          <c:y val="0.8506110223701624"/>
          <c:w val="0.73733583489681054"/>
          <c:h val="0.118902616030237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142068858583996"/>
          <c:y val="5.7007192008415614E-2"/>
          <c:w val="0.78273033731552577"/>
          <c:h val="0.53919302441293104"/>
        </c:manualLayout>
      </c:layout>
      <c:areaChart>
        <c:grouping val="stacked"/>
        <c:varyColors val="0"/>
        <c:ser>
          <c:idx val="1"/>
          <c:order val="1"/>
          <c:tx>
            <c:strRef>
              <c:f>'3.1.7-график'!$E$3</c:f>
              <c:strCache>
                <c:ptCount val="1"/>
                <c:pt idx="0">
                  <c:v>Резервтік депозиттер</c:v>
                </c:pt>
              </c:strCache>
            </c:strRef>
          </c:tx>
          <c:spPr>
            <a:solidFill>
              <a:srgbClr val="008000"/>
            </a:solidFill>
            <a:ln w="25400">
              <a:noFill/>
            </a:ln>
          </c:spPr>
          <c:cat>
            <c:strRef>
              <c:f>'3.1.7-график'!$B$4:$B$12</c:f>
              <c:strCache>
                <c:ptCount val="9"/>
                <c:pt idx="0">
                  <c:v>қаң.2009</c:v>
                </c:pt>
                <c:pt idx="1">
                  <c:v>ақп.2009</c:v>
                </c:pt>
                <c:pt idx="2">
                  <c:v>мар.09</c:v>
                </c:pt>
                <c:pt idx="3">
                  <c:v>сәу.2009</c:v>
                </c:pt>
                <c:pt idx="4">
                  <c:v>мам.2009</c:v>
                </c:pt>
                <c:pt idx="5">
                  <c:v>мау.2009</c:v>
                </c:pt>
                <c:pt idx="6">
                  <c:v>шіл.2009</c:v>
                </c:pt>
                <c:pt idx="7">
                  <c:v>там.2009</c:v>
                </c:pt>
                <c:pt idx="8">
                  <c:v>қыр.2009</c:v>
                </c:pt>
              </c:strCache>
            </c:strRef>
          </c:cat>
          <c:val>
            <c:numRef>
              <c:f>'3.1.7-график'!$E$4:$E$12</c:f>
              <c:numCache>
                <c:formatCode>0.0</c:formatCode>
                <c:ptCount val="9"/>
                <c:pt idx="0">
                  <c:v>608.63243301167006</c:v>
                </c:pt>
                <c:pt idx="1">
                  <c:v>721.49607836952987</c:v>
                </c:pt>
                <c:pt idx="2">
                  <c:v>592.38960060092995</c:v>
                </c:pt>
                <c:pt idx="3">
                  <c:v>561.11519608693004</c:v>
                </c:pt>
                <c:pt idx="4">
                  <c:v>550.35604009753001</c:v>
                </c:pt>
                <c:pt idx="5">
                  <c:v>395.3455014484</c:v>
                </c:pt>
                <c:pt idx="6">
                  <c:v>469.55786789355994</c:v>
                </c:pt>
                <c:pt idx="7">
                  <c:v>604.50164548608006</c:v>
                </c:pt>
                <c:pt idx="8">
                  <c:v>695.34351464467011</c:v>
                </c:pt>
              </c:numCache>
            </c:numRef>
          </c:val>
          <c:extLst>
            <c:ext xmlns:c16="http://schemas.microsoft.com/office/drawing/2014/chart" uri="{C3380CC4-5D6E-409C-BE32-E72D297353CC}">
              <c16:uniqueId val="{00000000-FBD9-4DE6-A75B-04B9B7C27574}"/>
            </c:ext>
          </c:extLst>
        </c:ser>
        <c:ser>
          <c:idx val="2"/>
          <c:order val="2"/>
          <c:tx>
            <c:strRef>
              <c:f>'3.1.7-график'!$F$3</c:f>
              <c:strCache>
                <c:ptCount val="1"/>
                <c:pt idx="0">
                  <c:v>Теңгедегі корреспонденттік шоттар</c:v>
                </c:pt>
              </c:strCache>
            </c:strRef>
          </c:tx>
          <c:spPr>
            <a:solidFill>
              <a:srgbClr val="339966"/>
            </a:solidFill>
            <a:ln w="12700">
              <a:solidFill>
                <a:srgbClr val="000000"/>
              </a:solidFill>
              <a:prstDash val="solid"/>
            </a:ln>
          </c:spPr>
          <c:cat>
            <c:strRef>
              <c:f>'3.1.7-график'!$B$4:$B$12</c:f>
              <c:strCache>
                <c:ptCount val="9"/>
                <c:pt idx="0">
                  <c:v>қаң.2009</c:v>
                </c:pt>
                <c:pt idx="1">
                  <c:v>ақп.2009</c:v>
                </c:pt>
                <c:pt idx="2">
                  <c:v>мар.09</c:v>
                </c:pt>
                <c:pt idx="3">
                  <c:v>сәу.2009</c:v>
                </c:pt>
                <c:pt idx="4">
                  <c:v>мам.2009</c:v>
                </c:pt>
                <c:pt idx="5">
                  <c:v>мау.2009</c:v>
                </c:pt>
                <c:pt idx="6">
                  <c:v>шіл.2009</c:v>
                </c:pt>
                <c:pt idx="7">
                  <c:v>там.2009</c:v>
                </c:pt>
                <c:pt idx="8">
                  <c:v>қыр.2009</c:v>
                </c:pt>
              </c:strCache>
            </c:strRef>
          </c:cat>
          <c:val>
            <c:numRef>
              <c:f>'3.1.7-график'!$F$4:$F$12</c:f>
              <c:numCache>
                <c:formatCode>0.0</c:formatCode>
                <c:ptCount val="9"/>
                <c:pt idx="0">
                  <c:v>396.11908940520999</c:v>
                </c:pt>
                <c:pt idx="1">
                  <c:v>226.74996337335</c:v>
                </c:pt>
                <c:pt idx="2">
                  <c:v>247.7842650931</c:v>
                </c:pt>
                <c:pt idx="3">
                  <c:v>179.84076204316</c:v>
                </c:pt>
                <c:pt idx="4">
                  <c:v>162.74736911226</c:v>
                </c:pt>
                <c:pt idx="5">
                  <c:v>182.64653114506001</c:v>
                </c:pt>
                <c:pt idx="6">
                  <c:v>142.51980389885998</c:v>
                </c:pt>
                <c:pt idx="7">
                  <c:v>150.65700383317002</c:v>
                </c:pt>
                <c:pt idx="8">
                  <c:v>170.55119005941</c:v>
                </c:pt>
              </c:numCache>
            </c:numRef>
          </c:val>
          <c:extLst>
            <c:ext xmlns:c16="http://schemas.microsoft.com/office/drawing/2014/chart" uri="{C3380CC4-5D6E-409C-BE32-E72D297353CC}">
              <c16:uniqueId val="{00000001-FBD9-4DE6-A75B-04B9B7C27574}"/>
            </c:ext>
          </c:extLst>
        </c:ser>
        <c:ser>
          <c:idx val="3"/>
          <c:order val="3"/>
          <c:tx>
            <c:strRef>
              <c:f>'3.1.7-график'!$G$3</c:f>
              <c:strCache>
                <c:ptCount val="1"/>
                <c:pt idx="0">
                  <c:v>Шетел валютасындағы корреспонденттік шоттар</c:v>
                </c:pt>
              </c:strCache>
            </c:strRef>
          </c:tx>
          <c:spPr>
            <a:solidFill>
              <a:srgbClr val="00FF00"/>
            </a:solidFill>
            <a:ln w="12700">
              <a:solidFill>
                <a:srgbClr val="000000"/>
              </a:solidFill>
              <a:prstDash val="solid"/>
            </a:ln>
          </c:spPr>
          <c:cat>
            <c:strRef>
              <c:f>'3.1.7-график'!$B$4:$B$12</c:f>
              <c:strCache>
                <c:ptCount val="9"/>
                <c:pt idx="0">
                  <c:v>қаң.2009</c:v>
                </c:pt>
                <c:pt idx="1">
                  <c:v>ақп.2009</c:v>
                </c:pt>
                <c:pt idx="2">
                  <c:v>мар.09</c:v>
                </c:pt>
                <c:pt idx="3">
                  <c:v>сәу.2009</c:v>
                </c:pt>
                <c:pt idx="4">
                  <c:v>мам.2009</c:v>
                </c:pt>
                <c:pt idx="5">
                  <c:v>мау.2009</c:v>
                </c:pt>
                <c:pt idx="6">
                  <c:v>шіл.2009</c:v>
                </c:pt>
                <c:pt idx="7">
                  <c:v>там.2009</c:v>
                </c:pt>
                <c:pt idx="8">
                  <c:v>қыр.2009</c:v>
                </c:pt>
              </c:strCache>
            </c:strRef>
          </c:cat>
          <c:val>
            <c:numRef>
              <c:f>'3.1.7-график'!$G$4:$G$12</c:f>
              <c:numCache>
                <c:formatCode>0.0</c:formatCode>
                <c:ptCount val="9"/>
                <c:pt idx="0">
                  <c:v>212.51334360645998</c:v>
                </c:pt>
                <c:pt idx="1">
                  <c:v>494.74611499617998</c:v>
                </c:pt>
                <c:pt idx="2">
                  <c:v>344.60533550783003</c:v>
                </c:pt>
                <c:pt idx="3">
                  <c:v>381.27443404377004</c:v>
                </c:pt>
                <c:pt idx="4">
                  <c:v>387.60867098527001</c:v>
                </c:pt>
                <c:pt idx="5">
                  <c:v>212.69897030333999</c:v>
                </c:pt>
                <c:pt idx="6">
                  <c:v>327.0380639947</c:v>
                </c:pt>
                <c:pt idx="7">
                  <c:v>453.84464165290996</c:v>
                </c:pt>
                <c:pt idx="8">
                  <c:v>524.79232458525996</c:v>
                </c:pt>
              </c:numCache>
            </c:numRef>
          </c:val>
          <c:extLst>
            <c:ext xmlns:c16="http://schemas.microsoft.com/office/drawing/2014/chart" uri="{C3380CC4-5D6E-409C-BE32-E72D297353CC}">
              <c16:uniqueId val="{00000002-FBD9-4DE6-A75B-04B9B7C27574}"/>
            </c:ext>
          </c:extLst>
        </c:ser>
        <c:ser>
          <c:idx val="4"/>
          <c:order val="4"/>
          <c:tx>
            <c:strRef>
              <c:f>'3.1.7-график'!$H$3</c:f>
              <c:strCache>
                <c:ptCount val="1"/>
                <c:pt idx="0">
                  <c:v>Теңгедегі мерзімді депозиттер</c:v>
                </c:pt>
              </c:strCache>
            </c:strRef>
          </c:tx>
          <c:spPr>
            <a:solidFill>
              <a:srgbClr val="CCFFCC"/>
            </a:solidFill>
            <a:ln w="12700">
              <a:solidFill>
                <a:srgbClr val="000000"/>
              </a:solidFill>
              <a:prstDash val="solid"/>
            </a:ln>
          </c:spPr>
          <c:cat>
            <c:strRef>
              <c:f>'3.1.7-график'!$B$4:$B$12</c:f>
              <c:strCache>
                <c:ptCount val="9"/>
                <c:pt idx="0">
                  <c:v>қаң.2009</c:v>
                </c:pt>
                <c:pt idx="1">
                  <c:v>ақп.2009</c:v>
                </c:pt>
                <c:pt idx="2">
                  <c:v>мар.09</c:v>
                </c:pt>
                <c:pt idx="3">
                  <c:v>сәу.2009</c:v>
                </c:pt>
                <c:pt idx="4">
                  <c:v>мам.2009</c:v>
                </c:pt>
                <c:pt idx="5">
                  <c:v>мау.2009</c:v>
                </c:pt>
                <c:pt idx="6">
                  <c:v>шіл.2009</c:v>
                </c:pt>
                <c:pt idx="7">
                  <c:v>там.2009</c:v>
                </c:pt>
                <c:pt idx="8">
                  <c:v>қыр.2009</c:v>
                </c:pt>
              </c:strCache>
            </c:strRef>
          </c:cat>
          <c:val>
            <c:numRef>
              <c:f>'3.1.7-график'!$H$4:$H$12</c:f>
              <c:numCache>
                <c:formatCode>0.0</c:formatCode>
                <c:ptCount val="9"/>
                <c:pt idx="0">
                  <c:v>27.385670833330003</c:v>
                </c:pt>
                <c:pt idx="1">
                  <c:v>24.409552777780004</c:v>
                </c:pt>
                <c:pt idx="2">
                  <c:v>174.14407289020997</c:v>
                </c:pt>
                <c:pt idx="3">
                  <c:v>175.46279559858002</c:v>
                </c:pt>
                <c:pt idx="4">
                  <c:v>259.57700879300006</c:v>
                </c:pt>
                <c:pt idx="5">
                  <c:v>433.80692719576996</c:v>
                </c:pt>
                <c:pt idx="6">
                  <c:v>555.10049420966016</c:v>
                </c:pt>
                <c:pt idx="7">
                  <c:v>485.14377615411991</c:v>
                </c:pt>
                <c:pt idx="8">
                  <c:v>546.00529976527002</c:v>
                </c:pt>
              </c:numCache>
            </c:numRef>
          </c:val>
          <c:extLst>
            <c:ext xmlns:c16="http://schemas.microsoft.com/office/drawing/2014/chart" uri="{C3380CC4-5D6E-409C-BE32-E72D297353CC}">
              <c16:uniqueId val="{00000003-FBD9-4DE6-A75B-04B9B7C27574}"/>
            </c:ext>
          </c:extLst>
        </c:ser>
        <c:dLbls>
          <c:showLegendKey val="0"/>
          <c:showVal val="0"/>
          <c:showCatName val="0"/>
          <c:showSerName val="0"/>
          <c:showPercent val="0"/>
          <c:showBubbleSize val="0"/>
        </c:dLbls>
        <c:axId val="405732648"/>
        <c:axId val="1"/>
      </c:areaChart>
      <c:lineChart>
        <c:grouping val="standard"/>
        <c:varyColors val="0"/>
        <c:ser>
          <c:idx val="0"/>
          <c:order val="0"/>
          <c:tx>
            <c:strRef>
              <c:f>'3.1.7-график'!$C$3</c:f>
              <c:strCache>
                <c:ptCount val="1"/>
                <c:pt idx="0">
                  <c:v>Биржалық және биржадан тыс операцияларды қоса алғанда, ҚРҰБ өткізген кері репо операцияларының сомасы (оң жақ ось)</c:v>
                </c:pt>
              </c:strCache>
            </c:strRef>
          </c:tx>
          <c:spPr>
            <a:ln w="38100">
              <a:pattFill prst="pct75">
                <a:fgClr>
                  <a:srgbClr val="808080"/>
                </a:fgClr>
                <a:bgClr>
                  <a:srgbClr val="FFFFFF"/>
                </a:bgClr>
              </a:pattFill>
              <a:prstDash val="solid"/>
            </a:ln>
          </c:spPr>
          <c:marker>
            <c:symbol val="none"/>
          </c:marker>
          <c:cat>
            <c:strRef>
              <c:f>'3.1.7-график'!$B$4:$B$12</c:f>
              <c:strCache>
                <c:ptCount val="9"/>
                <c:pt idx="0">
                  <c:v>қаң.2009</c:v>
                </c:pt>
                <c:pt idx="1">
                  <c:v>ақп.2009</c:v>
                </c:pt>
                <c:pt idx="2">
                  <c:v>мар.09</c:v>
                </c:pt>
                <c:pt idx="3">
                  <c:v>сәу.2009</c:v>
                </c:pt>
                <c:pt idx="4">
                  <c:v>мам.2009</c:v>
                </c:pt>
                <c:pt idx="5">
                  <c:v>мау.2009</c:v>
                </c:pt>
                <c:pt idx="6">
                  <c:v>шіл.2009</c:v>
                </c:pt>
                <c:pt idx="7">
                  <c:v>там.2009</c:v>
                </c:pt>
                <c:pt idx="8">
                  <c:v>қыр.2009</c:v>
                </c:pt>
              </c:strCache>
            </c:strRef>
          </c:cat>
          <c:val>
            <c:numRef>
              <c:f>'3.1.7-график'!$C$4:$C$12</c:f>
              <c:numCache>
                <c:formatCode>0.0</c:formatCode>
                <c:ptCount val="9"/>
                <c:pt idx="0">
                  <c:v>542.89553121978008</c:v>
                </c:pt>
                <c:pt idx="1">
                  <c:v>533.89185292768059</c:v>
                </c:pt>
                <c:pt idx="2">
                  <c:v>613.82989657158009</c:v>
                </c:pt>
                <c:pt idx="3">
                  <c:v>447.24955</c:v>
                </c:pt>
                <c:pt idx="4">
                  <c:v>489.82</c:v>
                </c:pt>
                <c:pt idx="5">
                  <c:v>406.315</c:v>
                </c:pt>
                <c:pt idx="6">
                  <c:v>794.31875000000002</c:v>
                </c:pt>
                <c:pt idx="7">
                  <c:v>625.33844999999997</c:v>
                </c:pt>
                <c:pt idx="8">
                  <c:v>622.03719999999998</c:v>
                </c:pt>
              </c:numCache>
            </c:numRef>
          </c:val>
          <c:smooth val="0"/>
          <c:extLst>
            <c:ext xmlns:c16="http://schemas.microsoft.com/office/drawing/2014/chart" uri="{C3380CC4-5D6E-409C-BE32-E72D297353CC}">
              <c16:uniqueId val="{00000004-FBD9-4DE6-A75B-04B9B7C27574}"/>
            </c:ext>
          </c:extLst>
        </c:ser>
        <c:dLbls>
          <c:showLegendKey val="0"/>
          <c:showVal val="0"/>
          <c:showCatName val="0"/>
          <c:showSerName val="0"/>
          <c:showPercent val="0"/>
          <c:showBubbleSize val="0"/>
        </c:dLbls>
        <c:marker val="1"/>
        <c:smooth val="0"/>
        <c:axId val="3"/>
        <c:axId val="4"/>
      </c:lineChart>
      <c:catAx>
        <c:axId val="4057326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Кезең аяғындағы млрд. теңге</a:t>
                </a:r>
              </a:p>
            </c:rich>
          </c:tx>
          <c:layout>
            <c:manualLayout>
              <c:xMode val="edge"/>
              <c:yMode val="edge"/>
              <c:x val="3.4818965183074993E-2"/>
              <c:y val="0.1353920810199870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732648"/>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Кезеңдегі млрд. теңге</a:t>
                </a:r>
              </a:p>
            </c:rich>
          </c:tx>
          <c:layout>
            <c:manualLayout>
              <c:xMode val="edge"/>
              <c:yMode val="edge"/>
              <c:x val="0.94150481855034773"/>
              <c:y val="0.1828980743603334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200"/>
      </c:valAx>
      <c:spPr>
        <a:noFill/>
        <a:ln w="12700">
          <a:solidFill>
            <a:srgbClr val="808080"/>
          </a:solidFill>
          <a:prstDash val="solid"/>
        </a:ln>
      </c:spPr>
    </c:plotArea>
    <c:legend>
      <c:legendPos val="r"/>
      <c:layout>
        <c:manualLayout>
          <c:xMode val="edge"/>
          <c:yMode val="edge"/>
          <c:x val="6.1281378722211982E-2"/>
          <c:y val="0.6603333074308142"/>
          <c:w val="0.87883068122081276"/>
          <c:h val="0.3325419533824244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401317255317769"/>
          <c:y val="6.7708505524967252E-2"/>
          <c:w val="0.76699150326074417"/>
          <c:h val="0.54687639077858174"/>
        </c:manualLayout>
      </c:layout>
      <c:barChart>
        <c:barDir val="col"/>
        <c:grouping val="stacked"/>
        <c:varyColors val="0"/>
        <c:ser>
          <c:idx val="0"/>
          <c:order val="0"/>
          <c:tx>
            <c:strRef>
              <c:f>'3.1.8-график'!$B$4</c:f>
              <c:strCache>
                <c:ptCount val="1"/>
                <c:pt idx="0">
                  <c:v>Теңгедегі банкаралық салымдар</c:v>
                </c:pt>
              </c:strCache>
            </c:strRef>
          </c:tx>
          <c:spPr>
            <a:solidFill>
              <a:srgbClr val="9999FF"/>
            </a:solidFill>
            <a:ln w="12700">
              <a:solidFill>
                <a:srgbClr val="000000"/>
              </a:solidFill>
              <a:prstDash val="solid"/>
            </a:ln>
          </c:spPr>
          <c:invertIfNegative val="0"/>
          <c:cat>
            <c:strRef>
              <c:f>'3.1.8-график'!$C$3:$X$3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'3.1.8-график'!$C$4:$X$4</c:f>
              <c:numCache>
                <c:formatCode>#,##0</c:formatCode>
                <c:ptCount val="22"/>
                <c:pt idx="0">
                  <c:v>140.62754999999999</c:v>
                </c:pt>
                <c:pt idx="1">
                  <c:v>289.73250000000002</c:v>
                </c:pt>
                <c:pt idx="2">
                  <c:v>481.51085</c:v>
                </c:pt>
                <c:pt idx="3">
                  <c:v>375.68117999999998</c:v>
                </c:pt>
                <c:pt idx="4">
                  <c:v>626.72524999999996</c:v>
                </c:pt>
                <c:pt idx="5">
                  <c:v>1137.23395</c:v>
                </c:pt>
                <c:pt idx="6">
                  <c:v>899.13130000000001</c:v>
                </c:pt>
                <c:pt idx="7">
                  <c:v>1178.9190000000001</c:v>
                </c:pt>
                <c:pt idx="8">
                  <c:v>1149.7447</c:v>
                </c:pt>
                <c:pt idx="9">
                  <c:v>1176.4727</c:v>
                </c:pt>
                <c:pt idx="10">
                  <c:v>437.93084500000003</c:v>
                </c:pt>
                <c:pt idx="11">
                  <c:v>393.36399999999998</c:v>
                </c:pt>
                <c:pt idx="12">
                  <c:v>256.610007</c:v>
                </c:pt>
                <c:pt idx="13">
                  <c:v>191.05799999999999</c:v>
                </c:pt>
                <c:pt idx="14">
                  <c:v>406.58294000000001</c:v>
                </c:pt>
                <c:pt idx="15">
                  <c:v>745.10699999999997</c:v>
                </c:pt>
                <c:pt idx="16">
                  <c:v>966.93534999999997</c:v>
                </c:pt>
                <c:pt idx="17">
                  <c:v>1483.271</c:v>
                </c:pt>
                <c:pt idx="18">
                  <c:v>2555.9102720000001</c:v>
                </c:pt>
                <c:pt idx="19">
                  <c:v>2359.7301360000001</c:v>
                </c:pt>
                <c:pt idx="20">
                  <c:v>2150.1497000000004</c:v>
                </c:pt>
              </c:numCache>
            </c:numRef>
          </c:val>
          <c:extLst>
            <c:ext xmlns:c16="http://schemas.microsoft.com/office/drawing/2014/chart" uri="{C3380CC4-5D6E-409C-BE32-E72D297353CC}">
              <c16:uniqueId val="{00000000-A0B1-4C40-A230-BFF4C0E14E66}"/>
            </c:ext>
          </c:extLst>
        </c:ser>
        <c:ser>
          <c:idx val="1"/>
          <c:order val="1"/>
          <c:tx>
            <c:strRef>
              <c:f>'3.1.8-график'!$B$5</c:f>
              <c:strCache>
                <c:ptCount val="1"/>
                <c:pt idx="0">
                  <c:v>Доллардағы банкаралық салымдар</c:v>
                </c:pt>
              </c:strCache>
            </c:strRef>
          </c:tx>
          <c:spPr>
            <a:solidFill>
              <a:srgbClr val="00FF00"/>
            </a:solidFill>
            <a:ln w="12700">
              <a:solidFill>
                <a:srgbClr val="000000"/>
              </a:solidFill>
              <a:prstDash val="solid"/>
            </a:ln>
          </c:spPr>
          <c:invertIfNegative val="0"/>
          <c:cat>
            <c:strRef>
              <c:f>'3.1.8-график'!$C$3:$X$3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'3.1.8-график'!$C$5:$X$5</c:f>
              <c:numCache>
                <c:formatCode>#,##0</c:formatCode>
                <c:ptCount val="22"/>
                <c:pt idx="0">
                  <c:v>4279.4764999041008</c:v>
                </c:pt>
                <c:pt idx="1">
                  <c:v>5126.1840754099994</c:v>
                </c:pt>
                <c:pt idx="2">
                  <c:v>4321.2381359720002</c:v>
                </c:pt>
                <c:pt idx="3">
                  <c:v>4768.6657897082505</c:v>
                </c:pt>
                <c:pt idx="4">
                  <c:v>3963.1654841400004</c:v>
                </c:pt>
                <c:pt idx="5">
                  <c:v>3367.5805341619998</c:v>
                </c:pt>
                <c:pt idx="6">
                  <c:v>5374.545031648001</c:v>
                </c:pt>
                <c:pt idx="7">
                  <c:v>7180.8554218639993</c:v>
                </c:pt>
                <c:pt idx="8">
                  <c:v>6426.4570789349991</c:v>
                </c:pt>
                <c:pt idx="9">
                  <c:v>5638.0292283503995</c:v>
                </c:pt>
                <c:pt idx="10">
                  <c:v>3613.8557967500001</c:v>
                </c:pt>
                <c:pt idx="11">
                  <c:v>2699.6282892449999</c:v>
                </c:pt>
                <c:pt idx="12">
                  <c:v>2248.5556301199999</c:v>
                </c:pt>
                <c:pt idx="13">
                  <c:v>1564.3952770875001</c:v>
                </c:pt>
                <c:pt idx="14">
                  <c:v>1289.99743638</c:v>
                </c:pt>
                <c:pt idx="15">
                  <c:v>1200.3531738959998</c:v>
                </c:pt>
                <c:pt idx="16">
                  <c:v>1008.5921772912001</c:v>
                </c:pt>
                <c:pt idx="17">
                  <c:v>1411.3767877536</c:v>
                </c:pt>
                <c:pt idx="18">
                  <c:v>903.48132520800004</c:v>
                </c:pt>
                <c:pt idx="19">
                  <c:v>1012.4221107000001</c:v>
                </c:pt>
                <c:pt idx="20">
                  <c:v>1269.7744432499996</c:v>
                </c:pt>
              </c:numCache>
            </c:numRef>
          </c:val>
          <c:extLst>
            <c:ext xmlns:c16="http://schemas.microsoft.com/office/drawing/2014/chart" uri="{C3380CC4-5D6E-409C-BE32-E72D297353CC}">
              <c16:uniqueId val="{00000001-A0B1-4C40-A230-BFF4C0E14E66}"/>
            </c:ext>
          </c:extLst>
        </c:ser>
        <c:ser>
          <c:idx val="2"/>
          <c:order val="2"/>
          <c:tx>
            <c:strRef>
              <c:f>'3.1.8-график'!$B$6</c:f>
              <c:strCache>
                <c:ptCount val="1"/>
                <c:pt idx="0">
                  <c:v>Еуродағы банкаралық салымдар</c:v>
                </c:pt>
              </c:strCache>
            </c:strRef>
          </c:tx>
          <c:spPr>
            <a:solidFill>
              <a:srgbClr val="339966"/>
            </a:solidFill>
            <a:ln w="12700">
              <a:solidFill>
                <a:srgbClr val="000000"/>
              </a:solidFill>
              <a:prstDash val="solid"/>
            </a:ln>
          </c:spPr>
          <c:invertIfNegative val="0"/>
          <c:cat>
            <c:strRef>
              <c:f>'3.1.8-график'!$C$3:$X$3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'3.1.8-график'!$C$6:$X$6</c:f>
              <c:numCache>
                <c:formatCode>#,##0</c:formatCode>
                <c:ptCount val="22"/>
                <c:pt idx="0">
                  <c:v>1605.7634265399997</c:v>
                </c:pt>
                <c:pt idx="1">
                  <c:v>1481.5335051</c:v>
                </c:pt>
                <c:pt idx="2">
                  <c:v>1398.33269905</c:v>
                </c:pt>
                <c:pt idx="3">
                  <c:v>1820.0816786946252</c:v>
                </c:pt>
                <c:pt idx="4">
                  <c:v>1403.1117546875</c:v>
                </c:pt>
                <c:pt idx="5">
                  <c:v>1287.603928125</c:v>
                </c:pt>
                <c:pt idx="6">
                  <c:v>1948.5852251999997</c:v>
                </c:pt>
                <c:pt idx="7">
                  <c:v>3216.6043496669995</c:v>
                </c:pt>
                <c:pt idx="8">
                  <c:v>1588.7738400000001</c:v>
                </c:pt>
                <c:pt idx="9">
                  <c:v>2050.5066794999998</c:v>
                </c:pt>
                <c:pt idx="10">
                  <c:v>1542.4098918550001</c:v>
                </c:pt>
                <c:pt idx="11">
                  <c:v>1504.6461595200001</c:v>
                </c:pt>
                <c:pt idx="12">
                  <c:v>1376.9463571499998</c:v>
                </c:pt>
                <c:pt idx="13">
                  <c:v>709.99192721249995</c:v>
                </c:pt>
                <c:pt idx="14">
                  <c:v>569.81551437500002</c:v>
                </c:pt>
                <c:pt idx="15">
                  <c:v>667.76500647199998</c:v>
                </c:pt>
                <c:pt idx="16">
                  <c:v>287.96388264000001</c:v>
                </c:pt>
                <c:pt idx="17">
                  <c:v>506.09805473184002</c:v>
                </c:pt>
                <c:pt idx="18">
                  <c:v>600.51975499199989</c:v>
                </c:pt>
                <c:pt idx="19">
                  <c:v>475.21481215</c:v>
                </c:pt>
                <c:pt idx="20">
                  <c:v>774.33664398839994</c:v>
                </c:pt>
              </c:numCache>
            </c:numRef>
          </c:val>
          <c:extLst>
            <c:ext xmlns:c16="http://schemas.microsoft.com/office/drawing/2014/chart" uri="{C3380CC4-5D6E-409C-BE32-E72D297353CC}">
              <c16:uniqueId val="{00000002-A0B1-4C40-A230-BFF4C0E14E66}"/>
            </c:ext>
          </c:extLst>
        </c:ser>
        <c:ser>
          <c:idx val="3"/>
          <c:order val="3"/>
          <c:tx>
            <c:strRef>
              <c:f>'3.1.8-график'!$B$7</c:f>
              <c:strCache>
                <c:ptCount val="1"/>
                <c:pt idx="0">
                  <c:v>Рубльдегі банкаралық салымдар</c:v>
                </c:pt>
              </c:strCache>
            </c:strRef>
          </c:tx>
          <c:spPr>
            <a:solidFill>
              <a:srgbClr val="00CCFF"/>
            </a:solidFill>
            <a:ln w="12700">
              <a:solidFill>
                <a:srgbClr val="000080"/>
              </a:solidFill>
              <a:prstDash val="solid"/>
            </a:ln>
          </c:spPr>
          <c:invertIfNegative val="0"/>
          <c:cat>
            <c:strRef>
              <c:f>'3.1.8-график'!$C$3:$X$3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'3.1.8-график'!$C$7:$X$7</c:f>
              <c:numCache>
                <c:formatCode>#,##0</c:formatCode>
                <c:ptCount val="22"/>
                <c:pt idx="0">
                  <c:v>18.539204460000001</c:v>
                </c:pt>
                <c:pt idx="1">
                  <c:v>19.547083570000002</c:v>
                </c:pt>
                <c:pt idx="2">
                  <c:v>17.747255062500003</c:v>
                </c:pt>
                <c:pt idx="3">
                  <c:v>55.719695996250003</c:v>
                </c:pt>
                <c:pt idx="4">
                  <c:v>36.533045899999998</c:v>
                </c:pt>
                <c:pt idx="5">
                  <c:v>47.693269980000004</c:v>
                </c:pt>
                <c:pt idx="6">
                  <c:v>54.164213599999997</c:v>
                </c:pt>
                <c:pt idx="7">
                  <c:v>75.031995749999993</c:v>
                </c:pt>
                <c:pt idx="8">
                  <c:v>20.40654</c:v>
                </c:pt>
                <c:pt idx="9">
                  <c:v>75.675346500000003</c:v>
                </c:pt>
                <c:pt idx="10">
                  <c:v>17.354513874999999</c:v>
                </c:pt>
                <c:pt idx="11">
                  <c:v>14.134552799999996</c:v>
                </c:pt>
                <c:pt idx="12">
                  <c:v>15.05003625</c:v>
                </c:pt>
                <c:pt idx="13">
                  <c:v>26.825600000000001</c:v>
                </c:pt>
                <c:pt idx="14">
                  <c:v>21.508956000000001</c:v>
                </c:pt>
                <c:pt idx="15">
                  <c:v>25.020440000000001</c:v>
                </c:pt>
                <c:pt idx="16">
                  <c:v>16.655591999999999</c:v>
                </c:pt>
                <c:pt idx="17">
                  <c:v>15.840370559999998</c:v>
                </c:pt>
                <c:pt idx="18">
                  <c:v>36.974721599999995</c:v>
                </c:pt>
                <c:pt idx="19">
                  <c:v>14.987402149999998</c:v>
                </c:pt>
                <c:pt idx="20">
                  <c:v>12.579329</c:v>
                </c:pt>
              </c:numCache>
            </c:numRef>
          </c:val>
          <c:extLst>
            <c:ext xmlns:c16="http://schemas.microsoft.com/office/drawing/2014/chart" uri="{C3380CC4-5D6E-409C-BE32-E72D297353CC}">
              <c16:uniqueId val="{00000003-A0B1-4C40-A230-BFF4C0E14E66}"/>
            </c:ext>
          </c:extLst>
        </c:ser>
        <c:dLbls>
          <c:showLegendKey val="0"/>
          <c:showVal val="0"/>
          <c:showCatName val="0"/>
          <c:showSerName val="0"/>
          <c:showPercent val="0"/>
          <c:showBubbleSize val="0"/>
        </c:dLbls>
        <c:gapWidth val="150"/>
        <c:overlap val="100"/>
        <c:axId val="405736584"/>
        <c:axId val="1"/>
      </c:barChart>
      <c:lineChart>
        <c:grouping val="standard"/>
        <c:varyColors val="0"/>
        <c:ser>
          <c:idx val="4"/>
          <c:order val="4"/>
          <c:tx>
            <c:strRef>
              <c:f>'3.1.8-график'!$B$10</c:f>
              <c:strCache>
                <c:ptCount val="1"/>
                <c:pt idx="0">
                  <c:v>Резидент банктердегі салымдардың үлесі</c:v>
                </c:pt>
              </c:strCache>
            </c:strRef>
          </c:tx>
          <c:spPr>
            <a:ln w="38100">
              <a:pattFill prst="pct50">
                <a:fgClr>
                  <a:srgbClr val="000080"/>
                </a:fgClr>
                <a:bgClr>
                  <a:srgbClr val="FFFFFF"/>
                </a:bgClr>
              </a:pattFill>
              <a:prstDash val="solid"/>
            </a:ln>
          </c:spPr>
          <c:marker>
            <c:symbol val="none"/>
          </c:marker>
          <c:cat>
            <c:strRef>
              <c:f>'3.1.8-график'!$C$3:$X$3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'3.1.8-график'!$C$10:$X$10</c:f>
              <c:numCache>
                <c:formatCode>0.0%</c:formatCode>
                <c:ptCount val="22"/>
                <c:pt idx="0">
                  <c:v>5.6432357330890172E-2</c:v>
                </c:pt>
                <c:pt idx="1">
                  <c:v>5.690294789246899E-2</c:v>
                </c:pt>
                <c:pt idx="2">
                  <c:v>9.2101200843163478E-2</c:v>
                </c:pt>
                <c:pt idx="3">
                  <c:v>7.1245674387926297E-2</c:v>
                </c:pt>
                <c:pt idx="4">
                  <c:v>0.11589979833945578</c:v>
                </c:pt>
                <c:pt idx="5">
                  <c:v>0.20226185452911963</c:v>
                </c:pt>
                <c:pt idx="6">
                  <c:v>0.1231396181350435</c:v>
                </c:pt>
                <c:pt idx="7">
                  <c:v>0.10541284792730876</c:v>
                </c:pt>
                <c:pt idx="8">
                  <c:v>0.13709986080274439</c:v>
                </c:pt>
                <c:pt idx="9">
                  <c:v>0.1628899280352443</c:v>
                </c:pt>
                <c:pt idx="10">
                  <c:v>9.0164513546520192E-2</c:v>
                </c:pt>
                <c:pt idx="11">
                  <c:v>0.12225124313548755</c:v>
                </c:pt>
                <c:pt idx="12">
                  <c:v>9.5192448444464589E-2</c:v>
                </c:pt>
                <c:pt idx="13">
                  <c:v>7.8202305654838988E-2</c:v>
                </c:pt>
                <c:pt idx="14">
                  <c:v>0.18486363188350355</c:v>
                </c:pt>
                <c:pt idx="15">
                  <c:v>0.29095744036634763</c:v>
                </c:pt>
                <c:pt idx="16">
                  <c:v>0.42996795338618338</c:v>
                </c:pt>
                <c:pt idx="17">
                  <c:v>0.43343621652093361</c:v>
                </c:pt>
                <c:pt idx="18">
                  <c:v>0.62788266160646389</c:v>
                </c:pt>
                <c:pt idx="19">
                  <c:v>0.61114377870664305</c:v>
                </c:pt>
                <c:pt idx="20">
                  <c:v>0.51396056428531767</c:v>
                </c:pt>
              </c:numCache>
            </c:numRef>
          </c:val>
          <c:smooth val="0"/>
          <c:extLst>
            <c:ext xmlns:c16="http://schemas.microsoft.com/office/drawing/2014/chart" uri="{C3380CC4-5D6E-409C-BE32-E72D297353CC}">
              <c16:uniqueId val="{00000004-A0B1-4C40-A230-BFF4C0E14E66}"/>
            </c:ext>
          </c:extLst>
        </c:ser>
        <c:dLbls>
          <c:showLegendKey val="0"/>
          <c:showVal val="0"/>
          <c:showCatName val="0"/>
          <c:showSerName val="0"/>
          <c:showPercent val="0"/>
          <c:showBubbleSize val="0"/>
        </c:dLbls>
        <c:marker val="1"/>
        <c:smooth val="0"/>
        <c:axId val="3"/>
        <c:axId val="4"/>
      </c:lineChart>
      <c:catAx>
        <c:axId val="40573658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3000"/>
          <c:min val="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Times New Roman"/>
                    <a:ea typeface="Times New Roman"/>
                    <a:cs typeface="Times New Roman"/>
                  </a:defRPr>
                </a:pPr>
                <a:r>
                  <a:rPr lang="ru-RU"/>
                  <a:t>Кезеңдегі млрд. теңге</a:t>
                </a:r>
              </a:p>
            </c:rich>
          </c:tx>
          <c:layout>
            <c:manualLayout>
              <c:xMode val="edge"/>
              <c:yMode val="edge"/>
              <c:x val="2.589000854888588E-2"/>
              <c:y val="0.1718754371018399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05736584"/>
        <c:crosses val="autoZero"/>
        <c:crossBetween val="between"/>
        <c:majorUnit val="100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65"/>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0.05"/>
      </c:valAx>
      <c:spPr>
        <a:noFill/>
        <a:ln w="12700">
          <a:solidFill>
            <a:srgbClr val="808080"/>
          </a:solidFill>
          <a:prstDash val="solid"/>
        </a:ln>
      </c:spPr>
    </c:plotArea>
    <c:legend>
      <c:legendPos val="b"/>
      <c:layout>
        <c:manualLayout>
          <c:xMode val="edge"/>
          <c:yMode val="edge"/>
          <c:x val="5.3398142632077129E-2"/>
          <c:y val="0.8177104128784507"/>
          <c:w val="0.89320529493656287"/>
          <c:h val="0.16666709052299633"/>
        </c:manualLayout>
      </c:layout>
      <c:overlay val="0"/>
      <c:spPr>
        <a:no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032378312693278"/>
          <c:y val="6.2500158946123624E-2"/>
          <c:w val="0.81553526928990516"/>
          <c:h val="0.58593899011990891"/>
        </c:manualLayout>
      </c:layout>
      <c:barChart>
        <c:barDir val="col"/>
        <c:grouping val="stacked"/>
        <c:varyColors val="0"/>
        <c:ser>
          <c:idx val="1"/>
          <c:order val="0"/>
          <c:tx>
            <c:strRef>
              <c:f>'3.1.9-график'!$B$4</c:f>
              <c:strCache>
                <c:ptCount val="1"/>
                <c:pt idx="0">
                  <c:v>Теңгедегі банкаралық салымдар</c:v>
                </c:pt>
              </c:strCache>
            </c:strRef>
          </c:tx>
          <c:spPr>
            <a:solidFill>
              <a:srgbClr val="969696"/>
            </a:solidFill>
            <a:ln w="12700">
              <a:solidFill>
                <a:srgbClr val="000000"/>
              </a:solidFill>
              <a:prstDash val="solid"/>
            </a:ln>
          </c:spPr>
          <c:invertIfNegative val="0"/>
          <c:cat>
            <c:strRef>
              <c:f>'3.1.9-график'!$C$3:$W$3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'3.1.9-график'!$C$4:$W$4</c:f>
              <c:numCache>
                <c:formatCode>#\ ##0.0</c:formatCode>
                <c:ptCount val="21"/>
                <c:pt idx="0">
                  <c:v>7.4960000000000004</c:v>
                </c:pt>
                <c:pt idx="1">
                  <c:v>16.335062000000001</c:v>
                </c:pt>
                <c:pt idx="2">
                  <c:v>1.4970699999999999</c:v>
                </c:pt>
                <c:pt idx="3">
                  <c:v>29.521999999999998</c:v>
                </c:pt>
                <c:pt idx="4">
                  <c:v>27.164000000000001</c:v>
                </c:pt>
                <c:pt idx="5">
                  <c:v>23.405999999999999</c:v>
                </c:pt>
                <c:pt idx="6">
                  <c:v>1</c:v>
                </c:pt>
                <c:pt idx="7">
                  <c:v>22.685061999999999</c:v>
                </c:pt>
                <c:pt idx="8">
                  <c:v>3.8000799999999999</c:v>
                </c:pt>
                <c:pt idx="9">
                  <c:v>16.884</c:v>
                </c:pt>
                <c:pt idx="10">
                  <c:v>10.9</c:v>
                </c:pt>
                <c:pt idx="11">
                  <c:v>21.95</c:v>
                </c:pt>
                <c:pt idx="12">
                  <c:v>23.000240000000002</c:v>
                </c:pt>
                <c:pt idx="13">
                  <c:v>17.650959999999998</c:v>
                </c:pt>
                <c:pt idx="14">
                  <c:v>22.350960000000001</c:v>
                </c:pt>
                <c:pt idx="15">
                  <c:v>16.082719999999998</c:v>
                </c:pt>
                <c:pt idx="16">
                  <c:v>11.450239999999999</c:v>
                </c:pt>
                <c:pt idx="17">
                  <c:v>12.56448</c:v>
                </c:pt>
                <c:pt idx="18">
                  <c:v>10.80048</c:v>
                </c:pt>
                <c:pt idx="19">
                  <c:v>1.0029999999999999</c:v>
                </c:pt>
                <c:pt idx="20">
                  <c:v>13.625</c:v>
                </c:pt>
              </c:numCache>
            </c:numRef>
          </c:val>
          <c:extLst>
            <c:ext xmlns:c16="http://schemas.microsoft.com/office/drawing/2014/chart" uri="{C3380CC4-5D6E-409C-BE32-E72D297353CC}">
              <c16:uniqueId val="{00000000-A19F-4BDE-93FC-74C523DFE98A}"/>
            </c:ext>
          </c:extLst>
        </c:ser>
        <c:ser>
          <c:idx val="2"/>
          <c:order val="1"/>
          <c:tx>
            <c:strRef>
              <c:f>'3.1.9-график'!$B$5</c:f>
              <c:strCache>
                <c:ptCount val="1"/>
                <c:pt idx="0">
                  <c:v>Доллардағы банкаралық салымдар</c:v>
                </c:pt>
              </c:strCache>
            </c:strRef>
          </c:tx>
          <c:spPr>
            <a:solidFill>
              <a:srgbClr val="00FF00"/>
            </a:solidFill>
            <a:ln w="12700">
              <a:solidFill>
                <a:srgbClr val="000000"/>
              </a:solidFill>
              <a:prstDash val="solid"/>
            </a:ln>
          </c:spPr>
          <c:invertIfNegative val="0"/>
          <c:cat>
            <c:strRef>
              <c:f>'3.1.9-график'!$C$3:$W$3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'3.1.9-график'!$C$5:$W$5</c:f>
              <c:numCache>
                <c:formatCode>#\ ##0.0</c:formatCode>
                <c:ptCount val="21"/>
                <c:pt idx="0">
                  <c:v>21.423238901495001</c:v>
                </c:pt>
                <c:pt idx="1">
                  <c:v>35.60974340728</c:v>
                </c:pt>
                <c:pt idx="2">
                  <c:v>10.239256950221499</c:v>
                </c:pt>
                <c:pt idx="3">
                  <c:v>37.884434299152495</c:v>
                </c:pt>
                <c:pt idx="4">
                  <c:v>36.566374973750001</c:v>
                </c:pt>
                <c:pt idx="5">
                  <c:v>23.8345481311</c:v>
                </c:pt>
                <c:pt idx="6">
                  <c:v>52.897517657920012</c:v>
                </c:pt>
                <c:pt idx="7">
                  <c:v>43.927331644615002</c:v>
                </c:pt>
                <c:pt idx="8">
                  <c:v>52.565780261575</c:v>
                </c:pt>
                <c:pt idx="9">
                  <c:v>15.531075851199999</c:v>
                </c:pt>
                <c:pt idx="10">
                  <c:v>24.469880494999998</c:v>
                </c:pt>
                <c:pt idx="11">
                  <c:v>20.746815486524998</c:v>
                </c:pt>
                <c:pt idx="12">
                  <c:v>11.300238469999998</c:v>
                </c:pt>
                <c:pt idx="13">
                  <c:v>3.9743239767000005</c:v>
                </c:pt>
                <c:pt idx="14">
                  <c:v>27.3566802</c:v>
                </c:pt>
                <c:pt idx="15">
                  <c:v>123.412039437</c:v>
                </c:pt>
                <c:pt idx="16">
                  <c:v>8.0622118399999998</c:v>
                </c:pt>
                <c:pt idx="17">
                  <c:v>16.244811180479999</c:v>
                </c:pt>
                <c:pt idx="18">
                  <c:v>25.144673400000006</c:v>
                </c:pt>
                <c:pt idx="19">
                  <c:v>12.4197486</c:v>
                </c:pt>
                <c:pt idx="20">
                  <c:v>12.252930161999997</c:v>
                </c:pt>
              </c:numCache>
            </c:numRef>
          </c:val>
          <c:extLst>
            <c:ext xmlns:c16="http://schemas.microsoft.com/office/drawing/2014/chart" uri="{C3380CC4-5D6E-409C-BE32-E72D297353CC}">
              <c16:uniqueId val="{00000001-A19F-4BDE-93FC-74C523DFE98A}"/>
            </c:ext>
          </c:extLst>
        </c:ser>
        <c:ser>
          <c:idx val="3"/>
          <c:order val="2"/>
          <c:tx>
            <c:strRef>
              <c:f>'3.1.9-график'!$B$6</c:f>
              <c:strCache>
                <c:ptCount val="1"/>
                <c:pt idx="0">
                  <c:v>Еуродағы банкаралық салымдар</c:v>
                </c:pt>
              </c:strCache>
            </c:strRef>
          </c:tx>
          <c:spPr>
            <a:solidFill>
              <a:srgbClr val="339966"/>
            </a:solidFill>
            <a:ln w="12700">
              <a:solidFill>
                <a:srgbClr val="000000"/>
              </a:solidFill>
              <a:prstDash val="solid"/>
            </a:ln>
          </c:spPr>
          <c:invertIfNegative val="0"/>
          <c:cat>
            <c:strRef>
              <c:f>'3.1.9-график'!$C$3:$W$3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'3.1.9-график'!$C$6:$W$6</c:f>
              <c:numCache>
                <c:formatCode>#\ ##0.0</c:formatCode>
                <c:ptCount val="21"/>
                <c:pt idx="0">
                  <c:v>0</c:v>
                </c:pt>
                <c:pt idx="1">
                  <c:v>0</c:v>
                </c:pt>
                <c:pt idx="2">
                  <c:v>0.74427295199999988</c:v>
                </c:pt>
                <c:pt idx="3">
                  <c:v>1.3109836125000001E-2</c:v>
                </c:pt>
                <c:pt idx="4">
                  <c:v>0</c:v>
                </c:pt>
                <c:pt idx="5">
                  <c:v>0</c:v>
                </c:pt>
                <c:pt idx="6">
                  <c:v>0.21782609675999998</c:v>
                </c:pt>
                <c:pt idx="7">
                  <c:v>2.6989424999999994</c:v>
                </c:pt>
                <c:pt idx="8">
                  <c:v>0.85987499999999994</c:v>
                </c:pt>
                <c:pt idx="9">
                  <c:v>3.1880203940249996</c:v>
                </c:pt>
                <c:pt idx="10">
                  <c:v>6.3024460213749993</c:v>
                </c:pt>
                <c:pt idx="11">
                  <c:v>0</c:v>
                </c:pt>
                <c:pt idx="12">
                  <c:v>6.5474955000000001</c:v>
                </c:pt>
                <c:pt idx="13">
                  <c:v>0.17529531212499999</c:v>
                </c:pt>
                <c:pt idx="14">
                  <c:v>0</c:v>
                </c:pt>
                <c:pt idx="15">
                  <c:v>6.4102472000000009E-3</c:v>
                </c:pt>
                <c:pt idx="16">
                  <c:v>113.7851208</c:v>
                </c:pt>
                <c:pt idx="17">
                  <c:v>0</c:v>
                </c:pt>
                <c:pt idx="18">
                  <c:v>4.2435599999999987</c:v>
                </c:pt>
                <c:pt idx="19">
                  <c:v>0.75188750000000004</c:v>
                </c:pt>
                <c:pt idx="20">
                  <c:v>0</c:v>
                </c:pt>
              </c:numCache>
            </c:numRef>
          </c:val>
          <c:extLst>
            <c:ext xmlns:c16="http://schemas.microsoft.com/office/drawing/2014/chart" uri="{C3380CC4-5D6E-409C-BE32-E72D297353CC}">
              <c16:uniqueId val="{00000002-A19F-4BDE-93FC-74C523DFE98A}"/>
            </c:ext>
          </c:extLst>
        </c:ser>
        <c:ser>
          <c:idx val="4"/>
          <c:order val="3"/>
          <c:tx>
            <c:strRef>
              <c:f>'3.1.9-график'!$B$7</c:f>
              <c:strCache>
                <c:ptCount val="1"/>
                <c:pt idx="0">
                  <c:v>Рубльдегі банкаралық салымдар</c:v>
                </c:pt>
              </c:strCache>
            </c:strRef>
          </c:tx>
          <c:spPr>
            <a:solidFill>
              <a:srgbClr val="00FFFF"/>
            </a:solidFill>
            <a:ln w="12700">
              <a:solidFill>
                <a:srgbClr val="003366"/>
              </a:solidFill>
              <a:prstDash val="solid"/>
            </a:ln>
          </c:spPr>
          <c:invertIfNegative val="0"/>
          <c:cat>
            <c:strRef>
              <c:f>'3.1.9-график'!$C$3:$W$3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'3.1.9-график'!$C$7:$W$7</c:f>
              <c:numCache>
                <c:formatCode>#\ ##0.0</c:formatCode>
                <c:ptCount val="21"/>
                <c:pt idx="0">
                  <c:v>0.17210549999999999</c:v>
                </c:pt>
                <c:pt idx="1">
                  <c:v>4.9070000000000003E-2</c:v>
                </c:pt>
                <c:pt idx="2">
                  <c:v>2.2365248775000004</c:v>
                </c:pt>
                <c:pt idx="3">
                  <c:v>0.23971646874999999</c:v>
                </c:pt>
                <c:pt idx="4">
                  <c:v>1.8456373000000001</c:v>
                </c:pt>
                <c:pt idx="5">
                  <c:v>0.65251301250000004</c:v>
                </c:pt>
                <c:pt idx="6">
                  <c:v>0.15330174999999999</c:v>
                </c:pt>
                <c:pt idx="7">
                  <c:v>0</c:v>
                </c:pt>
                <c:pt idx="8">
                  <c:v>0.2318925</c:v>
                </c:pt>
                <c:pt idx="9">
                  <c:v>3.6839999999999998E-2</c:v>
                </c:pt>
                <c:pt idx="10">
                  <c:v>0</c:v>
                </c:pt>
                <c:pt idx="11">
                  <c:v>0.70487999999999984</c:v>
                </c:pt>
                <c:pt idx="12">
                  <c:v>0.42075000000000001</c:v>
                </c:pt>
                <c:pt idx="13">
                  <c:v>0</c:v>
                </c:pt>
                <c:pt idx="14">
                  <c:v>4.3295E-2</c:v>
                </c:pt>
                <c:pt idx="15">
                  <c:v>0</c:v>
                </c:pt>
                <c:pt idx="16">
                  <c:v>0.46523999999999999</c:v>
                </c:pt>
                <c:pt idx="17">
                  <c:v>3.4015718399999999</c:v>
                </c:pt>
                <c:pt idx="18">
                  <c:v>2.8715999999999995</c:v>
                </c:pt>
                <c:pt idx="19">
                  <c:v>3.3355000000000001</c:v>
                </c:pt>
                <c:pt idx="20">
                  <c:v>2.94</c:v>
                </c:pt>
              </c:numCache>
            </c:numRef>
          </c:val>
          <c:extLst>
            <c:ext xmlns:c16="http://schemas.microsoft.com/office/drawing/2014/chart" uri="{C3380CC4-5D6E-409C-BE32-E72D297353CC}">
              <c16:uniqueId val="{00000003-A19F-4BDE-93FC-74C523DFE98A}"/>
            </c:ext>
          </c:extLst>
        </c:ser>
        <c:dLbls>
          <c:showLegendKey val="0"/>
          <c:showVal val="0"/>
          <c:showCatName val="0"/>
          <c:showSerName val="0"/>
          <c:showPercent val="0"/>
          <c:showBubbleSize val="0"/>
        </c:dLbls>
        <c:gapWidth val="150"/>
        <c:overlap val="100"/>
        <c:axId val="405749376"/>
        <c:axId val="1"/>
      </c:barChart>
      <c:lineChart>
        <c:grouping val="standard"/>
        <c:varyColors val="0"/>
        <c:ser>
          <c:idx val="0"/>
          <c:order val="4"/>
          <c:tx>
            <c:strRef>
              <c:f>'3.1.9-график'!$B$10</c:f>
              <c:strCache>
                <c:ptCount val="1"/>
                <c:pt idx="0">
                  <c:v>Резидент банктердегі салымдардың үлесі</c:v>
                </c:pt>
              </c:strCache>
            </c:strRef>
          </c:tx>
          <c:spPr>
            <a:ln w="38100">
              <a:pattFill prst="pct50">
                <a:fgClr>
                  <a:srgbClr val="000080"/>
                </a:fgClr>
                <a:bgClr>
                  <a:srgbClr val="FFFFFF"/>
                </a:bgClr>
              </a:pattFill>
              <a:prstDash val="solid"/>
            </a:ln>
          </c:spPr>
          <c:marker>
            <c:symbol val="none"/>
          </c:marker>
          <c:cat>
            <c:strRef>
              <c:f>'3.1.9-график'!$C$3:$W$3</c:f>
              <c:strCache>
                <c:ptCount val="21"/>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strCache>
            </c:strRef>
          </c:cat>
          <c:val>
            <c:numRef>
              <c:f>'3.1.9-график'!$C$10:$W$10</c:f>
              <c:numCache>
                <c:formatCode>0.0%</c:formatCode>
                <c:ptCount val="21"/>
                <c:pt idx="0">
                  <c:v>0.66725951527707494</c:v>
                </c:pt>
                <c:pt idx="1">
                  <c:v>0.61673423550017148</c:v>
                </c:pt>
                <c:pt idx="2">
                  <c:v>0.30665067515214761</c:v>
                </c:pt>
                <c:pt idx="3">
                  <c:v>0.90123142317299121</c:v>
                </c:pt>
                <c:pt idx="4">
                  <c:v>0.79847776548864713</c:v>
                </c:pt>
                <c:pt idx="5">
                  <c:v>0.80626533526892952</c:v>
                </c:pt>
                <c:pt idx="6">
                  <c:v>1.842684649119835E-2</c:v>
                </c:pt>
                <c:pt idx="7">
                  <c:v>0.12191367920493486</c:v>
                </c:pt>
                <c:pt idx="8">
                  <c:v>0.10778777755495407</c:v>
                </c:pt>
                <c:pt idx="9">
                  <c:v>0.38267632989459344</c:v>
                </c:pt>
                <c:pt idx="10">
                  <c:v>0.43935781921860106</c:v>
                </c:pt>
                <c:pt idx="11">
                  <c:v>0.80033705159708657</c:v>
                </c:pt>
                <c:pt idx="12">
                  <c:v>0.67546993493823804</c:v>
                </c:pt>
                <c:pt idx="13">
                  <c:v>0.9173886304824852</c:v>
                </c:pt>
                <c:pt idx="14">
                  <c:v>0.94294613380453607</c:v>
                </c:pt>
                <c:pt idx="15">
                  <c:v>0.26983061206735764</c:v>
                </c:pt>
                <c:pt idx="16">
                  <c:v>0.10941921234409833</c:v>
                </c:pt>
                <c:pt idx="17">
                  <c:v>0.39243605463048009</c:v>
                </c:pt>
                <c:pt idx="18">
                  <c:v>0.58257885786776442</c:v>
                </c:pt>
                <c:pt idx="19">
                  <c:v>2.7298474281990302E-2</c:v>
                </c:pt>
                <c:pt idx="20">
                  <c:v>0.47279592682080429</c:v>
                </c:pt>
              </c:numCache>
            </c:numRef>
          </c:val>
          <c:smooth val="0"/>
          <c:extLst>
            <c:ext xmlns:c16="http://schemas.microsoft.com/office/drawing/2014/chart" uri="{C3380CC4-5D6E-409C-BE32-E72D297353CC}">
              <c16:uniqueId val="{00000004-A19F-4BDE-93FC-74C523DFE98A}"/>
            </c:ext>
          </c:extLst>
        </c:ser>
        <c:dLbls>
          <c:showLegendKey val="0"/>
          <c:showVal val="0"/>
          <c:showCatName val="0"/>
          <c:showSerName val="0"/>
          <c:showPercent val="0"/>
          <c:showBubbleSize val="0"/>
        </c:dLbls>
        <c:marker val="1"/>
        <c:smooth val="0"/>
        <c:axId val="3"/>
        <c:axId val="4"/>
      </c:lineChart>
      <c:catAx>
        <c:axId val="405749376"/>
        <c:scaling>
          <c:orientation val="minMax"/>
        </c:scaling>
        <c:delete val="0"/>
        <c:axPos val="b"/>
        <c:numFmt formatCode="0.00"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Кезеңдегі млрд. теңге</a:t>
                </a:r>
              </a:p>
            </c:rich>
          </c:tx>
          <c:layout>
            <c:manualLayout>
              <c:xMode val="edge"/>
              <c:yMode val="edge"/>
              <c:x val="2.589000854888588E-2"/>
              <c:y val="0.1979171699960581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7493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0.1148869129356811"/>
          <c:y val="0.83333545261498165"/>
          <c:w val="0.78640900967240857"/>
          <c:h val="0.1510420507864654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541498876075615E-2"/>
          <c:y val="5.896805896805897E-2"/>
          <c:w val="0.81629889307105508"/>
          <c:h val="0.54545454545454541"/>
        </c:manualLayout>
      </c:layout>
      <c:barChart>
        <c:barDir val="col"/>
        <c:grouping val="clustered"/>
        <c:varyColors val="0"/>
        <c:ser>
          <c:idx val="2"/>
          <c:order val="2"/>
          <c:tx>
            <c:strRef>
              <c:f>'3.1.10-график'!$B$6</c:f>
              <c:strCache>
                <c:ptCount val="1"/>
                <c:pt idx="0">
                  <c:v>Қаржы министрлігінің МБҚ, сауда-саттықтардың жиынтық көлемі</c:v>
                </c:pt>
              </c:strCache>
            </c:strRef>
          </c:tx>
          <c:spPr>
            <a:solidFill>
              <a:srgbClr val="008080"/>
            </a:solidFill>
            <a:ln w="12700">
              <a:solidFill>
                <a:srgbClr val="000000"/>
              </a:solidFill>
              <a:prstDash val="solid"/>
            </a:ln>
          </c:spPr>
          <c:invertIfNegative val="0"/>
          <c:cat>
            <c:strRef>
              <c:f>'3.1.10-график'!$C$3:$X$3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'3.1.10-график'!$C$6:$X$6</c:f>
              <c:numCache>
                <c:formatCode>#\ ##0.0</c:formatCode>
                <c:ptCount val="22"/>
                <c:pt idx="0">
                  <c:v>27.797550398319999</c:v>
                </c:pt>
                <c:pt idx="1">
                  <c:v>24.081029331400007</c:v>
                </c:pt>
                <c:pt idx="2">
                  <c:v>13.914663108250002</c:v>
                </c:pt>
                <c:pt idx="3">
                  <c:v>7.6859380347800004</c:v>
                </c:pt>
                <c:pt idx="4">
                  <c:v>9.8853873884599963</c:v>
                </c:pt>
                <c:pt idx="5">
                  <c:v>10.351516509350002</c:v>
                </c:pt>
                <c:pt idx="6" formatCode="#,##0.00">
                  <c:v>9.9328759386699996</c:v>
                </c:pt>
                <c:pt idx="7" formatCode="#,##0.00">
                  <c:v>33.387655871670006</c:v>
                </c:pt>
                <c:pt idx="8" formatCode="#,##0.00">
                  <c:v>38.228619394390002</c:v>
                </c:pt>
                <c:pt idx="9" formatCode="#,##0.00">
                  <c:v>58.547377762149999</c:v>
                </c:pt>
                <c:pt idx="10" formatCode="#,##0.00">
                  <c:v>42.730492739499951</c:v>
                </c:pt>
                <c:pt idx="11" formatCode="#,##0.00">
                  <c:v>42.490074861080011</c:v>
                </c:pt>
                <c:pt idx="12" formatCode="#,##0.00">
                  <c:v>26.163301617700021</c:v>
                </c:pt>
                <c:pt idx="13" formatCode="#,##0.00">
                  <c:v>26.270792477789996</c:v>
                </c:pt>
                <c:pt idx="14" formatCode="#,##0.00">
                  <c:v>18.396712455600003</c:v>
                </c:pt>
                <c:pt idx="15" formatCode="#,##0.00">
                  <c:v>57.779696686140014</c:v>
                </c:pt>
                <c:pt idx="16" formatCode="#,##0.00">
                  <c:v>34.374928863709997</c:v>
                </c:pt>
                <c:pt idx="17" formatCode="#,##0.00">
                  <c:v>53.905148647970002</c:v>
                </c:pt>
                <c:pt idx="18" formatCode="#,##0.00">
                  <c:v>86.549581081319985</c:v>
                </c:pt>
                <c:pt idx="19" formatCode="#,##0.00">
                  <c:v>69.215777943299997</c:v>
                </c:pt>
                <c:pt idx="20" formatCode="#,##0.00">
                  <c:v>59.811354279980002</c:v>
                </c:pt>
                <c:pt idx="21" formatCode="#,##0.00">
                  <c:v>33.348633271600001</c:v>
                </c:pt>
              </c:numCache>
            </c:numRef>
          </c:val>
          <c:extLst>
            <c:ext xmlns:c16="http://schemas.microsoft.com/office/drawing/2014/chart" uri="{C3380CC4-5D6E-409C-BE32-E72D297353CC}">
              <c16:uniqueId val="{00000000-4946-4930-AE90-80B06955C537}"/>
            </c:ext>
          </c:extLst>
        </c:ser>
        <c:ser>
          <c:idx val="3"/>
          <c:order val="3"/>
          <c:tx>
            <c:strRef>
              <c:f>'3.1.10-график'!$B$7</c:f>
              <c:strCache>
                <c:ptCount val="1"/>
                <c:pt idx="0">
                  <c:v>Ұлттық Банктің ноталары, сауда-саттықтардың жиынтық көлемі</c:v>
                </c:pt>
              </c:strCache>
            </c:strRef>
          </c:tx>
          <c:spPr>
            <a:solidFill>
              <a:srgbClr val="993366"/>
            </a:solidFill>
            <a:ln w="12700">
              <a:solidFill>
                <a:srgbClr val="000000"/>
              </a:solidFill>
              <a:prstDash val="solid"/>
            </a:ln>
          </c:spPr>
          <c:invertIfNegative val="0"/>
          <c:cat>
            <c:strRef>
              <c:f>'3.1.10-график'!$C$3:$X$3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'3.1.10-график'!$C$7:$X$7</c:f>
              <c:numCache>
                <c:formatCode>#\ ##0.0</c:formatCode>
                <c:ptCount val="22"/>
                <c:pt idx="0">
                  <c:v>8.2232704600000002</c:v>
                </c:pt>
                <c:pt idx="1">
                  <c:v>1.3613303450000001</c:v>
                </c:pt>
                <c:pt idx="2">
                  <c:v>15.3863147692</c:v>
                </c:pt>
                <c:pt idx="3">
                  <c:v>45.946849440000001</c:v>
                </c:pt>
                <c:pt idx="4">
                  <c:v>0.39747992199999999</c:v>
                </c:pt>
                <c:pt idx="5">
                  <c:v>13.271318129000001</c:v>
                </c:pt>
                <c:pt idx="6" formatCode="#,##0.00">
                  <c:v>6.5460522719999998</c:v>
                </c:pt>
                <c:pt idx="7" formatCode="#,##0.00">
                  <c:v>6.0383860599999997</c:v>
                </c:pt>
                <c:pt idx="8" formatCode="#,##0.00">
                  <c:v>18.452613684999999</c:v>
                </c:pt>
                <c:pt idx="9" formatCode="#,##0.00">
                  <c:v>1.9085682859999999</c:v>
                </c:pt>
                <c:pt idx="10" formatCode="#,##0.00">
                  <c:v>8.5440709510000001</c:v>
                </c:pt>
                <c:pt idx="11" formatCode="#,##0.00">
                  <c:v>28.127714119</c:v>
                </c:pt>
                <c:pt idx="12" formatCode="#,##0.00">
                  <c:v>6.7029764536999998</c:v>
                </c:pt>
                <c:pt idx="13" formatCode="#,##0.00">
                  <c:v>1.7963573500000001</c:v>
                </c:pt>
                <c:pt idx="14" formatCode="#,##0.00">
                  <c:v>3.1627567140599999</c:v>
                </c:pt>
                <c:pt idx="15" formatCode="#,##0.00">
                  <c:v>7.7157176622399994</c:v>
                </c:pt>
                <c:pt idx="16" formatCode="#,##0.00">
                  <c:v>10.348442005500001</c:v>
                </c:pt>
                <c:pt idx="17" formatCode="#,##0.00">
                  <c:v>2.73424308401</c:v>
                </c:pt>
                <c:pt idx="18" formatCode="#,##0.00">
                  <c:v>5.4420353931300012</c:v>
                </c:pt>
                <c:pt idx="19" formatCode="#,##0.00">
                  <c:v>19.936173964999998</c:v>
                </c:pt>
                <c:pt idx="20" formatCode="#,##0.00">
                  <c:v>5.6153803079999998</c:v>
                </c:pt>
                <c:pt idx="21" formatCode="#,##0.00">
                  <c:v>3.3775089774000002</c:v>
                </c:pt>
              </c:numCache>
            </c:numRef>
          </c:val>
          <c:extLst>
            <c:ext xmlns:c16="http://schemas.microsoft.com/office/drawing/2014/chart" uri="{C3380CC4-5D6E-409C-BE32-E72D297353CC}">
              <c16:uniqueId val="{00000001-4946-4930-AE90-80B06955C537}"/>
            </c:ext>
          </c:extLst>
        </c:ser>
        <c:dLbls>
          <c:showLegendKey val="0"/>
          <c:showVal val="0"/>
          <c:showCatName val="0"/>
          <c:showSerName val="0"/>
          <c:showPercent val="0"/>
          <c:showBubbleSize val="0"/>
        </c:dLbls>
        <c:gapWidth val="150"/>
        <c:axId val="405000952"/>
        <c:axId val="1"/>
      </c:barChart>
      <c:lineChart>
        <c:grouping val="standard"/>
        <c:varyColors val="0"/>
        <c:ser>
          <c:idx val="0"/>
          <c:order val="0"/>
          <c:tx>
            <c:strRef>
              <c:f>'3.1.10-график'!$B$4</c:f>
              <c:strCache>
                <c:ptCount val="1"/>
                <c:pt idx="0">
                  <c:v>Қаржы министрлігінің МБҚ, мәмілелер саны</c:v>
                </c:pt>
              </c:strCache>
            </c:strRef>
          </c:tx>
          <c:spPr>
            <a:ln w="38100">
              <a:pattFill prst="pct75">
                <a:fgClr>
                  <a:srgbClr val="008080"/>
                </a:fgClr>
                <a:bgClr>
                  <a:srgbClr val="FFFFFF"/>
                </a:bgClr>
              </a:pattFill>
              <a:prstDash val="solid"/>
            </a:ln>
          </c:spPr>
          <c:marker>
            <c:symbol val="none"/>
          </c:marker>
          <c:cat>
            <c:strRef>
              <c:f>'3.1.10-график'!$C$3:$X$3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'3.1.10-график'!$C$4:$X$4</c:f>
              <c:numCache>
                <c:formatCode>#,##0</c:formatCode>
                <c:ptCount val="22"/>
                <c:pt idx="0">
                  <c:v>44</c:v>
                </c:pt>
                <c:pt idx="1">
                  <c:v>63</c:v>
                </c:pt>
                <c:pt idx="2">
                  <c:v>75</c:v>
                </c:pt>
                <c:pt idx="3">
                  <c:v>58</c:v>
                </c:pt>
                <c:pt idx="4">
                  <c:v>79</c:v>
                </c:pt>
                <c:pt idx="5">
                  <c:v>49</c:v>
                </c:pt>
                <c:pt idx="6">
                  <c:v>59</c:v>
                </c:pt>
                <c:pt idx="7">
                  <c:v>133</c:v>
                </c:pt>
                <c:pt idx="8">
                  <c:v>114</c:v>
                </c:pt>
                <c:pt idx="9">
                  <c:v>224</c:v>
                </c:pt>
                <c:pt idx="10">
                  <c:v>181</c:v>
                </c:pt>
                <c:pt idx="11">
                  <c:v>144</c:v>
                </c:pt>
                <c:pt idx="12">
                  <c:v>128</c:v>
                </c:pt>
                <c:pt idx="13">
                  <c:v>117</c:v>
                </c:pt>
                <c:pt idx="14">
                  <c:v>108</c:v>
                </c:pt>
                <c:pt idx="15">
                  <c:v>334</c:v>
                </c:pt>
                <c:pt idx="16">
                  <c:v>144</c:v>
                </c:pt>
                <c:pt idx="17">
                  <c:v>172</c:v>
                </c:pt>
                <c:pt idx="18">
                  <c:v>341</c:v>
                </c:pt>
                <c:pt idx="19">
                  <c:v>246</c:v>
                </c:pt>
                <c:pt idx="20">
                  <c:v>174</c:v>
                </c:pt>
                <c:pt idx="21">
                  <c:v>134</c:v>
                </c:pt>
              </c:numCache>
            </c:numRef>
          </c:val>
          <c:smooth val="0"/>
          <c:extLst>
            <c:ext xmlns:c16="http://schemas.microsoft.com/office/drawing/2014/chart" uri="{C3380CC4-5D6E-409C-BE32-E72D297353CC}">
              <c16:uniqueId val="{00000002-4946-4930-AE90-80B06955C537}"/>
            </c:ext>
          </c:extLst>
        </c:ser>
        <c:ser>
          <c:idx val="1"/>
          <c:order val="1"/>
          <c:tx>
            <c:strRef>
              <c:f>'3.1.10-график'!$B$5</c:f>
              <c:strCache>
                <c:ptCount val="1"/>
                <c:pt idx="0">
                  <c:v>Ұлттық Банктің ноталары, мәмілелер саны</c:v>
                </c:pt>
              </c:strCache>
            </c:strRef>
          </c:tx>
          <c:spPr>
            <a:ln w="38100">
              <a:pattFill prst="pct75">
                <a:fgClr>
                  <a:srgbClr val="800080"/>
                </a:fgClr>
                <a:bgClr>
                  <a:srgbClr val="FFFFFF"/>
                </a:bgClr>
              </a:pattFill>
              <a:prstDash val="solid"/>
            </a:ln>
          </c:spPr>
          <c:marker>
            <c:symbol val="none"/>
          </c:marker>
          <c:cat>
            <c:strRef>
              <c:f>'3.1.10-график'!$C$3:$X$3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'3.1.10-график'!$C$5:$X$5</c:f>
              <c:numCache>
                <c:formatCode>#,##0</c:formatCode>
                <c:ptCount val="22"/>
                <c:pt idx="0">
                  <c:v>7</c:v>
                </c:pt>
                <c:pt idx="1">
                  <c:v>8</c:v>
                </c:pt>
                <c:pt idx="2">
                  <c:v>15</c:v>
                </c:pt>
                <c:pt idx="3">
                  <c:v>45</c:v>
                </c:pt>
                <c:pt idx="4">
                  <c:v>8</c:v>
                </c:pt>
                <c:pt idx="5">
                  <c:v>17</c:v>
                </c:pt>
                <c:pt idx="6">
                  <c:v>13</c:v>
                </c:pt>
                <c:pt idx="7">
                  <c:v>7</c:v>
                </c:pt>
                <c:pt idx="8">
                  <c:v>22</c:v>
                </c:pt>
                <c:pt idx="9">
                  <c:v>14</c:v>
                </c:pt>
                <c:pt idx="10">
                  <c:v>29</c:v>
                </c:pt>
                <c:pt idx="11">
                  <c:v>66</c:v>
                </c:pt>
                <c:pt idx="12">
                  <c:v>12</c:v>
                </c:pt>
                <c:pt idx="13">
                  <c:v>6</c:v>
                </c:pt>
                <c:pt idx="14">
                  <c:v>21</c:v>
                </c:pt>
                <c:pt idx="15">
                  <c:v>16</c:v>
                </c:pt>
                <c:pt idx="16">
                  <c:v>10</c:v>
                </c:pt>
                <c:pt idx="17">
                  <c:v>15</c:v>
                </c:pt>
                <c:pt idx="18">
                  <c:v>24</c:v>
                </c:pt>
                <c:pt idx="19">
                  <c:v>28</c:v>
                </c:pt>
                <c:pt idx="20">
                  <c:v>8</c:v>
                </c:pt>
                <c:pt idx="21">
                  <c:v>10</c:v>
                </c:pt>
              </c:numCache>
            </c:numRef>
          </c:val>
          <c:smooth val="0"/>
          <c:extLst>
            <c:ext xmlns:c16="http://schemas.microsoft.com/office/drawing/2014/chart" uri="{C3380CC4-5D6E-409C-BE32-E72D297353CC}">
              <c16:uniqueId val="{00000003-4946-4930-AE90-80B06955C537}"/>
            </c:ext>
          </c:extLst>
        </c:ser>
        <c:dLbls>
          <c:showLegendKey val="0"/>
          <c:showVal val="0"/>
          <c:showCatName val="0"/>
          <c:showSerName val="0"/>
          <c:showPercent val="0"/>
          <c:showBubbleSize val="0"/>
        </c:dLbls>
        <c:marker val="1"/>
        <c:smooth val="0"/>
        <c:axId val="3"/>
        <c:axId val="4"/>
      </c:lineChart>
      <c:catAx>
        <c:axId val="405000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9005544423844596E-2"/>
              <c:y val="0.248157248157248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000952"/>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4751445117892352"/>
              <c:y val="0.16953316953316952"/>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0"/>
        <c:minorUnit val="50"/>
      </c:valAx>
      <c:spPr>
        <a:noFill/>
        <a:ln w="12700">
          <a:solidFill>
            <a:srgbClr val="808080"/>
          </a:solidFill>
          <a:prstDash val="solid"/>
        </a:ln>
      </c:spPr>
    </c:plotArea>
    <c:legend>
      <c:legendPos val="b"/>
      <c:layout>
        <c:manualLayout>
          <c:xMode val="edge"/>
          <c:yMode val="edge"/>
          <c:x val="1.9337029615896398E-2"/>
          <c:y val="0.7764127764127764"/>
          <c:w val="0.96547026439368444"/>
          <c:h val="0.2088452088452088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14743577048449E-2"/>
          <c:y val="6.5573945456437452E-2"/>
          <c:w val="0.81118936515882123"/>
          <c:h val="0.60109450001734333"/>
        </c:manualLayout>
      </c:layout>
      <c:barChart>
        <c:barDir val="col"/>
        <c:grouping val="clustered"/>
        <c:varyColors val="0"/>
        <c:ser>
          <c:idx val="2"/>
          <c:order val="2"/>
          <c:tx>
            <c:strRef>
              <c:f>'3.1.11-график'!$B$6</c:f>
              <c:strCache>
                <c:ptCount val="1"/>
                <c:pt idx="0">
                  <c:v>Үлестік БҚ нарығы, сауда-саттық көлемі</c:v>
                </c:pt>
              </c:strCache>
            </c:strRef>
          </c:tx>
          <c:spPr>
            <a:solidFill>
              <a:srgbClr val="008080"/>
            </a:solidFill>
            <a:ln w="12700">
              <a:solidFill>
                <a:srgbClr val="000000"/>
              </a:solidFill>
              <a:prstDash val="solid"/>
            </a:ln>
          </c:spPr>
          <c:invertIfNegative val="0"/>
          <c:cat>
            <c:strRef>
              <c:f>'3.1.11-график'!$C$3:$X$3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'3.1.11-график'!$C$6:$X$6</c:f>
              <c:numCache>
                <c:formatCode>#\ ##0.0;;\–</c:formatCode>
                <c:ptCount val="22"/>
                <c:pt idx="0">
                  <c:v>26.407816146899993</c:v>
                </c:pt>
                <c:pt idx="1">
                  <c:v>29.728921321840012</c:v>
                </c:pt>
                <c:pt idx="2">
                  <c:v>32.283532643299999</c:v>
                </c:pt>
                <c:pt idx="3">
                  <c:v>14.239935414669999</c:v>
                </c:pt>
                <c:pt idx="4">
                  <c:v>60.862468654890009</c:v>
                </c:pt>
                <c:pt idx="5">
                  <c:v>54.252700398079988</c:v>
                </c:pt>
                <c:pt idx="6">
                  <c:v>20.651542845429997</c:v>
                </c:pt>
                <c:pt idx="7">
                  <c:v>75.779183031870005</c:v>
                </c:pt>
                <c:pt idx="8">
                  <c:v>37.866895363439987</c:v>
                </c:pt>
                <c:pt idx="9" formatCode="#,##0.00">
                  <c:v>18.065979142569997</c:v>
                </c:pt>
                <c:pt idx="10" formatCode="#,##0.00">
                  <c:v>27.184852872000004</c:v>
                </c:pt>
                <c:pt idx="11" formatCode="#,##0.00">
                  <c:v>63.153402822950028</c:v>
                </c:pt>
                <c:pt idx="12" formatCode="#,##0.00">
                  <c:v>19.376072800169997</c:v>
                </c:pt>
                <c:pt idx="13">
                  <c:v>58.414828392820013</c:v>
                </c:pt>
                <c:pt idx="14">
                  <c:v>25.274919685500002</c:v>
                </c:pt>
                <c:pt idx="15">
                  <c:v>26.16993794271</c:v>
                </c:pt>
                <c:pt idx="16">
                  <c:v>5.9493219191399991</c:v>
                </c:pt>
                <c:pt idx="17">
                  <c:v>7.6826481625200014</c:v>
                </c:pt>
                <c:pt idx="18">
                  <c:v>6.0975941831899991</c:v>
                </c:pt>
                <c:pt idx="19">
                  <c:v>26.764268980219985</c:v>
                </c:pt>
                <c:pt idx="20">
                  <c:v>13.712461580500012</c:v>
                </c:pt>
                <c:pt idx="21">
                  <c:v>25.955270556689992</c:v>
                </c:pt>
              </c:numCache>
            </c:numRef>
          </c:val>
          <c:extLst>
            <c:ext xmlns:c16="http://schemas.microsoft.com/office/drawing/2014/chart" uri="{C3380CC4-5D6E-409C-BE32-E72D297353CC}">
              <c16:uniqueId val="{00000000-BE46-4619-8B1A-F19F90EF6E14}"/>
            </c:ext>
          </c:extLst>
        </c:ser>
        <c:ser>
          <c:idx val="3"/>
          <c:order val="3"/>
          <c:tx>
            <c:strRef>
              <c:f>'3.1.11-график'!$B$7</c:f>
              <c:strCache>
                <c:ptCount val="1"/>
                <c:pt idx="0">
                  <c:v>Борыштық МЕБҚ нарығы, сауда-саттық көлемі</c:v>
                </c:pt>
              </c:strCache>
            </c:strRef>
          </c:tx>
          <c:spPr>
            <a:solidFill>
              <a:srgbClr val="800080"/>
            </a:solidFill>
            <a:ln w="12700">
              <a:solidFill>
                <a:srgbClr val="000000"/>
              </a:solidFill>
              <a:prstDash val="solid"/>
            </a:ln>
          </c:spPr>
          <c:invertIfNegative val="0"/>
          <c:cat>
            <c:strRef>
              <c:f>'3.1.11-график'!$C$3:$X$3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'3.1.11-график'!$C$7:$X$7</c:f>
              <c:numCache>
                <c:formatCode>#\ ##0.0;;\–</c:formatCode>
                <c:ptCount val="22"/>
                <c:pt idx="0">
                  <c:v>12.411930538529989</c:v>
                </c:pt>
                <c:pt idx="1">
                  <c:v>22.900479160819987</c:v>
                </c:pt>
                <c:pt idx="2">
                  <c:v>11.478502075909995</c:v>
                </c:pt>
                <c:pt idx="3">
                  <c:v>22.726815318250001</c:v>
                </c:pt>
                <c:pt idx="4">
                  <c:v>31.332380568990004</c:v>
                </c:pt>
                <c:pt idx="5">
                  <c:v>44.289933507209994</c:v>
                </c:pt>
                <c:pt idx="6">
                  <c:v>63.94746683292999</c:v>
                </c:pt>
                <c:pt idx="7">
                  <c:v>19.715243638270003</c:v>
                </c:pt>
                <c:pt idx="8">
                  <c:v>79.058541952290014</c:v>
                </c:pt>
                <c:pt idx="9" formatCode="#,##0.00">
                  <c:v>44.3629576684501</c:v>
                </c:pt>
                <c:pt idx="10" formatCode="#,##0.00">
                  <c:v>36.589314546630007</c:v>
                </c:pt>
                <c:pt idx="11" formatCode="#,##0.00">
                  <c:v>50.080135786329997</c:v>
                </c:pt>
                <c:pt idx="12" formatCode="#,##0.00">
                  <c:v>38.452817648590006</c:v>
                </c:pt>
                <c:pt idx="13">
                  <c:v>52.155903550530056</c:v>
                </c:pt>
                <c:pt idx="14">
                  <c:v>28.353343804619978</c:v>
                </c:pt>
                <c:pt idx="15">
                  <c:v>17.514339552180004</c:v>
                </c:pt>
                <c:pt idx="16">
                  <c:v>32.428772461969977</c:v>
                </c:pt>
                <c:pt idx="17">
                  <c:v>57.661693618859964</c:v>
                </c:pt>
                <c:pt idx="18">
                  <c:v>44.75206060990002</c:v>
                </c:pt>
                <c:pt idx="19">
                  <c:v>13.01416735635001</c:v>
                </c:pt>
                <c:pt idx="20">
                  <c:v>17.29759519183002</c:v>
                </c:pt>
                <c:pt idx="21">
                  <c:v>32.92491577338</c:v>
                </c:pt>
              </c:numCache>
            </c:numRef>
          </c:val>
          <c:extLst>
            <c:ext xmlns:c16="http://schemas.microsoft.com/office/drawing/2014/chart" uri="{C3380CC4-5D6E-409C-BE32-E72D297353CC}">
              <c16:uniqueId val="{00000001-BE46-4619-8B1A-F19F90EF6E14}"/>
            </c:ext>
          </c:extLst>
        </c:ser>
        <c:dLbls>
          <c:showLegendKey val="0"/>
          <c:showVal val="0"/>
          <c:showCatName val="0"/>
          <c:showSerName val="0"/>
          <c:showPercent val="0"/>
          <c:showBubbleSize val="0"/>
        </c:dLbls>
        <c:gapWidth val="150"/>
        <c:axId val="404996688"/>
        <c:axId val="1"/>
      </c:barChart>
      <c:lineChart>
        <c:grouping val="standard"/>
        <c:varyColors val="0"/>
        <c:ser>
          <c:idx val="0"/>
          <c:order val="0"/>
          <c:tx>
            <c:strRef>
              <c:f>'3.1.11-график'!$B$4</c:f>
              <c:strCache>
                <c:ptCount val="1"/>
                <c:pt idx="0">
                  <c:v>Үлестік БҚ нарығы, мәмілелер саны</c:v>
                </c:pt>
              </c:strCache>
            </c:strRef>
          </c:tx>
          <c:spPr>
            <a:ln w="38100">
              <a:pattFill prst="pct75">
                <a:fgClr>
                  <a:srgbClr val="008080"/>
                </a:fgClr>
                <a:bgClr>
                  <a:srgbClr val="FFFFFF"/>
                </a:bgClr>
              </a:pattFill>
              <a:prstDash val="solid"/>
            </a:ln>
          </c:spPr>
          <c:marker>
            <c:symbol val="none"/>
          </c:marker>
          <c:cat>
            <c:strRef>
              <c:f>'3.1.11-график'!$C$3:$X$3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'3.1.11-график'!$C$4:$X$4</c:f>
              <c:numCache>
                <c:formatCode>#,##0</c:formatCode>
                <c:ptCount val="22"/>
                <c:pt idx="0">
                  <c:v>1712</c:v>
                </c:pt>
                <c:pt idx="1">
                  <c:v>2104</c:v>
                </c:pt>
                <c:pt idx="2">
                  <c:v>1249</c:v>
                </c:pt>
                <c:pt idx="3">
                  <c:v>1506</c:v>
                </c:pt>
                <c:pt idx="4">
                  <c:v>1366</c:v>
                </c:pt>
                <c:pt idx="5">
                  <c:v>1210</c:v>
                </c:pt>
                <c:pt idx="6">
                  <c:v>843</c:v>
                </c:pt>
                <c:pt idx="7">
                  <c:v>917</c:v>
                </c:pt>
                <c:pt idx="8">
                  <c:v>1316</c:v>
                </c:pt>
                <c:pt idx="9" formatCode="#,##0.00">
                  <c:v>1983</c:v>
                </c:pt>
                <c:pt idx="10" formatCode="#,##0.00">
                  <c:v>1987</c:v>
                </c:pt>
                <c:pt idx="11" formatCode="#,##0.00">
                  <c:v>1524</c:v>
                </c:pt>
                <c:pt idx="12" formatCode="#,##0.00">
                  <c:v>1071</c:v>
                </c:pt>
                <c:pt idx="13">
                  <c:v>1499</c:v>
                </c:pt>
                <c:pt idx="14">
                  <c:v>849</c:v>
                </c:pt>
                <c:pt idx="15">
                  <c:v>1489</c:v>
                </c:pt>
                <c:pt idx="16">
                  <c:v>1857</c:v>
                </c:pt>
                <c:pt idx="17">
                  <c:v>1225</c:v>
                </c:pt>
                <c:pt idx="18">
                  <c:v>935</c:v>
                </c:pt>
                <c:pt idx="19">
                  <c:v>1127</c:v>
                </c:pt>
                <c:pt idx="20">
                  <c:v>1483</c:v>
                </c:pt>
                <c:pt idx="21">
                  <c:v>1626</c:v>
                </c:pt>
              </c:numCache>
            </c:numRef>
          </c:val>
          <c:smooth val="0"/>
          <c:extLst>
            <c:ext xmlns:c16="http://schemas.microsoft.com/office/drawing/2014/chart" uri="{C3380CC4-5D6E-409C-BE32-E72D297353CC}">
              <c16:uniqueId val="{00000002-BE46-4619-8B1A-F19F90EF6E14}"/>
            </c:ext>
          </c:extLst>
        </c:ser>
        <c:ser>
          <c:idx val="1"/>
          <c:order val="1"/>
          <c:tx>
            <c:strRef>
              <c:f>'3.1.11-график'!$B$5</c:f>
              <c:strCache>
                <c:ptCount val="1"/>
                <c:pt idx="0">
                  <c:v>Борыштық МЕБҚ нарығы, мәмілелер саны</c:v>
                </c:pt>
              </c:strCache>
            </c:strRef>
          </c:tx>
          <c:spPr>
            <a:ln w="38100">
              <a:pattFill prst="pct75">
                <a:fgClr>
                  <a:srgbClr val="800080"/>
                </a:fgClr>
                <a:bgClr>
                  <a:srgbClr val="FFFFFF"/>
                </a:bgClr>
              </a:pattFill>
              <a:prstDash val="solid"/>
            </a:ln>
          </c:spPr>
          <c:marker>
            <c:symbol val="none"/>
          </c:marker>
          <c:cat>
            <c:strRef>
              <c:f>'3.1.11-график'!$C$3:$X$3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'3.1.11-график'!$C$5:$X$5</c:f>
              <c:numCache>
                <c:formatCode>#,##0</c:formatCode>
                <c:ptCount val="22"/>
                <c:pt idx="0">
                  <c:v>222</c:v>
                </c:pt>
                <c:pt idx="1">
                  <c:v>243</c:v>
                </c:pt>
                <c:pt idx="2">
                  <c:v>313</c:v>
                </c:pt>
                <c:pt idx="3">
                  <c:v>381</c:v>
                </c:pt>
                <c:pt idx="4">
                  <c:v>292</c:v>
                </c:pt>
                <c:pt idx="5">
                  <c:v>423</c:v>
                </c:pt>
                <c:pt idx="6">
                  <c:v>452</c:v>
                </c:pt>
                <c:pt idx="7">
                  <c:v>309</c:v>
                </c:pt>
                <c:pt idx="8">
                  <c:v>518</c:v>
                </c:pt>
                <c:pt idx="9" formatCode="#,##0.00">
                  <c:v>572</c:v>
                </c:pt>
                <c:pt idx="10" formatCode="#,##0.00">
                  <c:v>489</c:v>
                </c:pt>
                <c:pt idx="11" formatCode="#,##0.00">
                  <c:v>898</c:v>
                </c:pt>
                <c:pt idx="12" formatCode="#,##0.00">
                  <c:v>908</c:v>
                </c:pt>
                <c:pt idx="13">
                  <c:v>915</c:v>
                </c:pt>
                <c:pt idx="14">
                  <c:v>910</c:v>
                </c:pt>
                <c:pt idx="15">
                  <c:v>638</c:v>
                </c:pt>
                <c:pt idx="16">
                  <c:v>657</c:v>
                </c:pt>
                <c:pt idx="17">
                  <c:v>858</c:v>
                </c:pt>
                <c:pt idx="18">
                  <c:v>643</c:v>
                </c:pt>
                <c:pt idx="19">
                  <c:v>509</c:v>
                </c:pt>
                <c:pt idx="20">
                  <c:v>684</c:v>
                </c:pt>
                <c:pt idx="21">
                  <c:v>618</c:v>
                </c:pt>
              </c:numCache>
            </c:numRef>
          </c:val>
          <c:smooth val="0"/>
          <c:extLst>
            <c:ext xmlns:c16="http://schemas.microsoft.com/office/drawing/2014/chart" uri="{C3380CC4-5D6E-409C-BE32-E72D297353CC}">
              <c16:uniqueId val="{00000003-BE46-4619-8B1A-F19F90EF6E14}"/>
            </c:ext>
          </c:extLst>
        </c:ser>
        <c:dLbls>
          <c:showLegendKey val="0"/>
          <c:showVal val="0"/>
          <c:showCatName val="0"/>
          <c:showSerName val="0"/>
          <c:showPercent val="0"/>
          <c:showBubbleSize val="0"/>
        </c:dLbls>
        <c:marker val="1"/>
        <c:smooth val="0"/>
        <c:axId val="3"/>
        <c:axId val="4"/>
      </c:lineChart>
      <c:catAx>
        <c:axId val="4049966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2.9370649428164218E-2"/>
              <c:y val="0.2732247727351560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499668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Мәмілелер саны, бірлік</a:t>
                </a:r>
              </a:p>
            </c:rich>
          </c:tx>
          <c:layout>
            <c:manualLayout>
              <c:xMode val="edge"/>
              <c:yMode val="edge"/>
              <c:x val="0.94825239582358767"/>
              <c:y val="0.18579284545990613"/>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12700">
          <a:solidFill>
            <a:srgbClr val="808080"/>
          </a:solidFill>
          <a:prstDash val="solid"/>
        </a:ln>
      </c:spPr>
    </c:plotArea>
    <c:legend>
      <c:legendPos val="b"/>
      <c:layout>
        <c:manualLayout>
          <c:xMode val="edge"/>
          <c:yMode val="edge"/>
          <c:x val="4.1958070611663172E-2"/>
          <c:y val="0.85792578638839012"/>
          <c:w val="0.927273360517756"/>
          <c:h val="0.12295114773082023"/>
        </c:manualLayout>
      </c:layout>
      <c:overlay val="0"/>
      <c:spPr>
        <a:no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'1.2-кесте'!#REF!</c:f>
              <c:strCache>
                <c:ptCount val="1"/>
                <c:pt idx="0">
                  <c:v>#ССЫЛКА!</c:v>
                </c:pt>
              </c:strCache>
            </c:strRef>
          </c:tx>
          <c:spPr>
            <a:ln w="25400">
              <a:solidFill>
                <a:srgbClr val="000080"/>
              </a:solidFill>
              <a:prstDash val="solid"/>
            </a:ln>
          </c:spPr>
          <c:marker>
            <c:symbol val="none"/>
          </c:marker>
          <c:cat>
            <c:numRef>
              <c:f>'1.2-кесте'!#REF!</c:f>
              <c:numCache>
                <c:formatCode>General</c:formatCode>
                <c:ptCount val="1"/>
                <c:pt idx="0">
                  <c:v>0</c:v>
                </c:pt>
              </c:numCache>
            </c:numRef>
          </c:cat>
          <c:val>
            <c:numRef>
              <c:f>'1.2-кесте'!#REF!</c:f>
              <c:numCache>
                <c:formatCode>General</c:formatCode>
                <c:ptCount val="1"/>
                <c:pt idx="0">
                  <c:v>0</c:v>
                </c:pt>
              </c:numCache>
            </c:numRef>
          </c:val>
          <c:smooth val="0"/>
          <c:extLst>
            <c:ext xmlns:c16="http://schemas.microsoft.com/office/drawing/2014/chart" uri="{C3380CC4-5D6E-409C-BE32-E72D297353CC}">
              <c16:uniqueId val="{00000000-7B6C-4F0D-A69B-FF28A1FD3D10}"/>
            </c:ext>
          </c:extLst>
        </c:ser>
        <c:dLbls>
          <c:showLegendKey val="0"/>
          <c:showVal val="0"/>
          <c:showCatName val="0"/>
          <c:showSerName val="0"/>
          <c:showPercent val="0"/>
          <c:showBubbleSize val="0"/>
        </c:dLbls>
        <c:smooth val="0"/>
        <c:axId val="299033688"/>
        <c:axId val="1"/>
      </c:lineChart>
      <c:catAx>
        <c:axId val="299033688"/>
        <c:scaling>
          <c:orientation val="minMax"/>
        </c:scaling>
        <c:delete val="0"/>
        <c:axPos val="b"/>
        <c:numFmt formatCode="mmm/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033688"/>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13186813186813"/>
          <c:y val="4.3956122574910168E-2"/>
          <c:w val="0.81181318681318682"/>
          <c:h val="0.60989120072687864"/>
        </c:manualLayout>
      </c:layout>
      <c:areaChart>
        <c:grouping val="stacked"/>
        <c:varyColors val="0"/>
        <c:ser>
          <c:idx val="0"/>
          <c:order val="0"/>
          <c:tx>
            <c:strRef>
              <c:f>'3.1.12-график'!$B$4</c:f>
              <c:strCache>
                <c:ptCount val="1"/>
                <c:pt idx="0">
                  <c:v>1-ші санат</c:v>
                </c:pt>
              </c:strCache>
            </c:strRef>
          </c:tx>
          <c:spPr>
            <a:solidFill>
              <a:srgbClr val="9999FF"/>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'3.1.12-график'!$C$4:$X$4</c:f>
              <c:numCache>
                <c:formatCode>#,##0.00</c:formatCode>
                <c:ptCount val="22"/>
                <c:pt idx="8">
                  <c:v>4848.6402544486164</c:v>
                </c:pt>
                <c:pt idx="9">
                  <c:v>3152.9299783047773</c:v>
                </c:pt>
                <c:pt idx="10">
                  <c:v>3167.9075846205669</c:v>
                </c:pt>
                <c:pt idx="11">
                  <c:v>3082.0978631374869</c:v>
                </c:pt>
                <c:pt idx="12">
                  <c:v>2563.642861993972</c:v>
                </c:pt>
                <c:pt idx="13">
                  <c:v>2872.4643089119922</c:v>
                </c:pt>
                <c:pt idx="14" formatCode="#\ ##0.000">
                  <c:v>3249.0080113835347</c:v>
                </c:pt>
                <c:pt idx="15" formatCode="#\ ##0.000">
                  <c:v>4340.0698621655265</c:v>
                </c:pt>
                <c:pt idx="16" formatCode="#\ ##0.000">
                  <c:v>5317.9395881332293</c:v>
                </c:pt>
                <c:pt idx="17" formatCode="#\ ##0.000">
                  <c:v>5359.429052296895</c:v>
                </c:pt>
                <c:pt idx="18" formatCode="#\ ##0.000">
                  <c:v>6227.2760884459731</c:v>
                </c:pt>
                <c:pt idx="19" formatCode="#\ ##0.000">
                  <c:v>6610.1754130260497</c:v>
                </c:pt>
                <c:pt idx="20" formatCode="#\ ##0.000">
                  <c:v>6874.5705535085553</c:v>
                </c:pt>
                <c:pt idx="21" formatCode="#\ ##0.000">
                  <c:v>7558.6702450964385</c:v>
                </c:pt>
              </c:numCache>
            </c:numRef>
          </c:val>
          <c:extLst>
            <c:ext xmlns:c16="http://schemas.microsoft.com/office/drawing/2014/chart" uri="{C3380CC4-5D6E-409C-BE32-E72D297353CC}">
              <c16:uniqueId val="{00000000-7BF7-4A37-8B8B-257CC037B307}"/>
            </c:ext>
          </c:extLst>
        </c:ser>
        <c:ser>
          <c:idx val="1"/>
          <c:order val="1"/>
          <c:tx>
            <c:strRef>
              <c:f>'3.1.12-график'!$B$5</c:f>
              <c:strCache>
                <c:ptCount val="1"/>
                <c:pt idx="0">
                  <c:v>А листингі (2008 жылғы қыркүйекке дейін)</c:v>
                </c:pt>
              </c:strCache>
            </c:strRef>
          </c:tx>
          <c:spPr>
            <a:solidFill>
              <a:srgbClr val="993366"/>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'3.1.12-график'!$C$5:$X$5</c:f>
              <c:numCache>
                <c:formatCode>#,##0.00</c:formatCode>
                <c:ptCount val="22"/>
                <c:pt idx="0">
                  <c:v>6039.1045542886013</c:v>
                </c:pt>
                <c:pt idx="1">
                  <c:v>6488.5462350305952</c:v>
                </c:pt>
                <c:pt idx="2">
                  <c:v>6401.42602223011</c:v>
                </c:pt>
                <c:pt idx="3">
                  <c:v>10496.420268712234</c:v>
                </c:pt>
                <c:pt idx="4">
                  <c:v>11373.827387320089</c:v>
                </c:pt>
                <c:pt idx="5">
                  <c:v>11012.191543045519</c:v>
                </c:pt>
                <c:pt idx="6">
                  <c:v>9313.483680220701</c:v>
                </c:pt>
                <c:pt idx="7">
                  <c:v>8036.4671700835233</c:v>
                </c:pt>
              </c:numCache>
            </c:numRef>
          </c:val>
          <c:extLst>
            <c:ext xmlns:c16="http://schemas.microsoft.com/office/drawing/2014/chart" uri="{C3380CC4-5D6E-409C-BE32-E72D297353CC}">
              <c16:uniqueId val="{00000001-7BF7-4A37-8B8B-257CC037B307}"/>
            </c:ext>
          </c:extLst>
        </c:ser>
        <c:ser>
          <c:idx val="2"/>
          <c:order val="2"/>
          <c:tx>
            <c:strRef>
              <c:f>'3.1.12-график'!$B$6</c:f>
              <c:strCache>
                <c:ptCount val="1"/>
                <c:pt idx="0">
                  <c:v>2-ші санат</c:v>
                </c:pt>
              </c:strCache>
            </c:strRef>
          </c:tx>
          <c:spPr>
            <a:solidFill>
              <a:srgbClr val="FFFFCC"/>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'3.1.12-график'!$C$6:$X$6</c:f>
              <c:numCache>
                <c:formatCode>#,##0.00</c:formatCode>
                <c:ptCount val="22"/>
                <c:pt idx="8">
                  <c:v>240.96204580374004</c:v>
                </c:pt>
                <c:pt idx="9">
                  <c:v>234.18489801547088</c:v>
                </c:pt>
                <c:pt idx="10">
                  <c:v>224.064053563198</c:v>
                </c:pt>
                <c:pt idx="11">
                  <c:v>209.50277203613251</c:v>
                </c:pt>
                <c:pt idx="12">
                  <c:v>210.07014145757302</c:v>
                </c:pt>
                <c:pt idx="13">
                  <c:v>190.85325236406524</c:v>
                </c:pt>
                <c:pt idx="14" formatCode="#\ ##0.000">
                  <c:v>165.30722567796295</c:v>
                </c:pt>
                <c:pt idx="15" formatCode="#\ ##0.000">
                  <c:v>192.79777630786879</c:v>
                </c:pt>
                <c:pt idx="16" formatCode="#\ ##0.000">
                  <c:v>192.82841777207003</c:v>
                </c:pt>
                <c:pt idx="17" formatCode="#\ ##0.000">
                  <c:v>184.85516630407005</c:v>
                </c:pt>
                <c:pt idx="18" formatCode="#\ ##0.000">
                  <c:v>179.49028895639353</c:v>
                </c:pt>
                <c:pt idx="19" formatCode="#\ ##0.000">
                  <c:v>178.36040226677147</c:v>
                </c:pt>
                <c:pt idx="20" formatCode="#\ ##0.000">
                  <c:v>173.25190797680349</c:v>
                </c:pt>
                <c:pt idx="21" formatCode="#\ ##0.000">
                  <c:v>208.07047007058773</c:v>
                </c:pt>
              </c:numCache>
            </c:numRef>
          </c:val>
          <c:extLst>
            <c:ext xmlns:c16="http://schemas.microsoft.com/office/drawing/2014/chart" uri="{C3380CC4-5D6E-409C-BE32-E72D297353CC}">
              <c16:uniqueId val="{00000002-7BF7-4A37-8B8B-257CC037B307}"/>
            </c:ext>
          </c:extLst>
        </c:ser>
        <c:ser>
          <c:idx val="3"/>
          <c:order val="3"/>
          <c:tx>
            <c:strRef>
              <c:f>'3.1.12-график'!$B$7</c:f>
              <c:strCache>
                <c:ptCount val="1"/>
                <c:pt idx="0">
                  <c:v>В листингі (2008 жылғы қыркүйекке дейін)</c:v>
                </c:pt>
              </c:strCache>
            </c:strRef>
          </c:tx>
          <c:spPr>
            <a:solidFill>
              <a:srgbClr val="A0E0E0"/>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'3.1.12-график'!$C$7:$X$7</c:f>
              <c:numCache>
                <c:formatCode>#,##0.00</c:formatCode>
                <c:ptCount val="22"/>
                <c:pt idx="0">
                  <c:v>261.72386388158003</c:v>
                </c:pt>
                <c:pt idx="1">
                  <c:v>260.22272395767669</c:v>
                </c:pt>
                <c:pt idx="2">
                  <c:v>259.39351225372525</c:v>
                </c:pt>
                <c:pt idx="3">
                  <c:v>255.68236912603282</c:v>
                </c:pt>
                <c:pt idx="4">
                  <c:v>256.60670853199514</c:v>
                </c:pt>
                <c:pt idx="5">
                  <c:v>483.51870695596375</c:v>
                </c:pt>
                <c:pt idx="6">
                  <c:v>507.64638113051871</c:v>
                </c:pt>
                <c:pt idx="7">
                  <c:v>526.67955186108873</c:v>
                </c:pt>
              </c:numCache>
            </c:numRef>
          </c:val>
          <c:extLst>
            <c:ext xmlns:c16="http://schemas.microsoft.com/office/drawing/2014/chart" uri="{C3380CC4-5D6E-409C-BE32-E72D297353CC}">
              <c16:uniqueId val="{00000003-7BF7-4A37-8B8B-257CC037B307}"/>
            </c:ext>
          </c:extLst>
        </c:ser>
        <c:ser>
          <c:idx val="4"/>
          <c:order val="4"/>
          <c:tx>
            <c:strRef>
              <c:f>'3.1.12-график'!$B$8</c:f>
              <c:strCache>
                <c:ptCount val="1"/>
                <c:pt idx="0">
                  <c:v>3-ші санат</c:v>
                </c:pt>
              </c:strCache>
            </c:strRef>
          </c:tx>
          <c:spPr>
            <a:solidFill>
              <a:srgbClr val="660066"/>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'3.1.12-график'!$C$8:$X$8</c:f>
              <c:numCache>
                <c:formatCode>#,##0.00</c:formatCode>
                <c:ptCount val="22"/>
                <c:pt idx="8">
                  <c:v>455.00395073183654</c:v>
                </c:pt>
                <c:pt idx="9">
                  <c:v>453.43558537554452</c:v>
                </c:pt>
                <c:pt idx="10">
                  <c:v>458.74097754461195</c:v>
                </c:pt>
                <c:pt idx="11">
                  <c:v>464.61274974633187</c:v>
                </c:pt>
                <c:pt idx="12">
                  <c:v>464.91830424633179</c:v>
                </c:pt>
                <c:pt idx="13">
                  <c:v>858.36718374633188</c:v>
                </c:pt>
                <c:pt idx="14" formatCode="#\ ##0.000">
                  <c:v>544.46815617982327</c:v>
                </c:pt>
                <c:pt idx="15" formatCode="#\ ##0.000">
                  <c:v>461.62132441322314</c:v>
                </c:pt>
                <c:pt idx="16" formatCode="#\ ##0.000">
                  <c:v>458.98852147564662</c:v>
                </c:pt>
                <c:pt idx="17" formatCode="#\ ##0.000">
                  <c:v>455.86888689064665</c:v>
                </c:pt>
                <c:pt idx="18" formatCode="#\ ##0.000">
                  <c:v>468.5372710543466</c:v>
                </c:pt>
                <c:pt idx="19" formatCode="#\ ##0.000">
                  <c:v>677.66809133470326</c:v>
                </c:pt>
                <c:pt idx="20" formatCode="#\ ##0.000">
                  <c:v>674.81284522979433</c:v>
                </c:pt>
                <c:pt idx="21" formatCode="#\ ##0.000">
                  <c:v>684.71901199581441</c:v>
                </c:pt>
              </c:numCache>
            </c:numRef>
          </c:val>
          <c:extLst>
            <c:ext xmlns:c16="http://schemas.microsoft.com/office/drawing/2014/chart" uri="{C3380CC4-5D6E-409C-BE32-E72D297353CC}">
              <c16:uniqueId val="{00000004-7BF7-4A37-8B8B-257CC037B307}"/>
            </c:ext>
          </c:extLst>
        </c:ser>
        <c:ser>
          <c:idx val="5"/>
          <c:order val="5"/>
          <c:tx>
            <c:strRef>
              <c:f>'3.1.12-график'!$B$9</c:f>
              <c:strCache>
                <c:ptCount val="1"/>
                <c:pt idx="0">
                  <c:v>Листингке жатпайтын БҚ (2008 жылғы қыркүйекке дейін)</c:v>
                </c:pt>
              </c:strCache>
            </c:strRef>
          </c:tx>
          <c:spPr>
            <a:solidFill>
              <a:srgbClr val="FF8080"/>
            </a:solidFill>
            <a:ln w="12700">
              <a:solidFill>
                <a:srgbClr val="000000"/>
              </a:solidFill>
              <a:prstDash val="solid"/>
            </a:ln>
          </c:spP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'3.1.12-график'!$C$9:$X$9</c:f>
              <c:numCache>
                <c:formatCode>#,##0.00</c:formatCode>
                <c:ptCount val="22"/>
                <c:pt idx="5">
                  <c:v>1.0295000000000001</c:v>
                </c:pt>
              </c:numCache>
            </c:numRef>
          </c:val>
          <c:extLst>
            <c:ext xmlns:c16="http://schemas.microsoft.com/office/drawing/2014/chart" uri="{C3380CC4-5D6E-409C-BE32-E72D297353CC}">
              <c16:uniqueId val="{00000005-7BF7-4A37-8B8B-257CC037B307}"/>
            </c:ext>
          </c:extLst>
        </c:ser>
        <c:dLbls>
          <c:showLegendKey val="0"/>
          <c:showVal val="0"/>
          <c:showCatName val="0"/>
          <c:showSerName val="0"/>
          <c:showPercent val="0"/>
          <c:showBubbleSize val="0"/>
        </c:dLbls>
        <c:axId val="405005216"/>
        <c:axId val="1"/>
      </c:areaChart>
      <c:lineChart>
        <c:grouping val="standard"/>
        <c:varyColors val="0"/>
        <c:ser>
          <c:idx val="6"/>
          <c:order val="6"/>
          <c:tx>
            <c:strRef>
              <c:f>'3.1.12-график'!$B$12</c:f>
              <c:strCache>
                <c:ptCount val="1"/>
                <c:pt idx="0">
                  <c:v>KASE Shares индексінің ай соңындағы мәні (оң жақ ось)</c:v>
                </c:pt>
              </c:strCache>
            </c:strRef>
          </c:tx>
          <c:spPr>
            <a:ln w="38100">
              <a:pattFill prst="pct75">
                <a:fgClr>
                  <a:srgbClr val="0000FF"/>
                </a:fgClr>
                <a:bgClr>
                  <a:srgbClr val="FFFFFF"/>
                </a:bgClr>
              </a:pattFill>
              <a:prstDash val="solid"/>
            </a:ln>
          </c:spPr>
          <c:marker>
            <c:symbol val="none"/>
          </c:marker>
          <c:cat>
            <c:strRef>
              <c:f>'3.1.12-график'!$C$3:$X$3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'3.1.12-график'!$C$12:$X$12</c:f>
              <c:numCache>
                <c:formatCode>#,##0.00</c:formatCode>
                <c:ptCount val="22"/>
                <c:pt idx="0">
                  <c:v>2625.54</c:v>
                </c:pt>
                <c:pt idx="1">
                  <c:v>2701.84</c:v>
                </c:pt>
                <c:pt idx="2">
                  <c:v>2567.1</c:v>
                </c:pt>
                <c:pt idx="3">
                  <c:v>2583.25</c:v>
                </c:pt>
                <c:pt idx="4">
                  <c:v>2654.89</c:v>
                </c:pt>
                <c:pt idx="5">
                  <c:v>2613.7600000000002</c:v>
                </c:pt>
                <c:pt idx="6">
                  <c:v>2335.6799999999998</c:v>
                </c:pt>
                <c:pt idx="7">
                  <c:v>1996.3</c:v>
                </c:pt>
                <c:pt idx="8">
                  <c:v>1426.19</c:v>
                </c:pt>
                <c:pt idx="9">
                  <c:v>971.83</c:v>
                </c:pt>
                <c:pt idx="10">
                  <c:v>960.03</c:v>
                </c:pt>
                <c:pt idx="11">
                  <c:v>903.55</c:v>
                </c:pt>
                <c:pt idx="12">
                  <c:v>622.27</c:v>
                </c:pt>
                <c:pt idx="13">
                  <c:v>626.84</c:v>
                </c:pt>
                <c:pt idx="14">
                  <c:v>683.64</c:v>
                </c:pt>
                <c:pt idx="15">
                  <c:v>899.98</c:v>
                </c:pt>
                <c:pt idx="16">
                  <c:v>1157.26</c:v>
                </c:pt>
                <c:pt idx="17">
                  <c:v>1069.77</c:v>
                </c:pt>
                <c:pt idx="18">
                  <c:v>1191.74</c:v>
                </c:pt>
                <c:pt idx="19">
                  <c:v>1394.47</c:v>
                </c:pt>
                <c:pt idx="20">
                  <c:v>1512.84</c:v>
                </c:pt>
                <c:pt idx="21">
                  <c:v>1681.2</c:v>
                </c:pt>
              </c:numCache>
            </c:numRef>
          </c:val>
          <c:smooth val="0"/>
          <c:extLst>
            <c:ext xmlns:c16="http://schemas.microsoft.com/office/drawing/2014/chart" uri="{C3380CC4-5D6E-409C-BE32-E72D297353CC}">
              <c16:uniqueId val="{00000006-7BF7-4A37-8B8B-257CC037B307}"/>
            </c:ext>
          </c:extLst>
        </c:ser>
        <c:dLbls>
          <c:showLegendKey val="0"/>
          <c:showVal val="0"/>
          <c:showCatName val="0"/>
          <c:showSerName val="0"/>
          <c:showPercent val="0"/>
          <c:showBubbleSize val="0"/>
        </c:dLbls>
        <c:marker val="1"/>
        <c:smooth val="0"/>
        <c:axId val="3"/>
        <c:axId val="4"/>
      </c:lineChart>
      <c:catAx>
        <c:axId val="40500521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теңге</a:t>
                </a:r>
              </a:p>
            </c:rich>
          </c:tx>
          <c:layout>
            <c:manualLayout>
              <c:xMode val="edge"/>
              <c:yMode val="edge"/>
              <c:x val="3.4340659340659344E-2"/>
              <c:y val="0.2857147967369160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005216"/>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spPr>
        <a:noFill/>
        <a:ln w="12700">
          <a:solidFill>
            <a:srgbClr val="808080"/>
          </a:solidFill>
          <a:prstDash val="solid"/>
        </a:ln>
      </c:spPr>
    </c:plotArea>
    <c:legend>
      <c:legendPos val="b"/>
      <c:layout>
        <c:manualLayout>
          <c:xMode val="edge"/>
          <c:yMode val="edge"/>
          <c:x val="6.868131868131868E-3"/>
          <c:y val="0.79304171145567093"/>
          <c:w val="0.97115384615384615"/>
          <c:h val="0.2014655618016716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89010989010989"/>
          <c:y val="4.1237182595680634E-2"/>
          <c:w val="0.82692307692307687"/>
          <c:h val="0.66323135341386352"/>
        </c:manualLayout>
      </c:layout>
      <c:areaChart>
        <c:grouping val="stacked"/>
        <c:varyColors val="0"/>
        <c:ser>
          <c:idx val="0"/>
          <c:order val="0"/>
          <c:tx>
            <c:strRef>
              <c:f>'3.1.13-график'!$B$4</c:f>
              <c:strCache>
                <c:ptCount val="1"/>
                <c:pt idx="0">
                  <c:v>1-ші санат</c:v>
                </c:pt>
              </c:strCache>
            </c:strRef>
          </c:tx>
          <c:spPr>
            <a:solidFill>
              <a:srgbClr val="9999FF"/>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'3.1.13-график'!$C$4:$X$4</c:f>
              <c:numCache>
                <c:formatCode>#,##0.00</c:formatCode>
                <c:ptCount val="22"/>
                <c:pt idx="8">
                  <c:v>665.11199999999997</c:v>
                </c:pt>
                <c:pt idx="9">
                  <c:v>665.11199999999997</c:v>
                </c:pt>
                <c:pt idx="10">
                  <c:v>667.9425</c:v>
                </c:pt>
                <c:pt idx="11">
                  <c:v>670.3845</c:v>
                </c:pt>
                <c:pt idx="12">
                  <c:v>674.1585</c:v>
                </c:pt>
                <c:pt idx="13">
                  <c:v>837.88649999999996</c:v>
                </c:pt>
                <c:pt idx="14" formatCode="#\ ##0.000">
                  <c:v>843.15062</c:v>
                </c:pt>
                <c:pt idx="15" formatCode="#\ ##0.000">
                  <c:v>840.70862</c:v>
                </c:pt>
                <c:pt idx="16" formatCode="#\ ##0.000">
                  <c:v>839.59861999999998</c:v>
                </c:pt>
                <c:pt idx="17" formatCode="#\ ##0.000">
                  <c:v>842.38372600000002</c:v>
                </c:pt>
                <c:pt idx="18" formatCode="#\ ##0.000">
                  <c:v>843.937726</c:v>
                </c:pt>
                <c:pt idx="19" formatCode="#\ ##0.000">
                  <c:v>844.95463600000005</c:v>
                </c:pt>
                <c:pt idx="20" formatCode="#\ ##0.000">
                  <c:v>845.80272599999989</c:v>
                </c:pt>
                <c:pt idx="21" formatCode="#\ ##0.000">
                  <c:v>701.64044979999994</c:v>
                </c:pt>
              </c:numCache>
            </c:numRef>
          </c:val>
          <c:extLst>
            <c:ext xmlns:c16="http://schemas.microsoft.com/office/drawing/2014/chart" uri="{C3380CC4-5D6E-409C-BE32-E72D297353CC}">
              <c16:uniqueId val="{00000000-6EF7-48B3-B002-B4A0BD32660A}"/>
            </c:ext>
          </c:extLst>
        </c:ser>
        <c:ser>
          <c:idx val="1"/>
          <c:order val="1"/>
          <c:tx>
            <c:strRef>
              <c:f>'3.1.13-график'!$B$5</c:f>
              <c:strCache>
                <c:ptCount val="1"/>
                <c:pt idx="0">
                  <c:v>А листингі (2008 жылғы қыркүйекке дейін)</c:v>
                </c:pt>
              </c:strCache>
            </c:strRef>
          </c:tx>
          <c:spPr>
            <a:solidFill>
              <a:srgbClr val="993366"/>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'3.1.13-график'!$C$5:$X$5</c:f>
              <c:numCache>
                <c:formatCode>#,##0.00</c:formatCode>
                <c:ptCount val="22"/>
                <c:pt idx="0">
                  <c:v>1418.5709008672115</c:v>
                </c:pt>
                <c:pt idx="1">
                  <c:v>1404.7442766122062</c:v>
                </c:pt>
                <c:pt idx="2">
                  <c:v>1422.5053562741077</c:v>
                </c:pt>
                <c:pt idx="3">
                  <c:v>1442.7026685674796</c:v>
                </c:pt>
                <c:pt idx="4">
                  <c:v>1445.2849688892836</c:v>
                </c:pt>
                <c:pt idx="5">
                  <c:v>1420.7552047270549</c:v>
                </c:pt>
                <c:pt idx="6">
                  <c:v>1435.8710606879458</c:v>
                </c:pt>
                <c:pt idx="7">
                  <c:v>1449.5660435212271</c:v>
                </c:pt>
                <c:pt idx="8">
                  <c:v>0</c:v>
                </c:pt>
                <c:pt idx="9">
                  <c:v>0</c:v>
                </c:pt>
                <c:pt idx="10">
                  <c:v>0</c:v>
                </c:pt>
                <c:pt idx="11">
                  <c:v>0</c:v>
                </c:pt>
                <c:pt idx="12">
                  <c:v>0</c:v>
                </c:pt>
                <c:pt idx="13">
                  <c:v>0</c:v>
                </c:pt>
                <c:pt idx="14" formatCode="#\ ##0.000">
                  <c:v>0</c:v>
                </c:pt>
                <c:pt idx="15" formatCode="#\ ##0.000">
                  <c:v>0</c:v>
                </c:pt>
                <c:pt idx="16" formatCode="#\ ##0.000">
                  <c:v>0</c:v>
                </c:pt>
                <c:pt idx="17" formatCode="#\ ##0.000">
                  <c:v>0</c:v>
                </c:pt>
                <c:pt idx="18" formatCode="#\ ##0.000">
                  <c:v>0</c:v>
                </c:pt>
                <c:pt idx="19" formatCode="#\ ##0.000">
                  <c:v>0</c:v>
                </c:pt>
                <c:pt idx="20" formatCode="#\ ##0.000">
                  <c:v>0</c:v>
                </c:pt>
                <c:pt idx="21" formatCode="#\ ##0.000">
                  <c:v>0</c:v>
                </c:pt>
              </c:numCache>
            </c:numRef>
          </c:val>
          <c:extLst>
            <c:ext xmlns:c16="http://schemas.microsoft.com/office/drawing/2014/chart" uri="{C3380CC4-5D6E-409C-BE32-E72D297353CC}">
              <c16:uniqueId val="{00000001-6EF7-48B3-B002-B4A0BD32660A}"/>
            </c:ext>
          </c:extLst>
        </c:ser>
        <c:ser>
          <c:idx val="2"/>
          <c:order val="2"/>
          <c:tx>
            <c:strRef>
              <c:f>'3.1.13-график'!$B$6</c:f>
              <c:strCache>
                <c:ptCount val="1"/>
                <c:pt idx="0">
                  <c:v>2-ші санат</c:v>
                </c:pt>
              </c:strCache>
            </c:strRef>
          </c:tx>
          <c:spPr>
            <a:solidFill>
              <a:srgbClr val="FFFFCC"/>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'3.1.13-график'!$C$6:$X$6</c:f>
              <c:numCache>
                <c:formatCode>#,##0.00</c:formatCode>
                <c:ptCount val="22"/>
                <c:pt idx="8">
                  <c:v>717.74357868812604</c:v>
                </c:pt>
                <c:pt idx="9">
                  <c:v>708.62841868812598</c:v>
                </c:pt>
                <c:pt idx="10">
                  <c:v>715.05256249785543</c:v>
                </c:pt>
                <c:pt idx="11">
                  <c:v>740.7621948200549</c:v>
                </c:pt>
                <c:pt idx="12">
                  <c:v>744.66814397022176</c:v>
                </c:pt>
                <c:pt idx="13">
                  <c:v>745.8497796276248</c:v>
                </c:pt>
                <c:pt idx="14" formatCode="#\ ##0.000">
                  <c:v>773.91554850718956</c:v>
                </c:pt>
                <c:pt idx="15" formatCode="#\ ##0.000">
                  <c:v>759.00774608871507</c:v>
                </c:pt>
                <c:pt idx="16" formatCode="#\ ##0.000">
                  <c:v>779.3234959790426</c:v>
                </c:pt>
                <c:pt idx="17" formatCode="#\ ##0.000">
                  <c:v>798.98624663783437</c:v>
                </c:pt>
                <c:pt idx="18" formatCode="#\ ##0.000">
                  <c:v>804.80058241858194</c:v>
                </c:pt>
                <c:pt idx="19" formatCode="#\ ##0.000">
                  <c:v>908.57650259654156</c:v>
                </c:pt>
                <c:pt idx="20" formatCode="#\ ##0.000">
                  <c:v>905.36374122647373</c:v>
                </c:pt>
                <c:pt idx="21" formatCode="#\ ##0.000">
                  <c:v>1240.9815572492851</c:v>
                </c:pt>
              </c:numCache>
            </c:numRef>
          </c:val>
          <c:extLst>
            <c:ext xmlns:c16="http://schemas.microsoft.com/office/drawing/2014/chart" uri="{C3380CC4-5D6E-409C-BE32-E72D297353CC}">
              <c16:uniqueId val="{00000002-6EF7-48B3-B002-B4A0BD32660A}"/>
            </c:ext>
          </c:extLst>
        </c:ser>
        <c:ser>
          <c:idx val="3"/>
          <c:order val="3"/>
          <c:tx>
            <c:strRef>
              <c:f>'3.1.13-график'!$B$7</c:f>
              <c:strCache>
                <c:ptCount val="1"/>
                <c:pt idx="0">
                  <c:v>В листингі (2008 жылғы қыркүйекке дейін)</c:v>
                </c:pt>
              </c:strCache>
            </c:strRef>
          </c:tx>
          <c:spPr>
            <a:solidFill>
              <a:srgbClr val="A0E0E0"/>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'3.1.13-график'!$C$7:$X$7</c:f>
              <c:numCache>
                <c:formatCode>#,##0.00</c:formatCode>
                <c:ptCount val="22"/>
                <c:pt idx="0">
                  <c:v>23.188029599999997</c:v>
                </c:pt>
                <c:pt idx="1">
                  <c:v>23.188029599999997</c:v>
                </c:pt>
                <c:pt idx="2">
                  <c:v>23.194269599999998</c:v>
                </c:pt>
                <c:pt idx="3">
                  <c:v>25.225269600000001</c:v>
                </c:pt>
                <c:pt idx="4">
                  <c:v>23.950489600000001</c:v>
                </c:pt>
                <c:pt idx="5">
                  <c:v>22.741389599999998</c:v>
                </c:pt>
                <c:pt idx="6">
                  <c:v>29.031952299999997</c:v>
                </c:pt>
                <c:pt idx="7">
                  <c:v>29.047111710999999</c:v>
                </c:pt>
                <c:pt idx="8">
                  <c:v>0</c:v>
                </c:pt>
                <c:pt idx="9">
                  <c:v>0</c:v>
                </c:pt>
                <c:pt idx="10">
                  <c:v>0</c:v>
                </c:pt>
                <c:pt idx="11">
                  <c:v>0</c:v>
                </c:pt>
                <c:pt idx="12">
                  <c:v>0</c:v>
                </c:pt>
                <c:pt idx="13">
                  <c:v>0</c:v>
                </c:pt>
                <c:pt idx="14" formatCode="#\ ##0.000">
                  <c:v>0</c:v>
                </c:pt>
                <c:pt idx="15" formatCode="#\ ##0.000">
                  <c:v>0</c:v>
                </c:pt>
                <c:pt idx="16" formatCode="#\ ##0.000">
                  <c:v>0</c:v>
                </c:pt>
                <c:pt idx="17" formatCode="#\ ##0.000">
                  <c:v>0</c:v>
                </c:pt>
                <c:pt idx="18" formatCode="#\ ##0.000">
                  <c:v>0</c:v>
                </c:pt>
                <c:pt idx="19" formatCode="#\ ##0.000">
                  <c:v>0</c:v>
                </c:pt>
                <c:pt idx="20" formatCode="#\ ##0.000">
                  <c:v>0</c:v>
                </c:pt>
                <c:pt idx="21" formatCode="#\ ##0.000">
                  <c:v>0</c:v>
                </c:pt>
              </c:numCache>
            </c:numRef>
          </c:val>
          <c:extLst>
            <c:ext xmlns:c16="http://schemas.microsoft.com/office/drawing/2014/chart" uri="{C3380CC4-5D6E-409C-BE32-E72D297353CC}">
              <c16:uniqueId val="{00000003-6EF7-48B3-B002-B4A0BD32660A}"/>
            </c:ext>
          </c:extLst>
        </c:ser>
        <c:ser>
          <c:idx val="4"/>
          <c:order val="4"/>
          <c:tx>
            <c:strRef>
              <c:f>'3.1.13-график'!$B$8</c:f>
              <c:strCache>
                <c:ptCount val="1"/>
                <c:pt idx="0">
                  <c:v>3-ші санат</c:v>
                </c:pt>
              </c:strCache>
            </c:strRef>
          </c:tx>
          <c:spPr>
            <a:solidFill>
              <a:srgbClr val="660066"/>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'3.1.13-график'!$C$8:$X$8</c:f>
              <c:numCache>
                <c:formatCode>#,##0.00</c:formatCode>
                <c:ptCount val="22"/>
                <c:pt idx="8">
                  <c:v>113.185803011</c:v>
                </c:pt>
                <c:pt idx="9">
                  <c:v>113.16597301100002</c:v>
                </c:pt>
                <c:pt idx="10">
                  <c:v>112.89232301100002</c:v>
                </c:pt>
                <c:pt idx="11">
                  <c:v>109.69216360000001</c:v>
                </c:pt>
                <c:pt idx="12">
                  <c:v>118.20029</c:v>
                </c:pt>
                <c:pt idx="13">
                  <c:v>129.25755973580175</c:v>
                </c:pt>
                <c:pt idx="14" formatCode="#\ ##0.000">
                  <c:v>127.76992187969613</c:v>
                </c:pt>
                <c:pt idx="15" formatCode="#\ ##0.000">
                  <c:v>127.72507865921376</c:v>
                </c:pt>
                <c:pt idx="16" formatCode="#\ ##0.000">
                  <c:v>125.91468292263093</c:v>
                </c:pt>
                <c:pt idx="17" formatCode="#\ ##0.000">
                  <c:v>110.33469543693852</c:v>
                </c:pt>
                <c:pt idx="18" formatCode="#\ ##0.000">
                  <c:v>110.05618110467508</c:v>
                </c:pt>
                <c:pt idx="19" formatCode="#\ ##0.000">
                  <c:v>102.95139605127898</c:v>
                </c:pt>
                <c:pt idx="20" formatCode="#\ ##0.000">
                  <c:v>101.71789594561878</c:v>
                </c:pt>
                <c:pt idx="21" formatCode="#\ ##0.000">
                  <c:v>65.626783305080082</c:v>
                </c:pt>
              </c:numCache>
            </c:numRef>
          </c:val>
          <c:extLst>
            <c:ext xmlns:c16="http://schemas.microsoft.com/office/drawing/2014/chart" uri="{C3380CC4-5D6E-409C-BE32-E72D297353CC}">
              <c16:uniqueId val="{00000004-6EF7-48B3-B002-B4A0BD32660A}"/>
            </c:ext>
          </c:extLst>
        </c:ser>
        <c:ser>
          <c:idx val="5"/>
          <c:order val="5"/>
          <c:tx>
            <c:strRef>
              <c:f>'3.1.13-график'!$B$9</c:f>
              <c:strCache>
                <c:ptCount val="1"/>
                <c:pt idx="0">
                  <c:v>Листингке жатпайтын БҚ (2008 жылғы қыркүйекке дейін)</c:v>
                </c:pt>
              </c:strCache>
            </c:strRef>
          </c:tx>
          <c:spPr>
            <a:solidFill>
              <a:srgbClr val="FF8080"/>
            </a:solidFill>
            <a:ln w="12700">
              <a:solidFill>
                <a:srgbClr val="000000"/>
              </a:solidFill>
              <a:prstDash val="solid"/>
            </a:ln>
          </c:spP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'3.1.13-график'!$C$9:$X$9</c:f>
              <c:numCache>
                <c:formatCode>#,##0.00</c:formatCode>
                <c:ptCount val="22"/>
              </c:numCache>
            </c:numRef>
          </c:val>
          <c:extLst>
            <c:ext xmlns:c16="http://schemas.microsoft.com/office/drawing/2014/chart" uri="{C3380CC4-5D6E-409C-BE32-E72D297353CC}">
              <c16:uniqueId val="{00000005-6EF7-48B3-B002-B4A0BD32660A}"/>
            </c:ext>
          </c:extLst>
        </c:ser>
        <c:dLbls>
          <c:showLegendKey val="0"/>
          <c:showVal val="0"/>
          <c:showCatName val="0"/>
          <c:showSerName val="0"/>
          <c:showPercent val="0"/>
          <c:showBubbleSize val="0"/>
        </c:dLbls>
        <c:axId val="405366288"/>
        <c:axId val="1"/>
      </c:areaChart>
      <c:lineChart>
        <c:grouping val="standard"/>
        <c:varyColors val="0"/>
        <c:ser>
          <c:idx val="6"/>
          <c:order val="6"/>
          <c:tx>
            <c:strRef>
              <c:f>'3.1.13-график'!$B$13</c:f>
              <c:strCache>
                <c:ptCount val="1"/>
                <c:pt idx="0">
                  <c:v>KASE Shares индексінің ай соңындағы мәні (оң жақ ось)</c:v>
                </c:pt>
              </c:strCache>
            </c:strRef>
          </c:tx>
          <c:spPr>
            <a:ln w="38100">
              <a:pattFill prst="pct75">
                <a:fgClr>
                  <a:srgbClr val="0000FF"/>
                </a:fgClr>
                <a:bgClr>
                  <a:srgbClr val="FFFFFF"/>
                </a:bgClr>
              </a:pattFill>
              <a:prstDash val="solid"/>
            </a:ln>
          </c:spPr>
          <c:marker>
            <c:symbol val="none"/>
          </c:marker>
          <c:cat>
            <c:strRef>
              <c:f>'3.1.13-график'!$C$3:$X$3</c:f>
              <c:strCache>
                <c:ptCount val="22"/>
                <c:pt idx="0">
                  <c:v>қаң.2008</c:v>
                </c:pt>
                <c:pt idx="1">
                  <c:v>ақп.2008</c:v>
                </c:pt>
                <c:pt idx="2">
                  <c:v>нау.2008</c:v>
                </c:pt>
                <c:pt idx="3">
                  <c:v>сәу.2008</c:v>
                </c:pt>
                <c:pt idx="4">
                  <c:v>мам.2008</c:v>
                </c:pt>
                <c:pt idx="5">
                  <c:v>мау.2008</c:v>
                </c:pt>
                <c:pt idx="6">
                  <c:v>шіл.2008</c:v>
                </c:pt>
                <c:pt idx="7">
                  <c:v>там.2008</c:v>
                </c:pt>
                <c:pt idx="8">
                  <c:v>қыр.2008</c:v>
                </c:pt>
                <c:pt idx="9">
                  <c:v>қаз.2008</c:v>
                </c:pt>
                <c:pt idx="10">
                  <c:v>қар.2008</c:v>
                </c:pt>
                <c:pt idx="11">
                  <c:v>жел.2008</c:v>
                </c:pt>
                <c:pt idx="12">
                  <c:v>қаң.2009</c:v>
                </c:pt>
                <c:pt idx="13">
                  <c:v>ақп.2009</c:v>
                </c:pt>
                <c:pt idx="14">
                  <c:v>нау.2009</c:v>
                </c:pt>
                <c:pt idx="15">
                  <c:v>сәу.2009</c:v>
                </c:pt>
                <c:pt idx="16">
                  <c:v>мам.2009</c:v>
                </c:pt>
                <c:pt idx="17">
                  <c:v>мау.2009</c:v>
                </c:pt>
                <c:pt idx="18">
                  <c:v>шіл.2009</c:v>
                </c:pt>
                <c:pt idx="19">
                  <c:v>там.2009</c:v>
                </c:pt>
                <c:pt idx="20">
                  <c:v>қыр.2009</c:v>
                </c:pt>
                <c:pt idx="21">
                  <c:v>қаз.2009</c:v>
                </c:pt>
              </c:strCache>
            </c:strRef>
          </c:cat>
          <c:val>
            <c:numRef>
              <c:f>'3.1.13-график'!$C$13:$X$13</c:f>
              <c:numCache>
                <c:formatCode>0.00%</c:formatCode>
                <c:ptCount val="22"/>
                <c:pt idx="0">
                  <c:v>9.0548657531704033E-2</c:v>
                </c:pt>
                <c:pt idx="1">
                  <c:v>9.1472564292861658E-2</c:v>
                </c:pt>
                <c:pt idx="2">
                  <c:v>9.7422423041843273E-2</c:v>
                </c:pt>
                <c:pt idx="3">
                  <c:v>0.1014</c:v>
                </c:pt>
                <c:pt idx="4">
                  <c:v>9.6591285111799999E-2</c:v>
                </c:pt>
                <c:pt idx="5">
                  <c:v>9.8938885837800014E-2</c:v>
                </c:pt>
                <c:pt idx="6">
                  <c:v>0.10009808083699999</c:v>
                </c:pt>
                <c:pt idx="7">
                  <c:v>0.10930467372399999</c:v>
                </c:pt>
                <c:pt idx="8">
                  <c:v>0.11172364036499999</c:v>
                </c:pt>
                <c:pt idx="9">
                  <c:v>0.13413092053699999</c:v>
                </c:pt>
                <c:pt idx="10">
                  <c:v>0.11460000000000001</c:v>
                </c:pt>
                <c:pt idx="11">
                  <c:v>0.1032</c:v>
                </c:pt>
                <c:pt idx="12">
                  <c:v>0.11269999999999999</c:v>
                </c:pt>
                <c:pt idx="13">
                  <c:v>0.13602509187599998</c:v>
                </c:pt>
                <c:pt idx="14">
                  <c:v>0.17901352015200001</c:v>
                </c:pt>
                <c:pt idx="15">
                  <c:v>0.17246788852100003</c:v>
                </c:pt>
                <c:pt idx="16">
                  <c:v>0.17396499467900001</c:v>
                </c:pt>
                <c:pt idx="17">
                  <c:v>0.15246155574799999</c:v>
                </c:pt>
                <c:pt idx="18">
                  <c:v>0.17560570359099997</c:v>
                </c:pt>
                <c:pt idx="19">
                  <c:v>0.17673174192500002</c:v>
                </c:pt>
                <c:pt idx="20">
                  <c:v>0.16499422768200003</c:v>
                </c:pt>
                <c:pt idx="21">
                  <c:v>0.16190362098400002</c:v>
                </c:pt>
              </c:numCache>
            </c:numRef>
          </c:val>
          <c:smooth val="0"/>
          <c:extLst>
            <c:ext xmlns:c16="http://schemas.microsoft.com/office/drawing/2014/chart" uri="{C3380CC4-5D6E-409C-BE32-E72D297353CC}">
              <c16:uniqueId val="{00000006-6EF7-48B3-B002-B4A0BD32660A}"/>
            </c:ext>
          </c:extLst>
        </c:ser>
        <c:dLbls>
          <c:showLegendKey val="0"/>
          <c:showVal val="0"/>
          <c:showCatName val="0"/>
          <c:showSerName val="0"/>
          <c:showPercent val="0"/>
          <c:showBubbleSize val="0"/>
        </c:dLbls>
        <c:marker val="1"/>
        <c:smooth val="0"/>
        <c:axId val="3"/>
        <c:axId val="4"/>
      </c:lineChart>
      <c:catAx>
        <c:axId val="405366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Млрд. тенге</a:t>
                </a:r>
              </a:p>
            </c:rich>
          </c:tx>
          <c:layout>
            <c:manualLayout>
              <c:xMode val="edge"/>
              <c:yMode val="edge"/>
              <c:x val="3.4340659340659344E-2"/>
              <c:y val="0.3144335172920648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366288"/>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majorUnit val="0.05"/>
      </c:valAx>
      <c:spPr>
        <a:noFill/>
        <a:ln w="12700">
          <a:solidFill>
            <a:srgbClr val="808080"/>
          </a:solidFill>
          <a:prstDash val="solid"/>
        </a:ln>
      </c:spPr>
    </c:plotArea>
    <c:legend>
      <c:legendPos val="b"/>
      <c:layout>
        <c:manualLayout>
          <c:xMode val="edge"/>
          <c:yMode val="edge"/>
          <c:x val="6.868131868131868E-3"/>
          <c:y val="0.83161651567955941"/>
          <c:w val="0.97115384615384615"/>
          <c:h val="0.1580758666167757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777861368433693E-2"/>
          <c:y val="4.3243300310520892E-2"/>
          <c:w val="0.84592714977886252"/>
          <c:h val="0.81891999963048934"/>
        </c:manualLayout>
      </c:layout>
      <c:lineChart>
        <c:grouping val="standard"/>
        <c:varyColors val="0"/>
        <c:ser>
          <c:idx val="0"/>
          <c:order val="0"/>
          <c:tx>
            <c:v>Өтімділік индексі, USD_TOD мәмілелері</c:v>
          </c:tx>
          <c:spPr>
            <a:ln w="3175">
              <a:solidFill>
                <a:srgbClr val="666699"/>
              </a:solidFill>
              <a:prstDash val="solid"/>
            </a:ln>
          </c:spPr>
          <c:marker>
            <c:symbol val="none"/>
          </c:marker>
          <c:trendline>
            <c:name>Өтімділік индексі, USD_TOD мәмілелері (мәннің 9 нүктесі бойынша реттелген)</c:name>
            <c:spPr>
              <a:ln w="38100">
                <a:solidFill>
                  <a:srgbClr val="003366"/>
                </a:solidFill>
                <a:prstDash val="solid"/>
              </a:ln>
            </c:spPr>
            <c:trendlineType val="movingAvg"/>
            <c:period val="9"/>
            <c:dispRSqr val="0"/>
            <c:dispEq val="0"/>
          </c:trendline>
          <c:cat>
            <c:numRef>
              <c:f>'3.2.1-график'!$B$5:$B$426</c:f>
              <c:numCache>
                <c:formatCode>m/d/yyyy</c:formatCode>
                <c:ptCount val="422"/>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numCache>
            </c:numRef>
          </c:cat>
          <c:val>
            <c:numRef>
              <c:f>'3.2.1-график'!$C$5:$C$426</c:f>
              <c:numCache>
                <c:formatCode>General</c:formatCode>
                <c:ptCount val="422"/>
                <c:pt idx="0">
                  <c:v>-0.20356764129216609</c:v>
                </c:pt>
                <c:pt idx="1">
                  <c:v>0.33330000546346372</c:v>
                </c:pt>
                <c:pt idx="2">
                  <c:v>-0.38034077182952541</c:v>
                </c:pt>
                <c:pt idx="3">
                  <c:v>-0.54850587759620018</c:v>
                </c:pt>
                <c:pt idx="4">
                  <c:v>0.58578949821534065</c:v>
                </c:pt>
                <c:pt idx="5">
                  <c:v>-0.46046031171521978</c:v>
                </c:pt>
                <c:pt idx="6">
                  <c:v>-0.50775892261779676</c:v>
                </c:pt>
                <c:pt idx="7">
                  <c:v>-0.79927561654081258</c:v>
                </c:pt>
                <c:pt idx="8">
                  <c:v>2.5562103778596773E-3</c:v>
                </c:pt>
                <c:pt idx="9">
                  <c:v>-0.10374082240035476</c:v>
                </c:pt>
                <c:pt idx="10">
                  <c:v>0.36264014311713433</c:v>
                </c:pt>
                <c:pt idx="11">
                  <c:v>-0.83829873643344599</c:v>
                </c:pt>
                <c:pt idx="12">
                  <c:v>-7.5262287597613664E-2</c:v>
                </c:pt>
                <c:pt idx="13">
                  <c:v>4.7871996643295889E-2</c:v>
                </c:pt>
                <c:pt idx="14">
                  <c:v>-0.28220178787603079</c:v>
                </c:pt>
                <c:pt idx="15">
                  <c:v>0.1215397240062478</c:v>
                </c:pt>
                <c:pt idx="16">
                  <c:v>-0.66396329785293096</c:v>
                </c:pt>
                <c:pt idx="17">
                  <c:v>0.5369424741439317</c:v>
                </c:pt>
                <c:pt idx="18">
                  <c:v>-0.49256009239900755</c:v>
                </c:pt>
                <c:pt idx="19">
                  <c:v>0.67634819187858441</c:v>
                </c:pt>
                <c:pt idx="20">
                  <c:v>0.30222331729355312</c:v>
                </c:pt>
                <c:pt idx="21">
                  <c:v>1.1074080279480456</c:v>
                </c:pt>
                <c:pt idx="22">
                  <c:v>0.51724939528748137</c:v>
                </c:pt>
                <c:pt idx="23">
                  <c:v>0.84686190546467832</c:v>
                </c:pt>
                <c:pt idx="24">
                  <c:v>2.0578924163164619E-2</c:v>
                </c:pt>
                <c:pt idx="25">
                  <c:v>0.17731807864221752</c:v>
                </c:pt>
                <c:pt idx="26">
                  <c:v>0.50459402761937389</c:v>
                </c:pt>
                <c:pt idx="27">
                  <c:v>0.31868937865896274</c:v>
                </c:pt>
                <c:pt idx="28">
                  <c:v>-0.52649086461170957</c:v>
                </c:pt>
                <c:pt idx="29">
                  <c:v>-0.78071675396821738</c:v>
                </c:pt>
                <c:pt idx="30">
                  <c:v>0.25052365548781952</c:v>
                </c:pt>
                <c:pt idx="31">
                  <c:v>-0.23893279603333314</c:v>
                </c:pt>
                <c:pt idx="32">
                  <c:v>6.6078925353965381E-2</c:v>
                </c:pt>
                <c:pt idx="33">
                  <c:v>0.22746857413783034</c:v>
                </c:pt>
                <c:pt idx="34">
                  <c:v>6.8014475325710672E-2</c:v>
                </c:pt>
                <c:pt idx="35">
                  <c:v>0.59982143653039133</c:v>
                </c:pt>
                <c:pt idx="36">
                  <c:v>0.90965515521455376</c:v>
                </c:pt>
                <c:pt idx="37">
                  <c:v>7.3794242757284217E-2</c:v>
                </c:pt>
                <c:pt idx="38">
                  <c:v>-0.60979801831430858</c:v>
                </c:pt>
                <c:pt idx="39">
                  <c:v>0.65690060784105397</c:v>
                </c:pt>
                <c:pt idx="40">
                  <c:v>-0.25993053167709801</c:v>
                </c:pt>
                <c:pt idx="41">
                  <c:v>0.55084942771750911</c:v>
                </c:pt>
                <c:pt idx="42">
                  <c:v>8.3228567092616432E-2</c:v>
                </c:pt>
                <c:pt idx="43">
                  <c:v>0.55185872332858299</c:v>
                </c:pt>
                <c:pt idx="44">
                  <c:v>0.10922715104246956</c:v>
                </c:pt>
                <c:pt idx="45">
                  <c:v>0.40859182128001692</c:v>
                </c:pt>
                <c:pt idx="46">
                  <c:v>-1.0065814214674178</c:v>
                </c:pt>
                <c:pt idx="47">
                  <c:v>0.20581371296805828</c:v>
                </c:pt>
                <c:pt idx="48">
                  <c:v>-0.19105660860454998</c:v>
                </c:pt>
                <c:pt idx="49">
                  <c:v>-0.28455488330011458</c:v>
                </c:pt>
                <c:pt idx="50">
                  <c:v>-0.55541937098401051</c:v>
                </c:pt>
                <c:pt idx="51">
                  <c:v>-0.52496907957893768</c:v>
                </c:pt>
                <c:pt idx="52">
                  <c:v>-7.3088493444641758E-2</c:v>
                </c:pt>
                <c:pt idx="53">
                  <c:v>-8.4512031935900483E-2</c:v>
                </c:pt>
                <c:pt idx="54">
                  <c:v>0.17044305383404323</c:v>
                </c:pt>
                <c:pt idx="55">
                  <c:v>0.344451799552563</c:v>
                </c:pt>
                <c:pt idx="56">
                  <c:v>-7.3338948527804065E-2</c:v>
                </c:pt>
                <c:pt idx="57">
                  <c:v>-4.6096903052202876E-2</c:v>
                </c:pt>
                <c:pt idx="58">
                  <c:v>-0.34133587469707699</c:v>
                </c:pt>
                <c:pt idx="59">
                  <c:v>-0.23308251780933603</c:v>
                </c:pt>
                <c:pt idx="60">
                  <c:v>-0.30490981413017493</c:v>
                </c:pt>
                <c:pt idx="61">
                  <c:v>-0.1255166577458203</c:v>
                </c:pt>
                <c:pt idx="62">
                  <c:v>-4.5092451026471837E-2</c:v>
                </c:pt>
                <c:pt idx="63">
                  <c:v>4.9742340795595946E-2</c:v>
                </c:pt>
                <c:pt idx="64">
                  <c:v>-6.6572967768981639E-2</c:v>
                </c:pt>
                <c:pt idx="65">
                  <c:v>0.20825307244304253</c:v>
                </c:pt>
                <c:pt idx="66">
                  <c:v>-0.7097532172540324</c:v>
                </c:pt>
                <c:pt idx="67">
                  <c:v>-0.2788191444166328</c:v>
                </c:pt>
                <c:pt idx="68">
                  <c:v>-0.19471965539747382</c:v>
                </c:pt>
                <c:pt idx="69">
                  <c:v>-0.82583205561422324</c:v>
                </c:pt>
                <c:pt idx="70">
                  <c:v>-0.40846659306497507</c:v>
                </c:pt>
                <c:pt idx="71">
                  <c:v>-0.34723585466778595</c:v>
                </c:pt>
                <c:pt idx="72">
                  <c:v>0.66300050306925096</c:v>
                </c:pt>
                <c:pt idx="73">
                  <c:v>-0.35927250882965606</c:v>
                </c:pt>
                <c:pt idx="74">
                  <c:v>-0.12179248923071034</c:v>
                </c:pt>
                <c:pt idx="75">
                  <c:v>0.33893857365846242</c:v>
                </c:pt>
                <c:pt idx="76">
                  <c:v>0.29390929800348381</c:v>
                </c:pt>
                <c:pt idx="77">
                  <c:v>0.19029832108264194</c:v>
                </c:pt>
                <c:pt idx="78">
                  <c:v>-3.86539084455194E-2</c:v>
                </c:pt>
                <c:pt idx="79">
                  <c:v>-0.54445126051935389</c:v>
                </c:pt>
                <c:pt idx="80">
                  <c:v>-0.60124424514888886</c:v>
                </c:pt>
                <c:pt idx="81">
                  <c:v>0.38397289966628129</c:v>
                </c:pt>
                <c:pt idx="82">
                  <c:v>-4.656668404973726E-2</c:v>
                </c:pt>
                <c:pt idx="83">
                  <c:v>0.25860688250475106</c:v>
                </c:pt>
                <c:pt idx="84">
                  <c:v>-0.11825286321679042</c:v>
                </c:pt>
                <c:pt idx="85">
                  <c:v>-0.15801487239158957</c:v>
                </c:pt>
                <c:pt idx="86">
                  <c:v>6.2367082421069198E-2</c:v>
                </c:pt>
                <c:pt idx="87">
                  <c:v>-0.69512547768829802</c:v>
                </c:pt>
                <c:pt idx="88">
                  <c:v>-0.26003000670486609</c:v>
                </c:pt>
                <c:pt idx="89">
                  <c:v>-1.118182357655285</c:v>
                </c:pt>
                <c:pt idx="90">
                  <c:v>-0.20556975132547914</c:v>
                </c:pt>
                <c:pt idx="91">
                  <c:v>-0.26214586268918244</c:v>
                </c:pt>
                <c:pt idx="92">
                  <c:v>-0.86626287558400039</c:v>
                </c:pt>
                <c:pt idx="93">
                  <c:v>-9.102430220327451E-2</c:v>
                </c:pt>
                <c:pt idx="94">
                  <c:v>-7.1598505903558818E-2</c:v>
                </c:pt>
                <c:pt idx="95">
                  <c:v>0.24155978980421081</c:v>
                </c:pt>
                <c:pt idx="96">
                  <c:v>-0.16053387251619275</c:v>
                </c:pt>
                <c:pt idx="97">
                  <c:v>0.10432744802144671</c:v>
                </c:pt>
                <c:pt idx="98">
                  <c:v>0.24253185364162622</c:v>
                </c:pt>
                <c:pt idx="99">
                  <c:v>0.23293659354404897</c:v>
                </c:pt>
                <c:pt idx="100">
                  <c:v>-2.2335215756597262</c:v>
                </c:pt>
                <c:pt idx="101">
                  <c:v>0.38275290574500898</c:v>
                </c:pt>
                <c:pt idx="102">
                  <c:v>-0.28344566908325747</c:v>
                </c:pt>
                <c:pt idx="103">
                  <c:v>-0.62402432958510079</c:v>
                </c:pt>
                <c:pt idx="104">
                  <c:v>-0.80444456083852678</c:v>
                </c:pt>
                <c:pt idx="105">
                  <c:v>0.18713555538590368</c:v>
                </c:pt>
                <c:pt idx="106">
                  <c:v>0.54282143770573299</c:v>
                </c:pt>
                <c:pt idx="107">
                  <c:v>-0.47365221736129748</c:v>
                </c:pt>
                <c:pt idx="108">
                  <c:v>1.0053002460221647</c:v>
                </c:pt>
                <c:pt idx="109">
                  <c:v>0.20393179008099341</c:v>
                </c:pt>
                <c:pt idx="110">
                  <c:v>0.14877687337629034</c:v>
                </c:pt>
                <c:pt idx="111">
                  <c:v>0.45753532379719158</c:v>
                </c:pt>
                <c:pt idx="112">
                  <c:v>0.44059401508360846</c:v>
                </c:pt>
                <c:pt idx="113">
                  <c:v>0.42903358937729519</c:v>
                </c:pt>
                <c:pt idx="114">
                  <c:v>-0.12010105021771715</c:v>
                </c:pt>
                <c:pt idx="115">
                  <c:v>-0.62678452502307713</c:v>
                </c:pt>
                <c:pt idx="116">
                  <c:v>9.1966651120367088E-2</c:v>
                </c:pt>
                <c:pt idx="117">
                  <c:v>0.17719528042330607</c:v>
                </c:pt>
                <c:pt idx="118">
                  <c:v>-0.26090407733504734</c:v>
                </c:pt>
                <c:pt idx="119">
                  <c:v>-0.46048846350362038</c:v>
                </c:pt>
                <c:pt idx="120">
                  <c:v>0.47509700955987688</c:v>
                </c:pt>
                <c:pt idx="121">
                  <c:v>-1.229159158845915</c:v>
                </c:pt>
                <c:pt idx="122">
                  <c:v>-0.27440597504924291</c:v>
                </c:pt>
                <c:pt idx="123">
                  <c:v>0.49875184656984162</c:v>
                </c:pt>
                <c:pt idx="124">
                  <c:v>-0.12085819887305313</c:v>
                </c:pt>
                <c:pt idx="125">
                  <c:v>-0.43620262972895729</c:v>
                </c:pt>
                <c:pt idx="126">
                  <c:v>-0.81406551570191532</c:v>
                </c:pt>
                <c:pt idx="127">
                  <c:v>0.21277327216184155</c:v>
                </c:pt>
                <c:pt idx="128">
                  <c:v>0.49401442328223832</c:v>
                </c:pt>
                <c:pt idx="129">
                  <c:v>0.41055242151582472</c:v>
                </c:pt>
                <c:pt idx="130">
                  <c:v>0.40928604571555427</c:v>
                </c:pt>
                <c:pt idx="131">
                  <c:v>4.2366446420567236E-2</c:v>
                </c:pt>
                <c:pt idx="132">
                  <c:v>0.15510652355267329</c:v>
                </c:pt>
                <c:pt idx="133">
                  <c:v>0.54382826041304344</c:v>
                </c:pt>
                <c:pt idx="134">
                  <c:v>3.7006110356029742E-2</c:v>
                </c:pt>
                <c:pt idx="135">
                  <c:v>0.49464201289540066</c:v>
                </c:pt>
                <c:pt idx="136">
                  <c:v>0.36504375535050076</c:v>
                </c:pt>
                <c:pt idx="137">
                  <c:v>3.3532911404713983E-2</c:v>
                </c:pt>
                <c:pt idx="138">
                  <c:v>0.17625401114715639</c:v>
                </c:pt>
                <c:pt idx="139">
                  <c:v>0.13635445877831376</c:v>
                </c:pt>
                <c:pt idx="140">
                  <c:v>0.19439810216963724</c:v>
                </c:pt>
                <c:pt idx="141">
                  <c:v>0.46354649024205308</c:v>
                </c:pt>
                <c:pt idx="142">
                  <c:v>1.0242884856682968E-2</c:v>
                </c:pt>
                <c:pt idx="143">
                  <c:v>0.15613527909202271</c:v>
                </c:pt>
                <c:pt idx="144">
                  <c:v>0.73252309577425523</c:v>
                </c:pt>
                <c:pt idx="145">
                  <c:v>0.49575008395801545</c:v>
                </c:pt>
                <c:pt idx="146">
                  <c:v>0.33319351212956116</c:v>
                </c:pt>
                <c:pt idx="147">
                  <c:v>0.38142491919077592</c:v>
                </c:pt>
                <c:pt idx="148">
                  <c:v>0.92035885769694048</c:v>
                </c:pt>
                <c:pt idx="149">
                  <c:v>-0.42231932558892077</c:v>
                </c:pt>
                <c:pt idx="150">
                  <c:v>-0.96803292793244677</c:v>
                </c:pt>
                <c:pt idx="151">
                  <c:v>0.18717292420309445</c:v>
                </c:pt>
                <c:pt idx="152">
                  <c:v>-0.23501901565561092</c:v>
                </c:pt>
                <c:pt idx="153">
                  <c:v>-0.71774323365529036</c:v>
                </c:pt>
                <c:pt idx="154">
                  <c:v>-0.15644515181225718</c:v>
                </c:pt>
                <c:pt idx="155">
                  <c:v>-0.60793805678850821</c:v>
                </c:pt>
                <c:pt idx="156">
                  <c:v>-1.2597683435967437</c:v>
                </c:pt>
                <c:pt idx="157">
                  <c:v>-0.98137095164031574</c:v>
                </c:pt>
                <c:pt idx="158">
                  <c:v>-0.78127837266219946</c:v>
                </c:pt>
                <c:pt idx="159">
                  <c:v>-0.99573199771277898</c:v>
                </c:pt>
                <c:pt idx="160">
                  <c:v>-1.1227265447117454</c:v>
                </c:pt>
                <c:pt idx="161">
                  <c:v>-1.1633481677551494</c:v>
                </c:pt>
                <c:pt idx="162">
                  <c:v>-0.14127688920140608</c:v>
                </c:pt>
                <c:pt idx="163">
                  <c:v>-0.78259951074272915</c:v>
                </c:pt>
                <c:pt idx="164">
                  <c:v>-0.31840656646900256</c:v>
                </c:pt>
                <c:pt idx="165">
                  <c:v>0.16598662881953452</c:v>
                </c:pt>
                <c:pt idx="166">
                  <c:v>1.5845254492974969E-2</c:v>
                </c:pt>
                <c:pt idx="167">
                  <c:v>8.1458094871399572E-2</c:v>
                </c:pt>
                <c:pt idx="168">
                  <c:v>-0.27159456464031678</c:v>
                </c:pt>
                <c:pt idx="169">
                  <c:v>-3.5777123763174434E-2</c:v>
                </c:pt>
                <c:pt idx="170">
                  <c:v>1.2050551729773543E-2</c:v>
                </c:pt>
                <c:pt idx="171">
                  <c:v>-1.2590819740862319E-2</c:v>
                </c:pt>
                <c:pt idx="172">
                  <c:v>-1.7326503892106591</c:v>
                </c:pt>
                <c:pt idx="173">
                  <c:v>8.7242050084307146E-2</c:v>
                </c:pt>
                <c:pt idx="174">
                  <c:v>-0.29841136423363102</c:v>
                </c:pt>
                <c:pt idx="175">
                  <c:v>-0.15076308255703316</c:v>
                </c:pt>
                <c:pt idx="176">
                  <c:v>-9.4570726177733044E-2</c:v>
                </c:pt>
                <c:pt idx="177">
                  <c:v>0.104891787424092</c:v>
                </c:pt>
                <c:pt idx="178">
                  <c:v>-0.15891166925576877</c:v>
                </c:pt>
                <c:pt idx="179">
                  <c:v>-0.84978143806662076</c:v>
                </c:pt>
                <c:pt idx="180">
                  <c:v>0.32218666555105258</c:v>
                </c:pt>
                <c:pt idx="181">
                  <c:v>-0.27647044176088786</c:v>
                </c:pt>
                <c:pt idx="182">
                  <c:v>0.50957763741832329</c:v>
                </c:pt>
                <c:pt idx="183">
                  <c:v>-0.53567896197262854</c:v>
                </c:pt>
                <c:pt idx="184">
                  <c:v>-0.11221924527790389</c:v>
                </c:pt>
                <c:pt idx="185">
                  <c:v>5.4880599971673744E-2</c:v>
                </c:pt>
                <c:pt idx="186">
                  <c:v>0.52799233266777545</c:v>
                </c:pt>
                <c:pt idx="187">
                  <c:v>-0.37277668372640382</c:v>
                </c:pt>
                <c:pt idx="188">
                  <c:v>0.5237389454943201</c:v>
                </c:pt>
                <c:pt idx="189">
                  <c:v>5.7217880398942891E-2</c:v>
                </c:pt>
                <c:pt idx="190">
                  <c:v>1.3702617732746916</c:v>
                </c:pt>
                <c:pt idx="191">
                  <c:v>0.56249883647215482</c:v>
                </c:pt>
                <c:pt idx="192">
                  <c:v>0.93287233302090056</c:v>
                </c:pt>
                <c:pt idx="193">
                  <c:v>8.7357576589393721E-3</c:v>
                </c:pt>
                <c:pt idx="194">
                  <c:v>0.4025311278823811</c:v>
                </c:pt>
                <c:pt idx="195">
                  <c:v>2.8359013078969193</c:v>
                </c:pt>
                <c:pt idx="196">
                  <c:v>0.36550175293653769</c:v>
                </c:pt>
                <c:pt idx="197">
                  <c:v>-0.53866309167552096</c:v>
                </c:pt>
                <c:pt idx="198">
                  <c:v>1.2867384475064481</c:v>
                </c:pt>
                <c:pt idx="199">
                  <c:v>-1.7789126673630473E-2</c:v>
                </c:pt>
                <c:pt idx="200">
                  <c:v>1.6361477772169633</c:v>
                </c:pt>
                <c:pt idx="201">
                  <c:v>0.42743992225611849</c:v>
                </c:pt>
                <c:pt idx="202">
                  <c:v>0.90351979323966747</c:v>
                </c:pt>
                <c:pt idx="203">
                  <c:v>0.33953285151020951</c:v>
                </c:pt>
                <c:pt idx="204">
                  <c:v>0.52361862658436098</c:v>
                </c:pt>
                <c:pt idx="205">
                  <c:v>0.51353508201020914</c:v>
                </c:pt>
                <c:pt idx="206">
                  <c:v>0.76612312654786086</c:v>
                </c:pt>
                <c:pt idx="207">
                  <c:v>0.56530324522016995</c:v>
                </c:pt>
                <c:pt idx="208">
                  <c:v>2.3849042669958225</c:v>
                </c:pt>
                <c:pt idx="209">
                  <c:v>3.5479700457535435</c:v>
                </c:pt>
                <c:pt idx="210">
                  <c:v>3.5723347498660463</c:v>
                </c:pt>
                <c:pt idx="211">
                  <c:v>0.87633483577500348</c:v>
                </c:pt>
                <c:pt idx="212">
                  <c:v>2.2732453404193604</c:v>
                </c:pt>
                <c:pt idx="213">
                  <c:v>1.7925688136668576</c:v>
                </c:pt>
                <c:pt idx="214">
                  <c:v>1.9197182520797313</c:v>
                </c:pt>
                <c:pt idx="215">
                  <c:v>1.8708294322655061</c:v>
                </c:pt>
                <c:pt idx="216">
                  <c:v>0.60915724974133889</c:v>
                </c:pt>
                <c:pt idx="217">
                  <c:v>3.7383769161131046</c:v>
                </c:pt>
                <c:pt idx="218">
                  <c:v>-0.292630995801898</c:v>
                </c:pt>
                <c:pt idx="219">
                  <c:v>0.55757676992629179</c:v>
                </c:pt>
                <c:pt idx="220">
                  <c:v>2.939581712992045</c:v>
                </c:pt>
                <c:pt idx="221">
                  <c:v>2.7634421485342062</c:v>
                </c:pt>
                <c:pt idx="222">
                  <c:v>0.20405559981435645</c:v>
                </c:pt>
                <c:pt idx="223">
                  <c:v>0.99954772044073326</c:v>
                </c:pt>
                <c:pt idx="224">
                  <c:v>-0.96887658531481913</c:v>
                </c:pt>
                <c:pt idx="225">
                  <c:v>0.46562154280338086</c:v>
                </c:pt>
                <c:pt idx="226">
                  <c:v>3.3871330265430277</c:v>
                </c:pt>
                <c:pt idx="227">
                  <c:v>2.4872911179381854</c:v>
                </c:pt>
                <c:pt idx="228">
                  <c:v>5.1144145244828607</c:v>
                </c:pt>
                <c:pt idx="229">
                  <c:v>6.0705658852065634</c:v>
                </c:pt>
                <c:pt idx="230">
                  <c:v>2.0024056761226667</c:v>
                </c:pt>
                <c:pt idx="231">
                  <c:v>1.5391394245278072</c:v>
                </c:pt>
                <c:pt idx="232">
                  <c:v>2.679631488195986</c:v>
                </c:pt>
                <c:pt idx="233">
                  <c:v>3.2547528813796571</c:v>
                </c:pt>
                <c:pt idx="234">
                  <c:v>1.6211257073543288</c:v>
                </c:pt>
                <c:pt idx="235">
                  <c:v>5.1836913084708565</c:v>
                </c:pt>
                <c:pt idx="236">
                  <c:v>7.3484726334867823</c:v>
                </c:pt>
                <c:pt idx="237">
                  <c:v>1.4230998347102415</c:v>
                </c:pt>
                <c:pt idx="238">
                  <c:v>0.31881353188796618</c:v>
                </c:pt>
                <c:pt idx="239">
                  <c:v>9.4963177880926536E-2</c:v>
                </c:pt>
                <c:pt idx="240">
                  <c:v>-0.39492089673193842</c:v>
                </c:pt>
                <c:pt idx="241">
                  <c:v>0.10086790279318941</c:v>
                </c:pt>
                <c:pt idx="242">
                  <c:v>-0.44323455314919569</c:v>
                </c:pt>
                <c:pt idx="243">
                  <c:v>-6.9541652141316967E-3</c:v>
                </c:pt>
                <c:pt idx="244">
                  <c:v>-0.21175604120393279</c:v>
                </c:pt>
                <c:pt idx="245">
                  <c:v>-0.24405557713593221</c:v>
                </c:pt>
                <c:pt idx="246">
                  <c:v>-0.50636207859097349</c:v>
                </c:pt>
                <c:pt idx="247">
                  <c:v>-0.1293273496330497</c:v>
                </c:pt>
                <c:pt idx="248">
                  <c:v>-0.73845567830512826</c:v>
                </c:pt>
                <c:pt idx="249">
                  <c:v>-0.33635969171561325</c:v>
                </c:pt>
                <c:pt idx="250">
                  <c:v>-0.38659602818123195</c:v>
                </c:pt>
                <c:pt idx="251">
                  <c:v>-0.44233076376053881</c:v>
                </c:pt>
                <c:pt idx="252">
                  <c:v>-2.949760989341665</c:v>
                </c:pt>
                <c:pt idx="253">
                  <c:v>-0.39330088583820477</c:v>
                </c:pt>
                <c:pt idx="254">
                  <c:v>-0.81418963232824249</c:v>
                </c:pt>
                <c:pt idx="255">
                  <c:v>-0.15554353497600398</c:v>
                </c:pt>
                <c:pt idx="256">
                  <c:v>-0.56226841877074574</c:v>
                </c:pt>
                <c:pt idx="257">
                  <c:v>0.11131531219853721</c:v>
                </c:pt>
                <c:pt idx="258">
                  <c:v>-1.1506317700611906</c:v>
                </c:pt>
                <c:pt idx="259">
                  <c:v>-3.6866656194556739</c:v>
                </c:pt>
                <c:pt idx="260">
                  <c:v>-21.836347143611505</c:v>
                </c:pt>
                <c:pt idx="261">
                  <c:v>-3.3934591514598238</c:v>
                </c:pt>
                <c:pt idx="262">
                  <c:v>-3.7413849283378493</c:v>
                </c:pt>
                <c:pt idx="263">
                  <c:v>-0.64641730029938238</c:v>
                </c:pt>
                <c:pt idx="264">
                  <c:v>-2.3433281201700074</c:v>
                </c:pt>
                <c:pt idx="265">
                  <c:v>-0.11319357325281874</c:v>
                </c:pt>
                <c:pt idx="266">
                  <c:v>-0.34126835426688917</c:v>
                </c:pt>
                <c:pt idx="267">
                  <c:v>-0.97850363535127149</c:v>
                </c:pt>
                <c:pt idx="268">
                  <c:v>-0.39306459019391782</c:v>
                </c:pt>
                <c:pt idx="269">
                  <c:v>-9.2069597865566455E-2</c:v>
                </c:pt>
                <c:pt idx="270">
                  <c:v>-0.4003718443933913</c:v>
                </c:pt>
                <c:pt idx="271">
                  <c:v>-0.75168294137453318</c:v>
                </c:pt>
                <c:pt idx="272">
                  <c:v>-0.32697608968107883</c:v>
                </c:pt>
                <c:pt idx="273">
                  <c:v>-2.8299303549931913</c:v>
                </c:pt>
                <c:pt idx="274">
                  <c:v>-1.8314440651380983</c:v>
                </c:pt>
                <c:pt idx="275">
                  <c:v>-1.2646598650733587</c:v>
                </c:pt>
                <c:pt idx="276">
                  <c:v>-0.72985846052720427</c:v>
                </c:pt>
                <c:pt idx="277">
                  <c:v>-0.84804408023323863</c:v>
                </c:pt>
                <c:pt idx="278">
                  <c:v>-0.73700725973947567</c:v>
                </c:pt>
                <c:pt idx="279">
                  <c:v>-0.50100762407496235</c:v>
                </c:pt>
                <c:pt idx="280">
                  <c:v>-0.59489759474507098</c:v>
                </c:pt>
                <c:pt idx="281">
                  <c:v>-0.7477714055968061</c:v>
                </c:pt>
                <c:pt idx="282">
                  <c:v>-0.41892816214796247</c:v>
                </c:pt>
                <c:pt idx="283">
                  <c:v>-0.38898987723847211</c:v>
                </c:pt>
                <c:pt idx="284">
                  <c:v>-0.18755986789424095</c:v>
                </c:pt>
                <c:pt idx="285">
                  <c:v>-0.33608222747115657</c:v>
                </c:pt>
                <c:pt idx="286">
                  <c:v>-6.3390462042071161E-2</c:v>
                </c:pt>
                <c:pt idx="287">
                  <c:v>-0.11038290612101109</c:v>
                </c:pt>
                <c:pt idx="288">
                  <c:v>-0.63362167148692983</c:v>
                </c:pt>
                <c:pt idx="289">
                  <c:v>-1.2632481345563495</c:v>
                </c:pt>
                <c:pt idx="290">
                  <c:v>-0.53468973363924766</c:v>
                </c:pt>
                <c:pt idx="291">
                  <c:v>-0.16551123630253295</c:v>
                </c:pt>
                <c:pt idx="292">
                  <c:v>-0.4567779333936664</c:v>
                </c:pt>
                <c:pt idx="293">
                  <c:v>-2.6723087315866909E-2</c:v>
                </c:pt>
                <c:pt idx="294">
                  <c:v>-0.2873756093533541</c:v>
                </c:pt>
                <c:pt idx="295">
                  <c:v>-0.1204449732797641</c:v>
                </c:pt>
                <c:pt idx="296">
                  <c:v>-0.79024883528057888</c:v>
                </c:pt>
                <c:pt idx="297">
                  <c:v>-0.23135480405370715</c:v>
                </c:pt>
                <c:pt idx="298">
                  <c:v>-0.16206358872652202</c:v>
                </c:pt>
                <c:pt idx="299">
                  <c:v>-0.10907442188857304</c:v>
                </c:pt>
                <c:pt idx="300">
                  <c:v>9.4095113262399152E-2</c:v>
                </c:pt>
                <c:pt idx="301">
                  <c:v>-0.23868861974603364</c:v>
                </c:pt>
                <c:pt idx="302">
                  <c:v>-0.20973127192633831</c:v>
                </c:pt>
                <c:pt idx="303">
                  <c:v>1.1704714714617523E-2</c:v>
                </c:pt>
                <c:pt idx="304">
                  <c:v>2.3316576811780634E-2</c:v>
                </c:pt>
                <c:pt idx="305">
                  <c:v>-0.13398227900487036</c:v>
                </c:pt>
                <c:pt idx="306">
                  <c:v>-0.44319086827298104</c:v>
                </c:pt>
                <c:pt idx="307">
                  <c:v>-0.47744331415504948</c:v>
                </c:pt>
                <c:pt idx="308">
                  <c:v>6.3673850567145723E-2</c:v>
                </c:pt>
                <c:pt idx="309">
                  <c:v>9.5500057501495872E-2</c:v>
                </c:pt>
                <c:pt idx="310">
                  <c:v>0.25567020949209202</c:v>
                </c:pt>
                <c:pt idx="311">
                  <c:v>0.18511584821371016</c:v>
                </c:pt>
                <c:pt idx="312">
                  <c:v>-0.29226570794325146</c:v>
                </c:pt>
                <c:pt idx="313">
                  <c:v>-0.29761932585310563</c:v>
                </c:pt>
                <c:pt idx="314">
                  <c:v>0.3788093764584522</c:v>
                </c:pt>
                <c:pt idx="315">
                  <c:v>0.10406661321152275</c:v>
                </c:pt>
                <c:pt idx="316">
                  <c:v>0.21115065567733218</c:v>
                </c:pt>
                <c:pt idx="317">
                  <c:v>6.4873951513604339E-2</c:v>
                </c:pt>
                <c:pt idx="318">
                  <c:v>1.0505632864982073E-2</c:v>
                </c:pt>
                <c:pt idx="319">
                  <c:v>-6.2997333085947183E-2</c:v>
                </c:pt>
                <c:pt idx="320">
                  <c:v>8.3707979440536207E-2</c:v>
                </c:pt>
                <c:pt idx="321">
                  <c:v>0.10249679354430222</c:v>
                </c:pt>
                <c:pt idx="322">
                  <c:v>0.15783841560800971</c:v>
                </c:pt>
                <c:pt idx="323">
                  <c:v>0.16092748979706994</c:v>
                </c:pt>
                <c:pt idx="324">
                  <c:v>-0.27532084813970065</c:v>
                </c:pt>
                <c:pt idx="325">
                  <c:v>-6.3858434594808638E-2</c:v>
                </c:pt>
                <c:pt idx="326">
                  <c:v>0.3813953701287448</c:v>
                </c:pt>
                <c:pt idx="327">
                  <c:v>9.5841361281543025E-2</c:v>
                </c:pt>
                <c:pt idx="328">
                  <c:v>0.34976502059185322</c:v>
                </c:pt>
                <c:pt idx="329">
                  <c:v>0.2689568806834311</c:v>
                </c:pt>
                <c:pt idx="330">
                  <c:v>6.2049155372039096E-2</c:v>
                </c:pt>
                <c:pt idx="331">
                  <c:v>-0.19088486622379336</c:v>
                </c:pt>
                <c:pt idx="332">
                  <c:v>6.4261004170216823E-2</c:v>
                </c:pt>
                <c:pt idx="333">
                  <c:v>0.32641358035956963</c:v>
                </c:pt>
                <c:pt idx="334">
                  <c:v>0.42040315115013949</c:v>
                </c:pt>
                <c:pt idx="335">
                  <c:v>0.13289462881552325</c:v>
                </c:pt>
                <c:pt idx="336">
                  <c:v>0.19320931163264715</c:v>
                </c:pt>
                <c:pt idx="337">
                  <c:v>-0.34985739922470249</c:v>
                </c:pt>
                <c:pt idx="338">
                  <c:v>0.43823944854109614</c:v>
                </c:pt>
                <c:pt idx="339">
                  <c:v>-7.3052708591095722E-2</c:v>
                </c:pt>
                <c:pt idx="340">
                  <c:v>0.23171626204894835</c:v>
                </c:pt>
                <c:pt idx="341">
                  <c:v>0.21028781983165357</c:v>
                </c:pt>
                <c:pt idx="342">
                  <c:v>0.2020185924386127</c:v>
                </c:pt>
                <c:pt idx="343">
                  <c:v>8.6134810443624615E-2</c:v>
                </c:pt>
                <c:pt idx="344">
                  <c:v>0.22996160475640873</c:v>
                </c:pt>
                <c:pt idx="345">
                  <c:v>0.12647076472306656</c:v>
                </c:pt>
                <c:pt idx="346">
                  <c:v>-6.2419090881441874E-2</c:v>
                </c:pt>
                <c:pt idx="347">
                  <c:v>0.27197051016483365</c:v>
                </c:pt>
                <c:pt idx="348">
                  <c:v>8.8921577567465326E-2</c:v>
                </c:pt>
                <c:pt idx="349">
                  <c:v>0.26903947344646445</c:v>
                </c:pt>
                <c:pt idx="350">
                  <c:v>0.17763460139149853</c:v>
                </c:pt>
                <c:pt idx="351">
                  <c:v>0.14566523779975787</c:v>
                </c:pt>
                <c:pt idx="352">
                  <c:v>6.4260376629891799E-2</c:v>
                </c:pt>
                <c:pt idx="353">
                  <c:v>2.4743598644326695E-2</c:v>
                </c:pt>
                <c:pt idx="354">
                  <c:v>7.5036071612046881E-2</c:v>
                </c:pt>
                <c:pt idx="355">
                  <c:v>4.4486499235407678E-2</c:v>
                </c:pt>
                <c:pt idx="356">
                  <c:v>-0.17761449178077685</c:v>
                </c:pt>
                <c:pt idx="357">
                  <c:v>-6.9089986783218954E-2</c:v>
                </c:pt>
                <c:pt idx="358">
                  <c:v>-0.52965109867466953</c:v>
                </c:pt>
                <c:pt idx="359">
                  <c:v>-5.5340673056680612E-2</c:v>
                </c:pt>
                <c:pt idx="360">
                  <c:v>-0.25716292971849281</c:v>
                </c:pt>
                <c:pt idx="361">
                  <c:v>-5.9344602527871208E-2</c:v>
                </c:pt>
                <c:pt idx="362">
                  <c:v>0.29190318213420491</c:v>
                </c:pt>
                <c:pt idx="363">
                  <c:v>-0.11045474281998342</c:v>
                </c:pt>
                <c:pt idx="364">
                  <c:v>0.14245027214171213</c:v>
                </c:pt>
                <c:pt idx="365">
                  <c:v>7.5534811212812636E-3</c:v>
                </c:pt>
                <c:pt idx="366">
                  <c:v>-0.21523165916677384</c:v>
                </c:pt>
                <c:pt idx="367">
                  <c:v>1.0737469187067195E-2</c:v>
                </c:pt>
                <c:pt idx="368">
                  <c:v>-0.61870477963912862</c:v>
                </c:pt>
                <c:pt idx="369">
                  <c:v>-0.16430900654012021</c:v>
                </c:pt>
                <c:pt idx="370">
                  <c:v>-0.11459434462397848</c:v>
                </c:pt>
                <c:pt idx="371">
                  <c:v>-0.1437746869546592</c:v>
                </c:pt>
                <c:pt idx="372">
                  <c:v>-0.10641963440739424</c:v>
                </c:pt>
                <c:pt idx="373">
                  <c:v>-0.15643154565944431</c:v>
                </c:pt>
                <c:pt idx="374">
                  <c:v>-0.33911094305001888</c:v>
                </c:pt>
                <c:pt idx="375">
                  <c:v>-3.3146980344566396E-2</c:v>
                </c:pt>
                <c:pt idx="376">
                  <c:v>-3.588881276287699E-2</c:v>
                </c:pt>
                <c:pt idx="377">
                  <c:v>-3.2334145195066694E-2</c:v>
                </c:pt>
                <c:pt idx="378">
                  <c:v>-0.3397255427865894</c:v>
                </c:pt>
                <c:pt idx="379">
                  <c:v>-0.24118178520600447</c:v>
                </c:pt>
                <c:pt idx="380">
                  <c:v>-6.5343044344392448E-2</c:v>
                </c:pt>
                <c:pt idx="381">
                  <c:v>-1.913822209831292E-2</c:v>
                </c:pt>
                <c:pt idx="382">
                  <c:v>-0.46316049150924815</c:v>
                </c:pt>
                <c:pt idx="383">
                  <c:v>-0.57656655076009777</c:v>
                </c:pt>
                <c:pt idx="384">
                  <c:v>-0.32306023098146142</c:v>
                </c:pt>
                <c:pt idx="385">
                  <c:v>-0.3016929226514557</c:v>
                </c:pt>
                <c:pt idx="386">
                  <c:v>-0.1109067886687623</c:v>
                </c:pt>
                <c:pt idx="387">
                  <c:v>-0.30716500044188727</c:v>
                </c:pt>
                <c:pt idx="388">
                  <c:v>-0.29836681554194411</c:v>
                </c:pt>
                <c:pt idx="389">
                  <c:v>-0.32591558187254599</c:v>
                </c:pt>
                <c:pt idx="390">
                  <c:v>-0.48704491168871206</c:v>
                </c:pt>
                <c:pt idx="391">
                  <c:v>-0.34454951274079976</c:v>
                </c:pt>
                <c:pt idx="392">
                  <c:v>-0.2638479581835918</c:v>
                </c:pt>
                <c:pt idx="393">
                  <c:v>-0.42014403034614467</c:v>
                </c:pt>
                <c:pt idx="394">
                  <c:v>-0.37025814061056628</c:v>
                </c:pt>
                <c:pt idx="395">
                  <c:v>-0.41567520079765413</c:v>
                </c:pt>
                <c:pt idx="396">
                  <c:v>-0.55695993760221296</c:v>
                </c:pt>
                <c:pt idx="397">
                  <c:v>-0.53309147662005174</c:v>
                </c:pt>
                <c:pt idx="398">
                  <c:v>-0.71617995042872928</c:v>
                </c:pt>
                <c:pt idx="399">
                  <c:v>-0.52261834078904446</c:v>
                </c:pt>
                <c:pt idx="400">
                  <c:v>-0.25333854866209404</c:v>
                </c:pt>
                <c:pt idx="401">
                  <c:v>-0.18984151748481798</c:v>
                </c:pt>
                <c:pt idx="402">
                  <c:v>-0.14919744500749302</c:v>
                </c:pt>
                <c:pt idx="403">
                  <c:v>-0.15684325281407679</c:v>
                </c:pt>
                <c:pt idx="404">
                  <c:v>-0.11749259686415675</c:v>
                </c:pt>
                <c:pt idx="405">
                  <c:v>0.18953725531705501</c:v>
                </c:pt>
                <c:pt idx="406">
                  <c:v>0.14737866267621813</c:v>
                </c:pt>
                <c:pt idx="407">
                  <c:v>0.11259831506192197</c:v>
                </c:pt>
                <c:pt idx="408">
                  <c:v>0.17651024482019181</c:v>
                </c:pt>
                <c:pt idx="409">
                  <c:v>0.20703297961960715</c:v>
                </c:pt>
                <c:pt idx="410">
                  <c:v>0.17873663581582178</c:v>
                </c:pt>
                <c:pt idx="411">
                  <c:v>-7.9003918262636877E-2</c:v>
                </c:pt>
                <c:pt idx="412">
                  <c:v>0.16946224471276472</c:v>
                </c:pt>
                <c:pt idx="413">
                  <c:v>2.1073743808979736E-2</c:v>
                </c:pt>
                <c:pt idx="414">
                  <c:v>-9.6084647795602107E-2</c:v>
                </c:pt>
                <c:pt idx="415">
                  <c:v>-5.9696627552010134E-3</c:v>
                </c:pt>
                <c:pt idx="416">
                  <c:v>-2.6177109613080576E-2</c:v>
                </c:pt>
                <c:pt idx="417">
                  <c:v>-2.7696437009458272E-2</c:v>
                </c:pt>
                <c:pt idx="418">
                  <c:v>0.13560191803339194</c:v>
                </c:pt>
                <c:pt idx="419">
                  <c:v>5.0379798437017703E-2</c:v>
                </c:pt>
                <c:pt idx="420">
                  <c:v>7.4527950885794753E-2</c:v>
                </c:pt>
                <c:pt idx="421">
                  <c:v>0.1424414815555326</c:v>
                </c:pt>
              </c:numCache>
            </c:numRef>
          </c:val>
          <c:smooth val="1"/>
          <c:extLst>
            <c:ext xmlns:c16="http://schemas.microsoft.com/office/drawing/2014/chart" uri="{C3380CC4-5D6E-409C-BE32-E72D297353CC}">
              <c16:uniqueId val="{00000001-840A-4944-B5E5-C66C9884643F}"/>
            </c:ext>
          </c:extLst>
        </c:ser>
        <c:dLbls>
          <c:showLegendKey val="0"/>
          <c:showVal val="0"/>
          <c:showCatName val="0"/>
          <c:showSerName val="0"/>
          <c:showPercent val="0"/>
          <c:showBubbleSize val="0"/>
        </c:dLbls>
        <c:marker val="1"/>
        <c:smooth val="0"/>
        <c:axId val="405745112"/>
        <c:axId val="1"/>
      </c:lineChart>
      <c:lineChart>
        <c:grouping val="standard"/>
        <c:varyColors val="0"/>
        <c:ser>
          <c:idx val="1"/>
          <c:order val="1"/>
          <c:tx>
            <c:v>Доллардың орташа күндік бағамы</c:v>
          </c:tx>
          <c:spPr>
            <a:ln w="38100">
              <a:pattFill prst="pct75">
                <a:fgClr>
                  <a:srgbClr val="339966"/>
                </a:fgClr>
                <a:bgClr>
                  <a:srgbClr val="FFFFFF"/>
                </a:bgClr>
              </a:pattFill>
              <a:prstDash val="solid"/>
            </a:ln>
          </c:spPr>
          <c:marker>
            <c:symbol val="none"/>
          </c:marker>
          <c:cat>
            <c:numRef>
              <c:f>'3.2.1-график'!$B$5:$B$426</c:f>
              <c:numCache>
                <c:formatCode>m/d/yyyy</c:formatCode>
                <c:ptCount val="422"/>
                <c:pt idx="0">
                  <c:v>39450</c:v>
                </c:pt>
                <c:pt idx="1">
                  <c:v>39451</c:v>
                </c:pt>
                <c:pt idx="2">
                  <c:v>39455</c:v>
                </c:pt>
                <c:pt idx="3">
                  <c:v>39456</c:v>
                </c:pt>
                <c:pt idx="4">
                  <c:v>39457</c:v>
                </c:pt>
                <c:pt idx="5">
                  <c:v>39458</c:v>
                </c:pt>
                <c:pt idx="6">
                  <c:v>39461</c:v>
                </c:pt>
                <c:pt idx="7">
                  <c:v>39462</c:v>
                </c:pt>
                <c:pt idx="8">
                  <c:v>39463</c:v>
                </c:pt>
                <c:pt idx="9">
                  <c:v>39464</c:v>
                </c:pt>
                <c:pt idx="10">
                  <c:v>39465</c:v>
                </c:pt>
                <c:pt idx="11">
                  <c:v>39469</c:v>
                </c:pt>
                <c:pt idx="12">
                  <c:v>39470</c:v>
                </c:pt>
                <c:pt idx="13">
                  <c:v>39471</c:v>
                </c:pt>
                <c:pt idx="14">
                  <c:v>39472</c:v>
                </c:pt>
                <c:pt idx="15">
                  <c:v>39475</c:v>
                </c:pt>
                <c:pt idx="16">
                  <c:v>39476</c:v>
                </c:pt>
                <c:pt idx="17">
                  <c:v>39477</c:v>
                </c:pt>
                <c:pt idx="18">
                  <c:v>39478</c:v>
                </c:pt>
                <c:pt idx="19">
                  <c:v>39479</c:v>
                </c:pt>
                <c:pt idx="20">
                  <c:v>39482</c:v>
                </c:pt>
                <c:pt idx="21">
                  <c:v>39483</c:v>
                </c:pt>
                <c:pt idx="22">
                  <c:v>39484</c:v>
                </c:pt>
                <c:pt idx="23">
                  <c:v>39485</c:v>
                </c:pt>
                <c:pt idx="24">
                  <c:v>39486</c:v>
                </c:pt>
                <c:pt idx="25">
                  <c:v>39489</c:v>
                </c:pt>
                <c:pt idx="26">
                  <c:v>39490</c:v>
                </c:pt>
                <c:pt idx="27">
                  <c:v>39491</c:v>
                </c:pt>
                <c:pt idx="28">
                  <c:v>39492</c:v>
                </c:pt>
                <c:pt idx="29">
                  <c:v>39493</c:v>
                </c:pt>
                <c:pt idx="30">
                  <c:v>39497</c:v>
                </c:pt>
                <c:pt idx="31">
                  <c:v>39498</c:v>
                </c:pt>
                <c:pt idx="32">
                  <c:v>39499</c:v>
                </c:pt>
                <c:pt idx="33">
                  <c:v>39500</c:v>
                </c:pt>
                <c:pt idx="34">
                  <c:v>39503</c:v>
                </c:pt>
                <c:pt idx="35">
                  <c:v>39504</c:v>
                </c:pt>
                <c:pt idx="36">
                  <c:v>39505</c:v>
                </c:pt>
                <c:pt idx="37">
                  <c:v>39506</c:v>
                </c:pt>
                <c:pt idx="38">
                  <c:v>39507</c:v>
                </c:pt>
                <c:pt idx="39">
                  <c:v>39510</c:v>
                </c:pt>
                <c:pt idx="40">
                  <c:v>39511</c:v>
                </c:pt>
                <c:pt idx="41">
                  <c:v>39512</c:v>
                </c:pt>
                <c:pt idx="42">
                  <c:v>39513</c:v>
                </c:pt>
                <c:pt idx="43">
                  <c:v>39514</c:v>
                </c:pt>
                <c:pt idx="44">
                  <c:v>39518</c:v>
                </c:pt>
                <c:pt idx="45">
                  <c:v>39519</c:v>
                </c:pt>
                <c:pt idx="46">
                  <c:v>39520</c:v>
                </c:pt>
                <c:pt idx="47">
                  <c:v>39521</c:v>
                </c:pt>
                <c:pt idx="48">
                  <c:v>39524</c:v>
                </c:pt>
                <c:pt idx="49">
                  <c:v>39525</c:v>
                </c:pt>
                <c:pt idx="50">
                  <c:v>39526</c:v>
                </c:pt>
                <c:pt idx="51">
                  <c:v>39527</c:v>
                </c:pt>
                <c:pt idx="52">
                  <c:v>39528</c:v>
                </c:pt>
                <c:pt idx="53">
                  <c:v>39532</c:v>
                </c:pt>
                <c:pt idx="54">
                  <c:v>39533</c:v>
                </c:pt>
                <c:pt idx="55">
                  <c:v>39534</c:v>
                </c:pt>
                <c:pt idx="56">
                  <c:v>39535</c:v>
                </c:pt>
                <c:pt idx="57">
                  <c:v>39538</c:v>
                </c:pt>
                <c:pt idx="58">
                  <c:v>39539</c:v>
                </c:pt>
                <c:pt idx="59">
                  <c:v>39540</c:v>
                </c:pt>
                <c:pt idx="60">
                  <c:v>39541</c:v>
                </c:pt>
                <c:pt idx="61">
                  <c:v>39542</c:v>
                </c:pt>
                <c:pt idx="62">
                  <c:v>39545</c:v>
                </c:pt>
                <c:pt idx="63">
                  <c:v>39546</c:v>
                </c:pt>
                <c:pt idx="64">
                  <c:v>39547</c:v>
                </c:pt>
                <c:pt idx="65">
                  <c:v>39548</c:v>
                </c:pt>
                <c:pt idx="66">
                  <c:v>39549</c:v>
                </c:pt>
                <c:pt idx="67">
                  <c:v>39552</c:v>
                </c:pt>
                <c:pt idx="68">
                  <c:v>39553</c:v>
                </c:pt>
                <c:pt idx="69">
                  <c:v>39554</c:v>
                </c:pt>
                <c:pt idx="70">
                  <c:v>39555</c:v>
                </c:pt>
                <c:pt idx="71">
                  <c:v>39556</c:v>
                </c:pt>
                <c:pt idx="72">
                  <c:v>39559</c:v>
                </c:pt>
                <c:pt idx="73">
                  <c:v>39560</c:v>
                </c:pt>
                <c:pt idx="74">
                  <c:v>39561</c:v>
                </c:pt>
                <c:pt idx="75">
                  <c:v>39562</c:v>
                </c:pt>
                <c:pt idx="76">
                  <c:v>39563</c:v>
                </c:pt>
                <c:pt idx="77">
                  <c:v>39566</c:v>
                </c:pt>
                <c:pt idx="78">
                  <c:v>39567</c:v>
                </c:pt>
                <c:pt idx="79">
                  <c:v>39568</c:v>
                </c:pt>
                <c:pt idx="80">
                  <c:v>39573</c:v>
                </c:pt>
                <c:pt idx="81">
                  <c:v>39574</c:v>
                </c:pt>
                <c:pt idx="82">
                  <c:v>39575</c:v>
                </c:pt>
                <c:pt idx="83">
                  <c:v>39576</c:v>
                </c:pt>
                <c:pt idx="84">
                  <c:v>39580</c:v>
                </c:pt>
                <c:pt idx="85">
                  <c:v>39581</c:v>
                </c:pt>
                <c:pt idx="86">
                  <c:v>39582</c:v>
                </c:pt>
                <c:pt idx="87">
                  <c:v>39583</c:v>
                </c:pt>
                <c:pt idx="88">
                  <c:v>39584</c:v>
                </c:pt>
                <c:pt idx="89">
                  <c:v>39587</c:v>
                </c:pt>
                <c:pt idx="90">
                  <c:v>39588</c:v>
                </c:pt>
                <c:pt idx="91">
                  <c:v>39589</c:v>
                </c:pt>
                <c:pt idx="92">
                  <c:v>39590</c:v>
                </c:pt>
                <c:pt idx="93">
                  <c:v>39591</c:v>
                </c:pt>
                <c:pt idx="94">
                  <c:v>39595</c:v>
                </c:pt>
                <c:pt idx="95">
                  <c:v>39596</c:v>
                </c:pt>
                <c:pt idx="96">
                  <c:v>39597</c:v>
                </c:pt>
                <c:pt idx="97">
                  <c:v>39598</c:v>
                </c:pt>
                <c:pt idx="98">
                  <c:v>39601</c:v>
                </c:pt>
                <c:pt idx="99">
                  <c:v>39602</c:v>
                </c:pt>
                <c:pt idx="100">
                  <c:v>39603</c:v>
                </c:pt>
                <c:pt idx="101">
                  <c:v>39604</c:v>
                </c:pt>
                <c:pt idx="102">
                  <c:v>39605</c:v>
                </c:pt>
                <c:pt idx="103">
                  <c:v>39608</c:v>
                </c:pt>
                <c:pt idx="104">
                  <c:v>39609</c:v>
                </c:pt>
                <c:pt idx="105">
                  <c:v>39610</c:v>
                </c:pt>
                <c:pt idx="106">
                  <c:v>39611</c:v>
                </c:pt>
                <c:pt idx="107">
                  <c:v>39612</c:v>
                </c:pt>
                <c:pt idx="108">
                  <c:v>39615</c:v>
                </c:pt>
                <c:pt idx="109">
                  <c:v>39616</c:v>
                </c:pt>
                <c:pt idx="110">
                  <c:v>39617</c:v>
                </c:pt>
                <c:pt idx="111">
                  <c:v>39618</c:v>
                </c:pt>
                <c:pt idx="112">
                  <c:v>39619</c:v>
                </c:pt>
                <c:pt idx="113">
                  <c:v>39622</c:v>
                </c:pt>
                <c:pt idx="114">
                  <c:v>39623</c:v>
                </c:pt>
                <c:pt idx="115">
                  <c:v>39624</c:v>
                </c:pt>
                <c:pt idx="116">
                  <c:v>39625</c:v>
                </c:pt>
                <c:pt idx="117">
                  <c:v>39626</c:v>
                </c:pt>
                <c:pt idx="118">
                  <c:v>39629</c:v>
                </c:pt>
                <c:pt idx="119">
                  <c:v>39630</c:v>
                </c:pt>
                <c:pt idx="120">
                  <c:v>39631</c:v>
                </c:pt>
                <c:pt idx="121">
                  <c:v>39632</c:v>
                </c:pt>
                <c:pt idx="122">
                  <c:v>39637</c:v>
                </c:pt>
                <c:pt idx="123">
                  <c:v>39638</c:v>
                </c:pt>
                <c:pt idx="124">
                  <c:v>39639</c:v>
                </c:pt>
                <c:pt idx="125">
                  <c:v>39640</c:v>
                </c:pt>
                <c:pt idx="126">
                  <c:v>39643</c:v>
                </c:pt>
                <c:pt idx="127">
                  <c:v>39644</c:v>
                </c:pt>
                <c:pt idx="128">
                  <c:v>39645</c:v>
                </c:pt>
                <c:pt idx="129">
                  <c:v>39646</c:v>
                </c:pt>
                <c:pt idx="130">
                  <c:v>39647</c:v>
                </c:pt>
                <c:pt idx="131">
                  <c:v>39650</c:v>
                </c:pt>
                <c:pt idx="132">
                  <c:v>39651</c:v>
                </c:pt>
                <c:pt idx="133">
                  <c:v>39652</c:v>
                </c:pt>
                <c:pt idx="134">
                  <c:v>39653</c:v>
                </c:pt>
                <c:pt idx="135">
                  <c:v>39654</c:v>
                </c:pt>
                <c:pt idx="136">
                  <c:v>39657</c:v>
                </c:pt>
                <c:pt idx="137">
                  <c:v>39658</c:v>
                </c:pt>
                <c:pt idx="138">
                  <c:v>39659</c:v>
                </c:pt>
                <c:pt idx="139">
                  <c:v>39660</c:v>
                </c:pt>
                <c:pt idx="140">
                  <c:v>39661</c:v>
                </c:pt>
                <c:pt idx="141">
                  <c:v>39664</c:v>
                </c:pt>
                <c:pt idx="142">
                  <c:v>39665</c:v>
                </c:pt>
                <c:pt idx="143">
                  <c:v>39666</c:v>
                </c:pt>
                <c:pt idx="144">
                  <c:v>39667</c:v>
                </c:pt>
                <c:pt idx="145">
                  <c:v>39668</c:v>
                </c:pt>
                <c:pt idx="146">
                  <c:v>39671</c:v>
                </c:pt>
                <c:pt idx="147">
                  <c:v>39672</c:v>
                </c:pt>
                <c:pt idx="148">
                  <c:v>39673</c:v>
                </c:pt>
                <c:pt idx="149">
                  <c:v>39674</c:v>
                </c:pt>
                <c:pt idx="150">
                  <c:v>39675</c:v>
                </c:pt>
                <c:pt idx="151">
                  <c:v>39678</c:v>
                </c:pt>
                <c:pt idx="152">
                  <c:v>39679</c:v>
                </c:pt>
                <c:pt idx="153">
                  <c:v>39680</c:v>
                </c:pt>
                <c:pt idx="154">
                  <c:v>39681</c:v>
                </c:pt>
                <c:pt idx="155">
                  <c:v>39682</c:v>
                </c:pt>
                <c:pt idx="156">
                  <c:v>39685</c:v>
                </c:pt>
                <c:pt idx="157">
                  <c:v>39686</c:v>
                </c:pt>
                <c:pt idx="158">
                  <c:v>39687</c:v>
                </c:pt>
                <c:pt idx="159">
                  <c:v>39688</c:v>
                </c:pt>
                <c:pt idx="160">
                  <c:v>39689</c:v>
                </c:pt>
                <c:pt idx="161">
                  <c:v>39693</c:v>
                </c:pt>
                <c:pt idx="162">
                  <c:v>39694</c:v>
                </c:pt>
                <c:pt idx="163">
                  <c:v>39695</c:v>
                </c:pt>
                <c:pt idx="164">
                  <c:v>39696</c:v>
                </c:pt>
                <c:pt idx="165">
                  <c:v>39699</c:v>
                </c:pt>
                <c:pt idx="166">
                  <c:v>39700</c:v>
                </c:pt>
                <c:pt idx="167">
                  <c:v>39701</c:v>
                </c:pt>
                <c:pt idx="168">
                  <c:v>39702</c:v>
                </c:pt>
                <c:pt idx="169">
                  <c:v>39703</c:v>
                </c:pt>
                <c:pt idx="170">
                  <c:v>39706</c:v>
                </c:pt>
                <c:pt idx="171">
                  <c:v>39707</c:v>
                </c:pt>
                <c:pt idx="172">
                  <c:v>39708</c:v>
                </c:pt>
                <c:pt idx="173">
                  <c:v>39709</c:v>
                </c:pt>
                <c:pt idx="174">
                  <c:v>39710</c:v>
                </c:pt>
                <c:pt idx="175">
                  <c:v>39713</c:v>
                </c:pt>
                <c:pt idx="176">
                  <c:v>39714</c:v>
                </c:pt>
                <c:pt idx="177">
                  <c:v>39715</c:v>
                </c:pt>
                <c:pt idx="178">
                  <c:v>39716</c:v>
                </c:pt>
                <c:pt idx="179">
                  <c:v>39717</c:v>
                </c:pt>
                <c:pt idx="180">
                  <c:v>39720</c:v>
                </c:pt>
                <c:pt idx="181">
                  <c:v>39721</c:v>
                </c:pt>
                <c:pt idx="182">
                  <c:v>39722</c:v>
                </c:pt>
                <c:pt idx="183">
                  <c:v>39723</c:v>
                </c:pt>
                <c:pt idx="184">
                  <c:v>39724</c:v>
                </c:pt>
                <c:pt idx="185">
                  <c:v>39727</c:v>
                </c:pt>
                <c:pt idx="186">
                  <c:v>39728</c:v>
                </c:pt>
                <c:pt idx="187">
                  <c:v>39729</c:v>
                </c:pt>
                <c:pt idx="188">
                  <c:v>39730</c:v>
                </c:pt>
                <c:pt idx="189">
                  <c:v>39731</c:v>
                </c:pt>
                <c:pt idx="190">
                  <c:v>39735</c:v>
                </c:pt>
                <c:pt idx="191">
                  <c:v>39736</c:v>
                </c:pt>
                <c:pt idx="192">
                  <c:v>39737</c:v>
                </c:pt>
                <c:pt idx="193">
                  <c:v>39738</c:v>
                </c:pt>
                <c:pt idx="194">
                  <c:v>39741</c:v>
                </c:pt>
                <c:pt idx="195">
                  <c:v>39742</c:v>
                </c:pt>
                <c:pt idx="196">
                  <c:v>39743</c:v>
                </c:pt>
                <c:pt idx="197">
                  <c:v>39744</c:v>
                </c:pt>
                <c:pt idx="198">
                  <c:v>39745</c:v>
                </c:pt>
                <c:pt idx="199">
                  <c:v>39749</c:v>
                </c:pt>
                <c:pt idx="200">
                  <c:v>39750</c:v>
                </c:pt>
                <c:pt idx="201">
                  <c:v>39751</c:v>
                </c:pt>
                <c:pt idx="202">
                  <c:v>39752</c:v>
                </c:pt>
                <c:pt idx="203">
                  <c:v>39755</c:v>
                </c:pt>
                <c:pt idx="204">
                  <c:v>39756</c:v>
                </c:pt>
                <c:pt idx="205">
                  <c:v>39757</c:v>
                </c:pt>
                <c:pt idx="206">
                  <c:v>39758</c:v>
                </c:pt>
                <c:pt idx="207">
                  <c:v>39759</c:v>
                </c:pt>
                <c:pt idx="208">
                  <c:v>39762</c:v>
                </c:pt>
                <c:pt idx="209">
                  <c:v>39764</c:v>
                </c:pt>
                <c:pt idx="210">
                  <c:v>39765</c:v>
                </c:pt>
                <c:pt idx="211">
                  <c:v>39766</c:v>
                </c:pt>
                <c:pt idx="212">
                  <c:v>39769</c:v>
                </c:pt>
                <c:pt idx="213">
                  <c:v>39770</c:v>
                </c:pt>
                <c:pt idx="214">
                  <c:v>39771</c:v>
                </c:pt>
                <c:pt idx="215">
                  <c:v>39772</c:v>
                </c:pt>
                <c:pt idx="216">
                  <c:v>39773</c:v>
                </c:pt>
                <c:pt idx="217">
                  <c:v>39776</c:v>
                </c:pt>
                <c:pt idx="218">
                  <c:v>39777</c:v>
                </c:pt>
                <c:pt idx="219">
                  <c:v>39778</c:v>
                </c:pt>
                <c:pt idx="220">
                  <c:v>39780</c:v>
                </c:pt>
                <c:pt idx="221">
                  <c:v>39783</c:v>
                </c:pt>
                <c:pt idx="222">
                  <c:v>39784</c:v>
                </c:pt>
                <c:pt idx="223">
                  <c:v>39785</c:v>
                </c:pt>
                <c:pt idx="224">
                  <c:v>39786</c:v>
                </c:pt>
                <c:pt idx="225">
                  <c:v>39787</c:v>
                </c:pt>
                <c:pt idx="226">
                  <c:v>39791</c:v>
                </c:pt>
                <c:pt idx="227">
                  <c:v>39792</c:v>
                </c:pt>
                <c:pt idx="228">
                  <c:v>39793</c:v>
                </c:pt>
                <c:pt idx="229">
                  <c:v>39794</c:v>
                </c:pt>
                <c:pt idx="230">
                  <c:v>39797</c:v>
                </c:pt>
                <c:pt idx="231">
                  <c:v>39800</c:v>
                </c:pt>
                <c:pt idx="232">
                  <c:v>39801</c:v>
                </c:pt>
                <c:pt idx="233">
                  <c:v>39804</c:v>
                </c:pt>
                <c:pt idx="234">
                  <c:v>39805</c:v>
                </c:pt>
                <c:pt idx="235">
                  <c:v>39806</c:v>
                </c:pt>
                <c:pt idx="236">
                  <c:v>39808</c:v>
                </c:pt>
                <c:pt idx="237">
                  <c:v>39811</c:v>
                </c:pt>
                <c:pt idx="238">
                  <c:v>39812</c:v>
                </c:pt>
                <c:pt idx="239">
                  <c:v>39813</c:v>
                </c:pt>
                <c:pt idx="240">
                  <c:v>39818</c:v>
                </c:pt>
                <c:pt idx="241">
                  <c:v>39819</c:v>
                </c:pt>
                <c:pt idx="242">
                  <c:v>39821</c:v>
                </c:pt>
                <c:pt idx="243">
                  <c:v>39822</c:v>
                </c:pt>
                <c:pt idx="244">
                  <c:v>39825</c:v>
                </c:pt>
                <c:pt idx="245">
                  <c:v>39826</c:v>
                </c:pt>
                <c:pt idx="246">
                  <c:v>39827</c:v>
                </c:pt>
                <c:pt idx="247">
                  <c:v>39828</c:v>
                </c:pt>
                <c:pt idx="248">
                  <c:v>39829</c:v>
                </c:pt>
                <c:pt idx="249">
                  <c:v>39833</c:v>
                </c:pt>
                <c:pt idx="250">
                  <c:v>39834</c:v>
                </c:pt>
                <c:pt idx="251">
                  <c:v>39835</c:v>
                </c:pt>
                <c:pt idx="252">
                  <c:v>39836</c:v>
                </c:pt>
                <c:pt idx="253">
                  <c:v>39839</c:v>
                </c:pt>
                <c:pt idx="254">
                  <c:v>39840</c:v>
                </c:pt>
                <c:pt idx="255">
                  <c:v>39841</c:v>
                </c:pt>
                <c:pt idx="256">
                  <c:v>39842</c:v>
                </c:pt>
                <c:pt idx="257">
                  <c:v>39843</c:v>
                </c:pt>
                <c:pt idx="258">
                  <c:v>39846</c:v>
                </c:pt>
                <c:pt idx="259">
                  <c:v>39847</c:v>
                </c:pt>
                <c:pt idx="260">
                  <c:v>39848</c:v>
                </c:pt>
                <c:pt idx="261">
                  <c:v>39849</c:v>
                </c:pt>
                <c:pt idx="262">
                  <c:v>39850</c:v>
                </c:pt>
                <c:pt idx="263">
                  <c:v>39853</c:v>
                </c:pt>
                <c:pt idx="264">
                  <c:v>39854</c:v>
                </c:pt>
                <c:pt idx="265">
                  <c:v>39855</c:v>
                </c:pt>
                <c:pt idx="266">
                  <c:v>39856</c:v>
                </c:pt>
                <c:pt idx="267">
                  <c:v>39857</c:v>
                </c:pt>
                <c:pt idx="268">
                  <c:v>39861</c:v>
                </c:pt>
                <c:pt idx="269">
                  <c:v>39862</c:v>
                </c:pt>
                <c:pt idx="270">
                  <c:v>39863</c:v>
                </c:pt>
                <c:pt idx="271">
                  <c:v>39864</c:v>
                </c:pt>
                <c:pt idx="272">
                  <c:v>39867</c:v>
                </c:pt>
                <c:pt idx="273">
                  <c:v>39868</c:v>
                </c:pt>
                <c:pt idx="274">
                  <c:v>39869</c:v>
                </c:pt>
                <c:pt idx="275">
                  <c:v>39870</c:v>
                </c:pt>
                <c:pt idx="276">
                  <c:v>39871</c:v>
                </c:pt>
                <c:pt idx="277">
                  <c:v>39874</c:v>
                </c:pt>
                <c:pt idx="278">
                  <c:v>39875</c:v>
                </c:pt>
                <c:pt idx="279">
                  <c:v>39876</c:v>
                </c:pt>
                <c:pt idx="280">
                  <c:v>39877</c:v>
                </c:pt>
                <c:pt idx="281">
                  <c:v>39878</c:v>
                </c:pt>
                <c:pt idx="282">
                  <c:v>39882</c:v>
                </c:pt>
                <c:pt idx="283">
                  <c:v>39883</c:v>
                </c:pt>
                <c:pt idx="284">
                  <c:v>39884</c:v>
                </c:pt>
                <c:pt idx="285">
                  <c:v>39885</c:v>
                </c:pt>
                <c:pt idx="286">
                  <c:v>39888</c:v>
                </c:pt>
                <c:pt idx="287">
                  <c:v>39889</c:v>
                </c:pt>
                <c:pt idx="288">
                  <c:v>39890</c:v>
                </c:pt>
                <c:pt idx="289">
                  <c:v>39891</c:v>
                </c:pt>
                <c:pt idx="290">
                  <c:v>39892</c:v>
                </c:pt>
                <c:pt idx="291">
                  <c:v>39896</c:v>
                </c:pt>
                <c:pt idx="292">
                  <c:v>39897</c:v>
                </c:pt>
                <c:pt idx="293">
                  <c:v>39898</c:v>
                </c:pt>
                <c:pt idx="294">
                  <c:v>39899</c:v>
                </c:pt>
                <c:pt idx="295">
                  <c:v>39902</c:v>
                </c:pt>
                <c:pt idx="296">
                  <c:v>39903</c:v>
                </c:pt>
                <c:pt idx="297">
                  <c:v>39904</c:v>
                </c:pt>
                <c:pt idx="298">
                  <c:v>39905</c:v>
                </c:pt>
                <c:pt idx="299">
                  <c:v>39906</c:v>
                </c:pt>
                <c:pt idx="300">
                  <c:v>39909</c:v>
                </c:pt>
                <c:pt idx="301">
                  <c:v>39910</c:v>
                </c:pt>
                <c:pt idx="302">
                  <c:v>39911</c:v>
                </c:pt>
                <c:pt idx="303">
                  <c:v>39912</c:v>
                </c:pt>
                <c:pt idx="304">
                  <c:v>39913</c:v>
                </c:pt>
                <c:pt idx="305">
                  <c:v>39916</c:v>
                </c:pt>
                <c:pt idx="306">
                  <c:v>39917</c:v>
                </c:pt>
                <c:pt idx="307">
                  <c:v>39918</c:v>
                </c:pt>
                <c:pt idx="308">
                  <c:v>39919</c:v>
                </c:pt>
                <c:pt idx="309">
                  <c:v>39920</c:v>
                </c:pt>
                <c:pt idx="310">
                  <c:v>39923</c:v>
                </c:pt>
                <c:pt idx="311">
                  <c:v>39924</c:v>
                </c:pt>
                <c:pt idx="312">
                  <c:v>39925</c:v>
                </c:pt>
                <c:pt idx="313">
                  <c:v>39926</c:v>
                </c:pt>
                <c:pt idx="314">
                  <c:v>39927</c:v>
                </c:pt>
                <c:pt idx="315">
                  <c:v>39930</c:v>
                </c:pt>
                <c:pt idx="316">
                  <c:v>39931</c:v>
                </c:pt>
                <c:pt idx="317">
                  <c:v>39932</c:v>
                </c:pt>
                <c:pt idx="318">
                  <c:v>39933</c:v>
                </c:pt>
                <c:pt idx="319">
                  <c:v>39937</c:v>
                </c:pt>
                <c:pt idx="320">
                  <c:v>39938</c:v>
                </c:pt>
                <c:pt idx="321">
                  <c:v>39939</c:v>
                </c:pt>
                <c:pt idx="322">
                  <c:v>39940</c:v>
                </c:pt>
                <c:pt idx="323">
                  <c:v>39941</c:v>
                </c:pt>
                <c:pt idx="324">
                  <c:v>39945</c:v>
                </c:pt>
                <c:pt idx="325">
                  <c:v>39946</c:v>
                </c:pt>
                <c:pt idx="326">
                  <c:v>39947</c:v>
                </c:pt>
                <c:pt idx="327">
                  <c:v>39948</c:v>
                </c:pt>
                <c:pt idx="328">
                  <c:v>39951</c:v>
                </c:pt>
                <c:pt idx="329">
                  <c:v>39952</c:v>
                </c:pt>
                <c:pt idx="330">
                  <c:v>39953</c:v>
                </c:pt>
                <c:pt idx="331">
                  <c:v>39954</c:v>
                </c:pt>
                <c:pt idx="332">
                  <c:v>39955</c:v>
                </c:pt>
                <c:pt idx="333">
                  <c:v>39959</c:v>
                </c:pt>
                <c:pt idx="334">
                  <c:v>39960</c:v>
                </c:pt>
                <c:pt idx="335">
                  <c:v>39961</c:v>
                </c:pt>
                <c:pt idx="336">
                  <c:v>39962</c:v>
                </c:pt>
                <c:pt idx="337">
                  <c:v>39965</c:v>
                </c:pt>
                <c:pt idx="338">
                  <c:v>39966</c:v>
                </c:pt>
                <c:pt idx="339">
                  <c:v>39967</c:v>
                </c:pt>
                <c:pt idx="340">
                  <c:v>39968</c:v>
                </c:pt>
                <c:pt idx="341">
                  <c:v>39969</c:v>
                </c:pt>
                <c:pt idx="342">
                  <c:v>39972</c:v>
                </c:pt>
                <c:pt idx="343">
                  <c:v>39973</c:v>
                </c:pt>
                <c:pt idx="344">
                  <c:v>39974</c:v>
                </c:pt>
                <c:pt idx="345">
                  <c:v>39975</c:v>
                </c:pt>
                <c:pt idx="346">
                  <c:v>39976</c:v>
                </c:pt>
                <c:pt idx="347">
                  <c:v>39979</c:v>
                </c:pt>
                <c:pt idx="348">
                  <c:v>39980</c:v>
                </c:pt>
                <c:pt idx="349">
                  <c:v>39981</c:v>
                </c:pt>
                <c:pt idx="350">
                  <c:v>39982</c:v>
                </c:pt>
                <c:pt idx="351">
                  <c:v>39983</c:v>
                </c:pt>
                <c:pt idx="352">
                  <c:v>39986</c:v>
                </c:pt>
                <c:pt idx="353">
                  <c:v>39987</c:v>
                </c:pt>
                <c:pt idx="354">
                  <c:v>39988</c:v>
                </c:pt>
                <c:pt idx="355">
                  <c:v>39989</c:v>
                </c:pt>
                <c:pt idx="356">
                  <c:v>39990</c:v>
                </c:pt>
                <c:pt idx="357">
                  <c:v>39993</c:v>
                </c:pt>
                <c:pt idx="358">
                  <c:v>39994</c:v>
                </c:pt>
                <c:pt idx="359">
                  <c:v>39995</c:v>
                </c:pt>
                <c:pt idx="360">
                  <c:v>39996</c:v>
                </c:pt>
                <c:pt idx="361">
                  <c:v>39997</c:v>
                </c:pt>
                <c:pt idx="362">
                  <c:v>40001</c:v>
                </c:pt>
                <c:pt idx="363">
                  <c:v>40002</c:v>
                </c:pt>
                <c:pt idx="364">
                  <c:v>40003</c:v>
                </c:pt>
                <c:pt idx="365">
                  <c:v>40004</c:v>
                </c:pt>
                <c:pt idx="366">
                  <c:v>40007</c:v>
                </c:pt>
                <c:pt idx="367">
                  <c:v>40008</c:v>
                </c:pt>
                <c:pt idx="368">
                  <c:v>40009</c:v>
                </c:pt>
                <c:pt idx="369">
                  <c:v>40010</c:v>
                </c:pt>
                <c:pt idx="370">
                  <c:v>40011</c:v>
                </c:pt>
                <c:pt idx="371">
                  <c:v>40014</c:v>
                </c:pt>
                <c:pt idx="372">
                  <c:v>40015</c:v>
                </c:pt>
                <c:pt idx="373">
                  <c:v>40016</c:v>
                </c:pt>
                <c:pt idx="374">
                  <c:v>40017</c:v>
                </c:pt>
                <c:pt idx="375">
                  <c:v>40018</c:v>
                </c:pt>
                <c:pt idx="376">
                  <c:v>40021</c:v>
                </c:pt>
                <c:pt idx="377">
                  <c:v>40022</c:v>
                </c:pt>
                <c:pt idx="378">
                  <c:v>40023</c:v>
                </c:pt>
                <c:pt idx="379">
                  <c:v>40024</c:v>
                </c:pt>
                <c:pt idx="380">
                  <c:v>40025</c:v>
                </c:pt>
                <c:pt idx="381">
                  <c:v>40028</c:v>
                </c:pt>
                <c:pt idx="382">
                  <c:v>40029</c:v>
                </c:pt>
                <c:pt idx="383">
                  <c:v>40030</c:v>
                </c:pt>
                <c:pt idx="384">
                  <c:v>40031</c:v>
                </c:pt>
                <c:pt idx="385">
                  <c:v>40032</c:v>
                </c:pt>
                <c:pt idx="386">
                  <c:v>40035</c:v>
                </c:pt>
                <c:pt idx="387">
                  <c:v>40036</c:v>
                </c:pt>
                <c:pt idx="388">
                  <c:v>40037</c:v>
                </c:pt>
                <c:pt idx="389">
                  <c:v>40038</c:v>
                </c:pt>
                <c:pt idx="390">
                  <c:v>40039</c:v>
                </c:pt>
                <c:pt idx="391">
                  <c:v>40042</c:v>
                </c:pt>
                <c:pt idx="392">
                  <c:v>40043</c:v>
                </c:pt>
                <c:pt idx="393">
                  <c:v>40044</c:v>
                </c:pt>
                <c:pt idx="394">
                  <c:v>40045</c:v>
                </c:pt>
                <c:pt idx="395">
                  <c:v>40046</c:v>
                </c:pt>
                <c:pt idx="396">
                  <c:v>40049</c:v>
                </c:pt>
                <c:pt idx="397">
                  <c:v>40050</c:v>
                </c:pt>
                <c:pt idx="398">
                  <c:v>40051</c:v>
                </c:pt>
                <c:pt idx="399">
                  <c:v>40052</c:v>
                </c:pt>
                <c:pt idx="400">
                  <c:v>40053</c:v>
                </c:pt>
                <c:pt idx="401">
                  <c:v>40057</c:v>
                </c:pt>
                <c:pt idx="402">
                  <c:v>40058</c:v>
                </c:pt>
                <c:pt idx="403">
                  <c:v>40059</c:v>
                </c:pt>
                <c:pt idx="404">
                  <c:v>40060</c:v>
                </c:pt>
                <c:pt idx="405">
                  <c:v>40064</c:v>
                </c:pt>
                <c:pt idx="406">
                  <c:v>40065</c:v>
                </c:pt>
                <c:pt idx="407">
                  <c:v>40066</c:v>
                </c:pt>
                <c:pt idx="408">
                  <c:v>40067</c:v>
                </c:pt>
                <c:pt idx="409">
                  <c:v>40070</c:v>
                </c:pt>
                <c:pt idx="410">
                  <c:v>40071</c:v>
                </c:pt>
                <c:pt idx="411">
                  <c:v>40072</c:v>
                </c:pt>
                <c:pt idx="412">
                  <c:v>40073</c:v>
                </c:pt>
                <c:pt idx="413">
                  <c:v>40074</c:v>
                </c:pt>
                <c:pt idx="414">
                  <c:v>40077</c:v>
                </c:pt>
                <c:pt idx="415">
                  <c:v>40078</c:v>
                </c:pt>
                <c:pt idx="416">
                  <c:v>40079</c:v>
                </c:pt>
                <c:pt idx="417">
                  <c:v>40080</c:v>
                </c:pt>
                <c:pt idx="418">
                  <c:v>40081</c:v>
                </c:pt>
                <c:pt idx="419">
                  <c:v>40084</c:v>
                </c:pt>
                <c:pt idx="420">
                  <c:v>40085</c:v>
                </c:pt>
                <c:pt idx="421">
                  <c:v>40086</c:v>
                </c:pt>
              </c:numCache>
            </c:numRef>
          </c:cat>
          <c:val>
            <c:numRef>
              <c:f>'3.2.1-график'!$D$5:$D$413</c:f>
              <c:numCache>
                <c:formatCode>General</c:formatCode>
                <c:ptCount val="409"/>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120.375</c:v>
                </c:pt>
                <c:pt idx="12">
                  <c:v>120.245</c:v>
                </c:pt>
                <c:pt idx="13">
                  <c:v>120.21</c:v>
                </c:pt>
                <c:pt idx="14">
                  <c:v>120.12</c:v>
                </c:pt>
                <c:pt idx="15">
                  <c:v>120.21</c:v>
                </c:pt>
                <c:pt idx="16">
                  <c:v>120.22499999999999</c:v>
                </c:pt>
                <c:pt idx="17">
                  <c:v>120.22</c:v>
                </c:pt>
                <c:pt idx="18">
                  <c:v>120.2</c:v>
                </c:pt>
                <c:pt idx="19">
                  <c:v>120.09</c:v>
                </c:pt>
                <c:pt idx="20">
                  <c:v>120.23</c:v>
                </c:pt>
                <c:pt idx="21">
                  <c:v>120.36</c:v>
                </c:pt>
                <c:pt idx="22">
                  <c:v>120.36</c:v>
                </c:pt>
                <c:pt idx="23">
                  <c:v>120.255</c:v>
                </c:pt>
                <c:pt idx="24">
                  <c:v>120.325</c:v>
                </c:pt>
                <c:pt idx="25">
                  <c:v>120.355</c:v>
                </c:pt>
                <c:pt idx="26">
                  <c:v>120.38</c:v>
                </c:pt>
                <c:pt idx="27">
                  <c:v>120.3</c:v>
                </c:pt>
                <c:pt idx="28">
                  <c:v>120.155</c:v>
                </c:pt>
                <c:pt idx="29">
                  <c:v>120.185</c:v>
                </c:pt>
                <c:pt idx="30">
                  <c:v>120.19</c:v>
                </c:pt>
                <c:pt idx="31">
                  <c:v>120.1</c:v>
                </c:pt>
                <c:pt idx="32">
                  <c:v>120.25</c:v>
                </c:pt>
                <c:pt idx="33">
                  <c:v>120.4</c:v>
                </c:pt>
                <c:pt idx="34">
                  <c:v>120.52</c:v>
                </c:pt>
                <c:pt idx="35">
                  <c:v>120.77</c:v>
                </c:pt>
                <c:pt idx="36">
                  <c:v>120.78</c:v>
                </c:pt>
                <c:pt idx="37">
                  <c:v>120.82</c:v>
                </c:pt>
                <c:pt idx="38">
                  <c:v>120.845</c:v>
                </c:pt>
                <c:pt idx="39">
                  <c:v>120.66500000000001</c:v>
                </c:pt>
                <c:pt idx="40">
                  <c:v>120.76</c:v>
                </c:pt>
                <c:pt idx="41">
                  <c:v>120.795</c:v>
                </c:pt>
                <c:pt idx="42">
                  <c:v>120.7</c:v>
                </c:pt>
                <c:pt idx="43">
                  <c:v>120.655</c:v>
                </c:pt>
                <c:pt idx="44">
                  <c:v>120.655</c:v>
                </c:pt>
                <c:pt idx="45">
                  <c:v>120.73</c:v>
                </c:pt>
                <c:pt idx="46">
                  <c:v>120.56</c:v>
                </c:pt>
                <c:pt idx="47">
                  <c:v>120.53</c:v>
                </c:pt>
                <c:pt idx="48">
                  <c:v>120.685</c:v>
                </c:pt>
                <c:pt idx="49">
                  <c:v>120.75</c:v>
                </c:pt>
                <c:pt idx="50">
                  <c:v>120.67</c:v>
                </c:pt>
                <c:pt idx="51">
                  <c:v>120.455</c:v>
                </c:pt>
                <c:pt idx="52">
                  <c:v>120.44499999999999</c:v>
                </c:pt>
                <c:pt idx="53">
                  <c:v>120.66</c:v>
                </c:pt>
                <c:pt idx="54">
                  <c:v>120.77500000000001</c:v>
                </c:pt>
                <c:pt idx="55">
                  <c:v>120.675</c:v>
                </c:pt>
                <c:pt idx="56">
                  <c:v>120.69499999999999</c:v>
                </c:pt>
                <c:pt idx="57">
                  <c:v>120.685</c:v>
                </c:pt>
                <c:pt idx="58">
                  <c:v>120.605</c:v>
                </c:pt>
                <c:pt idx="59">
                  <c:v>120.605</c:v>
                </c:pt>
                <c:pt idx="60">
                  <c:v>120.465</c:v>
                </c:pt>
                <c:pt idx="61">
                  <c:v>120.61</c:v>
                </c:pt>
                <c:pt idx="62">
                  <c:v>120.565</c:v>
                </c:pt>
                <c:pt idx="63">
                  <c:v>120.55500000000001</c:v>
                </c:pt>
                <c:pt idx="64">
                  <c:v>120.55</c:v>
                </c:pt>
                <c:pt idx="65">
                  <c:v>120.535</c:v>
                </c:pt>
                <c:pt idx="66">
                  <c:v>120.51</c:v>
                </c:pt>
                <c:pt idx="67">
                  <c:v>120.44499999999999</c:v>
                </c:pt>
                <c:pt idx="68">
                  <c:v>120.315</c:v>
                </c:pt>
                <c:pt idx="69">
                  <c:v>120.28</c:v>
                </c:pt>
                <c:pt idx="70">
                  <c:v>120.455</c:v>
                </c:pt>
                <c:pt idx="71">
                  <c:v>120.57</c:v>
                </c:pt>
                <c:pt idx="72">
                  <c:v>120.535</c:v>
                </c:pt>
                <c:pt idx="73">
                  <c:v>120.45</c:v>
                </c:pt>
                <c:pt idx="74">
                  <c:v>120.36499999999999</c:v>
                </c:pt>
                <c:pt idx="75">
                  <c:v>120.44499999999999</c:v>
                </c:pt>
                <c:pt idx="76">
                  <c:v>120.49</c:v>
                </c:pt>
                <c:pt idx="77">
                  <c:v>120.515</c:v>
                </c:pt>
                <c:pt idx="78">
                  <c:v>120.4</c:v>
                </c:pt>
                <c:pt idx="79">
                  <c:v>120.375</c:v>
                </c:pt>
                <c:pt idx="80">
                  <c:v>120.46</c:v>
                </c:pt>
                <c:pt idx="81">
                  <c:v>120.47499999999999</c:v>
                </c:pt>
                <c:pt idx="82">
                  <c:v>120.505</c:v>
                </c:pt>
                <c:pt idx="83">
                  <c:v>120.565</c:v>
                </c:pt>
                <c:pt idx="84">
                  <c:v>120.57</c:v>
                </c:pt>
                <c:pt idx="85">
                  <c:v>120.595</c:v>
                </c:pt>
                <c:pt idx="86">
                  <c:v>120.58</c:v>
                </c:pt>
                <c:pt idx="87">
                  <c:v>120.73</c:v>
                </c:pt>
                <c:pt idx="88">
                  <c:v>120.69499999999999</c:v>
                </c:pt>
                <c:pt idx="89">
                  <c:v>120.685</c:v>
                </c:pt>
                <c:pt idx="90">
                  <c:v>120.605</c:v>
                </c:pt>
                <c:pt idx="91">
                  <c:v>120.58499999999999</c:v>
                </c:pt>
                <c:pt idx="92">
                  <c:v>120.58</c:v>
                </c:pt>
                <c:pt idx="93">
                  <c:v>120.59</c:v>
                </c:pt>
                <c:pt idx="94">
                  <c:v>120.575</c:v>
                </c:pt>
                <c:pt idx="95">
                  <c:v>120.54</c:v>
                </c:pt>
                <c:pt idx="96">
                  <c:v>120.485</c:v>
                </c:pt>
                <c:pt idx="97">
                  <c:v>120.58</c:v>
                </c:pt>
                <c:pt idx="98">
                  <c:v>120.65</c:v>
                </c:pt>
                <c:pt idx="99">
                  <c:v>120.745</c:v>
                </c:pt>
                <c:pt idx="100">
                  <c:v>120.73</c:v>
                </c:pt>
                <c:pt idx="101">
                  <c:v>120.66500000000001</c:v>
                </c:pt>
                <c:pt idx="102">
                  <c:v>120.61499999999999</c:v>
                </c:pt>
                <c:pt idx="103">
                  <c:v>120.69499999999999</c:v>
                </c:pt>
                <c:pt idx="104">
                  <c:v>120.7</c:v>
                </c:pt>
                <c:pt idx="105">
                  <c:v>120.72499999999999</c:v>
                </c:pt>
                <c:pt idx="106">
                  <c:v>120.755</c:v>
                </c:pt>
                <c:pt idx="107">
                  <c:v>120.67</c:v>
                </c:pt>
                <c:pt idx="108">
                  <c:v>120.705</c:v>
                </c:pt>
                <c:pt idx="109">
                  <c:v>120.69499999999999</c:v>
                </c:pt>
                <c:pt idx="110">
                  <c:v>120.66</c:v>
                </c:pt>
                <c:pt idx="111">
                  <c:v>120.735</c:v>
                </c:pt>
                <c:pt idx="112">
                  <c:v>120.74</c:v>
                </c:pt>
                <c:pt idx="113">
                  <c:v>120.715</c:v>
                </c:pt>
                <c:pt idx="114">
                  <c:v>120.77500000000001</c:v>
                </c:pt>
                <c:pt idx="115">
                  <c:v>120.83499999999999</c:v>
                </c:pt>
                <c:pt idx="116">
                  <c:v>120.735</c:v>
                </c:pt>
                <c:pt idx="117">
                  <c:v>120.75</c:v>
                </c:pt>
                <c:pt idx="118">
                  <c:v>120.745</c:v>
                </c:pt>
                <c:pt idx="119">
                  <c:v>120.65</c:v>
                </c:pt>
                <c:pt idx="120">
                  <c:v>120.58</c:v>
                </c:pt>
                <c:pt idx="121">
                  <c:v>120.56</c:v>
                </c:pt>
                <c:pt idx="122">
                  <c:v>120.47499999999999</c:v>
                </c:pt>
                <c:pt idx="123">
                  <c:v>120.38500000000001</c:v>
                </c:pt>
                <c:pt idx="124">
                  <c:v>120.215</c:v>
                </c:pt>
                <c:pt idx="125">
                  <c:v>120.22499999999999</c:v>
                </c:pt>
                <c:pt idx="126">
                  <c:v>120.2</c:v>
                </c:pt>
                <c:pt idx="127">
                  <c:v>120.06</c:v>
                </c:pt>
                <c:pt idx="128">
                  <c:v>120.05</c:v>
                </c:pt>
                <c:pt idx="129">
                  <c:v>120.145</c:v>
                </c:pt>
                <c:pt idx="130">
                  <c:v>120.185</c:v>
                </c:pt>
                <c:pt idx="131">
                  <c:v>120.19499999999999</c:v>
                </c:pt>
                <c:pt idx="132">
                  <c:v>120.18</c:v>
                </c:pt>
                <c:pt idx="133">
                  <c:v>120.16500000000001</c:v>
                </c:pt>
                <c:pt idx="134">
                  <c:v>120.185</c:v>
                </c:pt>
                <c:pt idx="135">
                  <c:v>120.18</c:v>
                </c:pt>
                <c:pt idx="136">
                  <c:v>120.175</c:v>
                </c:pt>
                <c:pt idx="137">
                  <c:v>120.18</c:v>
                </c:pt>
                <c:pt idx="138">
                  <c:v>120.185</c:v>
                </c:pt>
                <c:pt idx="139">
                  <c:v>120.18</c:v>
                </c:pt>
                <c:pt idx="140">
                  <c:v>120.17</c:v>
                </c:pt>
                <c:pt idx="141">
                  <c:v>120.145</c:v>
                </c:pt>
                <c:pt idx="142">
                  <c:v>120.11</c:v>
                </c:pt>
                <c:pt idx="143">
                  <c:v>120.04</c:v>
                </c:pt>
                <c:pt idx="144">
                  <c:v>120.08499999999999</c:v>
                </c:pt>
                <c:pt idx="145">
                  <c:v>120.065</c:v>
                </c:pt>
                <c:pt idx="146">
                  <c:v>120.14</c:v>
                </c:pt>
                <c:pt idx="147">
                  <c:v>120.17</c:v>
                </c:pt>
                <c:pt idx="148">
                  <c:v>120.06</c:v>
                </c:pt>
                <c:pt idx="149">
                  <c:v>120.145</c:v>
                </c:pt>
                <c:pt idx="150">
                  <c:v>120.15</c:v>
                </c:pt>
                <c:pt idx="151">
                  <c:v>120.125</c:v>
                </c:pt>
                <c:pt idx="152">
                  <c:v>120.075</c:v>
                </c:pt>
                <c:pt idx="153">
                  <c:v>120.005</c:v>
                </c:pt>
                <c:pt idx="154">
                  <c:v>119.94</c:v>
                </c:pt>
                <c:pt idx="155">
                  <c:v>119.715</c:v>
                </c:pt>
                <c:pt idx="156">
                  <c:v>119.80500000000001</c:v>
                </c:pt>
                <c:pt idx="157">
                  <c:v>119.83499999999999</c:v>
                </c:pt>
                <c:pt idx="158">
                  <c:v>119.79</c:v>
                </c:pt>
                <c:pt idx="159">
                  <c:v>119.625</c:v>
                </c:pt>
                <c:pt idx="160">
                  <c:v>119.595</c:v>
                </c:pt>
                <c:pt idx="161">
                  <c:v>119.66</c:v>
                </c:pt>
                <c:pt idx="162">
                  <c:v>119.77</c:v>
                </c:pt>
                <c:pt idx="163">
                  <c:v>119.67</c:v>
                </c:pt>
                <c:pt idx="164">
                  <c:v>119.61499999999999</c:v>
                </c:pt>
                <c:pt idx="165">
                  <c:v>119.63</c:v>
                </c:pt>
                <c:pt idx="166">
                  <c:v>119.705</c:v>
                </c:pt>
                <c:pt idx="167">
                  <c:v>119.605</c:v>
                </c:pt>
                <c:pt idx="168">
                  <c:v>119.59</c:v>
                </c:pt>
                <c:pt idx="169">
                  <c:v>119.485</c:v>
                </c:pt>
                <c:pt idx="170">
                  <c:v>119.465</c:v>
                </c:pt>
                <c:pt idx="171">
                  <c:v>119.545</c:v>
                </c:pt>
                <c:pt idx="172">
                  <c:v>119.735</c:v>
                </c:pt>
                <c:pt idx="173">
                  <c:v>119.85</c:v>
                </c:pt>
                <c:pt idx="174">
                  <c:v>119.79</c:v>
                </c:pt>
                <c:pt idx="175">
                  <c:v>119.73</c:v>
                </c:pt>
                <c:pt idx="176">
                  <c:v>119.71</c:v>
                </c:pt>
                <c:pt idx="177">
                  <c:v>119.755</c:v>
                </c:pt>
                <c:pt idx="178">
                  <c:v>119.78</c:v>
                </c:pt>
                <c:pt idx="179">
                  <c:v>119.785</c:v>
                </c:pt>
                <c:pt idx="180">
                  <c:v>119.82</c:v>
                </c:pt>
                <c:pt idx="181">
                  <c:v>119.86499999999999</c:v>
                </c:pt>
                <c:pt idx="182">
                  <c:v>120.02500000000001</c:v>
                </c:pt>
                <c:pt idx="183">
                  <c:v>119.99</c:v>
                </c:pt>
                <c:pt idx="184">
                  <c:v>119.97499999999999</c:v>
                </c:pt>
                <c:pt idx="185">
                  <c:v>120.005</c:v>
                </c:pt>
                <c:pt idx="186">
                  <c:v>120.05</c:v>
                </c:pt>
                <c:pt idx="187">
                  <c:v>119.97</c:v>
                </c:pt>
                <c:pt idx="188">
                  <c:v>119.88500000000001</c:v>
                </c:pt>
                <c:pt idx="189">
                  <c:v>119.86499999999999</c:v>
                </c:pt>
                <c:pt idx="190">
                  <c:v>119.875</c:v>
                </c:pt>
                <c:pt idx="191">
                  <c:v>119.795</c:v>
                </c:pt>
                <c:pt idx="192">
                  <c:v>119.76</c:v>
                </c:pt>
                <c:pt idx="193">
                  <c:v>119.76</c:v>
                </c:pt>
                <c:pt idx="194">
                  <c:v>119.755</c:v>
                </c:pt>
                <c:pt idx="195">
                  <c:v>119.795</c:v>
                </c:pt>
                <c:pt idx="196">
                  <c:v>119.85</c:v>
                </c:pt>
                <c:pt idx="197">
                  <c:v>119.79</c:v>
                </c:pt>
                <c:pt idx="198">
                  <c:v>119.8</c:v>
                </c:pt>
                <c:pt idx="199">
                  <c:v>119.82</c:v>
                </c:pt>
                <c:pt idx="200">
                  <c:v>119.815</c:v>
                </c:pt>
                <c:pt idx="201">
                  <c:v>119.815</c:v>
                </c:pt>
                <c:pt idx="202">
                  <c:v>119.89</c:v>
                </c:pt>
                <c:pt idx="203">
                  <c:v>120.015</c:v>
                </c:pt>
                <c:pt idx="204">
                  <c:v>119.94</c:v>
                </c:pt>
                <c:pt idx="205">
                  <c:v>119.91500000000001</c:v>
                </c:pt>
                <c:pt idx="206">
                  <c:v>119.87</c:v>
                </c:pt>
                <c:pt idx="207">
                  <c:v>119.89</c:v>
                </c:pt>
                <c:pt idx="208">
                  <c:v>119.93</c:v>
                </c:pt>
                <c:pt idx="209">
                  <c:v>120.08</c:v>
                </c:pt>
                <c:pt idx="210">
                  <c:v>120.12</c:v>
                </c:pt>
                <c:pt idx="211">
                  <c:v>120.12</c:v>
                </c:pt>
                <c:pt idx="212">
                  <c:v>120.12</c:v>
                </c:pt>
                <c:pt idx="213">
                  <c:v>120.105</c:v>
                </c:pt>
                <c:pt idx="214">
                  <c:v>120.155</c:v>
                </c:pt>
                <c:pt idx="215">
                  <c:v>120.21</c:v>
                </c:pt>
                <c:pt idx="216">
                  <c:v>120.22</c:v>
                </c:pt>
                <c:pt idx="217">
                  <c:v>120.17</c:v>
                </c:pt>
                <c:pt idx="218">
                  <c:v>120.22499999999999</c:v>
                </c:pt>
                <c:pt idx="219">
                  <c:v>120.255</c:v>
                </c:pt>
                <c:pt idx="220">
                  <c:v>120.35</c:v>
                </c:pt>
                <c:pt idx="221">
                  <c:v>120.405</c:v>
                </c:pt>
                <c:pt idx="222">
                  <c:v>120.485</c:v>
                </c:pt>
                <c:pt idx="223">
                  <c:v>120.48</c:v>
                </c:pt>
                <c:pt idx="224">
                  <c:v>120.425</c:v>
                </c:pt>
                <c:pt idx="225">
                  <c:v>120.36499999999999</c:v>
                </c:pt>
                <c:pt idx="226">
                  <c:v>120.45</c:v>
                </c:pt>
                <c:pt idx="227">
                  <c:v>120.46</c:v>
                </c:pt>
                <c:pt idx="228">
                  <c:v>120.46</c:v>
                </c:pt>
                <c:pt idx="229">
                  <c:v>120.51</c:v>
                </c:pt>
                <c:pt idx="230">
                  <c:v>120.625</c:v>
                </c:pt>
                <c:pt idx="231">
                  <c:v>120.675</c:v>
                </c:pt>
                <c:pt idx="232">
                  <c:v>120.77</c:v>
                </c:pt>
                <c:pt idx="233">
                  <c:v>120.825</c:v>
                </c:pt>
                <c:pt idx="234">
                  <c:v>120.80500000000001</c:v>
                </c:pt>
                <c:pt idx="235">
                  <c:v>120.73</c:v>
                </c:pt>
                <c:pt idx="236">
                  <c:v>120.685</c:v>
                </c:pt>
                <c:pt idx="237">
                  <c:v>120.77500000000001</c:v>
                </c:pt>
                <c:pt idx="238">
                  <c:v>120.8</c:v>
                </c:pt>
                <c:pt idx="239">
                  <c:v>120.8</c:v>
                </c:pt>
                <c:pt idx="240">
                  <c:v>120.925</c:v>
                </c:pt>
                <c:pt idx="241">
                  <c:v>120.95</c:v>
                </c:pt>
                <c:pt idx="242">
                  <c:v>121</c:v>
                </c:pt>
                <c:pt idx="243">
                  <c:v>120.995</c:v>
                </c:pt>
                <c:pt idx="244">
                  <c:v>121.08</c:v>
                </c:pt>
                <c:pt idx="245">
                  <c:v>121.14</c:v>
                </c:pt>
                <c:pt idx="246">
                  <c:v>121.265</c:v>
                </c:pt>
                <c:pt idx="247">
                  <c:v>121.395</c:v>
                </c:pt>
                <c:pt idx="248">
                  <c:v>121.30500000000001</c:v>
                </c:pt>
                <c:pt idx="249">
                  <c:v>121.33</c:v>
                </c:pt>
                <c:pt idx="250">
                  <c:v>121.31</c:v>
                </c:pt>
                <c:pt idx="251">
                  <c:v>121.375</c:v>
                </c:pt>
                <c:pt idx="252">
                  <c:v>121.575</c:v>
                </c:pt>
                <c:pt idx="253">
                  <c:v>121.69</c:v>
                </c:pt>
                <c:pt idx="254">
                  <c:v>121.715</c:v>
                </c:pt>
                <c:pt idx="255">
                  <c:v>121.705</c:v>
                </c:pt>
                <c:pt idx="256">
                  <c:v>121.45</c:v>
                </c:pt>
                <c:pt idx="257">
                  <c:v>121.55</c:v>
                </c:pt>
                <c:pt idx="258">
                  <c:v>121.94499999999999</c:v>
                </c:pt>
                <c:pt idx="259">
                  <c:v>122.855</c:v>
                </c:pt>
                <c:pt idx="260">
                  <c:v>147.01</c:v>
                </c:pt>
                <c:pt idx="261">
                  <c:v>149.99</c:v>
                </c:pt>
                <c:pt idx="262">
                  <c:v>149.16999999999999</c:v>
                </c:pt>
                <c:pt idx="263">
                  <c:v>148.53</c:v>
                </c:pt>
                <c:pt idx="264">
                  <c:v>148.26499999999999</c:v>
                </c:pt>
                <c:pt idx="265">
                  <c:v>148.11000000000001</c:v>
                </c:pt>
                <c:pt idx="266">
                  <c:v>148.44999999999999</c:v>
                </c:pt>
                <c:pt idx="267">
                  <c:v>148.9</c:v>
                </c:pt>
                <c:pt idx="268">
                  <c:v>149.28</c:v>
                </c:pt>
                <c:pt idx="269">
                  <c:v>149.4</c:v>
                </c:pt>
                <c:pt idx="270">
                  <c:v>148.96</c:v>
                </c:pt>
                <c:pt idx="271">
                  <c:v>149.595</c:v>
                </c:pt>
                <c:pt idx="272">
                  <c:v>150.07</c:v>
                </c:pt>
                <c:pt idx="273">
                  <c:v>150.11500000000001</c:v>
                </c:pt>
                <c:pt idx="274">
                  <c:v>150.09</c:v>
                </c:pt>
                <c:pt idx="275">
                  <c:v>150.29499999999999</c:v>
                </c:pt>
                <c:pt idx="276">
                  <c:v>150.47</c:v>
                </c:pt>
                <c:pt idx="277">
                  <c:v>150.61000000000001</c:v>
                </c:pt>
                <c:pt idx="278">
                  <c:v>150.535</c:v>
                </c:pt>
                <c:pt idx="279">
                  <c:v>150.44499999999999</c:v>
                </c:pt>
                <c:pt idx="280">
                  <c:v>150.33500000000001</c:v>
                </c:pt>
                <c:pt idx="281">
                  <c:v>150.52000000000001</c:v>
                </c:pt>
                <c:pt idx="282">
                  <c:v>150.53</c:v>
                </c:pt>
                <c:pt idx="283">
                  <c:v>150.495</c:v>
                </c:pt>
                <c:pt idx="284">
                  <c:v>150.465</c:v>
                </c:pt>
                <c:pt idx="285">
                  <c:v>150.24</c:v>
                </c:pt>
                <c:pt idx="286">
                  <c:v>150.30500000000001</c:v>
                </c:pt>
                <c:pt idx="287">
                  <c:v>150.39500000000001</c:v>
                </c:pt>
                <c:pt idx="288">
                  <c:v>150.51</c:v>
                </c:pt>
                <c:pt idx="289">
                  <c:v>150.94999999999999</c:v>
                </c:pt>
                <c:pt idx="290">
                  <c:v>151.17500000000001</c:v>
                </c:pt>
                <c:pt idx="291">
                  <c:v>151.36000000000001</c:v>
                </c:pt>
                <c:pt idx="292">
                  <c:v>151.37</c:v>
                </c:pt>
                <c:pt idx="293">
                  <c:v>151.35</c:v>
                </c:pt>
                <c:pt idx="294">
                  <c:v>151.41999999999999</c:v>
                </c:pt>
                <c:pt idx="295">
                  <c:v>151.4</c:v>
                </c:pt>
                <c:pt idx="296">
                  <c:v>150.97999999999999</c:v>
                </c:pt>
                <c:pt idx="297">
                  <c:v>151.01499999999999</c:v>
                </c:pt>
                <c:pt idx="298">
                  <c:v>150.97499999999999</c:v>
                </c:pt>
                <c:pt idx="299">
                  <c:v>150.99</c:v>
                </c:pt>
                <c:pt idx="300">
                  <c:v>151.11000000000001</c:v>
                </c:pt>
                <c:pt idx="301">
                  <c:v>151.04</c:v>
                </c:pt>
                <c:pt idx="302">
                  <c:v>150.96</c:v>
                </c:pt>
                <c:pt idx="303">
                  <c:v>150.75</c:v>
                </c:pt>
                <c:pt idx="304">
                  <c:v>150.87</c:v>
                </c:pt>
                <c:pt idx="305">
                  <c:v>150.77000000000001</c:v>
                </c:pt>
                <c:pt idx="306">
                  <c:v>150.595</c:v>
                </c:pt>
                <c:pt idx="307">
                  <c:v>150.24</c:v>
                </c:pt>
                <c:pt idx="308">
                  <c:v>150.13999999999999</c:v>
                </c:pt>
                <c:pt idx="309">
                  <c:v>150.215</c:v>
                </c:pt>
                <c:pt idx="310">
                  <c:v>150.36000000000001</c:v>
                </c:pt>
                <c:pt idx="311">
                  <c:v>150.57499999999999</c:v>
                </c:pt>
                <c:pt idx="312">
                  <c:v>150.73500000000001</c:v>
                </c:pt>
                <c:pt idx="313">
                  <c:v>150.54499999999999</c:v>
                </c:pt>
                <c:pt idx="314">
                  <c:v>150.63499999999999</c:v>
                </c:pt>
                <c:pt idx="315">
                  <c:v>150.63999999999999</c:v>
                </c:pt>
                <c:pt idx="316">
                  <c:v>150.67500000000001</c:v>
                </c:pt>
                <c:pt idx="317">
                  <c:v>150.70500000000001</c:v>
                </c:pt>
                <c:pt idx="318">
                  <c:v>150.69999999999999</c:v>
                </c:pt>
                <c:pt idx="319">
                  <c:v>150.66</c:v>
                </c:pt>
                <c:pt idx="320">
                  <c:v>150.625</c:v>
                </c:pt>
                <c:pt idx="321">
                  <c:v>150.58500000000001</c:v>
                </c:pt>
                <c:pt idx="322">
                  <c:v>150.46</c:v>
                </c:pt>
                <c:pt idx="323">
                  <c:v>150.47</c:v>
                </c:pt>
                <c:pt idx="324">
                  <c:v>150.22</c:v>
                </c:pt>
                <c:pt idx="325">
                  <c:v>149.99</c:v>
                </c:pt>
                <c:pt idx="326">
                  <c:v>149.94499999999999</c:v>
                </c:pt>
                <c:pt idx="327">
                  <c:v>150.19999999999999</c:v>
                </c:pt>
                <c:pt idx="328">
                  <c:v>150.30500000000001</c:v>
                </c:pt>
                <c:pt idx="329">
                  <c:v>150.43</c:v>
                </c:pt>
                <c:pt idx="330">
                  <c:v>150.55000000000001</c:v>
                </c:pt>
                <c:pt idx="331">
                  <c:v>150.47999999999999</c:v>
                </c:pt>
                <c:pt idx="332">
                  <c:v>150.30000000000001</c:v>
                </c:pt>
                <c:pt idx="333">
                  <c:v>149.95500000000001</c:v>
                </c:pt>
                <c:pt idx="334">
                  <c:v>150.19499999999999</c:v>
                </c:pt>
                <c:pt idx="335">
                  <c:v>150.41</c:v>
                </c:pt>
                <c:pt idx="336">
                  <c:v>150.46</c:v>
                </c:pt>
                <c:pt idx="337">
                  <c:v>150.22999999999999</c:v>
                </c:pt>
                <c:pt idx="338">
                  <c:v>150.345</c:v>
                </c:pt>
                <c:pt idx="339">
                  <c:v>150.25</c:v>
                </c:pt>
                <c:pt idx="340">
                  <c:v>150.255</c:v>
                </c:pt>
                <c:pt idx="341">
                  <c:v>150.32</c:v>
                </c:pt>
                <c:pt idx="342">
                  <c:v>150.41</c:v>
                </c:pt>
                <c:pt idx="343">
                  <c:v>150.31</c:v>
                </c:pt>
                <c:pt idx="344">
                  <c:v>150.35499999999999</c:v>
                </c:pt>
                <c:pt idx="345">
                  <c:v>150.4</c:v>
                </c:pt>
                <c:pt idx="346">
                  <c:v>150.33000000000001</c:v>
                </c:pt>
                <c:pt idx="347">
                  <c:v>150.18</c:v>
                </c:pt>
                <c:pt idx="348">
                  <c:v>150.26499999999999</c:v>
                </c:pt>
                <c:pt idx="349">
                  <c:v>150.285</c:v>
                </c:pt>
                <c:pt idx="350">
                  <c:v>150.30500000000001</c:v>
                </c:pt>
                <c:pt idx="351">
                  <c:v>150.30500000000001</c:v>
                </c:pt>
                <c:pt idx="352">
                  <c:v>150.44499999999999</c:v>
                </c:pt>
                <c:pt idx="353">
                  <c:v>150.45500000000001</c:v>
                </c:pt>
                <c:pt idx="354">
                  <c:v>150.535</c:v>
                </c:pt>
                <c:pt idx="355">
                  <c:v>150.39500000000001</c:v>
                </c:pt>
                <c:pt idx="356">
                  <c:v>150.43</c:v>
                </c:pt>
                <c:pt idx="357">
                  <c:v>150.43</c:v>
                </c:pt>
                <c:pt idx="358">
                  <c:v>150.44999999999999</c:v>
                </c:pt>
                <c:pt idx="359">
                  <c:v>150.38</c:v>
                </c:pt>
                <c:pt idx="360">
                  <c:v>150.31</c:v>
                </c:pt>
                <c:pt idx="361">
                  <c:v>150.33000000000001</c:v>
                </c:pt>
                <c:pt idx="362">
                  <c:v>150.5</c:v>
                </c:pt>
                <c:pt idx="363">
                  <c:v>150.63499999999999</c:v>
                </c:pt>
                <c:pt idx="364">
                  <c:v>150.57499999999999</c:v>
                </c:pt>
                <c:pt idx="365">
                  <c:v>150.565</c:v>
                </c:pt>
                <c:pt idx="366">
                  <c:v>150.44</c:v>
                </c:pt>
                <c:pt idx="367">
                  <c:v>150.68</c:v>
                </c:pt>
                <c:pt idx="368">
                  <c:v>150.73500000000001</c:v>
                </c:pt>
                <c:pt idx="369">
                  <c:v>150.75</c:v>
                </c:pt>
                <c:pt idx="370">
                  <c:v>150.755</c:v>
                </c:pt>
                <c:pt idx="371">
                  <c:v>150.80000000000001</c:v>
                </c:pt>
                <c:pt idx="372">
                  <c:v>150.86500000000001</c:v>
                </c:pt>
                <c:pt idx="373">
                  <c:v>150.745</c:v>
                </c:pt>
                <c:pt idx="374">
                  <c:v>150.685</c:v>
                </c:pt>
                <c:pt idx="375">
                  <c:v>150.72499999999999</c:v>
                </c:pt>
                <c:pt idx="376">
                  <c:v>150.78</c:v>
                </c:pt>
                <c:pt idx="377">
                  <c:v>150.76499999999999</c:v>
                </c:pt>
                <c:pt idx="378">
                  <c:v>150.70500000000001</c:v>
                </c:pt>
                <c:pt idx="379">
                  <c:v>150.72999999999999</c:v>
                </c:pt>
                <c:pt idx="380">
                  <c:v>150.70500000000001</c:v>
                </c:pt>
                <c:pt idx="381">
                  <c:v>150.77000000000001</c:v>
                </c:pt>
                <c:pt idx="382">
                  <c:v>150.80000000000001</c:v>
                </c:pt>
                <c:pt idx="383">
                  <c:v>150.81</c:v>
                </c:pt>
                <c:pt idx="384">
                  <c:v>150.79499999999999</c:v>
                </c:pt>
                <c:pt idx="385">
                  <c:v>150.72499999999999</c:v>
                </c:pt>
                <c:pt idx="386">
                  <c:v>150.75</c:v>
                </c:pt>
                <c:pt idx="387">
                  <c:v>150.715</c:v>
                </c:pt>
                <c:pt idx="388">
                  <c:v>150.78</c:v>
                </c:pt>
                <c:pt idx="389">
                  <c:v>150.76499999999999</c:v>
                </c:pt>
                <c:pt idx="390">
                  <c:v>150.78</c:v>
                </c:pt>
                <c:pt idx="391">
                  <c:v>150.80500000000001</c:v>
                </c:pt>
                <c:pt idx="392">
                  <c:v>150.84</c:v>
                </c:pt>
                <c:pt idx="393">
                  <c:v>150.86000000000001</c:v>
                </c:pt>
                <c:pt idx="394">
                  <c:v>150.82499999999999</c:v>
                </c:pt>
                <c:pt idx="395">
                  <c:v>150.82499999999999</c:v>
                </c:pt>
                <c:pt idx="396">
                  <c:v>150.76</c:v>
                </c:pt>
                <c:pt idx="397">
                  <c:v>150.68</c:v>
                </c:pt>
                <c:pt idx="398">
                  <c:v>150.755</c:v>
                </c:pt>
                <c:pt idx="399">
                  <c:v>150.77500000000001</c:v>
                </c:pt>
                <c:pt idx="400">
                  <c:v>150.79499999999999</c:v>
                </c:pt>
                <c:pt idx="401">
                  <c:v>150.75</c:v>
                </c:pt>
                <c:pt idx="402">
                  <c:v>150.72499999999999</c:v>
                </c:pt>
                <c:pt idx="403">
                  <c:v>150.76499999999999</c:v>
                </c:pt>
                <c:pt idx="404">
                  <c:v>150.79499999999999</c:v>
                </c:pt>
                <c:pt idx="405">
                  <c:v>150.85499999999999</c:v>
                </c:pt>
                <c:pt idx="406">
                  <c:v>150.82499999999999</c:v>
                </c:pt>
                <c:pt idx="407">
                  <c:v>150.86000000000001</c:v>
                </c:pt>
                <c:pt idx="408">
                  <c:v>150.89500000000001</c:v>
                </c:pt>
              </c:numCache>
            </c:numRef>
          </c:val>
          <c:smooth val="0"/>
          <c:extLst>
            <c:ext xmlns:c16="http://schemas.microsoft.com/office/drawing/2014/chart" uri="{C3380CC4-5D6E-409C-BE32-E72D297353CC}">
              <c16:uniqueId val="{00000002-840A-4944-B5E5-C66C9884643F}"/>
            </c:ext>
          </c:extLst>
        </c:ser>
        <c:dLbls>
          <c:showLegendKey val="0"/>
          <c:showVal val="0"/>
          <c:showCatName val="0"/>
          <c:showSerName val="0"/>
          <c:showPercent val="0"/>
          <c:showBubbleSize val="0"/>
        </c:dLbls>
        <c:marker val="1"/>
        <c:smooth val="0"/>
        <c:axId val="3"/>
        <c:axId val="4"/>
      </c:lineChart>
      <c:dateAx>
        <c:axId val="405745112"/>
        <c:scaling>
          <c:orientation val="minMax"/>
        </c:scaling>
        <c:delete val="0"/>
        <c:axPos val="b"/>
        <c:numFmt formatCode="dd/mm/yyyy" sourceLinked="0"/>
        <c:majorTickMark val="none"/>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8"/>
          <c:min val="-5"/>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5745112"/>
        <c:crosses val="autoZero"/>
        <c:crossBetween val="midCat"/>
        <c:majorUnit val="1"/>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6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Доллар бағамы, теңге/доллар</a:t>
                </a:r>
              </a:p>
            </c:rich>
          </c:tx>
          <c:layout>
            <c:manualLayout>
              <c:xMode val="edge"/>
              <c:yMode val="edge"/>
              <c:x val="0.945186552642582"/>
              <c:y val="0.2297300328996422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midCat"/>
      </c:valAx>
    </c:plotArea>
    <c:legend>
      <c:legendPos val="r"/>
      <c:layout>
        <c:manualLayout>
          <c:xMode val="edge"/>
          <c:yMode val="edge"/>
          <c:x val="0.14222242798383677"/>
          <c:y val="0.85675788740219516"/>
          <c:w val="0.68148246742255125"/>
          <c:h val="0.12972990093156267"/>
        </c:manualLayout>
      </c:layout>
      <c:overlay val="0"/>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0.75" l="0.7" r="0.7" t="0.75" header="0.3" footer="0.3"/>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159997822847633E-2"/>
          <c:y val="6.8062914224724699E-2"/>
          <c:w val="0.80290854934602607"/>
          <c:h val="0.74869205647197168"/>
        </c:manualLayout>
      </c:layout>
      <c:lineChart>
        <c:grouping val="standard"/>
        <c:varyColors val="0"/>
        <c:ser>
          <c:idx val="0"/>
          <c:order val="0"/>
          <c:tx>
            <c:v>Асимметрияның түрлендірілген индексі</c:v>
          </c:tx>
          <c:spPr>
            <a:ln w="3175">
              <a:solidFill>
                <a:srgbClr val="000080"/>
              </a:solidFill>
              <a:prstDash val="solid"/>
            </a:ln>
          </c:spPr>
          <c:marker>
            <c:symbol val="none"/>
          </c:marker>
          <c:cat>
            <c:numRef>
              <c:f>'3.2.2-график'!$B$4:$B$438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'3.2.2-график'!$D$4:$D$438</c:f>
              <c:numCache>
                <c:formatCode>General</c:formatCode>
                <c:ptCount val="435"/>
                <c:pt idx="0">
                  <c:v>0.11824817518248175</c:v>
                </c:pt>
                <c:pt idx="1">
                  <c:v>5.2213275875103951E-2</c:v>
                </c:pt>
                <c:pt idx="2">
                  <c:v>1.4682418440438605E-2</c:v>
                </c:pt>
                <c:pt idx="3">
                  <c:v>-2.7183146449201497E-3</c:v>
                </c:pt>
                <c:pt idx="4">
                  <c:v>-3.6880575859481395E-2</c:v>
                </c:pt>
                <c:pt idx="5">
                  <c:v>-0.22407940531946891</c:v>
                </c:pt>
                <c:pt idx="6">
                  <c:v>-7.0534157552702486E-3</c:v>
                </c:pt>
                <c:pt idx="7">
                  <c:v>-0.13342378098169447</c:v>
                </c:pt>
                <c:pt idx="8">
                  <c:v>-0.23084093414854165</c:v>
                </c:pt>
                <c:pt idx="9">
                  <c:v>-0.13567515714538156</c:v>
                </c:pt>
                <c:pt idx="10">
                  <c:v>6.043956043956044E-2</c:v>
                </c:pt>
                <c:pt idx="11">
                  <c:v>-4.7137513472389529E-2</c:v>
                </c:pt>
                <c:pt idx="12">
                  <c:v>-0.31668089434585972</c:v>
                </c:pt>
                <c:pt idx="13">
                  <c:v>-0.33298871934462271</c:v>
                </c:pt>
                <c:pt idx="14">
                  <c:v>-0.14127517688199734</c:v>
                </c:pt>
                <c:pt idx="15">
                  <c:v>-0.25450290156575056</c:v>
                </c:pt>
                <c:pt idx="16">
                  <c:v>-4.9290601925232923E-3</c:v>
                </c:pt>
                <c:pt idx="17">
                  <c:v>-4.1706184188127719E-3</c:v>
                </c:pt>
                <c:pt idx="18">
                  <c:v>-8.495831567048185E-3</c:v>
                </c:pt>
                <c:pt idx="19">
                  <c:v>-3.529496506518764E-3</c:v>
                </c:pt>
                <c:pt idx="20">
                  <c:v>-3.0412020090235806E-2</c:v>
                </c:pt>
                <c:pt idx="21">
                  <c:v>-6.332050143125062E-2</c:v>
                </c:pt>
                <c:pt idx="22">
                  <c:v>4.7045432988712887E-2</c:v>
                </c:pt>
                <c:pt idx="23">
                  <c:v>-9.2347731184149774E-3</c:v>
                </c:pt>
                <c:pt idx="24">
                  <c:v>-3.516650751969444E-2</c:v>
                </c:pt>
                <c:pt idx="25">
                  <c:v>-2.0758872161449871E-3</c:v>
                </c:pt>
                <c:pt idx="26">
                  <c:v>-7.3353074504642832E-2</c:v>
                </c:pt>
                <c:pt idx="27">
                  <c:v>-1.4813193228254523E-2</c:v>
                </c:pt>
                <c:pt idx="28">
                  <c:v>-2.4578722972287078E-2</c:v>
                </c:pt>
                <c:pt idx="29">
                  <c:v>2.1533339875744514E-2</c:v>
                </c:pt>
                <c:pt idx="30">
                  <c:v>-0.19320938830283588</c:v>
                </c:pt>
                <c:pt idx="31">
                  <c:v>-6.1670569867291183E-3</c:v>
                </c:pt>
                <c:pt idx="32">
                  <c:v>-4.3782855467359202E-2</c:v>
                </c:pt>
                <c:pt idx="33">
                  <c:v>-0.27538136688787385</c:v>
                </c:pt>
                <c:pt idx="34">
                  <c:v>0.10060252486610559</c:v>
                </c:pt>
                <c:pt idx="35">
                  <c:v>0.13508277562522014</c:v>
                </c:pt>
                <c:pt idx="36">
                  <c:v>-5.533092147265376E-3</c:v>
                </c:pt>
                <c:pt idx="37">
                  <c:v>9.8595020951441955E-3</c:v>
                </c:pt>
                <c:pt idx="38">
                  <c:v>-3.8777149242265524E-2</c:v>
                </c:pt>
                <c:pt idx="39">
                  <c:v>-6.1642128671114176E-2</c:v>
                </c:pt>
                <c:pt idx="40">
                  <c:v>-0.40361340937692453</c:v>
                </c:pt>
                <c:pt idx="41">
                  <c:v>-0.22818844761555007</c:v>
                </c:pt>
                <c:pt idx="42">
                  <c:v>-0.21101459346768589</c:v>
                </c:pt>
                <c:pt idx="43">
                  <c:v>-1.3197586726998492E-2</c:v>
                </c:pt>
                <c:pt idx="44">
                  <c:v>-0.36410428139108003</c:v>
                </c:pt>
                <c:pt idx="45">
                  <c:v>-8.5212545360290309E-3</c:v>
                </c:pt>
                <c:pt idx="46">
                  <c:v>-7.3267476546625743E-2</c:v>
                </c:pt>
                <c:pt idx="47">
                  <c:v>-0.10330111710807079</c:v>
                </c:pt>
                <c:pt idx="48">
                  <c:v>-0.14205860362445261</c:v>
                </c:pt>
                <c:pt idx="49">
                  <c:v>8.2486470602639764E-2</c:v>
                </c:pt>
                <c:pt idx="50">
                  <c:v>-1.0131216883087348E-2</c:v>
                </c:pt>
                <c:pt idx="51">
                  <c:v>4.656469668318293E-2</c:v>
                </c:pt>
                <c:pt idx="52">
                  <c:v>4.3208847393575636E-3</c:v>
                </c:pt>
                <c:pt idx="53">
                  <c:v>-4.3920071788779214E-2</c:v>
                </c:pt>
                <c:pt idx="54">
                  <c:v>-4.9169457246112533E-2</c:v>
                </c:pt>
                <c:pt idx="55">
                  <c:v>-7.2400810889081959E-4</c:v>
                </c:pt>
                <c:pt idx="56">
                  <c:v>-3.6255767963085037E-3</c:v>
                </c:pt>
                <c:pt idx="57">
                  <c:v>-2.2151961661595974E-2</c:v>
                </c:pt>
                <c:pt idx="58">
                  <c:v>-4.3979734828069423E-3</c:v>
                </c:pt>
                <c:pt idx="59">
                  <c:v>-0.33487258999595526</c:v>
                </c:pt>
                <c:pt idx="60">
                  <c:v>-1.114166508628864E-2</c:v>
                </c:pt>
                <c:pt idx="61">
                  <c:v>-1.7653409588281637E-2</c:v>
                </c:pt>
                <c:pt idx="62">
                  <c:v>-6.4773470606638031E-2</c:v>
                </c:pt>
                <c:pt idx="63">
                  <c:v>-5.7435605044271528E-3</c:v>
                </c:pt>
                <c:pt idx="64">
                  <c:v>-6.4958866172517712E-2</c:v>
                </c:pt>
                <c:pt idx="65">
                  <c:v>-8.0821703608146667E-2</c:v>
                </c:pt>
                <c:pt idx="66">
                  <c:v>-1.7600437277944792E-2</c:v>
                </c:pt>
                <c:pt idx="67">
                  <c:v>-0.13102883496401016</c:v>
                </c:pt>
                <c:pt idx="68">
                  <c:v>-0.1953510333301629</c:v>
                </c:pt>
                <c:pt idx="69">
                  <c:v>5.2945810867370803E-2</c:v>
                </c:pt>
                <c:pt idx="70">
                  <c:v>-2.0063745662874204E-2</c:v>
                </c:pt>
                <c:pt idx="71">
                  <c:v>-5.0905962351770459E-2</c:v>
                </c:pt>
                <c:pt idx="72">
                  <c:v>-0.19602016644655473</c:v>
                </c:pt>
                <c:pt idx="73">
                  <c:v>-0.24074366256442623</c:v>
                </c:pt>
                <c:pt idx="74">
                  <c:v>-0.37674433698968002</c:v>
                </c:pt>
                <c:pt idx="75">
                  <c:v>-5.3202299772696887E-2</c:v>
                </c:pt>
                <c:pt idx="76">
                  <c:v>-0.19204871357911801</c:v>
                </c:pt>
                <c:pt idx="77">
                  <c:v>-0.19565501043841335</c:v>
                </c:pt>
                <c:pt idx="78">
                  <c:v>-2.631578947368421E-4</c:v>
                </c:pt>
                <c:pt idx="79">
                  <c:v>-5.7593856655290101E-3</c:v>
                </c:pt>
                <c:pt idx="80">
                  <c:v>-0.16502439642608199</c:v>
                </c:pt>
                <c:pt idx="81">
                  <c:v>-0.55191515725791751</c:v>
                </c:pt>
                <c:pt idx="82">
                  <c:v>-7.4454091028676667E-3</c:v>
                </c:pt>
                <c:pt idx="83">
                  <c:v>-1.0597621889227776E-2</c:v>
                </c:pt>
                <c:pt idx="84">
                  <c:v>-1.4432628257566905E-2</c:v>
                </c:pt>
                <c:pt idx="85">
                  <c:v>-8.6484350300347776E-2</c:v>
                </c:pt>
                <c:pt idx="86">
                  <c:v>1.1478420569329659E-2</c:v>
                </c:pt>
                <c:pt idx="87">
                  <c:v>1.228739571881265E-3</c:v>
                </c:pt>
                <c:pt idx="88">
                  <c:v>2.2525815589874806E-2</c:v>
                </c:pt>
                <c:pt idx="89">
                  <c:v>-2.3610216784717749E-3</c:v>
                </c:pt>
                <c:pt idx="90">
                  <c:v>-0.43249101434960352</c:v>
                </c:pt>
                <c:pt idx="91">
                  <c:v>-0.19036784224497535</c:v>
                </c:pt>
                <c:pt idx="92">
                  <c:v>-0.28089747806530185</c:v>
                </c:pt>
                <c:pt idx="93">
                  <c:v>-0.11443865740740741</c:v>
                </c:pt>
                <c:pt idx="94">
                  <c:v>7.2967338429464909E-3</c:v>
                </c:pt>
                <c:pt idx="95">
                  <c:v>2.3572963667255523E-3</c:v>
                </c:pt>
                <c:pt idx="96">
                  <c:v>-1.1395899053627759E-2</c:v>
                </c:pt>
                <c:pt idx="97">
                  <c:v>0.13859730969598008</c:v>
                </c:pt>
                <c:pt idx="98">
                  <c:v>-8.5133841222263858E-3</c:v>
                </c:pt>
                <c:pt idx="99">
                  <c:v>-3.7886583978768346E-2</c:v>
                </c:pt>
                <c:pt idx="100">
                  <c:v>-2.7264131119983191E-2</c:v>
                </c:pt>
                <c:pt idx="101">
                  <c:v>-1.3533130414422851E-2</c:v>
                </c:pt>
                <c:pt idx="102">
                  <c:v>-0.32144544166273026</c:v>
                </c:pt>
                <c:pt idx="103">
                  <c:v>-6.9670227589410129E-4</c:v>
                </c:pt>
                <c:pt idx="104">
                  <c:v>-0.25046792350467922</c:v>
                </c:pt>
                <c:pt idx="105">
                  <c:v>-0.55494186046511629</c:v>
                </c:pt>
                <c:pt idx="106">
                  <c:v>-4.5366421093447074E-2</c:v>
                </c:pt>
                <c:pt idx="107">
                  <c:v>-0.232671554315621</c:v>
                </c:pt>
                <c:pt idx="108">
                  <c:v>-0.15445435901126184</c:v>
                </c:pt>
                <c:pt idx="109">
                  <c:v>-8.5594677431412129E-3</c:v>
                </c:pt>
                <c:pt idx="110">
                  <c:v>4.1989192347013293E-3</c:v>
                </c:pt>
                <c:pt idx="111">
                  <c:v>-0.13323246404406514</c:v>
                </c:pt>
                <c:pt idx="112">
                  <c:v>4.1340602950609366E-2</c:v>
                </c:pt>
                <c:pt idx="113">
                  <c:v>-8.6654120997889279E-3</c:v>
                </c:pt>
                <c:pt idx="114">
                  <c:v>-6.1284784604942709E-3</c:v>
                </c:pt>
                <c:pt idx="115">
                  <c:v>3.6701746944834718E-2</c:v>
                </c:pt>
                <c:pt idx="116">
                  <c:v>-2.6919962355825E-3</c:v>
                </c:pt>
                <c:pt idx="117">
                  <c:v>1.6795315411232366E-2</c:v>
                </c:pt>
                <c:pt idx="118">
                  <c:v>2.0519319211789587E-2</c:v>
                </c:pt>
                <c:pt idx="119">
                  <c:v>0.1786308468566753</c:v>
                </c:pt>
                <c:pt idx="120">
                  <c:v>-3.1132830985402787E-2</c:v>
                </c:pt>
                <c:pt idx="121">
                  <c:v>-4.9248267018528495E-3</c:v>
                </c:pt>
                <c:pt idx="122">
                  <c:v>1.5782622844126262E-2</c:v>
                </c:pt>
                <c:pt idx="123">
                  <c:v>0.15935601014104142</c:v>
                </c:pt>
                <c:pt idx="124">
                  <c:v>0.10762098568325176</c:v>
                </c:pt>
                <c:pt idx="125">
                  <c:v>0.14312708643893426</c:v>
                </c:pt>
                <c:pt idx="126">
                  <c:v>-0.36264933599958982</c:v>
                </c:pt>
                <c:pt idx="127">
                  <c:v>5.865747770899038E-2</c:v>
                </c:pt>
                <c:pt idx="128">
                  <c:v>0.12877319302132373</c:v>
                </c:pt>
                <c:pt idx="129">
                  <c:v>0.11470138112987879</c:v>
                </c:pt>
                <c:pt idx="130">
                  <c:v>0.34125700274149878</c:v>
                </c:pt>
                <c:pt idx="131">
                  <c:v>0.15198457335690183</c:v>
                </c:pt>
                <c:pt idx="132">
                  <c:v>3.8418014078293726E-2</c:v>
                </c:pt>
                <c:pt idx="133">
                  <c:v>-3.8179648883586159E-2</c:v>
                </c:pt>
                <c:pt idx="134">
                  <c:v>-3.4063629590794953E-2</c:v>
                </c:pt>
                <c:pt idx="135">
                  <c:v>-3.9681831166976149E-2</c:v>
                </c:pt>
                <c:pt idx="136">
                  <c:v>-7.5257731958762883E-2</c:v>
                </c:pt>
                <c:pt idx="137">
                  <c:v>-0.1724545324359158</c:v>
                </c:pt>
                <c:pt idx="138">
                  <c:v>-4.0059019829559554E-2</c:v>
                </c:pt>
                <c:pt idx="139">
                  <c:v>-8.7067912183201299E-2</c:v>
                </c:pt>
                <c:pt idx="140">
                  <c:v>2.7618986447427578E-4</c:v>
                </c:pt>
                <c:pt idx="141">
                  <c:v>4.6992750508610563E-2</c:v>
                </c:pt>
                <c:pt idx="142">
                  <c:v>-1.0821412870717932E-3</c:v>
                </c:pt>
                <c:pt idx="143">
                  <c:v>-1.7544391249015211E-2</c:v>
                </c:pt>
                <c:pt idx="144">
                  <c:v>6.0163765770427106E-4</c:v>
                </c:pt>
                <c:pt idx="145">
                  <c:v>-1.9142782522900727E-2</c:v>
                </c:pt>
                <c:pt idx="146">
                  <c:v>-0.12339280769078609</c:v>
                </c:pt>
                <c:pt idx="147">
                  <c:v>-6.2640395353314934E-2</c:v>
                </c:pt>
                <c:pt idx="148">
                  <c:v>-3.3543804262036307E-3</c:v>
                </c:pt>
                <c:pt idx="149">
                  <c:v>-4.1409617172314716E-3</c:v>
                </c:pt>
                <c:pt idx="150">
                  <c:v>-2.5429799426934099E-2</c:v>
                </c:pt>
                <c:pt idx="151">
                  <c:v>0.25396596858638742</c:v>
                </c:pt>
                <c:pt idx="152">
                  <c:v>7.8422369506774194E-3</c:v>
                </c:pt>
                <c:pt idx="153">
                  <c:v>6.534096656079947E-3</c:v>
                </c:pt>
                <c:pt idx="154">
                  <c:v>3.5173429451400749E-2</c:v>
                </c:pt>
                <c:pt idx="155">
                  <c:v>-0.49452923385919639</c:v>
                </c:pt>
                <c:pt idx="156">
                  <c:v>-0.1240261461902431</c:v>
                </c:pt>
                <c:pt idx="157">
                  <c:v>-0.18205194137310363</c:v>
                </c:pt>
                <c:pt idx="158">
                  <c:v>-1.3915857605177993E-2</c:v>
                </c:pt>
                <c:pt idx="159">
                  <c:v>-1.5123053901747906E-2</c:v>
                </c:pt>
                <c:pt idx="160">
                  <c:v>-0.10774641536657949</c:v>
                </c:pt>
                <c:pt idx="161">
                  <c:v>-0.22146841549826624</c:v>
                </c:pt>
                <c:pt idx="162">
                  <c:v>-0.13667530970901756</c:v>
                </c:pt>
                <c:pt idx="163">
                  <c:v>-3.2762090313649586E-2</c:v>
                </c:pt>
                <c:pt idx="164">
                  <c:v>-3.0411830920312074E-2</c:v>
                </c:pt>
                <c:pt idx="165">
                  <c:v>9.2711500562226462E-2</c:v>
                </c:pt>
                <c:pt idx="166">
                  <c:v>0.30064416560424073</c:v>
                </c:pt>
                <c:pt idx="167">
                  <c:v>0.10116179162464044</c:v>
                </c:pt>
                <c:pt idx="168">
                  <c:v>-0.17791787700794473</c:v>
                </c:pt>
                <c:pt idx="169">
                  <c:v>-3.5910497712094064E-2</c:v>
                </c:pt>
                <c:pt idx="170">
                  <c:v>-2.6869797522408689E-3</c:v>
                </c:pt>
                <c:pt idx="171">
                  <c:v>-2.3622882377329746E-4</c:v>
                </c:pt>
                <c:pt idx="172">
                  <c:v>-1.8252024863439444E-2</c:v>
                </c:pt>
                <c:pt idx="173">
                  <c:v>-5.5435583025128044E-3</c:v>
                </c:pt>
                <c:pt idx="174">
                  <c:v>-1.8490149708838593E-2</c:v>
                </c:pt>
                <c:pt idx="175">
                  <c:v>-1.2746794219417872E-3</c:v>
                </c:pt>
                <c:pt idx="176">
                  <c:v>5.5779387865655471E-2</c:v>
                </c:pt>
                <c:pt idx="177">
                  <c:v>2.0573155028777983E-2</c:v>
                </c:pt>
                <c:pt idx="178">
                  <c:v>8.3976065912722039E-2</c:v>
                </c:pt>
                <c:pt idx="179">
                  <c:v>-0.10855638362649332</c:v>
                </c:pt>
                <c:pt idx="180">
                  <c:v>-4.3149985206357357E-2</c:v>
                </c:pt>
                <c:pt idx="181">
                  <c:v>-2.9482331536812619E-2</c:v>
                </c:pt>
                <c:pt idx="182">
                  <c:v>-2.0033843217938396E-2</c:v>
                </c:pt>
                <c:pt idx="183">
                  <c:v>-3.5609309720116833E-3</c:v>
                </c:pt>
                <c:pt idx="184">
                  <c:v>-0.25135997945123795</c:v>
                </c:pt>
                <c:pt idx="185">
                  <c:v>-8.2964919847602611E-2</c:v>
                </c:pt>
                <c:pt idx="186">
                  <c:v>-7.1674109827045002E-2</c:v>
                </c:pt>
                <c:pt idx="187">
                  <c:v>1.226094887782413E-3</c:v>
                </c:pt>
                <c:pt idx="188">
                  <c:v>-4.9510205049750358E-2</c:v>
                </c:pt>
                <c:pt idx="189">
                  <c:v>-9.9953577030477386E-2</c:v>
                </c:pt>
                <c:pt idx="190">
                  <c:v>-1.4017235664567451E-2</c:v>
                </c:pt>
                <c:pt idx="191">
                  <c:v>-1.3160448002547504E-2</c:v>
                </c:pt>
                <c:pt idx="192">
                  <c:v>5.1046418620186516E-2</c:v>
                </c:pt>
                <c:pt idx="193">
                  <c:v>0.12242079906564797</c:v>
                </c:pt>
                <c:pt idx="194">
                  <c:v>0.15628579416831265</c:v>
                </c:pt>
                <c:pt idx="195">
                  <c:v>0.11211203231292517</c:v>
                </c:pt>
                <c:pt idx="196">
                  <c:v>6.933357251771459E-3</c:v>
                </c:pt>
                <c:pt idx="197">
                  <c:v>3.1966501779050596E-2</c:v>
                </c:pt>
                <c:pt idx="198">
                  <c:v>4.7804355802022122E-2</c:v>
                </c:pt>
                <c:pt idx="199">
                  <c:v>3.4120574126605657E-2</c:v>
                </c:pt>
                <c:pt idx="200">
                  <c:v>0.15196955844289634</c:v>
                </c:pt>
                <c:pt idx="201">
                  <c:v>7.647895888315645E-3</c:v>
                </c:pt>
                <c:pt idx="202">
                  <c:v>0.26483546196300478</c:v>
                </c:pt>
                <c:pt idx="203">
                  <c:v>0.29711907810499361</c:v>
                </c:pt>
                <c:pt idx="204">
                  <c:v>-5.7488043332116857E-2</c:v>
                </c:pt>
                <c:pt idx="205">
                  <c:v>-6.5665215819990255E-2</c:v>
                </c:pt>
                <c:pt idx="206">
                  <c:v>-3.6739628404174093E-2</c:v>
                </c:pt>
                <c:pt idx="207">
                  <c:v>-9.8933618260477876E-2</c:v>
                </c:pt>
                <c:pt idx="208">
                  <c:v>-5.9599617097432058E-3</c:v>
                </c:pt>
                <c:pt idx="209">
                  <c:v>2.7860650314012747E-4</c:v>
                </c:pt>
                <c:pt idx="210">
                  <c:v>9.2423445227822795E-2</c:v>
                </c:pt>
                <c:pt idx="211">
                  <c:v>5.6722140920486901E-4</c:v>
                </c:pt>
                <c:pt idx="212">
                  <c:v>0.11067625477950907</c:v>
                </c:pt>
                <c:pt idx="213">
                  <c:v>-5.301857585139319E-3</c:v>
                </c:pt>
                <c:pt idx="214">
                  <c:v>2.8359433701111242E-2</c:v>
                </c:pt>
                <c:pt idx="215">
                  <c:v>6.7494679680046965E-2</c:v>
                </c:pt>
                <c:pt idx="216">
                  <c:v>7.1538797495996509E-2</c:v>
                </c:pt>
                <c:pt idx="217">
                  <c:v>9.8128898128898134E-2</c:v>
                </c:pt>
                <c:pt idx="218">
                  <c:v>-5.6448067101836509E-2</c:v>
                </c:pt>
                <c:pt idx="219">
                  <c:v>7.7087239219753483E-3</c:v>
                </c:pt>
                <c:pt idx="220">
                  <c:v>-4.2622355031497333E-3</c:v>
                </c:pt>
                <c:pt idx="221">
                  <c:v>2.4233177939585626E-2</c:v>
                </c:pt>
                <c:pt idx="222">
                  <c:v>0.18535791360327736</c:v>
                </c:pt>
                <c:pt idx="223">
                  <c:v>3.2729419578613334E-3</c:v>
                </c:pt>
                <c:pt idx="224">
                  <c:v>-4.0044383352930459E-2</c:v>
                </c:pt>
                <c:pt idx="225">
                  <c:v>1.815890629532927E-2</c:v>
                </c:pt>
                <c:pt idx="226">
                  <c:v>1.1873051549845205E-2</c:v>
                </c:pt>
                <c:pt idx="227">
                  <c:v>0.18038768627552584</c:v>
                </c:pt>
                <c:pt idx="228">
                  <c:v>-3.046857813302046E-3</c:v>
                </c:pt>
                <c:pt idx="229">
                  <c:v>1.5595198025356222E-2</c:v>
                </c:pt>
                <c:pt idx="230">
                  <c:v>-5.3935177109136312E-2</c:v>
                </c:pt>
                <c:pt idx="231">
                  <c:v>0.21958616387078886</c:v>
                </c:pt>
                <c:pt idx="232">
                  <c:v>-1.485079713837581E-2</c:v>
                </c:pt>
                <c:pt idx="233">
                  <c:v>3.3432510390878738E-2</c:v>
                </c:pt>
                <c:pt idx="234">
                  <c:v>7.5928851601656131E-3</c:v>
                </c:pt>
                <c:pt idx="235">
                  <c:v>-4.524708844822159E-3</c:v>
                </c:pt>
                <c:pt idx="236">
                  <c:v>-5.5878346122049767E-3</c:v>
                </c:pt>
                <c:pt idx="237">
                  <c:v>2.860203323149276E-3</c:v>
                </c:pt>
                <c:pt idx="238">
                  <c:v>1.6510921818335161E-2</c:v>
                </c:pt>
                <c:pt idx="239">
                  <c:v>8.976768226519204E-3</c:v>
                </c:pt>
                <c:pt idx="240">
                  <c:v>-0.14414919499862483</c:v>
                </c:pt>
                <c:pt idx="241">
                  <c:v>-1.6277582664343481E-3</c:v>
                </c:pt>
                <c:pt idx="242">
                  <c:v>0.12010991864289423</c:v>
                </c:pt>
                <c:pt idx="243">
                  <c:v>6.9230139727408796E-4</c:v>
                </c:pt>
                <c:pt idx="244">
                  <c:v>-1.4663317479949507E-3</c:v>
                </c:pt>
                <c:pt idx="245">
                  <c:v>-1.0620874790661018E-2</c:v>
                </c:pt>
                <c:pt idx="246">
                  <c:v>6.0950770958203299E-3</c:v>
                </c:pt>
                <c:pt idx="247">
                  <c:v>0.13238256228910433</c:v>
                </c:pt>
                <c:pt idx="248">
                  <c:v>9.1513972771010338E-2</c:v>
                </c:pt>
                <c:pt idx="249">
                  <c:v>0.11396073064462071</c:v>
                </c:pt>
                <c:pt idx="250">
                  <c:v>0.12642889803383631</c:v>
                </c:pt>
                <c:pt idx="251">
                  <c:v>2.2754886705177668E-2</c:v>
                </c:pt>
                <c:pt idx="252">
                  <c:v>0.24762151188248877</c:v>
                </c:pt>
                <c:pt idx="253">
                  <c:v>0.11237874026506353</c:v>
                </c:pt>
                <c:pt idx="254">
                  <c:v>0.40152589557726653</c:v>
                </c:pt>
                <c:pt idx="255">
                  <c:v>0.10287118933237552</c:v>
                </c:pt>
                <c:pt idx="256">
                  <c:v>0.10701748003710643</c:v>
                </c:pt>
                <c:pt idx="257">
                  <c:v>-9.9468346952840403E-2</c:v>
                </c:pt>
                <c:pt idx="258">
                  <c:v>0.45658773527625984</c:v>
                </c:pt>
                <c:pt idx="259">
                  <c:v>-3.7778413243097261E-2</c:v>
                </c:pt>
                <c:pt idx="260">
                  <c:v>0.36469659768502277</c:v>
                </c:pt>
                <c:pt idx="261">
                  <c:v>0.32008587597451421</c:v>
                </c:pt>
                <c:pt idx="262">
                  <c:v>0.4272220955606944</c:v>
                </c:pt>
                <c:pt idx="263">
                  <c:v>0.23857090965699757</c:v>
                </c:pt>
                <c:pt idx="264">
                  <c:v>0.18672749020803528</c:v>
                </c:pt>
                <c:pt idx="265">
                  <c:v>0.30479057823430444</c:v>
                </c:pt>
                <c:pt idx="266">
                  <c:v>-1.4536256323777403E-2</c:v>
                </c:pt>
                <c:pt idx="267">
                  <c:v>-2.5907770999280709E-3</c:v>
                </c:pt>
                <c:pt idx="268">
                  <c:v>0.44208379634306494</c:v>
                </c:pt>
                <c:pt idx="269">
                  <c:v>0.55034154045208916</c:v>
                </c:pt>
                <c:pt idx="270">
                  <c:v>1.7003193416956143E-2</c:v>
                </c:pt>
                <c:pt idx="271">
                  <c:v>0.45575815738963532</c:v>
                </c:pt>
                <c:pt idx="272">
                  <c:v>2.4448118253427988E-2</c:v>
                </c:pt>
                <c:pt idx="273">
                  <c:v>-0.10779644873800939</c:v>
                </c:pt>
                <c:pt idx="274">
                  <c:v>-0.13355534316946419</c:v>
                </c:pt>
                <c:pt idx="275">
                  <c:v>-2.1475721132109592E-3</c:v>
                </c:pt>
                <c:pt idx="276">
                  <c:v>0.15451280449718927</c:v>
                </c:pt>
                <c:pt idx="277">
                  <c:v>0.30826531801018348</c:v>
                </c:pt>
                <c:pt idx="278">
                  <c:v>0.50973751058425065</c:v>
                </c:pt>
                <c:pt idx="279">
                  <c:v>-5.9276147050441721E-2</c:v>
                </c:pt>
                <c:pt idx="280">
                  <c:v>-5.7318501170960184E-2</c:v>
                </c:pt>
                <c:pt idx="281">
                  <c:v>-0.28004953219592738</c:v>
                </c:pt>
                <c:pt idx="282">
                  <c:v>9.753242953281966E-3</c:v>
                </c:pt>
                <c:pt idx="283">
                  <c:v>0.14600360160687076</c:v>
                </c:pt>
                <c:pt idx="284">
                  <c:v>3.6868973340896199E-2</c:v>
                </c:pt>
                <c:pt idx="285">
                  <c:v>0.28646016146016146</c:v>
                </c:pt>
                <c:pt idx="286">
                  <c:v>0.19529534762153686</c:v>
                </c:pt>
                <c:pt idx="287">
                  <c:v>0.16179109460418145</c:v>
                </c:pt>
                <c:pt idx="288">
                  <c:v>4.1510578089206308E-2</c:v>
                </c:pt>
                <c:pt idx="289">
                  <c:v>2.6278409090909092E-2</c:v>
                </c:pt>
                <c:pt idx="290">
                  <c:v>8.9031339031339033E-3</c:v>
                </c:pt>
                <c:pt idx="291">
                  <c:v>8.1823984680443634E-2</c:v>
                </c:pt>
                <c:pt idx="292">
                  <c:v>0.1202259985984583</c:v>
                </c:pt>
                <c:pt idx="293">
                  <c:v>8.864005799138916E-2</c:v>
                </c:pt>
                <c:pt idx="294">
                  <c:v>5.2882509518514774E-2</c:v>
                </c:pt>
                <c:pt idx="295">
                  <c:v>2.011175567309333E-2</c:v>
                </c:pt>
                <c:pt idx="296">
                  <c:v>-9.223982354120714E-3</c:v>
                </c:pt>
                <c:pt idx="297">
                  <c:v>3.4176997245179065E-2</c:v>
                </c:pt>
                <c:pt idx="298">
                  <c:v>-9.0695203400121428E-3</c:v>
                </c:pt>
                <c:pt idx="299">
                  <c:v>1.9226800577835868E-2</c:v>
                </c:pt>
                <c:pt idx="300">
                  <c:v>0.12523505077096653</c:v>
                </c:pt>
                <c:pt idx="301">
                  <c:v>0.1965456930476607</c:v>
                </c:pt>
                <c:pt idx="302">
                  <c:v>0.10103152414923358</c:v>
                </c:pt>
                <c:pt idx="303">
                  <c:v>0.11878758129831882</c:v>
                </c:pt>
                <c:pt idx="304">
                  <c:v>1.1388611388611389E-2</c:v>
                </c:pt>
                <c:pt idx="305">
                  <c:v>0.14488971207273951</c:v>
                </c:pt>
                <c:pt idx="306">
                  <c:v>-2.5976290097629008E-2</c:v>
                </c:pt>
                <c:pt idx="307">
                  <c:v>-3.9351475864920341E-2</c:v>
                </c:pt>
                <c:pt idx="308">
                  <c:v>0.16029138928298592</c:v>
                </c:pt>
                <c:pt idx="309">
                  <c:v>2.8291621327529923E-2</c:v>
                </c:pt>
                <c:pt idx="310">
                  <c:v>8.485596526415552E-4</c:v>
                </c:pt>
                <c:pt idx="311">
                  <c:v>0.10754129551154544</c:v>
                </c:pt>
                <c:pt idx="312">
                  <c:v>2.0470999417491885E-2</c:v>
                </c:pt>
                <c:pt idx="313">
                  <c:v>-6.7806889859291605E-2</c:v>
                </c:pt>
                <c:pt idx="314">
                  <c:v>-3.9201303993480034E-2</c:v>
                </c:pt>
                <c:pt idx="315">
                  <c:v>-2.6069439507050598E-3</c:v>
                </c:pt>
                <c:pt idx="316">
                  <c:v>-0.15228294482991606</c:v>
                </c:pt>
                <c:pt idx="317">
                  <c:v>-0.29731769827616472</c:v>
                </c:pt>
                <c:pt idx="318">
                  <c:v>-0.47413793103448276</c:v>
                </c:pt>
                <c:pt idx="319">
                  <c:v>-9.5717035611164583E-2</c:v>
                </c:pt>
                <c:pt idx="320">
                  <c:v>1.6888535664613551E-2</c:v>
                </c:pt>
                <c:pt idx="321">
                  <c:v>0.21849918863207754</c:v>
                </c:pt>
                <c:pt idx="322">
                  <c:v>0.26022779615593988</c:v>
                </c:pt>
                <c:pt idx="323">
                  <c:v>0.27566970606558305</c:v>
                </c:pt>
                <c:pt idx="324">
                  <c:v>4.0091236073339767E-2</c:v>
                </c:pt>
                <c:pt idx="325">
                  <c:v>0.14993481095176012</c:v>
                </c:pt>
                <c:pt idx="326">
                  <c:v>5.6353591160220998E-2</c:v>
                </c:pt>
                <c:pt idx="327">
                  <c:v>7.2428884026258203E-2</c:v>
                </c:pt>
                <c:pt idx="328">
                  <c:v>0.25008830801836807</c:v>
                </c:pt>
                <c:pt idx="329">
                  <c:v>5.6491056456120736E-2</c:v>
                </c:pt>
                <c:pt idx="330">
                  <c:v>1.6128447682215215E-3</c:v>
                </c:pt>
                <c:pt idx="331">
                  <c:v>4.0344909421722967E-2</c:v>
                </c:pt>
                <c:pt idx="332">
                  <c:v>3.7342767295597483E-2</c:v>
                </c:pt>
                <c:pt idx="333">
                  <c:v>-0.10790978741771878</c:v>
                </c:pt>
                <c:pt idx="334">
                  <c:v>9.0293453724604969E-2</c:v>
                </c:pt>
                <c:pt idx="335">
                  <c:v>-3.2174065449810961E-2</c:v>
                </c:pt>
                <c:pt idx="336">
                  <c:v>-9.0256428482576007E-2</c:v>
                </c:pt>
                <c:pt idx="337">
                  <c:v>4.2912744087023051E-2</c:v>
                </c:pt>
                <c:pt idx="338">
                  <c:v>0.38756613756613756</c:v>
                </c:pt>
                <c:pt idx="339">
                  <c:v>0.2210683441731528</c:v>
                </c:pt>
                <c:pt idx="340">
                  <c:v>0.11010009099181074</c:v>
                </c:pt>
                <c:pt idx="341">
                  <c:v>0.20055112400290065</c:v>
                </c:pt>
                <c:pt idx="342">
                  <c:v>-0.1166565839887074</c:v>
                </c:pt>
                <c:pt idx="343">
                  <c:v>-0.10819903303787268</c:v>
                </c:pt>
                <c:pt idx="344">
                  <c:v>-0.89025326170376051</c:v>
                </c:pt>
                <c:pt idx="345">
                  <c:v>-9.5076400679117143E-2</c:v>
                </c:pt>
                <c:pt idx="346">
                  <c:v>2.3554415794280897E-2</c:v>
                </c:pt>
                <c:pt idx="347">
                  <c:v>4.3978349120433018E-2</c:v>
                </c:pt>
                <c:pt idx="348">
                  <c:v>8.2986605870618416E-2</c:v>
                </c:pt>
                <c:pt idx="349">
                  <c:v>-0.13980617372577173</c:v>
                </c:pt>
                <c:pt idx="350">
                  <c:v>-9.4948727687048998E-3</c:v>
                </c:pt>
                <c:pt idx="351">
                  <c:v>4.5426749366646285E-2</c:v>
                </c:pt>
                <c:pt idx="352">
                  <c:v>-2.5360911020115371E-2</c:v>
                </c:pt>
                <c:pt idx="353">
                  <c:v>-1.4058106841611996E-2</c:v>
                </c:pt>
                <c:pt idx="354">
                  <c:v>0.11768988109682116</c:v>
                </c:pt>
                <c:pt idx="355">
                  <c:v>-0.18373346398824106</c:v>
                </c:pt>
                <c:pt idx="356">
                  <c:v>-5.2052052052052052E-2</c:v>
                </c:pt>
                <c:pt idx="357">
                  <c:v>-4.8586143231950249E-4</c:v>
                </c:pt>
                <c:pt idx="358">
                  <c:v>2.3646638905413443E-2</c:v>
                </c:pt>
                <c:pt idx="359">
                  <c:v>-0.45332662979721805</c:v>
                </c:pt>
                <c:pt idx="360">
                  <c:v>-4.4737522627359708E-2</c:v>
                </c:pt>
                <c:pt idx="361">
                  <c:v>-0.10101351351351351</c:v>
                </c:pt>
                <c:pt idx="362">
                  <c:v>1.1213027315338613E-2</c:v>
                </c:pt>
                <c:pt idx="363">
                  <c:v>4.3327556325823221E-4</c:v>
                </c:pt>
                <c:pt idx="364">
                  <c:v>8.9703867008282187E-2</c:v>
                </c:pt>
                <c:pt idx="365">
                  <c:v>-3.1223003825743553E-2</c:v>
                </c:pt>
                <c:pt idx="366">
                  <c:v>3.9016264083117792E-2</c:v>
                </c:pt>
                <c:pt idx="367">
                  <c:v>-7.8717020815935179E-3</c:v>
                </c:pt>
                <c:pt idx="368">
                  <c:v>4.693544227628299E-2</c:v>
                </c:pt>
                <c:pt idx="369">
                  <c:v>1.9287895040844955E-2</c:v>
                </c:pt>
                <c:pt idx="370">
                  <c:v>-1.3520542394203494E-2</c:v>
                </c:pt>
                <c:pt idx="371">
                  <c:v>-1.8459669127955883E-2</c:v>
                </c:pt>
                <c:pt idx="372">
                  <c:v>-3.4509063169748264E-2</c:v>
                </c:pt>
                <c:pt idx="373">
                  <c:v>-8.628938623533651E-2</c:v>
                </c:pt>
                <c:pt idx="374">
                  <c:v>0.10923699705593719</c:v>
                </c:pt>
                <c:pt idx="375">
                  <c:v>7.7888454956338588E-2</c:v>
                </c:pt>
                <c:pt idx="376">
                  <c:v>8.2872928176795577E-2</c:v>
                </c:pt>
                <c:pt idx="377">
                  <c:v>-8.7735204457058763E-2</c:v>
                </c:pt>
                <c:pt idx="378">
                  <c:v>1.6827085444106722E-2</c:v>
                </c:pt>
                <c:pt idx="379">
                  <c:v>0.14104603122372125</c:v>
                </c:pt>
                <c:pt idx="380">
                  <c:v>0.4907461905696161</c:v>
                </c:pt>
                <c:pt idx="381">
                  <c:v>0.10214940654639808</c:v>
                </c:pt>
                <c:pt idx="382">
                  <c:v>0.23586144078013235</c:v>
                </c:pt>
                <c:pt idx="383">
                  <c:v>0.15696298224089428</c:v>
                </c:pt>
                <c:pt idx="384">
                  <c:v>0.11505818337744525</c:v>
                </c:pt>
                <c:pt idx="385">
                  <c:v>4.6554077891798199E-3</c:v>
                </c:pt>
                <c:pt idx="386">
                  <c:v>-1.7254279213937792E-2</c:v>
                </c:pt>
                <c:pt idx="387">
                  <c:v>6.9106176971580557E-2</c:v>
                </c:pt>
                <c:pt idx="388">
                  <c:v>0.10548255358767643</c:v>
                </c:pt>
                <c:pt idx="389">
                  <c:v>8.6762478651757804E-2</c:v>
                </c:pt>
                <c:pt idx="390">
                  <c:v>-2.8058849090570489E-2</c:v>
                </c:pt>
                <c:pt idx="391">
                  <c:v>3.613967950251136E-2</c:v>
                </c:pt>
                <c:pt idx="392">
                  <c:v>-5.4500155714730608E-4</c:v>
                </c:pt>
                <c:pt idx="393">
                  <c:v>0.1069380820920426</c:v>
                </c:pt>
                <c:pt idx="394">
                  <c:v>7.0562220028851264E-2</c:v>
                </c:pt>
                <c:pt idx="395">
                  <c:v>0.19694552085707773</c:v>
                </c:pt>
                <c:pt idx="396">
                  <c:v>6.8849519901669947E-3</c:v>
                </c:pt>
                <c:pt idx="397">
                  <c:v>1.8003680310339682E-2</c:v>
                </c:pt>
                <c:pt idx="398">
                  <c:v>5.955613321344954E-2</c:v>
                </c:pt>
                <c:pt idx="399">
                  <c:v>1.3080444735120994E-2</c:v>
                </c:pt>
                <c:pt idx="400">
                  <c:v>0.13411151672162036</c:v>
                </c:pt>
                <c:pt idx="401">
                  <c:v>1.1170431211498973E-2</c:v>
                </c:pt>
                <c:pt idx="402">
                  <c:v>0.03</c:v>
                </c:pt>
                <c:pt idx="403">
                  <c:v>8.0722880423221705E-2</c:v>
                </c:pt>
                <c:pt idx="404">
                  <c:v>4.2222119002276001E-2</c:v>
                </c:pt>
                <c:pt idx="405">
                  <c:v>7.4365514069490324E-2</c:v>
                </c:pt>
                <c:pt idx="406">
                  <c:v>3.9856940591061242E-2</c:v>
                </c:pt>
                <c:pt idx="407">
                  <c:v>4.1574080711060141E-2</c:v>
                </c:pt>
                <c:pt idx="408">
                  <c:v>-2.6547101711295339E-2</c:v>
                </c:pt>
                <c:pt idx="409">
                  <c:v>-2.8455958101303211E-3</c:v>
                </c:pt>
                <c:pt idx="410">
                  <c:v>2.0834779676481965E-2</c:v>
                </c:pt>
                <c:pt idx="411">
                  <c:v>1.4387434973456514E-2</c:v>
                </c:pt>
                <c:pt idx="412">
                  <c:v>5.5411568366570019E-2</c:v>
                </c:pt>
                <c:pt idx="413">
                  <c:v>-7.0586369164067041E-3</c:v>
                </c:pt>
                <c:pt idx="414">
                  <c:v>7.3555243281222555E-3</c:v>
                </c:pt>
                <c:pt idx="415">
                  <c:v>4.6826453617399025E-2</c:v>
                </c:pt>
                <c:pt idx="416">
                  <c:v>4.1164053075995174E-2</c:v>
                </c:pt>
                <c:pt idx="417">
                  <c:v>0.77304523550443027</c:v>
                </c:pt>
                <c:pt idx="418">
                  <c:v>7.1259108625656665E-3</c:v>
                </c:pt>
                <c:pt idx="419">
                  <c:v>2.2960725075528703E-2</c:v>
                </c:pt>
                <c:pt idx="420">
                  <c:v>-2.5665304495165953E-2</c:v>
                </c:pt>
                <c:pt idx="421">
                  <c:v>0.3628205957850687</c:v>
                </c:pt>
                <c:pt idx="422">
                  <c:v>0.56194928969609781</c:v>
                </c:pt>
                <c:pt idx="423">
                  <c:v>0.52487914161065907</c:v>
                </c:pt>
                <c:pt idx="424">
                  <c:v>3.4225715694520986E-2</c:v>
                </c:pt>
                <c:pt idx="425">
                  <c:v>5.9410812560699258E-2</c:v>
                </c:pt>
                <c:pt idx="426">
                  <c:v>0.1141873210230078</c:v>
                </c:pt>
                <c:pt idx="427">
                  <c:v>-1.0760321315150383E-2</c:v>
                </c:pt>
                <c:pt idx="428">
                  <c:v>5.5088599222862182E-2</c:v>
                </c:pt>
                <c:pt idx="429">
                  <c:v>7.665080459383565E-2</c:v>
                </c:pt>
                <c:pt idx="430">
                  <c:v>0.10335574916354723</c:v>
                </c:pt>
                <c:pt idx="431">
                  <c:v>-1.3795821836815136E-3</c:v>
                </c:pt>
                <c:pt idx="432">
                  <c:v>4.6367756322642305E-2</c:v>
                </c:pt>
                <c:pt idx="433">
                  <c:v>1.1184764536955067E-2</c:v>
                </c:pt>
                <c:pt idx="434">
                  <c:v>1.9556356795736009E-2</c:v>
                </c:pt>
              </c:numCache>
            </c:numRef>
          </c:val>
          <c:smooth val="0"/>
          <c:extLst>
            <c:ext xmlns:c16="http://schemas.microsoft.com/office/drawing/2014/chart" uri="{C3380CC4-5D6E-409C-BE32-E72D297353CC}">
              <c16:uniqueId val="{00000000-427B-40F9-8545-FCC1E667C976}"/>
            </c:ext>
          </c:extLst>
        </c:ser>
        <c:ser>
          <c:idx val="1"/>
          <c:order val="1"/>
          <c:tx>
            <c:v>Нарық асимметриясының индексі </c:v>
          </c:tx>
          <c:spPr>
            <a:ln w="38100">
              <a:solidFill>
                <a:srgbClr val="FF0000"/>
              </a:solidFill>
              <a:prstDash val="solid"/>
            </a:ln>
          </c:spPr>
          <c:marker>
            <c:symbol val="none"/>
          </c:marker>
          <c:cat>
            <c:numRef>
              <c:f>'3.2.2-график'!$B$4:$B$438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'3.2.2-график'!$E$4:$E$438</c:f>
              <c:numCache>
                <c:formatCode>General</c:formatCode>
                <c:ptCount val="435"/>
                <c:pt idx="0">
                  <c:v>-2.5645330535152153E-2</c:v>
                </c:pt>
                <c:pt idx="1">
                  <c:v>-1.5448146576117714E-2</c:v>
                </c:pt>
                <c:pt idx="2">
                  <c:v>-1.4251962502858014E-2</c:v>
                </c:pt>
                <c:pt idx="3">
                  <c:v>-2.7183146449201497E-3</c:v>
                </c:pt>
                <c:pt idx="4">
                  <c:v>3.9513028620247756E-3</c:v>
                </c:pt>
                <c:pt idx="5">
                  <c:v>-7.4464032140754335E-3</c:v>
                </c:pt>
                <c:pt idx="6">
                  <c:v>-7.0534157552702486E-3</c:v>
                </c:pt>
                <c:pt idx="7">
                  <c:v>1.9648470991711917E-4</c:v>
                </c:pt>
                <c:pt idx="8">
                  <c:v>-5.2472167648984934E-3</c:v>
                </c:pt>
                <c:pt idx="9">
                  <c:v>-3.8939593421551781E-3</c:v>
                </c:pt>
                <c:pt idx="10">
                  <c:v>1.147856300800397E-3</c:v>
                </c:pt>
                <c:pt idx="11">
                  <c:v>-2.2094355602052508E-2</c:v>
                </c:pt>
                <c:pt idx="12">
                  <c:v>6.3667639842647037E-3</c:v>
                </c:pt>
                <c:pt idx="13">
                  <c:v>1.3128064022322554E-2</c:v>
                </c:pt>
                <c:pt idx="14">
                  <c:v>-1.6773733047822984E-3</c:v>
                </c:pt>
                <c:pt idx="15">
                  <c:v>-2.7282449745727569E-4</c:v>
                </c:pt>
                <c:pt idx="16">
                  <c:v>-4.9290601925232923E-3</c:v>
                </c:pt>
                <c:pt idx="17">
                  <c:v>-4.1706184188127719E-3</c:v>
                </c:pt>
                <c:pt idx="18">
                  <c:v>-8.495831567048185E-3</c:v>
                </c:pt>
                <c:pt idx="19">
                  <c:v>-3.529496506518764E-3</c:v>
                </c:pt>
                <c:pt idx="20">
                  <c:v>-6.8416236899018464E-3</c:v>
                </c:pt>
                <c:pt idx="21">
                  <c:v>-1.3226771359132548E-2</c:v>
                </c:pt>
                <c:pt idx="22">
                  <c:v>2.6643252898967576E-3</c:v>
                </c:pt>
                <c:pt idx="23">
                  <c:v>-9.2347731184149774E-3</c:v>
                </c:pt>
                <c:pt idx="24">
                  <c:v>-3.516650751969444E-2</c:v>
                </c:pt>
                <c:pt idx="25">
                  <c:v>-2.0758872161449871E-3</c:v>
                </c:pt>
                <c:pt idx="26">
                  <c:v>-2.2143489813994686E-4</c:v>
                </c:pt>
                <c:pt idx="27">
                  <c:v>-1.4813193228254523E-2</c:v>
                </c:pt>
                <c:pt idx="28">
                  <c:v>-2.4578722972287078E-2</c:v>
                </c:pt>
                <c:pt idx="29">
                  <c:v>-7.1935848336781563E-3</c:v>
                </c:pt>
                <c:pt idx="30">
                  <c:v>4.4296211371098023E-4</c:v>
                </c:pt>
                <c:pt idx="31">
                  <c:v>-6.1670569867291183E-3</c:v>
                </c:pt>
                <c:pt idx="32">
                  <c:v>1.4926270235614682E-3</c:v>
                </c:pt>
                <c:pt idx="33">
                  <c:v>-1.8602009911894275E-2</c:v>
                </c:pt>
                <c:pt idx="34">
                  <c:v>4.530377094972067E-3</c:v>
                </c:pt>
                <c:pt idx="35">
                  <c:v>-1.3922888616891066E-2</c:v>
                </c:pt>
                <c:pt idx="36">
                  <c:v>-5.533092147265376E-3</c:v>
                </c:pt>
                <c:pt idx="37">
                  <c:v>9.8595020951441955E-3</c:v>
                </c:pt>
                <c:pt idx="38">
                  <c:v>-1.0547591548338882E-2</c:v>
                </c:pt>
                <c:pt idx="39">
                  <c:v>-5.7296963533343022E-3</c:v>
                </c:pt>
                <c:pt idx="40">
                  <c:v>-1.1066214052886377E-2</c:v>
                </c:pt>
                <c:pt idx="41">
                  <c:v>-8.4773643482693103E-2</c:v>
                </c:pt>
                <c:pt idx="42">
                  <c:v>1.2662889518413599E-2</c:v>
                </c:pt>
                <c:pt idx="43">
                  <c:v>-1.3197586726998492E-2</c:v>
                </c:pt>
                <c:pt idx="44">
                  <c:v>-1.9059002297828181E-2</c:v>
                </c:pt>
                <c:pt idx="45">
                  <c:v>-8.5212545360290309E-3</c:v>
                </c:pt>
                <c:pt idx="46">
                  <c:v>-9.9794363130518938E-4</c:v>
                </c:pt>
                <c:pt idx="47">
                  <c:v>8.6838840645088525E-3</c:v>
                </c:pt>
                <c:pt idx="48">
                  <c:v>3.1165269423754168E-4</c:v>
                </c:pt>
                <c:pt idx="49">
                  <c:v>-9.6668682931200581E-3</c:v>
                </c:pt>
                <c:pt idx="50">
                  <c:v>-1.0131216883087348E-2</c:v>
                </c:pt>
                <c:pt idx="51">
                  <c:v>6.4144370871089765E-3</c:v>
                </c:pt>
                <c:pt idx="52">
                  <c:v>4.3208847393575636E-3</c:v>
                </c:pt>
                <c:pt idx="53">
                  <c:v>2.7167022856521895E-3</c:v>
                </c:pt>
                <c:pt idx="54">
                  <c:v>-1.4189167547484066E-2</c:v>
                </c:pt>
                <c:pt idx="55">
                  <c:v>-7.2400810889081959E-4</c:v>
                </c:pt>
                <c:pt idx="56">
                  <c:v>-3.6255767963085037E-3</c:v>
                </c:pt>
                <c:pt idx="57">
                  <c:v>1.7038283550694151E-2</c:v>
                </c:pt>
                <c:pt idx="58">
                  <c:v>-4.3979734828069423E-3</c:v>
                </c:pt>
                <c:pt idx="59">
                  <c:v>9.8754937746887341E-3</c:v>
                </c:pt>
                <c:pt idx="60">
                  <c:v>7.0283947146471744E-4</c:v>
                </c:pt>
                <c:pt idx="61">
                  <c:v>-4.464157138331269E-3</c:v>
                </c:pt>
                <c:pt idx="62">
                  <c:v>-7.467506256559296E-3</c:v>
                </c:pt>
                <c:pt idx="63">
                  <c:v>-7.091370219582193E-4</c:v>
                </c:pt>
                <c:pt idx="64">
                  <c:v>-2.7304156517639663E-2</c:v>
                </c:pt>
                <c:pt idx="65">
                  <c:v>-6.3334660345264378E-4</c:v>
                </c:pt>
                <c:pt idx="66">
                  <c:v>-1.0694896851248643E-2</c:v>
                </c:pt>
                <c:pt idx="67">
                  <c:v>1.1675643101954729E-2</c:v>
                </c:pt>
                <c:pt idx="68">
                  <c:v>-4.3066543374773109E-3</c:v>
                </c:pt>
                <c:pt idx="69">
                  <c:v>5.2945810867370803E-2</c:v>
                </c:pt>
                <c:pt idx="70">
                  <c:v>1.0677845448074033E-4</c:v>
                </c:pt>
                <c:pt idx="71">
                  <c:v>-5.0905962351770459E-2</c:v>
                </c:pt>
                <c:pt idx="72">
                  <c:v>-1.8305691884915583E-3</c:v>
                </c:pt>
                <c:pt idx="73">
                  <c:v>1.1491363145930885E-2</c:v>
                </c:pt>
                <c:pt idx="74">
                  <c:v>-1.1563694718459434E-3</c:v>
                </c:pt>
                <c:pt idx="75">
                  <c:v>-3.5545929417760223E-3</c:v>
                </c:pt>
                <c:pt idx="76">
                  <c:v>4.4951230518240825E-3</c:v>
                </c:pt>
                <c:pt idx="77">
                  <c:v>-1.1312217194570135E-2</c:v>
                </c:pt>
                <c:pt idx="78">
                  <c:v>-2.631578947368421E-4</c:v>
                </c:pt>
                <c:pt idx="79">
                  <c:v>-5.7593856655290101E-3</c:v>
                </c:pt>
                <c:pt idx="80">
                  <c:v>-6.0878844259603807E-3</c:v>
                </c:pt>
                <c:pt idx="81">
                  <c:v>-3.0622099733823285E-3</c:v>
                </c:pt>
                <c:pt idx="82">
                  <c:v>-7.4454091028676667E-3</c:v>
                </c:pt>
                <c:pt idx="83">
                  <c:v>-2.6054241107355547E-3</c:v>
                </c:pt>
                <c:pt idx="84">
                  <c:v>-1.4432628257566905E-2</c:v>
                </c:pt>
                <c:pt idx="85">
                  <c:v>4.2175683536940079E-4</c:v>
                </c:pt>
                <c:pt idx="86">
                  <c:v>1.1478420569329659E-2</c:v>
                </c:pt>
                <c:pt idx="87">
                  <c:v>1.228739571881265E-3</c:v>
                </c:pt>
                <c:pt idx="88">
                  <c:v>-3.1269543464665416E-4</c:v>
                </c:pt>
                <c:pt idx="89">
                  <c:v>-2.3610216784717749E-3</c:v>
                </c:pt>
                <c:pt idx="90">
                  <c:v>-1.4830796742278461E-2</c:v>
                </c:pt>
                <c:pt idx="91">
                  <c:v>-6.3755180108383803E-4</c:v>
                </c:pt>
                <c:pt idx="92">
                  <c:v>-1.1221603868260195E-2</c:v>
                </c:pt>
                <c:pt idx="93">
                  <c:v>-6.6649242028227916E-3</c:v>
                </c:pt>
                <c:pt idx="94">
                  <c:v>7.2967338429464909E-3</c:v>
                </c:pt>
                <c:pt idx="95">
                  <c:v>2.75003374274531E-3</c:v>
                </c:pt>
                <c:pt idx="96">
                  <c:v>-1.1395899053627759E-2</c:v>
                </c:pt>
                <c:pt idx="97">
                  <c:v>0.13859730969598008</c:v>
                </c:pt>
                <c:pt idx="98">
                  <c:v>-8.5133841222263858E-3</c:v>
                </c:pt>
                <c:pt idx="99">
                  <c:v>-3.7886583978768346E-2</c:v>
                </c:pt>
                <c:pt idx="100">
                  <c:v>-1.4851992215507528E-3</c:v>
                </c:pt>
                <c:pt idx="101">
                  <c:v>-1.3533130414422851E-2</c:v>
                </c:pt>
                <c:pt idx="102">
                  <c:v>-7.3820669787540514E-3</c:v>
                </c:pt>
                <c:pt idx="103">
                  <c:v>-6.9670227589410129E-4</c:v>
                </c:pt>
                <c:pt idx="104">
                  <c:v>3.1679100443291167E-3</c:v>
                </c:pt>
                <c:pt idx="105">
                  <c:v>-4.318437852046564E-3</c:v>
                </c:pt>
                <c:pt idx="106">
                  <c:v>-1.2365524916532706E-4</c:v>
                </c:pt>
                <c:pt idx="107">
                  <c:v>2.1317330311303423E-2</c:v>
                </c:pt>
                <c:pt idx="108">
                  <c:v>1.1773130466921276E-2</c:v>
                </c:pt>
                <c:pt idx="109">
                  <c:v>-8.5594677431412129E-3</c:v>
                </c:pt>
                <c:pt idx="110">
                  <c:v>4.1989192347013293E-3</c:v>
                </c:pt>
                <c:pt idx="111">
                  <c:v>1.4224099731174854E-2</c:v>
                </c:pt>
                <c:pt idx="112">
                  <c:v>4.1340602950609366E-2</c:v>
                </c:pt>
                <c:pt idx="113">
                  <c:v>-8.6654120997889279E-3</c:v>
                </c:pt>
                <c:pt idx="114">
                  <c:v>5.774423050393173E-3</c:v>
                </c:pt>
                <c:pt idx="115">
                  <c:v>3.6701746944834718E-2</c:v>
                </c:pt>
                <c:pt idx="116">
                  <c:v>-2.6919962355825E-3</c:v>
                </c:pt>
                <c:pt idx="117">
                  <c:v>1.6795315411232366E-2</c:v>
                </c:pt>
                <c:pt idx="118">
                  <c:v>2.0519319211789587E-2</c:v>
                </c:pt>
                <c:pt idx="119">
                  <c:v>-2.8455696202531644E-3</c:v>
                </c:pt>
                <c:pt idx="120">
                  <c:v>-2.7392912843204817E-2</c:v>
                </c:pt>
                <c:pt idx="121">
                  <c:v>-4.9248267018528495E-3</c:v>
                </c:pt>
                <c:pt idx="122">
                  <c:v>1.5782622844126262E-2</c:v>
                </c:pt>
                <c:pt idx="123">
                  <c:v>1.1821288806478829E-3</c:v>
                </c:pt>
                <c:pt idx="124">
                  <c:v>8.6249016850585124E-3</c:v>
                </c:pt>
                <c:pt idx="125">
                  <c:v>-8.5002688894864217E-2</c:v>
                </c:pt>
                <c:pt idx="126">
                  <c:v>-0.22339225705473462</c:v>
                </c:pt>
                <c:pt idx="127">
                  <c:v>-6.3496710639616982E-2</c:v>
                </c:pt>
                <c:pt idx="128">
                  <c:v>-2.0205285702739836E-3</c:v>
                </c:pt>
                <c:pt idx="129">
                  <c:v>-9.6223629219950452E-3</c:v>
                </c:pt>
                <c:pt idx="130">
                  <c:v>5.2078702351162883E-4</c:v>
                </c:pt>
                <c:pt idx="131">
                  <c:v>3.611927761444771E-3</c:v>
                </c:pt>
                <c:pt idx="132">
                  <c:v>-2.3684626046070983E-3</c:v>
                </c:pt>
                <c:pt idx="133">
                  <c:v>-1.4889815366289458E-2</c:v>
                </c:pt>
                <c:pt idx="134">
                  <c:v>-3.4063629590794953E-2</c:v>
                </c:pt>
                <c:pt idx="135">
                  <c:v>-3.9681831166976149E-2</c:v>
                </c:pt>
                <c:pt idx="136">
                  <c:v>-7.5257731958762883E-2</c:v>
                </c:pt>
                <c:pt idx="137">
                  <c:v>-0.11649393154234283</c:v>
                </c:pt>
                <c:pt idx="138">
                  <c:v>1.4310358347055595E-2</c:v>
                </c:pt>
                <c:pt idx="139">
                  <c:v>-1.6924154714059215E-2</c:v>
                </c:pt>
                <c:pt idx="140">
                  <c:v>2.7618986447427578E-4</c:v>
                </c:pt>
                <c:pt idx="141">
                  <c:v>4.6992750508610563E-2</c:v>
                </c:pt>
                <c:pt idx="142">
                  <c:v>-1.0821412870717932E-3</c:v>
                </c:pt>
                <c:pt idx="143">
                  <c:v>-1.7544391249015211E-2</c:v>
                </c:pt>
                <c:pt idx="144">
                  <c:v>6.0163765770427106E-4</c:v>
                </c:pt>
                <c:pt idx="145">
                  <c:v>-0.12694304761592767</c:v>
                </c:pt>
                <c:pt idx="146">
                  <c:v>-1.4722698684962836E-2</c:v>
                </c:pt>
                <c:pt idx="147">
                  <c:v>-3.3241112474777942E-2</c:v>
                </c:pt>
                <c:pt idx="148">
                  <c:v>-3.3543804262036307E-3</c:v>
                </c:pt>
                <c:pt idx="149">
                  <c:v>-4.0948215827738936E-3</c:v>
                </c:pt>
                <c:pt idx="150">
                  <c:v>8.1433224755700329E-4</c:v>
                </c:pt>
                <c:pt idx="151">
                  <c:v>-3.4127112150663386E-2</c:v>
                </c:pt>
                <c:pt idx="152">
                  <c:v>-6.3183346697248278E-3</c:v>
                </c:pt>
                <c:pt idx="153">
                  <c:v>-7.8564307078763714E-3</c:v>
                </c:pt>
                <c:pt idx="154">
                  <c:v>3.5173429451400749E-2</c:v>
                </c:pt>
                <c:pt idx="155">
                  <c:v>-8.2718198791526497E-3</c:v>
                </c:pt>
                <c:pt idx="156">
                  <c:v>2.4570580462994806E-3</c:v>
                </c:pt>
                <c:pt idx="157">
                  <c:v>-1.277814496585151E-2</c:v>
                </c:pt>
                <c:pt idx="158">
                  <c:v>9.1714104996837437E-3</c:v>
                </c:pt>
                <c:pt idx="159">
                  <c:v>6.7908521997137397E-4</c:v>
                </c:pt>
                <c:pt idx="160">
                  <c:v>-1.6113822483249236E-2</c:v>
                </c:pt>
                <c:pt idx="161">
                  <c:v>2.5852517542779762E-3</c:v>
                </c:pt>
                <c:pt idx="162">
                  <c:v>-1.7767537122375832E-2</c:v>
                </c:pt>
                <c:pt idx="163">
                  <c:v>-6.9550529701802109E-4</c:v>
                </c:pt>
                <c:pt idx="164">
                  <c:v>-8.8739406377075971E-3</c:v>
                </c:pt>
                <c:pt idx="165">
                  <c:v>1.3026903387430564E-3</c:v>
                </c:pt>
                <c:pt idx="166">
                  <c:v>1.2761733087764671E-2</c:v>
                </c:pt>
                <c:pt idx="167">
                  <c:v>8.7997544254578945E-3</c:v>
                </c:pt>
                <c:pt idx="168">
                  <c:v>-1.6736666429379335E-2</c:v>
                </c:pt>
                <c:pt idx="169">
                  <c:v>3.7739073470143408E-3</c:v>
                </c:pt>
                <c:pt idx="170">
                  <c:v>-2.6869797522408689E-3</c:v>
                </c:pt>
                <c:pt idx="171">
                  <c:v>-2.3622882377329746E-4</c:v>
                </c:pt>
                <c:pt idx="172">
                  <c:v>-2.763865702096086E-3</c:v>
                </c:pt>
                <c:pt idx="173">
                  <c:v>-2.584584568414761E-3</c:v>
                </c:pt>
                <c:pt idx="174">
                  <c:v>-7.9213512724418342E-4</c:v>
                </c:pt>
                <c:pt idx="175">
                  <c:v>-1.2746794219417872E-3</c:v>
                </c:pt>
                <c:pt idx="176">
                  <c:v>-6.1426373814203912E-4</c:v>
                </c:pt>
                <c:pt idx="177">
                  <c:v>1.1585170981144135E-3</c:v>
                </c:pt>
                <c:pt idx="178">
                  <c:v>3.7545924654773283E-3</c:v>
                </c:pt>
                <c:pt idx="179">
                  <c:v>2.5937620099018108E-2</c:v>
                </c:pt>
                <c:pt idx="180">
                  <c:v>-8.5430715421984881E-4</c:v>
                </c:pt>
                <c:pt idx="181">
                  <c:v>-2.3269657448996158E-3</c:v>
                </c:pt>
                <c:pt idx="182">
                  <c:v>3.0055082769876429E-3</c:v>
                </c:pt>
                <c:pt idx="183">
                  <c:v>-3.5609309720116833E-3</c:v>
                </c:pt>
                <c:pt idx="184">
                  <c:v>7.9958402722730883E-3</c:v>
                </c:pt>
                <c:pt idx="185">
                  <c:v>6.3237913066420421E-3</c:v>
                </c:pt>
                <c:pt idx="186">
                  <c:v>-4.4227151895782487E-3</c:v>
                </c:pt>
                <c:pt idx="187">
                  <c:v>1.226094887782413E-3</c:v>
                </c:pt>
                <c:pt idx="188">
                  <c:v>-9.4073296757194516E-3</c:v>
                </c:pt>
                <c:pt idx="189">
                  <c:v>-1.3478814888807781E-3</c:v>
                </c:pt>
                <c:pt idx="190">
                  <c:v>-1.4017235664567451E-2</c:v>
                </c:pt>
                <c:pt idx="191">
                  <c:v>-3.4861313868613138E-2</c:v>
                </c:pt>
                <c:pt idx="192">
                  <c:v>3.2695874695153365E-2</c:v>
                </c:pt>
                <c:pt idx="193">
                  <c:v>6.7790359668532256E-4</c:v>
                </c:pt>
                <c:pt idx="194">
                  <c:v>1.0614349069133968E-2</c:v>
                </c:pt>
                <c:pt idx="195">
                  <c:v>-1.8319572152373804E-2</c:v>
                </c:pt>
                <c:pt idx="196">
                  <c:v>6.933357251771459E-3</c:v>
                </c:pt>
                <c:pt idx="197">
                  <c:v>-2.3823382670879762E-3</c:v>
                </c:pt>
                <c:pt idx="198">
                  <c:v>-8.7175457814534212E-4</c:v>
                </c:pt>
                <c:pt idx="199">
                  <c:v>2.1581952601145609E-3</c:v>
                </c:pt>
                <c:pt idx="200">
                  <c:v>-1.8664984642387011E-2</c:v>
                </c:pt>
                <c:pt idx="201">
                  <c:v>-4.2125869620433529E-3</c:v>
                </c:pt>
                <c:pt idx="202">
                  <c:v>-8.0264618800888227E-2</c:v>
                </c:pt>
                <c:pt idx="203">
                  <c:v>6.1950303133805826E-3</c:v>
                </c:pt>
                <c:pt idx="204">
                  <c:v>-1.3679966122291165E-2</c:v>
                </c:pt>
                <c:pt idx="205">
                  <c:v>-0.13932955071792497</c:v>
                </c:pt>
                <c:pt idx="206">
                  <c:v>-1.3523264493655138E-2</c:v>
                </c:pt>
                <c:pt idx="207">
                  <c:v>-9.8533139977673684E-2</c:v>
                </c:pt>
                <c:pt idx="208">
                  <c:v>-5.9599617097432058E-3</c:v>
                </c:pt>
                <c:pt idx="209">
                  <c:v>2.7860650314012747E-4</c:v>
                </c:pt>
                <c:pt idx="210">
                  <c:v>-2.7279528663611708E-2</c:v>
                </c:pt>
                <c:pt idx="211">
                  <c:v>1.4734384386086207E-3</c:v>
                </c:pt>
                <c:pt idx="212">
                  <c:v>3.2103525379808998E-2</c:v>
                </c:pt>
                <c:pt idx="213">
                  <c:v>-5.301857585139319E-3</c:v>
                </c:pt>
                <c:pt idx="214">
                  <c:v>5.4955146547057462E-3</c:v>
                </c:pt>
                <c:pt idx="215">
                  <c:v>6.7494679680046965E-2</c:v>
                </c:pt>
                <c:pt idx="216">
                  <c:v>3.5449389179755672E-3</c:v>
                </c:pt>
                <c:pt idx="217">
                  <c:v>9.0901712523334141E-4</c:v>
                </c:pt>
                <c:pt idx="218">
                  <c:v>-3.608862942815444E-2</c:v>
                </c:pt>
                <c:pt idx="219">
                  <c:v>7.7087239219753483E-3</c:v>
                </c:pt>
                <c:pt idx="220">
                  <c:v>-4.2506013812369056E-2</c:v>
                </c:pt>
                <c:pt idx="221">
                  <c:v>2.0766958514428818E-2</c:v>
                </c:pt>
                <c:pt idx="222">
                  <c:v>2.5879261768337079E-2</c:v>
                </c:pt>
                <c:pt idx="223">
                  <c:v>3.2729419578613334E-3</c:v>
                </c:pt>
                <c:pt idx="224">
                  <c:v>1.6937213343142934E-2</c:v>
                </c:pt>
                <c:pt idx="225">
                  <c:v>1.815890629532927E-2</c:v>
                </c:pt>
                <c:pt idx="226">
                  <c:v>1.1873051549845205E-2</c:v>
                </c:pt>
                <c:pt idx="227">
                  <c:v>9.5577638469265008E-2</c:v>
                </c:pt>
                <c:pt idx="228">
                  <c:v>8.6929738739718078E-3</c:v>
                </c:pt>
                <c:pt idx="229">
                  <c:v>1.4833212597881956E-2</c:v>
                </c:pt>
                <c:pt idx="230">
                  <c:v>-0.10474845184811368</c:v>
                </c:pt>
                <c:pt idx="231">
                  <c:v>-9.3237358759713194E-3</c:v>
                </c:pt>
                <c:pt idx="232">
                  <c:v>-1.280980136386903E-2</c:v>
                </c:pt>
                <c:pt idx="233">
                  <c:v>1.4758525403504364E-4</c:v>
                </c:pt>
                <c:pt idx="234">
                  <c:v>6.8558168969517982E-3</c:v>
                </c:pt>
                <c:pt idx="235">
                  <c:v>-4.659750069184062E-3</c:v>
                </c:pt>
                <c:pt idx="236">
                  <c:v>-1.15808631742462E-3</c:v>
                </c:pt>
                <c:pt idx="237">
                  <c:v>-9.145285779708915E-3</c:v>
                </c:pt>
                <c:pt idx="238">
                  <c:v>-3.5083354068176162E-4</c:v>
                </c:pt>
                <c:pt idx="239">
                  <c:v>2.1163175734251706E-3</c:v>
                </c:pt>
                <c:pt idx="240">
                  <c:v>-0.14414919499862483</c:v>
                </c:pt>
                <c:pt idx="241">
                  <c:v>-1.6277582664343481E-3</c:v>
                </c:pt>
                <c:pt idx="242">
                  <c:v>0.12010991864289423</c:v>
                </c:pt>
                <c:pt idx="243">
                  <c:v>-8.9020028518037265E-4</c:v>
                </c:pt>
                <c:pt idx="244">
                  <c:v>-1.4663317479949507E-3</c:v>
                </c:pt>
                <c:pt idx="245">
                  <c:v>-1.2849443429685388E-2</c:v>
                </c:pt>
                <c:pt idx="246">
                  <c:v>-4.9431264688910501E-4</c:v>
                </c:pt>
                <c:pt idx="247">
                  <c:v>-4.9818486152775968E-2</c:v>
                </c:pt>
                <c:pt idx="248">
                  <c:v>-9.3975698869912486E-2</c:v>
                </c:pt>
                <c:pt idx="249">
                  <c:v>-2.2540682286050388E-2</c:v>
                </c:pt>
                <c:pt idx="250">
                  <c:v>-4.7738693467336682E-2</c:v>
                </c:pt>
                <c:pt idx="251">
                  <c:v>-8.2628049595934502E-3</c:v>
                </c:pt>
                <c:pt idx="252">
                  <c:v>-1.8770199718239827E-2</c:v>
                </c:pt>
                <c:pt idx="253">
                  <c:v>2.7712772508929669E-3</c:v>
                </c:pt>
                <c:pt idx="254">
                  <c:v>-2.0618187033849685E-4</c:v>
                </c:pt>
                <c:pt idx="255">
                  <c:v>-4.2800945591548775E-2</c:v>
                </c:pt>
                <c:pt idx="256">
                  <c:v>-2.5873521455895769E-2</c:v>
                </c:pt>
                <c:pt idx="257">
                  <c:v>-0.2215799905046836</c:v>
                </c:pt>
                <c:pt idx="258">
                  <c:v>-7.4492385786802034E-2</c:v>
                </c:pt>
                <c:pt idx="259">
                  <c:v>-0.13084407198002468</c:v>
                </c:pt>
                <c:pt idx="260">
                  <c:v>1.0321994287198131E-2</c:v>
                </c:pt>
                <c:pt idx="261">
                  <c:v>-5.4204825767671327E-2</c:v>
                </c:pt>
                <c:pt idx="262">
                  <c:v>-1.1236039786138197E-3</c:v>
                </c:pt>
                <c:pt idx="263">
                  <c:v>-1.6583577108483374E-2</c:v>
                </c:pt>
                <c:pt idx="264">
                  <c:v>-3.5367906032583239E-2</c:v>
                </c:pt>
                <c:pt idx="265">
                  <c:v>4.8047659133588036E-2</c:v>
                </c:pt>
                <c:pt idx="266">
                  <c:v>-1.4536256323777403E-2</c:v>
                </c:pt>
                <c:pt idx="267">
                  <c:v>-2.5907770999280709E-3</c:v>
                </c:pt>
                <c:pt idx="268">
                  <c:v>-0.10283835590610564</c:v>
                </c:pt>
                <c:pt idx="269">
                  <c:v>3.787927037423891E-2</c:v>
                </c:pt>
                <c:pt idx="270">
                  <c:v>8.3494628654501191E-2</c:v>
                </c:pt>
                <c:pt idx="271">
                  <c:v>1.915455746367239E-3</c:v>
                </c:pt>
                <c:pt idx="272">
                  <c:v>2.4448118253427988E-2</c:v>
                </c:pt>
                <c:pt idx="273">
                  <c:v>0.14157309294111445</c:v>
                </c:pt>
                <c:pt idx="274">
                  <c:v>3.6659221280268037E-2</c:v>
                </c:pt>
                <c:pt idx="275">
                  <c:v>3.8080979039187605E-2</c:v>
                </c:pt>
                <c:pt idx="276">
                  <c:v>-1.4181523500810373E-3</c:v>
                </c:pt>
                <c:pt idx="277">
                  <c:v>-2.2598812205611305E-2</c:v>
                </c:pt>
                <c:pt idx="278">
                  <c:v>-3.6943319838056682E-2</c:v>
                </c:pt>
                <c:pt idx="279">
                  <c:v>-5.7016920233186406E-2</c:v>
                </c:pt>
                <c:pt idx="280">
                  <c:v>-0.10124488403819919</c:v>
                </c:pt>
                <c:pt idx="281">
                  <c:v>1.5304826418289586E-2</c:v>
                </c:pt>
                <c:pt idx="282">
                  <c:v>-0.11239711934156378</c:v>
                </c:pt>
                <c:pt idx="283">
                  <c:v>3.2237988548668162E-2</c:v>
                </c:pt>
                <c:pt idx="284">
                  <c:v>-4.9080351365410724E-2</c:v>
                </c:pt>
                <c:pt idx="285">
                  <c:v>-4.1546809623430964E-2</c:v>
                </c:pt>
                <c:pt idx="286">
                  <c:v>2.2782167884299986E-2</c:v>
                </c:pt>
                <c:pt idx="287">
                  <c:v>-1.2870971173279438E-2</c:v>
                </c:pt>
                <c:pt idx="288">
                  <c:v>2.6063884463175205E-2</c:v>
                </c:pt>
                <c:pt idx="289">
                  <c:v>2.6278409090909092E-2</c:v>
                </c:pt>
                <c:pt idx="290">
                  <c:v>8.9031339031339033E-3</c:v>
                </c:pt>
                <c:pt idx="291">
                  <c:v>8.1823984680443634E-2</c:v>
                </c:pt>
                <c:pt idx="292">
                  <c:v>-1.6723050899584806E-2</c:v>
                </c:pt>
                <c:pt idx="293">
                  <c:v>8.6179096189988036E-2</c:v>
                </c:pt>
                <c:pt idx="294">
                  <c:v>4.7542837525369308E-2</c:v>
                </c:pt>
                <c:pt idx="295">
                  <c:v>4.7205939279986731E-2</c:v>
                </c:pt>
                <c:pt idx="296">
                  <c:v>0.14987894825741793</c:v>
                </c:pt>
                <c:pt idx="297">
                  <c:v>3.4176997245179065E-2</c:v>
                </c:pt>
                <c:pt idx="298">
                  <c:v>1.1560478774812281E-2</c:v>
                </c:pt>
                <c:pt idx="299">
                  <c:v>1.9226800577835868E-2</c:v>
                </c:pt>
                <c:pt idx="300">
                  <c:v>3.8644668364522204E-2</c:v>
                </c:pt>
                <c:pt idx="301">
                  <c:v>9.8731229422629088E-2</c:v>
                </c:pt>
                <c:pt idx="302">
                  <c:v>5.4765422977465832E-2</c:v>
                </c:pt>
                <c:pt idx="303">
                  <c:v>9.9536762085758401E-2</c:v>
                </c:pt>
                <c:pt idx="304">
                  <c:v>1.1350059737156512E-2</c:v>
                </c:pt>
                <c:pt idx="305">
                  <c:v>-2.7392361607781433E-2</c:v>
                </c:pt>
                <c:pt idx="306">
                  <c:v>-2.4849899933288858E-2</c:v>
                </c:pt>
                <c:pt idx="307">
                  <c:v>1.4491130308164037E-2</c:v>
                </c:pt>
                <c:pt idx="308">
                  <c:v>2.1007394602900221E-2</c:v>
                </c:pt>
                <c:pt idx="309">
                  <c:v>-5.9347181008902079E-3</c:v>
                </c:pt>
                <c:pt idx="310">
                  <c:v>8.485596526415552E-4</c:v>
                </c:pt>
                <c:pt idx="311">
                  <c:v>4.325689381287931E-2</c:v>
                </c:pt>
                <c:pt idx="312">
                  <c:v>-8.4896507115135838E-3</c:v>
                </c:pt>
                <c:pt idx="313">
                  <c:v>-6.7806889859291605E-2</c:v>
                </c:pt>
                <c:pt idx="314">
                  <c:v>-2.2534081796311146E-2</c:v>
                </c:pt>
                <c:pt idx="315">
                  <c:v>-2.7048896081377876E-2</c:v>
                </c:pt>
                <c:pt idx="316">
                  <c:v>-0.13750288602139504</c:v>
                </c:pt>
                <c:pt idx="317">
                  <c:v>2.2007398806469904E-3</c:v>
                </c:pt>
                <c:pt idx="318">
                  <c:v>-9.7314772052516981E-3</c:v>
                </c:pt>
                <c:pt idx="319">
                  <c:v>3.0281090289608178E-2</c:v>
                </c:pt>
                <c:pt idx="320">
                  <c:v>-4.7991071428571432E-2</c:v>
                </c:pt>
                <c:pt idx="321">
                  <c:v>-1.555524059244561E-2</c:v>
                </c:pt>
                <c:pt idx="322">
                  <c:v>9.7935135529531939E-2</c:v>
                </c:pt>
                <c:pt idx="323">
                  <c:v>0.19238234723227046</c:v>
                </c:pt>
                <c:pt idx="324">
                  <c:v>4.0091236073339767E-2</c:v>
                </c:pt>
                <c:pt idx="325">
                  <c:v>-1.9782173816403646E-2</c:v>
                </c:pt>
                <c:pt idx="326">
                  <c:v>5.6353591160220998E-2</c:v>
                </c:pt>
                <c:pt idx="327">
                  <c:v>4.2026931254429481E-2</c:v>
                </c:pt>
                <c:pt idx="328">
                  <c:v>4.6731736172729958E-2</c:v>
                </c:pt>
                <c:pt idx="329">
                  <c:v>4.9160421870663336E-2</c:v>
                </c:pt>
                <c:pt idx="330">
                  <c:v>1.6128447682215215E-3</c:v>
                </c:pt>
                <c:pt idx="331">
                  <c:v>3.6065341913584611E-2</c:v>
                </c:pt>
                <c:pt idx="332">
                  <c:v>3.7342767295597483E-2</c:v>
                </c:pt>
                <c:pt idx="333">
                  <c:v>1.6288205423014276E-2</c:v>
                </c:pt>
                <c:pt idx="334">
                  <c:v>1.6406890894175553E-2</c:v>
                </c:pt>
                <c:pt idx="335">
                  <c:v>5.6486313283896368E-2</c:v>
                </c:pt>
                <c:pt idx="336">
                  <c:v>-6.5983593268700749E-2</c:v>
                </c:pt>
                <c:pt idx="337">
                  <c:v>4.0235800505286794E-2</c:v>
                </c:pt>
                <c:pt idx="338">
                  <c:v>2.099555061179088E-2</c:v>
                </c:pt>
                <c:pt idx="339">
                  <c:v>1.3558482016425942E-2</c:v>
                </c:pt>
                <c:pt idx="340">
                  <c:v>5.9216013344453713E-2</c:v>
                </c:pt>
                <c:pt idx="341">
                  <c:v>-1.9181443069030892E-3</c:v>
                </c:pt>
                <c:pt idx="342">
                  <c:v>-3.7179247050009363E-2</c:v>
                </c:pt>
                <c:pt idx="343">
                  <c:v>7.1387575962187713E-2</c:v>
                </c:pt>
                <c:pt idx="344">
                  <c:v>-0.11802088061733999</c:v>
                </c:pt>
                <c:pt idx="345">
                  <c:v>-3.642206748794858E-2</c:v>
                </c:pt>
                <c:pt idx="346">
                  <c:v>-5.7837985395482157E-3</c:v>
                </c:pt>
                <c:pt idx="347">
                  <c:v>-1.7197452229299363E-2</c:v>
                </c:pt>
                <c:pt idx="348">
                  <c:v>8.2986605870618416E-2</c:v>
                </c:pt>
                <c:pt idx="349">
                  <c:v>1.5654060756354619E-2</c:v>
                </c:pt>
                <c:pt idx="350">
                  <c:v>-6.2881782249371188E-2</c:v>
                </c:pt>
                <c:pt idx="351">
                  <c:v>4.5426749366646285E-2</c:v>
                </c:pt>
                <c:pt idx="352">
                  <c:v>-2.5360911020115371E-2</c:v>
                </c:pt>
                <c:pt idx="353">
                  <c:v>-1.4058106841611996E-2</c:v>
                </c:pt>
                <c:pt idx="354">
                  <c:v>-2.0147327331108734E-2</c:v>
                </c:pt>
                <c:pt idx="355">
                  <c:v>-7.8090138331102191E-2</c:v>
                </c:pt>
                <c:pt idx="356">
                  <c:v>-5.2052052052052052E-2</c:v>
                </c:pt>
                <c:pt idx="357">
                  <c:v>-4.8586143231950249E-4</c:v>
                </c:pt>
                <c:pt idx="358">
                  <c:v>2.3646638905413443E-2</c:v>
                </c:pt>
                <c:pt idx="359">
                  <c:v>-0.12740509620384816</c:v>
                </c:pt>
                <c:pt idx="360">
                  <c:v>-4.4737522627359708E-2</c:v>
                </c:pt>
                <c:pt idx="361">
                  <c:v>-0.10101351351351351</c:v>
                </c:pt>
                <c:pt idx="362">
                  <c:v>1.1213027315338613E-2</c:v>
                </c:pt>
                <c:pt idx="363">
                  <c:v>4.3327556325823221E-4</c:v>
                </c:pt>
                <c:pt idx="364">
                  <c:v>-8.377162066908854E-3</c:v>
                </c:pt>
                <c:pt idx="365">
                  <c:v>-3.1223003825743553E-2</c:v>
                </c:pt>
                <c:pt idx="366">
                  <c:v>-6.3608707676504284E-2</c:v>
                </c:pt>
                <c:pt idx="367">
                  <c:v>-7.8717020815935179E-3</c:v>
                </c:pt>
                <c:pt idx="368">
                  <c:v>4.693544227628299E-2</c:v>
                </c:pt>
                <c:pt idx="369">
                  <c:v>1.9287895040844955E-2</c:v>
                </c:pt>
                <c:pt idx="370">
                  <c:v>-1.3520542394203494E-2</c:v>
                </c:pt>
                <c:pt idx="371">
                  <c:v>-1.8459669127955883E-2</c:v>
                </c:pt>
                <c:pt idx="372">
                  <c:v>-3.4509063169748264E-2</c:v>
                </c:pt>
                <c:pt idx="373">
                  <c:v>-3.84755234049068E-2</c:v>
                </c:pt>
                <c:pt idx="374">
                  <c:v>-2.8941151202749142E-2</c:v>
                </c:pt>
                <c:pt idx="375">
                  <c:v>-4.211511464670098E-2</c:v>
                </c:pt>
                <c:pt idx="376">
                  <c:v>-2.1398002853067047E-2</c:v>
                </c:pt>
                <c:pt idx="377">
                  <c:v>-8.7735204457058763E-2</c:v>
                </c:pt>
                <c:pt idx="378">
                  <c:v>1.6827085444106722E-2</c:v>
                </c:pt>
                <c:pt idx="379">
                  <c:v>-1.3519567373844036E-3</c:v>
                </c:pt>
                <c:pt idx="380">
                  <c:v>-5.0630701409803153E-3</c:v>
                </c:pt>
                <c:pt idx="381">
                  <c:v>-1.9855314239386333E-2</c:v>
                </c:pt>
                <c:pt idx="382">
                  <c:v>-1.9768529011786037E-2</c:v>
                </c:pt>
                <c:pt idx="383">
                  <c:v>1.2861963090342949E-2</c:v>
                </c:pt>
                <c:pt idx="384">
                  <c:v>-2.8890269862886912E-3</c:v>
                </c:pt>
                <c:pt idx="385">
                  <c:v>-1.0522260662003536E-2</c:v>
                </c:pt>
                <c:pt idx="386">
                  <c:v>-1.7254279213937792E-2</c:v>
                </c:pt>
                <c:pt idx="387">
                  <c:v>4.2622329729257134E-2</c:v>
                </c:pt>
                <c:pt idx="388">
                  <c:v>-4.2431129602815303E-2</c:v>
                </c:pt>
                <c:pt idx="389">
                  <c:v>5.4482068598943188E-2</c:v>
                </c:pt>
                <c:pt idx="390">
                  <c:v>-2.8058849090570489E-2</c:v>
                </c:pt>
                <c:pt idx="391">
                  <c:v>-8.899565316861131E-3</c:v>
                </c:pt>
                <c:pt idx="392">
                  <c:v>-3.0730897009966777E-2</c:v>
                </c:pt>
                <c:pt idx="393">
                  <c:v>1.4598337179879321E-2</c:v>
                </c:pt>
                <c:pt idx="394">
                  <c:v>2.5994615084847839E-2</c:v>
                </c:pt>
                <c:pt idx="395">
                  <c:v>6.1314428051350836E-3</c:v>
                </c:pt>
                <c:pt idx="396">
                  <c:v>4.1011179002276351E-3</c:v>
                </c:pt>
                <c:pt idx="397">
                  <c:v>1.8003680310339682E-2</c:v>
                </c:pt>
                <c:pt idx="398">
                  <c:v>7.5340088545766985E-3</c:v>
                </c:pt>
                <c:pt idx="399">
                  <c:v>1.012042886905266E-2</c:v>
                </c:pt>
                <c:pt idx="400">
                  <c:v>2.725680864680367E-2</c:v>
                </c:pt>
                <c:pt idx="401">
                  <c:v>-1.9456830158086746E-3</c:v>
                </c:pt>
                <c:pt idx="402">
                  <c:v>1.003875968992248E-2</c:v>
                </c:pt>
                <c:pt idx="403">
                  <c:v>3.2909624496145956E-2</c:v>
                </c:pt>
                <c:pt idx="404">
                  <c:v>2.7757420300476364E-2</c:v>
                </c:pt>
                <c:pt idx="405">
                  <c:v>3.7074706380917789E-2</c:v>
                </c:pt>
                <c:pt idx="406">
                  <c:v>2.8077386780162961E-2</c:v>
                </c:pt>
                <c:pt idx="407">
                  <c:v>3.2324524012503554E-2</c:v>
                </c:pt>
                <c:pt idx="408">
                  <c:v>-2.6547101711295339E-2</c:v>
                </c:pt>
                <c:pt idx="409">
                  <c:v>-2.8455958101303211E-3</c:v>
                </c:pt>
                <c:pt idx="410">
                  <c:v>-2.0288154820194107E-3</c:v>
                </c:pt>
                <c:pt idx="411">
                  <c:v>1.0349563129017919E-2</c:v>
                </c:pt>
                <c:pt idx="412">
                  <c:v>2.0031664151869001E-2</c:v>
                </c:pt>
                <c:pt idx="413">
                  <c:v>-7.0586369164067041E-3</c:v>
                </c:pt>
                <c:pt idx="414">
                  <c:v>7.3555243281222555E-3</c:v>
                </c:pt>
                <c:pt idx="415">
                  <c:v>2.9552368535419381E-2</c:v>
                </c:pt>
                <c:pt idx="416">
                  <c:v>-3.8949798038084246E-3</c:v>
                </c:pt>
                <c:pt idx="417">
                  <c:v>-2.3615848858567303E-3</c:v>
                </c:pt>
                <c:pt idx="418">
                  <c:v>-1.1797472564017293E-2</c:v>
                </c:pt>
                <c:pt idx="419">
                  <c:v>2.2960725075528703E-2</c:v>
                </c:pt>
                <c:pt idx="420">
                  <c:v>-3.7655050206733612E-2</c:v>
                </c:pt>
                <c:pt idx="421">
                  <c:v>9.7638944387498039E-2</c:v>
                </c:pt>
                <c:pt idx="422">
                  <c:v>3.4745661755946469E-2</c:v>
                </c:pt>
                <c:pt idx="423">
                  <c:v>3.4931177976952624E-2</c:v>
                </c:pt>
                <c:pt idx="424">
                  <c:v>3.4225715694520986E-2</c:v>
                </c:pt>
                <c:pt idx="425">
                  <c:v>-2.1466294258985961E-3</c:v>
                </c:pt>
                <c:pt idx="426">
                  <c:v>3.7360945113542335E-2</c:v>
                </c:pt>
                <c:pt idx="427">
                  <c:v>-2.611542281237356E-2</c:v>
                </c:pt>
                <c:pt idx="428">
                  <c:v>-8.9595601986760729E-4</c:v>
                </c:pt>
                <c:pt idx="429">
                  <c:v>7.6245180580690845E-3</c:v>
                </c:pt>
                <c:pt idx="430">
                  <c:v>3.3287832723211515E-2</c:v>
                </c:pt>
                <c:pt idx="431">
                  <c:v>-9.6291220395941082E-2</c:v>
                </c:pt>
                <c:pt idx="432">
                  <c:v>-5.8387603862564566E-3</c:v>
                </c:pt>
                <c:pt idx="433">
                  <c:v>-7.6706291187252345E-3</c:v>
                </c:pt>
                <c:pt idx="434">
                  <c:v>-1.2563577013588401E-2</c:v>
                </c:pt>
              </c:numCache>
            </c:numRef>
          </c:val>
          <c:smooth val="0"/>
          <c:extLst>
            <c:ext xmlns:c16="http://schemas.microsoft.com/office/drawing/2014/chart" uri="{C3380CC4-5D6E-409C-BE32-E72D297353CC}">
              <c16:uniqueId val="{00000001-427B-40F9-8545-FCC1E667C976}"/>
            </c:ext>
          </c:extLst>
        </c:ser>
        <c:dLbls>
          <c:showLegendKey val="0"/>
          <c:showVal val="0"/>
          <c:showCatName val="0"/>
          <c:showSerName val="0"/>
          <c:showPercent val="0"/>
          <c:showBubbleSize val="0"/>
        </c:dLbls>
        <c:marker val="1"/>
        <c:smooth val="0"/>
        <c:axId val="405740192"/>
        <c:axId val="1"/>
      </c:lineChart>
      <c:lineChart>
        <c:grouping val="standard"/>
        <c:varyColors val="0"/>
        <c:ser>
          <c:idx val="2"/>
          <c:order val="2"/>
          <c:tx>
            <c:v>АҚШ долларының орташа күндік бағамы</c:v>
          </c:tx>
          <c:spPr>
            <a:ln w="38100">
              <a:solidFill>
                <a:srgbClr val="008000"/>
              </a:solidFill>
              <a:prstDash val="solid"/>
            </a:ln>
          </c:spPr>
          <c:marker>
            <c:symbol val="none"/>
          </c:marker>
          <c:val>
            <c:numRef>
              <c:f>'3.2.2-график'!$C$4:$C$438</c:f>
              <c:numCache>
                <c:formatCode>General</c:formatCode>
                <c:ptCount val="435"/>
                <c:pt idx="0">
                  <c:v>120.44499999999999</c:v>
                </c:pt>
                <c:pt idx="1">
                  <c:v>120.55</c:v>
                </c:pt>
                <c:pt idx="2">
                  <c:v>120.65</c:v>
                </c:pt>
                <c:pt idx="3">
                  <c:v>120.65</c:v>
                </c:pt>
                <c:pt idx="4">
                  <c:v>120.565</c:v>
                </c:pt>
                <c:pt idx="5">
                  <c:v>120.5</c:v>
                </c:pt>
                <c:pt idx="6">
                  <c:v>120.425</c:v>
                </c:pt>
                <c:pt idx="7">
                  <c:v>120.38</c:v>
                </c:pt>
                <c:pt idx="8">
                  <c:v>120.22499999999999</c:v>
                </c:pt>
                <c:pt idx="9">
                  <c:v>120.065</c:v>
                </c:pt>
                <c:pt idx="10">
                  <c:v>120.255</c:v>
                </c:pt>
                <c:pt idx="11">
                  <c:v>120.5</c:v>
                </c:pt>
                <c:pt idx="12">
                  <c:v>120.375</c:v>
                </c:pt>
                <c:pt idx="13">
                  <c:v>120.245</c:v>
                </c:pt>
                <c:pt idx="14">
                  <c:v>120.21</c:v>
                </c:pt>
                <c:pt idx="15">
                  <c:v>120.12</c:v>
                </c:pt>
                <c:pt idx="16">
                  <c:v>120.21</c:v>
                </c:pt>
                <c:pt idx="17">
                  <c:v>120.22499999999999</c:v>
                </c:pt>
                <c:pt idx="18">
                  <c:v>120.22</c:v>
                </c:pt>
                <c:pt idx="19">
                  <c:v>120.2</c:v>
                </c:pt>
                <c:pt idx="20">
                  <c:v>120.09</c:v>
                </c:pt>
                <c:pt idx="21">
                  <c:v>120.23</c:v>
                </c:pt>
                <c:pt idx="22">
                  <c:v>120.36</c:v>
                </c:pt>
                <c:pt idx="23">
                  <c:v>120.36</c:v>
                </c:pt>
                <c:pt idx="24">
                  <c:v>120.255</c:v>
                </c:pt>
                <c:pt idx="25">
                  <c:v>120.325</c:v>
                </c:pt>
                <c:pt idx="26">
                  <c:v>120.355</c:v>
                </c:pt>
                <c:pt idx="27">
                  <c:v>120.38</c:v>
                </c:pt>
                <c:pt idx="28">
                  <c:v>120.3</c:v>
                </c:pt>
                <c:pt idx="29">
                  <c:v>120.155</c:v>
                </c:pt>
                <c:pt idx="30">
                  <c:v>120.185</c:v>
                </c:pt>
                <c:pt idx="31">
                  <c:v>120.095</c:v>
                </c:pt>
                <c:pt idx="32">
                  <c:v>120.19</c:v>
                </c:pt>
                <c:pt idx="33">
                  <c:v>120.1</c:v>
                </c:pt>
                <c:pt idx="34">
                  <c:v>120.25</c:v>
                </c:pt>
                <c:pt idx="35">
                  <c:v>120.4</c:v>
                </c:pt>
                <c:pt idx="36">
                  <c:v>120.52</c:v>
                </c:pt>
                <c:pt idx="37">
                  <c:v>120.77</c:v>
                </c:pt>
                <c:pt idx="38">
                  <c:v>120.78</c:v>
                </c:pt>
                <c:pt idx="39">
                  <c:v>120.82</c:v>
                </c:pt>
                <c:pt idx="40">
                  <c:v>120.845</c:v>
                </c:pt>
                <c:pt idx="41">
                  <c:v>120.66500000000001</c:v>
                </c:pt>
                <c:pt idx="42">
                  <c:v>120.76</c:v>
                </c:pt>
                <c:pt idx="43">
                  <c:v>120.795</c:v>
                </c:pt>
                <c:pt idx="44">
                  <c:v>120.7</c:v>
                </c:pt>
                <c:pt idx="45">
                  <c:v>120.655</c:v>
                </c:pt>
                <c:pt idx="46">
                  <c:v>120.655</c:v>
                </c:pt>
                <c:pt idx="47">
                  <c:v>120.73</c:v>
                </c:pt>
                <c:pt idx="48">
                  <c:v>120.56</c:v>
                </c:pt>
                <c:pt idx="49">
                  <c:v>120.53</c:v>
                </c:pt>
                <c:pt idx="50">
                  <c:v>120.685</c:v>
                </c:pt>
                <c:pt idx="51">
                  <c:v>120.75</c:v>
                </c:pt>
                <c:pt idx="52">
                  <c:v>120.67</c:v>
                </c:pt>
                <c:pt idx="53">
                  <c:v>120.455</c:v>
                </c:pt>
                <c:pt idx="54">
                  <c:v>120.44499999999999</c:v>
                </c:pt>
                <c:pt idx="55">
                  <c:v>120.66</c:v>
                </c:pt>
                <c:pt idx="56">
                  <c:v>120.77500000000001</c:v>
                </c:pt>
                <c:pt idx="57">
                  <c:v>120.675</c:v>
                </c:pt>
                <c:pt idx="58">
                  <c:v>120.69499999999999</c:v>
                </c:pt>
                <c:pt idx="59">
                  <c:v>120.685</c:v>
                </c:pt>
                <c:pt idx="60">
                  <c:v>120.605</c:v>
                </c:pt>
                <c:pt idx="61">
                  <c:v>120.605</c:v>
                </c:pt>
                <c:pt idx="62">
                  <c:v>120.465</c:v>
                </c:pt>
                <c:pt idx="63">
                  <c:v>120.61</c:v>
                </c:pt>
                <c:pt idx="64">
                  <c:v>120.565</c:v>
                </c:pt>
                <c:pt idx="65">
                  <c:v>120.55500000000001</c:v>
                </c:pt>
                <c:pt idx="66">
                  <c:v>120.55</c:v>
                </c:pt>
                <c:pt idx="67">
                  <c:v>120.535</c:v>
                </c:pt>
                <c:pt idx="68">
                  <c:v>120.51</c:v>
                </c:pt>
                <c:pt idx="69">
                  <c:v>120.44499999999999</c:v>
                </c:pt>
                <c:pt idx="70">
                  <c:v>120.315</c:v>
                </c:pt>
                <c:pt idx="71">
                  <c:v>120.28</c:v>
                </c:pt>
                <c:pt idx="72">
                  <c:v>120.455</c:v>
                </c:pt>
                <c:pt idx="73">
                  <c:v>120.57</c:v>
                </c:pt>
                <c:pt idx="74">
                  <c:v>120.535</c:v>
                </c:pt>
                <c:pt idx="75">
                  <c:v>120.45</c:v>
                </c:pt>
                <c:pt idx="76">
                  <c:v>120.36499999999999</c:v>
                </c:pt>
                <c:pt idx="77">
                  <c:v>120.44499999999999</c:v>
                </c:pt>
                <c:pt idx="78">
                  <c:v>120.49</c:v>
                </c:pt>
                <c:pt idx="79">
                  <c:v>120.515</c:v>
                </c:pt>
                <c:pt idx="80">
                  <c:v>120.4</c:v>
                </c:pt>
                <c:pt idx="81">
                  <c:v>120.375</c:v>
                </c:pt>
                <c:pt idx="82">
                  <c:v>120.36</c:v>
                </c:pt>
                <c:pt idx="83">
                  <c:v>120.46</c:v>
                </c:pt>
                <c:pt idx="84">
                  <c:v>120.47499999999999</c:v>
                </c:pt>
                <c:pt idx="85">
                  <c:v>120.505</c:v>
                </c:pt>
                <c:pt idx="86">
                  <c:v>120.565</c:v>
                </c:pt>
                <c:pt idx="87">
                  <c:v>120.57</c:v>
                </c:pt>
                <c:pt idx="88">
                  <c:v>120.595</c:v>
                </c:pt>
                <c:pt idx="89">
                  <c:v>120.58</c:v>
                </c:pt>
                <c:pt idx="90">
                  <c:v>120.73</c:v>
                </c:pt>
                <c:pt idx="91">
                  <c:v>120.69499999999999</c:v>
                </c:pt>
                <c:pt idx="92">
                  <c:v>120.685</c:v>
                </c:pt>
                <c:pt idx="93">
                  <c:v>120.605</c:v>
                </c:pt>
                <c:pt idx="94">
                  <c:v>120.58499999999999</c:v>
                </c:pt>
                <c:pt idx="95">
                  <c:v>120.58</c:v>
                </c:pt>
                <c:pt idx="96">
                  <c:v>120.59</c:v>
                </c:pt>
                <c:pt idx="97">
                  <c:v>120.545</c:v>
                </c:pt>
                <c:pt idx="98">
                  <c:v>120.575</c:v>
                </c:pt>
                <c:pt idx="99">
                  <c:v>120.54</c:v>
                </c:pt>
                <c:pt idx="100">
                  <c:v>120.485</c:v>
                </c:pt>
                <c:pt idx="101">
                  <c:v>120.58</c:v>
                </c:pt>
                <c:pt idx="102">
                  <c:v>120.65</c:v>
                </c:pt>
                <c:pt idx="103">
                  <c:v>120.745</c:v>
                </c:pt>
                <c:pt idx="104">
                  <c:v>120.73</c:v>
                </c:pt>
                <c:pt idx="105">
                  <c:v>120.66500000000001</c:v>
                </c:pt>
                <c:pt idx="106">
                  <c:v>120.61499999999999</c:v>
                </c:pt>
                <c:pt idx="107">
                  <c:v>120.69499999999999</c:v>
                </c:pt>
                <c:pt idx="108">
                  <c:v>120.7</c:v>
                </c:pt>
                <c:pt idx="109">
                  <c:v>120.72499999999999</c:v>
                </c:pt>
                <c:pt idx="110">
                  <c:v>120.755</c:v>
                </c:pt>
                <c:pt idx="111">
                  <c:v>120.67</c:v>
                </c:pt>
                <c:pt idx="112">
                  <c:v>120.705</c:v>
                </c:pt>
                <c:pt idx="113">
                  <c:v>120.69499999999999</c:v>
                </c:pt>
                <c:pt idx="114">
                  <c:v>120.66</c:v>
                </c:pt>
                <c:pt idx="115">
                  <c:v>120.735</c:v>
                </c:pt>
                <c:pt idx="116">
                  <c:v>120.74</c:v>
                </c:pt>
                <c:pt idx="117">
                  <c:v>120.715</c:v>
                </c:pt>
                <c:pt idx="118">
                  <c:v>120.77500000000001</c:v>
                </c:pt>
                <c:pt idx="119">
                  <c:v>120.83499999999999</c:v>
                </c:pt>
                <c:pt idx="120">
                  <c:v>120.735</c:v>
                </c:pt>
                <c:pt idx="121">
                  <c:v>120.75</c:v>
                </c:pt>
                <c:pt idx="122">
                  <c:v>120.745</c:v>
                </c:pt>
                <c:pt idx="123">
                  <c:v>120.65</c:v>
                </c:pt>
                <c:pt idx="124">
                  <c:v>120.58</c:v>
                </c:pt>
                <c:pt idx="125">
                  <c:v>120.56</c:v>
                </c:pt>
                <c:pt idx="126">
                  <c:v>120.545</c:v>
                </c:pt>
                <c:pt idx="127">
                  <c:v>120.47499999999999</c:v>
                </c:pt>
                <c:pt idx="128">
                  <c:v>120.38500000000001</c:v>
                </c:pt>
                <c:pt idx="129">
                  <c:v>120.215</c:v>
                </c:pt>
                <c:pt idx="130">
                  <c:v>120.22499999999999</c:v>
                </c:pt>
                <c:pt idx="131">
                  <c:v>120.2</c:v>
                </c:pt>
                <c:pt idx="132">
                  <c:v>120.06</c:v>
                </c:pt>
                <c:pt idx="133">
                  <c:v>120.05</c:v>
                </c:pt>
                <c:pt idx="134">
                  <c:v>120.145</c:v>
                </c:pt>
                <c:pt idx="135">
                  <c:v>120.185</c:v>
                </c:pt>
                <c:pt idx="136">
                  <c:v>120.19499999999999</c:v>
                </c:pt>
                <c:pt idx="137">
                  <c:v>120.18</c:v>
                </c:pt>
                <c:pt idx="138">
                  <c:v>120.16500000000001</c:v>
                </c:pt>
                <c:pt idx="139">
                  <c:v>120.185</c:v>
                </c:pt>
                <c:pt idx="140">
                  <c:v>120.18</c:v>
                </c:pt>
                <c:pt idx="141">
                  <c:v>120.175</c:v>
                </c:pt>
                <c:pt idx="142">
                  <c:v>120.18</c:v>
                </c:pt>
                <c:pt idx="143">
                  <c:v>120.185</c:v>
                </c:pt>
                <c:pt idx="144">
                  <c:v>120.18</c:v>
                </c:pt>
                <c:pt idx="145">
                  <c:v>120.17</c:v>
                </c:pt>
                <c:pt idx="146">
                  <c:v>120.145</c:v>
                </c:pt>
                <c:pt idx="147">
                  <c:v>120.11</c:v>
                </c:pt>
                <c:pt idx="148">
                  <c:v>120.04</c:v>
                </c:pt>
                <c:pt idx="149">
                  <c:v>120.08499999999999</c:v>
                </c:pt>
                <c:pt idx="150">
                  <c:v>120.065</c:v>
                </c:pt>
                <c:pt idx="151">
                  <c:v>120.14</c:v>
                </c:pt>
                <c:pt idx="152">
                  <c:v>120.17</c:v>
                </c:pt>
                <c:pt idx="153">
                  <c:v>120.06</c:v>
                </c:pt>
                <c:pt idx="154">
                  <c:v>120.145</c:v>
                </c:pt>
                <c:pt idx="155">
                  <c:v>120.15</c:v>
                </c:pt>
                <c:pt idx="156">
                  <c:v>120.125</c:v>
                </c:pt>
                <c:pt idx="157">
                  <c:v>120.075</c:v>
                </c:pt>
                <c:pt idx="158">
                  <c:v>120.005</c:v>
                </c:pt>
                <c:pt idx="159">
                  <c:v>119.94</c:v>
                </c:pt>
                <c:pt idx="160">
                  <c:v>119.715</c:v>
                </c:pt>
                <c:pt idx="161">
                  <c:v>119.80500000000001</c:v>
                </c:pt>
                <c:pt idx="162">
                  <c:v>119.83499999999999</c:v>
                </c:pt>
                <c:pt idx="163">
                  <c:v>119.79</c:v>
                </c:pt>
                <c:pt idx="164">
                  <c:v>119.625</c:v>
                </c:pt>
                <c:pt idx="165">
                  <c:v>119.595</c:v>
                </c:pt>
                <c:pt idx="166">
                  <c:v>119.66</c:v>
                </c:pt>
                <c:pt idx="167">
                  <c:v>119.77</c:v>
                </c:pt>
                <c:pt idx="168">
                  <c:v>119.67</c:v>
                </c:pt>
                <c:pt idx="169">
                  <c:v>119.61499999999999</c:v>
                </c:pt>
                <c:pt idx="170">
                  <c:v>119.63</c:v>
                </c:pt>
                <c:pt idx="171">
                  <c:v>119.705</c:v>
                </c:pt>
                <c:pt idx="172">
                  <c:v>119.605</c:v>
                </c:pt>
                <c:pt idx="173">
                  <c:v>119.59</c:v>
                </c:pt>
                <c:pt idx="174">
                  <c:v>119.485</c:v>
                </c:pt>
                <c:pt idx="175">
                  <c:v>119.465</c:v>
                </c:pt>
                <c:pt idx="176">
                  <c:v>119.545</c:v>
                </c:pt>
                <c:pt idx="177">
                  <c:v>119.735</c:v>
                </c:pt>
                <c:pt idx="178">
                  <c:v>119.85</c:v>
                </c:pt>
                <c:pt idx="179">
                  <c:v>119.79</c:v>
                </c:pt>
                <c:pt idx="180">
                  <c:v>119.73</c:v>
                </c:pt>
                <c:pt idx="181">
                  <c:v>119.71</c:v>
                </c:pt>
                <c:pt idx="182">
                  <c:v>119.755</c:v>
                </c:pt>
                <c:pt idx="183">
                  <c:v>119.78</c:v>
                </c:pt>
                <c:pt idx="184">
                  <c:v>119.785</c:v>
                </c:pt>
                <c:pt idx="185">
                  <c:v>119.82</c:v>
                </c:pt>
                <c:pt idx="186">
                  <c:v>119.86499999999999</c:v>
                </c:pt>
                <c:pt idx="187">
                  <c:v>120.02500000000001</c:v>
                </c:pt>
                <c:pt idx="188">
                  <c:v>119.99</c:v>
                </c:pt>
                <c:pt idx="189">
                  <c:v>119.97499999999999</c:v>
                </c:pt>
                <c:pt idx="190">
                  <c:v>120.005</c:v>
                </c:pt>
                <c:pt idx="191">
                  <c:v>120.05</c:v>
                </c:pt>
                <c:pt idx="192">
                  <c:v>119.97</c:v>
                </c:pt>
                <c:pt idx="193">
                  <c:v>119.88500000000001</c:v>
                </c:pt>
                <c:pt idx="194">
                  <c:v>119.86499999999999</c:v>
                </c:pt>
                <c:pt idx="195">
                  <c:v>119.855</c:v>
                </c:pt>
                <c:pt idx="196">
                  <c:v>119.875</c:v>
                </c:pt>
                <c:pt idx="197">
                  <c:v>119.795</c:v>
                </c:pt>
                <c:pt idx="198">
                  <c:v>119.76</c:v>
                </c:pt>
                <c:pt idx="199">
                  <c:v>119.76</c:v>
                </c:pt>
                <c:pt idx="200">
                  <c:v>119.755</c:v>
                </c:pt>
                <c:pt idx="201">
                  <c:v>119.795</c:v>
                </c:pt>
                <c:pt idx="202">
                  <c:v>119.85</c:v>
                </c:pt>
                <c:pt idx="203">
                  <c:v>119.79</c:v>
                </c:pt>
                <c:pt idx="204">
                  <c:v>119.8</c:v>
                </c:pt>
                <c:pt idx="205">
                  <c:v>119.82</c:v>
                </c:pt>
                <c:pt idx="206">
                  <c:v>119.815</c:v>
                </c:pt>
                <c:pt idx="207">
                  <c:v>119.815</c:v>
                </c:pt>
                <c:pt idx="208">
                  <c:v>119.89</c:v>
                </c:pt>
                <c:pt idx="209">
                  <c:v>120.015</c:v>
                </c:pt>
                <c:pt idx="210">
                  <c:v>119.94</c:v>
                </c:pt>
                <c:pt idx="211">
                  <c:v>119.91500000000001</c:v>
                </c:pt>
                <c:pt idx="212">
                  <c:v>119.87</c:v>
                </c:pt>
                <c:pt idx="213">
                  <c:v>119.89</c:v>
                </c:pt>
                <c:pt idx="214">
                  <c:v>119.93</c:v>
                </c:pt>
                <c:pt idx="215">
                  <c:v>120.005</c:v>
                </c:pt>
                <c:pt idx="216">
                  <c:v>120.08</c:v>
                </c:pt>
                <c:pt idx="217">
                  <c:v>120.12</c:v>
                </c:pt>
                <c:pt idx="218">
                  <c:v>120.12</c:v>
                </c:pt>
                <c:pt idx="219">
                  <c:v>120.12</c:v>
                </c:pt>
                <c:pt idx="220">
                  <c:v>120.105</c:v>
                </c:pt>
                <c:pt idx="221">
                  <c:v>120.155</c:v>
                </c:pt>
                <c:pt idx="222">
                  <c:v>120.21</c:v>
                </c:pt>
                <c:pt idx="223">
                  <c:v>120.22</c:v>
                </c:pt>
                <c:pt idx="224">
                  <c:v>120.17</c:v>
                </c:pt>
                <c:pt idx="225">
                  <c:v>120.22499999999999</c:v>
                </c:pt>
                <c:pt idx="226">
                  <c:v>120.255</c:v>
                </c:pt>
                <c:pt idx="227">
                  <c:v>120.35</c:v>
                </c:pt>
                <c:pt idx="228">
                  <c:v>120.35</c:v>
                </c:pt>
                <c:pt idx="229">
                  <c:v>120.405</c:v>
                </c:pt>
                <c:pt idx="230">
                  <c:v>120.485</c:v>
                </c:pt>
                <c:pt idx="231">
                  <c:v>120.48</c:v>
                </c:pt>
                <c:pt idx="232">
                  <c:v>120.425</c:v>
                </c:pt>
                <c:pt idx="233">
                  <c:v>120.36499999999999</c:v>
                </c:pt>
                <c:pt idx="234">
                  <c:v>120.45</c:v>
                </c:pt>
                <c:pt idx="235">
                  <c:v>120.46</c:v>
                </c:pt>
                <c:pt idx="236">
                  <c:v>120.46</c:v>
                </c:pt>
                <c:pt idx="237">
                  <c:v>120.51</c:v>
                </c:pt>
                <c:pt idx="238">
                  <c:v>120.625</c:v>
                </c:pt>
                <c:pt idx="239">
                  <c:v>120.675</c:v>
                </c:pt>
                <c:pt idx="240">
                  <c:v>120.77</c:v>
                </c:pt>
                <c:pt idx="241">
                  <c:v>120.825</c:v>
                </c:pt>
                <c:pt idx="242">
                  <c:v>120.80500000000001</c:v>
                </c:pt>
                <c:pt idx="243">
                  <c:v>120.73</c:v>
                </c:pt>
                <c:pt idx="244">
                  <c:v>120.69</c:v>
                </c:pt>
                <c:pt idx="245">
                  <c:v>120.685</c:v>
                </c:pt>
                <c:pt idx="246">
                  <c:v>120.77500000000001</c:v>
                </c:pt>
                <c:pt idx="247">
                  <c:v>120.8</c:v>
                </c:pt>
                <c:pt idx="248">
                  <c:v>120.8</c:v>
                </c:pt>
                <c:pt idx="249">
                  <c:v>120.925</c:v>
                </c:pt>
                <c:pt idx="250">
                  <c:v>120.95</c:v>
                </c:pt>
                <c:pt idx="251">
                  <c:v>121</c:v>
                </c:pt>
                <c:pt idx="252">
                  <c:v>120.995</c:v>
                </c:pt>
                <c:pt idx="253">
                  <c:v>121.08</c:v>
                </c:pt>
                <c:pt idx="254">
                  <c:v>121.14</c:v>
                </c:pt>
                <c:pt idx="255">
                  <c:v>121.265</c:v>
                </c:pt>
                <c:pt idx="256">
                  <c:v>121.395</c:v>
                </c:pt>
                <c:pt idx="257">
                  <c:v>121.30500000000001</c:v>
                </c:pt>
                <c:pt idx="258">
                  <c:v>121.285</c:v>
                </c:pt>
                <c:pt idx="259">
                  <c:v>121.33</c:v>
                </c:pt>
                <c:pt idx="260">
                  <c:v>121.31</c:v>
                </c:pt>
                <c:pt idx="261">
                  <c:v>121.375</c:v>
                </c:pt>
                <c:pt idx="262">
                  <c:v>121.575</c:v>
                </c:pt>
                <c:pt idx="263">
                  <c:v>121.69</c:v>
                </c:pt>
                <c:pt idx="264">
                  <c:v>121.715</c:v>
                </c:pt>
                <c:pt idx="265">
                  <c:v>121.705</c:v>
                </c:pt>
                <c:pt idx="266">
                  <c:v>121.45</c:v>
                </c:pt>
                <c:pt idx="267">
                  <c:v>121.55</c:v>
                </c:pt>
                <c:pt idx="268">
                  <c:v>121.94499999999999</c:v>
                </c:pt>
                <c:pt idx="269">
                  <c:v>122.855</c:v>
                </c:pt>
                <c:pt idx="270">
                  <c:v>147.01</c:v>
                </c:pt>
                <c:pt idx="271">
                  <c:v>149.99</c:v>
                </c:pt>
                <c:pt idx="272">
                  <c:v>149.16999999999999</c:v>
                </c:pt>
                <c:pt idx="273">
                  <c:v>148.53</c:v>
                </c:pt>
                <c:pt idx="274">
                  <c:v>148.26499999999999</c:v>
                </c:pt>
                <c:pt idx="275">
                  <c:v>148.11000000000001</c:v>
                </c:pt>
                <c:pt idx="276">
                  <c:v>148.44999999999999</c:v>
                </c:pt>
                <c:pt idx="277">
                  <c:v>148.9</c:v>
                </c:pt>
                <c:pt idx="278">
                  <c:v>149.14500000000001</c:v>
                </c:pt>
                <c:pt idx="279">
                  <c:v>149.28</c:v>
                </c:pt>
                <c:pt idx="280">
                  <c:v>149.4</c:v>
                </c:pt>
                <c:pt idx="281">
                  <c:v>148.96</c:v>
                </c:pt>
                <c:pt idx="282">
                  <c:v>149.595</c:v>
                </c:pt>
                <c:pt idx="283">
                  <c:v>150.07</c:v>
                </c:pt>
                <c:pt idx="284">
                  <c:v>150.11500000000001</c:v>
                </c:pt>
                <c:pt idx="285">
                  <c:v>150.09</c:v>
                </c:pt>
                <c:pt idx="286">
                  <c:v>150.29499999999999</c:v>
                </c:pt>
                <c:pt idx="287">
                  <c:v>150.47</c:v>
                </c:pt>
                <c:pt idx="288">
                  <c:v>150.61000000000001</c:v>
                </c:pt>
                <c:pt idx="289">
                  <c:v>150.535</c:v>
                </c:pt>
                <c:pt idx="290">
                  <c:v>150.44499999999999</c:v>
                </c:pt>
                <c:pt idx="291">
                  <c:v>150.33500000000001</c:v>
                </c:pt>
                <c:pt idx="292">
                  <c:v>150.52000000000001</c:v>
                </c:pt>
                <c:pt idx="293">
                  <c:v>150.53</c:v>
                </c:pt>
                <c:pt idx="294">
                  <c:v>150.495</c:v>
                </c:pt>
                <c:pt idx="295">
                  <c:v>150.465</c:v>
                </c:pt>
                <c:pt idx="296">
                  <c:v>150.24</c:v>
                </c:pt>
                <c:pt idx="297">
                  <c:v>150.30500000000001</c:v>
                </c:pt>
                <c:pt idx="298">
                  <c:v>150.39500000000001</c:v>
                </c:pt>
                <c:pt idx="299">
                  <c:v>150.51</c:v>
                </c:pt>
                <c:pt idx="300">
                  <c:v>150.94999999999999</c:v>
                </c:pt>
                <c:pt idx="301">
                  <c:v>151.17500000000001</c:v>
                </c:pt>
                <c:pt idx="302">
                  <c:v>151.36000000000001</c:v>
                </c:pt>
                <c:pt idx="303">
                  <c:v>151.37</c:v>
                </c:pt>
                <c:pt idx="304">
                  <c:v>151.35</c:v>
                </c:pt>
                <c:pt idx="305">
                  <c:v>151.41999999999999</c:v>
                </c:pt>
                <c:pt idx="306">
                  <c:v>151.4</c:v>
                </c:pt>
                <c:pt idx="307">
                  <c:v>150.97999999999999</c:v>
                </c:pt>
                <c:pt idx="308">
                  <c:v>151.01499999999999</c:v>
                </c:pt>
                <c:pt idx="309">
                  <c:v>150.97499999999999</c:v>
                </c:pt>
                <c:pt idx="310">
                  <c:v>150.99</c:v>
                </c:pt>
                <c:pt idx="311">
                  <c:v>151.11000000000001</c:v>
                </c:pt>
                <c:pt idx="312">
                  <c:v>151.04</c:v>
                </c:pt>
                <c:pt idx="313">
                  <c:v>150.96</c:v>
                </c:pt>
                <c:pt idx="314">
                  <c:v>150.75</c:v>
                </c:pt>
                <c:pt idx="315">
                  <c:v>150.87</c:v>
                </c:pt>
                <c:pt idx="316">
                  <c:v>150.77000000000001</c:v>
                </c:pt>
                <c:pt idx="317">
                  <c:v>150.595</c:v>
                </c:pt>
                <c:pt idx="318">
                  <c:v>150.24</c:v>
                </c:pt>
                <c:pt idx="319">
                  <c:v>150.13999999999999</c:v>
                </c:pt>
                <c:pt idx="320">
                  <c:v>150.215</c:v>
                </c:pt>
                <c:pt idx="321">
                  <c:v>150.36000000000001</c:v>
                </c:pt>
                <c:pt idx="322">
                  <c:v>150.57499999999999</c:v>
                </c:pt>
                <c:pt idx="323">
                  <c:v>150.73500000000001</c:v>
                </c:pt>
                <c:pt idx="324">
                  <c:v>150.54499999999999</c:v>
                </c:pt>
                <c:pt idx="325">
                  <c:v>150.63499999999999</c:v>
                </c:pt>
                <c:pt idx="326">
                  <c:v>150.63999999999999</c:v>
                </c:pt>
                <c:pt idx="327">
                  <c:v>150.67500000000001</c:v>
                </c:pt>
                <c:pt idx="328">
                  <c:v>150.70500000000001</c:v>
                </c:pt>
                <c:pt idx="329">
                  <c:v>150.69999999999999</c:v>
                </c:pt>
                <c:pt idx="330">
                  <c:v>150.66</c:v>
                </c:pt>
                <c:pt idx="331">
                  <c:v>150.625</c:v>
                </c:pt>
                <c:pt idx="332">
                  <c:v>150.58500000000001</c:v>
                </c:pt>
                <c:pt idx="333">
                  <c:v>150.46</c:v>
                </c:pt>
                <c:pt idx="334">
                  <c:v>150.47</c:v>
                </c:pt>
                <c:pt idx="335">
                  <c:v>150.22</c:v>
                </c:pt>
                <c:pt idx="336">
                  <c:v>149.99</c:v>
                </c:pt>
                <c:pt idx="337">
                  <c:v>149.94499999999999</c:v>
                </c:pt>
                <c:pt idx="338">
                  <c:v>150.19999999999999</c:v>
                </c:pt>
                <c:pt idx="339">
                  <c:v>150.30500000000001</c:v>
                </c:pt>
                <c:pt idx="340">
                  <c:v>150.43</c:v>
                </c:pt>
                <c:pt idx="341">
                  <c:v>150.55000000000001</c:v>
                </c:pt>
                <c:pt idx="342">
                  <c:v>150.47999999999999</c:v>
                </c:pt>
                <c:pt idx="343">
                  <c:v>150.30000000000001</c:v>
                </c:pt>
                <c:pt idx="344">
                  <c:v>150</c:v>
                </c:pt>
                <c:pt idx="345">
                  <c:v>149.95500000000001</c:v>
                </c:pt>
                <c:pt idx="346">
                  <c:v>150.19499999999999</c:v>
                </c:pt>
                <c:pt idx="347">
                  <c:v>150.41</c:v>
                </c:pt>
                <c:pt idx="348">
                  <c:v>150.46</c:v>
                </c:pt>
                <c:pt idx="349">
                  <c:v>150.22999999999999</c:v>
                </c:pt>
                <c:pt idx="350">
                  <c:v>150.345</c:v>
                </c:pt>
                <c:pt idx="351">
                  <c:v>150.25</c:v>
                </c:pt>
                <c:pt idx="352">
                  <c:v>150.255</c:v>
                </c:pt>
                <c:pt idx="353">
                  <c:v>150.32</c:v>
                </c:pt>
                <c:pt idx="354">
                  <c:v>150.41</c:v>
                </c:pt>
                <c:pt idx="355">
                  <c:v>150.31</c:v>
                </c:pt>
                <c:pt idx="356">
                  <c:v>150.35499999999999</c:v>
                </c:pt>
                <c:pt idx="357">
                  <c:v>150.4</c:v>
                </c:pt>
                <c:pt idx="358">
                  <c:v>150.33000000000001</c:v>
                </c:pt>
                <c:pt idx="359">
                  <c:v>150.18</c:v>
                </c:pt>
                <c:pt idx="360">
                  <c:v>150.26499999999999</c:v>
                </c:pt>
                <c:pt idx="361">
                  <c:v>150.285</c:v>
                </c:pt>
                <c:pt idx="362">
                  <c:v>150.30500000000001</c:v>
                </c:pt>
                <c:pt idx="363">
                  <c:v>150.30500000000001</c:v>
                </c:pt>
                <c:pt idx="364">
                  <c:v>150.44499999999999</c:v>
                </c:pt>
                <c:pt idx="365">
                  <c:v>150.45500000000001</c:v>
                </c:pt>
                <c:pt idx="366">
                  <c:v>150.535</c:v>
                </c:pt>
                <c:pt idx="367">
                  <c:v>150.39500000000001</c:v>
                </c:pt>
                <c:pt idx="368">
                  <c:v>150.43</c:v>
                </c:pt>
                <c:pt idx="369">
                  <c:v>150.43</c:v>
                </c:pt>
                <c:pt idx="370">
                  <c:v>150.44999999999999</c:v>
                </c:pt>
                <c:pt idx="371">
                  <c:v>150.38</c:v>
                </c:pt>
                <c:pt idx="372">
                  <c:v>150.31</c:v>
                </c:pt>
                <c:pt idx="373">
                  <c:v>150.33000000000001</c:v>
                </c:pt>
                <c:pt idx="374">
                  <c:v>150.5</c:v>
                </c:pt>
                <c:pt idx="375">
                  <c:v>150.63499999999999</c:v>
                </c:pt>
                <c:pt idx="376">
                  <c:v>150.57499999999999</c:v>
                </c:pt>
                <c:pt idx="377">
                  <c:v>150.565</c:v>
                </c:pt>
                <c:pt idx="378">
                  <c:v>150.44</c:v>
                </c:pt>
                <c:pt idx="379">
                  <c:v>150.68</c:v>
                </c:pt>
                <c:pt idx="380">
                  <c:v>150.73500000000001</c:v>
                </c:pt>
                <c:pt idx="381">
                  <c:v>150.75</c:v>
                </c:pt>
                <c:pt idx="382">
                  <c:v>150.755</c:v>
                </c:pt>
                <c:pt idx="383">
                  <c:v>150.80000000000001</c:v>
                </c:pt>
                <c:pt idx="384">
                  <c:v>150.86500000000001</c:v>
                </c:pt>
                <c:pt idx="385">
                  <c:v>150.745</c:v>
                </c:pt>
                <c:pt idx="386">
                  <c:v>150.685</c:v>
                </c:pt>
                <c:pt idx="387">
                  <c:v>150.72499999999999</c:v>
                </c:pt>
                <c:pt idx="388">
                  <c:v>150.78</c:v>
                </c:pt>
                <c:pt idx="389">
                  <c:v>150.76499999999999</c:v>
                </c:pt>
                <c:pt idx="390">
                  <c:v>150.70500000000001</c:v>
                </c:pt>
                <c:pt idx="391">
                  <c:v>150.72999999999999</c:v>
                </c:pt>
                <c:pt idx="392">
                  <c:v>150.70500000000001</c:v>
                </c:pt>
                <c:pt idx="393">
                  <c:v>150.77000000000001</c:v>
                </c:pt>
                <c:pt idx="394">
                  <c:v>150.80000000000001</c:v>
                </c:pt>
                <c:pt idx="395">
                  <c:v>150.81</c:v>
                </c:pt>
                <c:pt idx="396">
                  <c:v>150.79499999999999</c:v>
                </c:pt>
                <c:pt idx="397">
                  <c:v>150.72499999999999</c:v>
                </c:pt>
                <c:pt idx="398">
                  <c:v>150.75</c:v>
                </c:pt>
                <c:pt idx="399">
                  <c:v>150.715</c:v>
                </c:pt>
                <c:pt idx="400">
                  <c:v>150.78</c:v>
                </c:pt>
                <c:pt idx="401">
                  <c:v>150.76499999999999</c:v>
                </c:pt>
                <c:pt idx="402">
                  <c:v>150.78</c:v>
                </c:pt>
                <c:pt idx="403">
                  <c:v>150.80500000000001</c:v>
                </c:pt>
                <c:pt idx="404">
                  <c:v>150.84</c:v>
                </c:pt>
                <c:pt idx="405">
                  <c:v>150.86000000000001</c:v>
                </c:pt>
                <c:pt idx="406">
                  <c:v>150.82499999999999</c:v>
                </c:pt>
                <c:pt idx="407">
                  <c:v>150.82499999999999</c:v>
                </c:pt>
                <c:pt idx="408">
                  <c:v>150.76</c:v>
                </c:pt>
                <c:pt idx="409">
                  <c:v>150.68</c:v>
                </c:pt>
                <c:pt idx="410">
                  <c:v>150.755</c:v>
                </c:pt>
                <c:pt idx="411">
                  <c:v>150.77500000000001</c:v>
                </c:pt>
                <c:pt idx="412">
                  <c:v>150.79499999999999</c:v>
                </c:pt>
                <c:pt idx="413">
                  <c:v>150.75</c:v>
                </c:pt>
                <c:pt idx="414">
                  <c:v>150.72499999999999</c:v>
                </c:pt>
                <c:pt idx="415">
                  <c:v>150.76499999999999</c:v>
                </c:pt>
                <c:pt idx="416">
                  <c:v>150.79499999999999</c:v>
                </c:pt>
                <c:pt idx="417">
                  <c:v>150.83000000000001</c:v>
                </c:pt>
                <c:pt idx="418">
                  <c:v>150.85499999999999</c:v>
                </c:pt>
                <c:pt idx="419">
                  <c:v>150.82499999999999</c:v>
                </c:pt>
                <c:pt idx="420">
                  <c:v>150.86000000000001</c:v>
                </c:pt>
                <c:pt idx="421">
                  <c:v>150.89500000000001</c:v>
                </c:pt>
                <c:pt idx="422">
                  <c:v>150.91999999999999</c:v>
                </c:pt>
                <c:pt idx="423">
                  <c:v>150.935</c:v>
                </c:pt>
                <c:pt idx="424">
                  <c:v>150.92500000000001</c:v>
                </c:pt>
                <c:pt idx="425">
                  <c:v>150.91</c:v>
                </c:pt>
                <c:pt idx="426">
                  <c:v>150.9</c:v>
                </c:pt>
                <c:pt idx="427">
                  <c:v>150.875</c:v>
                </c:pt>
                <c:pt idx="428">
                  <c:v>150.9</c:v>
                </c:pt>
                <c:pt idx="429">
                  <c:v>150.92500000000001</c:v>
                </c:pt>
                <c:pt idx="430">
                  <c:v>150.935</c:v>
                </c:pt>
                <c:pt idx="431">
                  <c:v>150.96</c:v>
                </c:pt>
                <c:pt idx="432">
                  <c:v>150.94999999999999</c:v>
                </c:pt>
                <c:pt idx="433">
                  <c:v>150.95500000000001</c:v>
                </c:pt>
                <c:pt idx="434">
                  <c:v>150.95500000000001</c:v>
                </c:pt>
              </c:numCache>
            </c:numRef>
          </c:val>
          <c:smooth val="0"/>
          <c:extLst>
            <c:ext xmlns:c16="http://schemas.microsoft.com/office/drawing/2014/chart" uri="{C3380CC4-5D6E-409C-BE32-E72D297353CC}">
              <c16:uniqueId val="{00000002-427B-40F9-8545-FCC1E667C976}"/>
            </c:ext>
          </c:extLst>
        </c:ser>
        <c:dLbls>
          <c:showLegendKey val="0"/>
          <c:showVal val="0"/>
          <c:showCatName val="0"/>
          <c:showSerName val="0"/>
          <c:showPercent val="0"/>
          <c:showBubbleSize val="0"/>
        </c:dLbls>
        <c:marker val="1"/>
        <c:smooth val="0"/>
        <c:axId val="3"/>
        <c:axId val="4"/>
      </c:lineChart>
      <c:dateAx>
        <c:axId val="40574019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05740192"/>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a:lstStyle/>
              <a:p>
                <a:pPr>
                  <a:defRPr sz="1000" b="0" i="0" u="none" strike="noStrike" baseline="0">
                    <a:solidFill>
                      <a:srgbClr val="000000"/>
                    </a:solidFill>
                    <a:latin typeface="Times New Roman"/>
                    <a:ea typeface="Times New Roman"/>
                    <a:cs typeface="Times New Roman"/>
                  </a:defRPr>
                </a:pPr>
                <a:r>
                  <a:rPr lang="ru-RU"/>
                  <a:t>Доллар бағамы, теңге/доллар</a:t>
                </a:r>
              </a:p>
            </c:rich>
          </c:tx>
          <c:layout>
            <c:manualLayout>
              <c:xMode val="edge"/>
              <c:yMode val="edge"/>
              <c:x val="0.93538038243732202"/>
              <c:y val="0.2225133734269846"/>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noFill/>
        <a:ln w="25400">
          <a:noFill/>
        </a:ln>
      </c:spPr>
    </c:plotArea>
    <c:legend>
      <c:legendPos val="b"/>
      <c:layout>
        <c:manualLayout>
          <c:xMode val="edge"/>
          <c:yMode val="edge"/>
          <c:x val="0.10339265021759692"/>
          <c:y val="0.85078642780905878"/>
          <c:w val="0.86106691509342426"/>
          <c:h val="0.1361258284494494"/>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21305835470769E-2"/>
          <c:y val="6.205250596658711E-2"/>
          <c:w val="0.87278169550730367"/>
          <c:h val="0.7183770883054893"/>
        </c:manualLayout>
      </c:layout>
      <c:lineChart>
        <c:grouping val="standard"/>
        <c:varyColors val="0"/>
        <c:ser>
          <c:idx val="0"/>
          <c:order val="0"/>
          <c:tx>
            <c:v>МБҚ-мен репо нарығының өтімділік индексі</c:v>
          </c:tx>
          <c:spPr>
            <a:ln w="12700">
              <a:solidFill>
                <a:srgbClr val="FF0000"/>
              </a:solidFill>
              <a:prstDash val="solid"/>
            </a:ln>
          </c:spPr>
          <c:marker>
            <c:symbol val="none"/>
          </c:marker>
          <c:trendline>
            <c:name>МБҚ бар автоматты репо нарығының өтімділік индексі (9 нүкте бойынша реттелген)</c:name>
            <c:spPr>
              <a:ln w="38100">
                <a:solidFill>
                  <a:srgbClr val="000000"/>
                </a:solidFill>
                <a:prstDash val="solid"/>
              </a:ln>
            </c:spPr>
            <c:trendlineType val="movingAvg"/>
            <c:period val="9"/>
            <c:dispRSqr val="0"/>
            <c:dispEq val="0"/>
          </c:trendline>
          <c:cat>
            <c:numRef>
              <c:f>'3.2.3-график'!$B$4:$B$438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'3.2.3-график'!$C$4:$C$438</c:f>
              <c:numCache>
                <c:formatCode>General</c:formatCode>
                <c:ptCount val="435"/>
                <c:pt idx="0">
                  <c:v>-1.6574560115513555</c:v>
                </c:pt>
                <c:pt idx="1">
                  <c:v>-1.6984255215724573</c:v>
                </c:pt>
                <c:pt idx="2">
                  <c:v>0.1215142066441179</c:v>
                </c:pt>
                <c:pt idx="3">
                  <c:v>-0.11493619321608378</c:v>
                </c:pt>
                <c:pt idx="4">
                  <c:v>-1.5773931326065889</c:v>
                </c:pt>
                <c:pt idx="5">
                  <c:v>-0.83721655451726651</c:v>
                </c:pt>
                <c:pt idx="6">
                  <c:v>-0.24468178737410567</c:v>
                </c:pt>
                <c:pt idx="7">
                  <c:v>0.26125126084437034</c:v>
                </c:pt>
                <c:pt idx="8">
                  <c:v>0.47598968150632914</c:v>
                </c:pt>
                <c:pt idx="9">
                  <c:v>-1.6233045766997174</c:v>
                </c:pt>
                <c:pt idx="10">
                  <c:v>-2.8754476828996429</c:v>
                </c:pt>
                <c:pt idx="11">
                  <c:v>0.89727704159854715</c:v>
                </c:pt>
                <c:pt idx="12">
                  <c:v>-4.1471239191585179</c:v>
                </c:pt>
                <c:pt idx="13">
                  <c:v>-0.56501571230281755</c:v>
                </c:pt>
                <c:pt idx="14">
                  <c:v>-2.7692680822796456</c:v>
                </c:pt>
                <c:pt idx="15">
                  <c:v>-2.229150338986801</c:v>
                </c:pt>
                <c:pt idx="16">
                  <c:v>0.29944482572373365</c:v>
                </c:pt>
                <c:pt idx="17">
                  <c:v>0.32787141873710823</c:v>
                </c:pt>
                <c:pt idx="18">
                  <c:v>0.66910044474797603</c:v>
                </c:pt>
                <c:pt idx="19">
                  <c:v>-0.49492103162354217</c:v>
                </c:pt>
                <c:pt idx="20">
                  <c:v>0.50678444597075623</c:v>
                </c:pt>
                <c:pt idx="21">
                  <c:v>0.41054716388959533</c:v>
                </c:pt>
                <c:pt idx="22">
                  <c:v>0.48750101960920211</c:v>
                </c:pt>
                <c:pt idx="23">
                  <c:v>-0.1038399731942834</c:v>
                </c:pt>
                <c:pt idx="24">
                  <c:v>-1.1688902785990365</c:v>
                </c:pt>
                <c:pt idx="25">
                  <c:v>0.50819522644773418</c:v>
                </c:pt>
                <c:pt idx="26">
                  <c:v>0.60343071574081941</c:v>
                </c:pt>
                <c:pt idx="27">
                  <c:v>-0.53940873390752164</c:v>
                </c:pt>
                <c:pt idx="28">
                  <c:v>-0.719930634656053</c:v>
                </c:pt>
                <c:pt idx="29">
                  <c:v>-1.6493501859101829</c:v>
                </c:pt>
                <c:pt idx="30">
                  <c:v>-1.3477417993433225</c:v>
                </c:pt>
                <c:pt idx="31">
                  <c:v>0.56972864538231149</c:v>
                </c:pt>
                <c:pt idx="32">
                  <c:v>-9.627961008334851E-3</c:v>
                </c:pt>
                <c:pt idx="33">
                  <c:v>7.9062465297207757E-2</c:v>
                </c:pt>
                <c:pt idx="34">
                  <c:v>-4.6890464273315134E-2</c:v>
                </c:pt>
                <c:pt idx="35">
                  <c:v>-2.1952575288200498</c:v>
                </c:pt>
                <c:pt idx="36">
                  <c:v>-0.17131265942909296</c:v>
                </c:pt>
                <c:pt idx="37">
                  <c:v>-0.55223148572975878</c:v>
                </c:pt>
                <c:pt idx="38">
                  <c:v>-0.84569000829476715</c:v>
                </c:pt>
                <c:pt idx="39">
                  <c:v>-2.8768795725406688</c:v>
                </c:pt>
                <c:pt idx="40">
                  <c:v>-2.1614069347648917</c:v>
                </c:pt>
                <c:pt idx="41">
                  <c:v>3.70303464105875E-2</c:v>
                </c:pt>
                <c:pt idx="42">
                  <c:v>1.5170615895501307E-2</c:v>
                </c:pt>
                <c:pt idx="43">
                  <c:v>-0.30603166745832339</c:v>
                </c:pt>
                <c:pt idx="44">
                  <c:v>-0.93750318384673959</c:v>
                </c:pt>
                <c:pt idx="45">
                  <c:v>-1.5686113787086928</c:v>
                </c:pt>
                <c:pt idx="46">
                  <c:v>-0.50443459764939713</c:v>
                </c:pt>
                <c:pt idx="47">
                  <c:v>-0.16422049602192304</c:v>
                </c:pt>
                <c:pt idx="48">
                  <c:v>2.8544251348510727E-2</c:v>
                </c:pt>
                <c:pt idx="49">
                  <c:v>0.2719022505836613</c:v>
                </c:pt>
                <c:pt idx="50">
                  <c:v>6.891754595534913E-2</c:v>
                </c:pt>
                <c:pt idx="51">
                  <c:v>0.69452324459898163</c:v>
                </c:pt>
                <c:pt idx="52">
                  <c:v>-0.51659118701138673</c:v>
                </c:pt>
                <c:pt idx="53">
                  <c:v>-1.0222082405112054</c:v>
                </c:pt>
                <c:pt idx="54">
                  <c:v>-2.2031899090751557</c:v>
                </c:pt>
                <c:pt idx="55">
                  <c:v>-1.6054242265636292</c:v>
                </c:pt>
                <c:pt idx="56">
                  <c:v>-0.10777121588092153</c:v>
                </c:pt>
                <c:pt idx="57">
                  <c:v>-0.61421859238279997</c:v>
                </c:pt>
                <c:pt idx="58">
                  <c:v>-1.1258578332570639</c:v>
                </c:pt>
                <c:pt idx="59">
                  <c:v>-0.13372922395423567</c:v>
                </c:pt>
                <c:pt idx="60">
                  <c:v>-0.30170151485281027</c:v>
                </c:pt>
                <c:pt idx="61">
                  <c:v>-0.27090211627651878</c:v>
                </c:pt>
                <c:pt idx="62">
                  <c:v>-0.77241323841093268</c:v>
                </c:pt>
                <c:pt idx="63">
                  <c:v>-2.3586015746060998</c:v>
                </c:pt>
                <c:pt idx="64">
                  <c:v>0.12457569921237326</c:v>
                </c:pt>
                <c:pt idx="65">
                  <c:v>0.14645490721866877</c:v>
                </c:pt>
                <c:pt idx="66">
                  <c:v>0.37443150622333882</c:v>
                </c:pt>
                <c:pt idx="67">
                  <c:v>-0.10690659574146263</c:v>
                </c:pt>
                <c:pt idx="68">
                  <c:v>-0.41029290880647218</c:v>
                </c:pt>
                <c:pt idx="69">
                  <c:v>-1.8529542413158344</c:v>
                </c:pt>
                <c:pt idx="70">
                  <c:v>-1.4736719276201082</c:v>
                </c:pt>
                <c:pt idx="71">
                  <c:v>-1.147516564690924</c:v>
                </c:pt>
                <c:pt idx="72">
                  <c:v>-1.5510702010995545</c:v>
                </c:pt>
                <c:pt idx="73">
                  <c:v>-0.44762002226015113</c:v>
                </c:pt>
                <c:pt idx="74">
                  <c:v>-0.62830758644441287</c:v>
                </c:pt>
                <c:pt idx="75">
                  <c:v>-0.17649007807206651</c:v>
                </c:pt>
                <c:pt idx="76">
                  <c:v>-3.6264891935127563</c:v>
                </c:pt>
                <c:pt idx="77">
                  <c:v>-1.7251785922632359</c:v>
                </c:pt>
                <c:pt idx="78">
                  <c:v>-1.3287651479749485</c:v>
                </c:pt>
                <c:pt idx="79">
                  <c:v>8.3434310986749222E-2</c:v>
                </c:pt>
                <c:pt idx="80">
                  <c:v>-1.4970824363286026</c:v>
                </c:pt>
                <c:pt idx="81">
                  <c:v>-0.25143847863832908</c:v>
                </c:pt>
                <c:pt idx="82">
                  <c:v>0.34990548229779428</c:v>
                </c:pt>
                <c:pt idx="83">
                  <c:v>-0.4472453930421465</c:v>
                </c:pt>
                <c:pt idx="84">
                  <c:v>-0.54576308035337839</c:v>
                </c:pt>
                <c:pt idx="85">
                  <c:v>-0.3637981201247697</c:v>
                </c:pt>
                <c:pt idx="86">
                  <c:v>0.64530307794735575</c:v>
                </c:pt>
                <c:pt idx="87">
                  <c:v>0.49412437024929778</c:v>
                </c:pt>
                <c:pt idx="88">
                  <c:v>0.30980747568360828</c:v>
                </c:pt>
                <c:pt idx="89">
                  <c:v>0.22459290028025436</c:v>
                </c:pt>
                <c:pt idx="90">
                  <c:v>1.2869749994396187</c:v>
                </c:pt>
                <c:pt idx="91">
                  <c:v>1.1554952435656665</c:v>
                </c:pt>
                <c:pt idx="92">
                  <c:v>0.80322345465775591</c:v>
                </c:pt>
                <c:pt idx="93">
                  <c:v>0.85894358331313125</c:v>
                </c:pt>
                <c:pt idx="94">
                  <c:v>0.84275129454458675</c:v>
                </c:pt>
                <c:pt idx="95">
                  <c:v>0.63693790648351278</c:v>
                </c:pt>
                <c:pt idx="96">
                  <c:v>1.5944998522544827</c:v>
                </c:pt>
                <c:pt idx="97">
                  <c:v>1.2794098370117393</c:v>
                </c:pt>
                <c:pt idx="98">
                  <c:v>1.228755786759794</c:v>
                </c:pt>
                <c:pt idx="99">
                  <c:v>1.5624507036353008</c:v>
                </c:pt>
                <c:pt idx="100">
                  <c:v>1.342626166896461</c:v>
                </c:pt>
                <c:pt idx="101">
                  <c:v>0.88195190236335586</c:v>
                </c:pt>
                <c:pt idx="102">
                  <c:v>0.48666083750020628</c:v>
                </c:pt>
                <c:pt idx="103">
                  <c:v>1.3847029027313518</c:v>
                </c:pt>
                <c:pt idx="104">
                  <c:v>1.4493167445050121</c:v>
                </c:pt>
                <c:pt idx="105">
                  <c:v>0.34421170715766164</c:v>
                </c:pt>
                <c:pt idx="106">
                  <c:v>1.1039212853995801</c:v>
                </c:pt>
                <c:pt idx="107">
                  <c:v>-0.24606404743122059</c:v>
                </c:pt>
                <c:pt idx="108">
                  <c:v>0.37043043757877414</c:v>
                </c:pt>
                <c:pt idx="109">
                  <c:v>0.7955763721145126</c:v>
                </c:pt>
                <c:pt idx="110">
                  <c:v>0.49110044611680209</c:v>
                </c:pt>
                <c:pt idx="111">
                  <c:v>0.26644956054486491</c:v>
                </c:pt>
                <c:pt idx="112">
                  <c:v>0.64064513296902625</c:v>
                </c:pt>
                <c:pt idx="113">
                  <c:v>0.70931449040992212</c:v>
                </c:pt>
                <c:pt idx="114">
                  <c:v>0.61947588957887678</c:v>
                </c:pt>
                <c:pt idx="115">
                  <c:v>0.22743677958761327</c:v>
                </c:pt>
                <c:pt idx="116">
                  <c:v>6.5960765988537284E-2</c:v>
                </c:pt>
                <c:pt idx="117">
                  <c:v>0.92672217355989173</c:v>
                </c:pt>
                <c:pt idx="118">
                  <c:v>0.38607159562359372</c:v>
                </c:pt>
                <c:pt idx="119">
                  <c:v>1.036736115887104</c:v>
                </c:pt>
                <c:pt idx="120">
                  <c:v>1.5192269317808211</c:v>
                </c:pt>
                <c:pt idx="121">
                  <c:v>1.1086544723169551</c:v>
                </c:pt>
                <c:pt idx="122">
                  <c:v>1.1340680340888434</c:v>
                </c:pt>
                <c:pt idx="123">
                  <c:v>0.94176191846871604</c:v>
                </c:pt>
                <c:pt idx="124">
                  <c:v>0.79776972824916781</c:v>
                </c:pt>
                <c:pt idx="125">
                  <c:v>-2.0911630284822507</c:v>
                </c:pt>
                <c:pt idx="126">
                  <c:v>0.15898637649669944</c:v>
                </c:pt>
                <c:pt idx="127">
                  <c:v>-0.60866055124956764</c:v>
                </c:pt>
                <c:pt idx="128">
                  <c:v>0.52219668707450395</c:v>
                </c:pt>
                <c:pt idx="129">
                  <c:v>0.25257686264243678</c:v>
                </c:pt>
                <c:pt idx="130">
                  <c:v>-0.93829597027300149</c:v>
                </c:pt>
                <c:pt idx="131">
                  <c:v>-2.4401629164212488E-2</c:v>
                </c:pt>
                <c:pt idx="132">
                  <c:v>0.9878134916276633</c:v>
                </c:pt>
                <c:pt idx="133">
                  <c:v>-1.7083403318353463</c:v>
                </c:pt>
                <c:pt idx="134">
                  <c:v>0.89979459145936924</c:v>
                </c:pt>
                <c:pt idx="135">
                  <c:v>-1.1895675017679221</c:v>
                </c:pt>
                <c:pt idx="136">
                  <c:v>0.94078293010395964</c:v>
                </c:pt>
                <c:pt idx="137">
                  <c:v>0.98063976592237523</c:v>
                </c:pt>
                <c:pt idx="138">
                  <c:v>-0.74616659032839916</c:v>
                </c:pt>
                <c:pt idx="139">
                  <c:v>0.11279420001126769</c:v>
                </c:pt>
                <c:pt idx="140">
                  <c:v>0.73516219358969559</c:v>
                </c:pt>
                <c:pt idx="141">
                  <c:v>-1.1355637694969352</c:v>
                </c:pt>
                <c:pt idx="142">
                  <c:v>-0.57450925953408161</c:v>
                </c:pt>
                <c:pt idx="143">
                  <c:v>-0.46977542933007493</c:v>
                </c:pt>
                <c:pt idx="144">
                  <c:v>0.78380480861081925</c:v>
                </c:pt>
                <c:pt idx="145">
                  <c:v>1.379574979890037</c:v>
                </c:pt>
                <c:pt idx="146">
                  <c:v>1.0456576705394225</c:v>
                </c:pt>
                <c:pt idx="147">
                  <c:v>1.3534188778055898</c:v>
                </c:pt>
                <c:pt idx="148">
                  <c:v>0.92070328522864453</c:v>
                </c:pt>
                <c:pt idx="149">
                  <c:v>0.10401436397273589</c:v>
                </c:pt>
                <c:pt idx="150">
                  <c:v>0.33596896953895272</c:v>
                </c:pt>
                <c:pt idx="151">
                  <c:v>1.726678758976405</c:v>
                </c:pt>
                <c:pt idx="152">
                  <c:v>0.25619379465322867</c:v>
                </c:pt>
                <c:pt idx="153">
                  <c:v>-0.49267017671647623</c:v>
                </c:pt>
                <c:pt idx="154">
                  <c:v>-3.812667099828846E-2</c:v>
                </c:pt>
                <c:pt idx="155">
                  <c:v>0.76732638655010255</c:v>
                </c:pt>
                <c:pt idx="156">
                  <c:v>-4.7065025476201908E-2</c:v>
                </c:pt>
                <c:pt idx="157">
                  <c:v>0.58548826534677401</c:v>
                </c:pt>
                <c:pt idx="158">
                  <c:v>1.1042403344455505</c:v>
                </c:pt>
                <c:pt idx="159">
                  <c:v>0.81341405446328463</c:v>
                </c:pt>
                <c:pt idx="160">
                  <c:v>0.86974884808105768</c:v>
                </c:pt>
                <c:pt idx="161">
                  <c:v>1.9566155410231916</c:v>
                </c:pt>
                <c:pt idx="162">
                  <c:v>-0.10036915020309493</c:v>
                </c:pt>
                <c:pt idx="163">
                  <c:v>1.4417957676715245</c:v>
                </c:pt>
                <c:pt idx="164">
                  <c:v>1.8384931116796013</c:v>
                </c:pt>
                <c:pt idx="165">
                  <c:v>-1.1660319537107267</c:v>
                </c:pt>
                <c:pt idx="166">
                  <c:v>-4.5062977658578966E-2</c:v>
                </c:pt>
                <c:pt idx="167">
                  <c:v>-0.29113922758937849</c:v>
                </c:pt>
                <c:pt idx="168">
                  <c:v>0.77884689255925821</c:v>
                </c:pt>
                <c:pt idx="169">
                  <c:v>-0.59207243584674019</c:v>
                </c:pt>
                <c:pt idx="170">
                  <c:v>0.10781492929532488</c:v>
                </c:pt>
                <c:pt idx="171">
                  <c:v>1.355990110739268</c:v>
                </c:pt>
                <c:pt idx="172">
                  <c:v>1.1970212537761866</c:v>
                </c:pt>
                <c:pt idx="173">
                  <c:v>1.804276345946989</c:v>
                </c:pt>
                <c:pt idx="174">
                  <c:v>0.61656234898584494</c:v>
                </c:pt>
                <c:pt idx="175">
                  <c:v>1.5559979669194823</c:v>
                </c:pt>
                <c:pt idx="176">
                  <c:v>0.16306649541947257</c:v>
                </c:pt>
                <c:pt idx="177">
                  <c:v>1.1688260294572019</c:v>
                </c:pt>
                <c:pt idx="178">
                  <c:v>0.39750778922032259</c:v>
                </c:pt>
                <c:pt idx="179">
                  <c:v>0.50218144952946631</c:v>
                </c:pt>
                <c:pt idx="180">
                  <c:v>0.46659137667996309</c:v>
                </c:pt>
                <c:pt idx="181">
                  <c:v>0.6675206508137943</c:v>
                </c:pt>
                <c:pt idx="182">
                  <c:v>0.87217700325421088</c:v>
                </c:pt>
                <c:pt idx="183">
                  <c:v>0.74425997082548689</c:v>
                </c:pt>
                <c:pt idx="184">
                  <c:v>0.71940979752308476</c:v>
                </c:pt>
                <c:pt idx="185">
                  <c:v>0.54542760151726111</c:v>
                </c:pt>
                <c:pt idx="186">
                  <c:v>1.0402523060345392</c:v>
                </c:pt>
                <c:pt idx="187">
                  <c:v>0.67162190577383996</c:v>
                </c:pt>
                <c:pt idx="188">
                  <c:v>1.2493184155658481</c:v>
                </c:pt>
                <c:pt idx="189">
                  <c:v>0.45886538809713234</c:v>
                </c:pt>
                <c:pt idx="190">
                  <c:v>1.230291831684218</c:v>
                </c:pt>
                <c:pt idx="191">
                  <c:v>1.1044630608405082</c:v>
                </c:pt>
                <c:pt idx="192">
                  <c:v>1.4619447367940996</c:v>
                </c:pt>
                <c:pt idx="193">
                  <c:v>1.1853618962344736</c:v>
                </c:pt>
                <c:pt idx="194">
                  <c:v>0.86530455988407917</c:v>
                </c:pt>
                <c:pt idx="195">
                  <c:v>1.0771175495962124</c:v>
                </c:pt>
                <c:pt idx="196">
                  <c:v>0.94947059731770811</c:v>
                </c:pt>
                <c:pt idx="197">
                  <c:v>1.2853060835076831</c:v>
                </c:pt>
                <c:pt idx="198">
                  <c:v>0.74137565619953472</c:v>
                </c:pt>
                <c:pt idx="199">
                  <c:v>0.52658579717445275</c:v>
                </c:pt>
                <c:pt idx="200">
                  <c:v>1.2028771720308489</c:v>
                </c:pt>
                <c:pt idx="201">
                  <c:v>-1.0049247178785403</c:v>
                </c:pt>
                <c:pt idx="202">
                  <c:v>4.8897037839012267E-2</c:v>
                </c:pt>
                <c:pt idx="203">
                  <c:v>-1.0464142946482378E-2</c:v>
                </c:pt>
                <c:pt idx="204">
                  <c:v>-0.32719771144731224</c:v>
                </c:pt>
                <c:pt idx="205">
                  <c:v>-0.61881986976653536</c:v>
                </c:pt>
                <c:pt idx="206">
                  <c:v>0.88887036906702466</c:v>
                </c:pt>
                <c:pt idx="207">
                  <c:v>0.4767643010220331</c:v>
                </c:pt>
                <c:pt idx="208">
                  <c:v>0.48713863537012908</c:v>
                </c:pt>
                <c:pt idx="209">
                  <c:v>-0.13691475144429993</c:v>
                </c:pt>
                <c:pt idx="210">
                  <c:v>1.3454781394082349</c:v>
                </c:pt>
                <c:pt idx="211">
                  <c:v>0.54866767501670111</c:v>
                </c:pt>
                <c:pt idx="212">
                  <c:v>-1.5970548786405199</c:v>
                </c:pt>
                <c:pt idx="213">
                  <c:v>-0.15409665188324431</c:v>
                </c:pt>
                <c:pt idx="214">
                  <c:v>0.91719717285116575</c:v>
                </c:pt>
                <c:pt idx="215">
                  <c:v>0.73437925120637171</c:v>
                </c:pt>
                <c:pt idx="216">
                  <c:v>0.21441597087869363</c:v>
                </c:pt>
                <c:pt idx="217">
                  <c:v>0.55226153178199855</c:v>
                </c:pt>
                <c:pt idx="218">
                  <c:v>-0.96749325112775797</c:v>
                </c:pt>
                <c:pt idx="219">
                  <c:v>-1.675712603798726</c:v>
                </c:pt>
                <c:pt idx="220">
                  <c:v>-2.0275588311240136</c:v>
                </c:pt>
                <c:pt idx="221">
                  <c:v>-1.7315512934879218</c:v>
                </c:pt>
                <c:pt idx="222">
                  <c:v>-1.4377982430423855</c:v>
                </c:pt>
                <c:pt idx="223">
                  <c:v>1.0598721630519079</c:v>
                </c:pt>
                <c:pt idx="224">
                  <c:v>-1.5491970762439939</c:v>
                </c:pt>
                <c:pt idx="225">
                  <c:v>0.3408070348097873</c:v>
                </c:pt>
                <c:pt idx="226">
                  <c:v>-2.5506713155395953</c:v>
                </c:pt>
                <c:pt idx="227">
                  <c:v>2.8786807427674921E-2</c:v>
                </c:pt>
                <c:pt idx="228">
                  <c:v>0.3191599259026579</c:v>
                </c:pt>
                <c:pt idx="229">
                  <c:v>-3.1656304662592185</c:v>
                </c:pt>
                <c:pt idx="230">
                  <c:v>-0.51556190785106593</c:v>
                </c:pt>
                <c:pt idx="231">
                  <c:v>-0.625836299600532</c:v>
                </c:pt>
                <c:pt idx="232">
                  <c:v>-2.1197192417860147</c:v>
                </c:pt>
                <c:pt idx="233">
                  <c:v>-2.807077310180405</c:v>
                </c:pt>
                <c:pt idx="234">
                  <c:v>-0.27827874328524593</c:v>
                </c:pt>
                <c:pt idx="235">
                  <c:v>-0.34344203597475242</c:v>
                </c:pt>
                <c:pt idx="236">
                  <c:v>-3.6073153209006725E-2</c:v>
                </c:pt>
                <c:pt idx="237">
                  <c:v>-0.12395757614890317</c:v>
                </c:pt>
                <c:pt idx="238">
                  <c:v>-3.3032423935049198</c:v>
                </c:pt>
                <c:pt idx="239">
                  <c:v>-1.374400487773197</c:v>
                </c:pt>
                <c:pt idx="240">
                  <c:v>-0.21844994455267605</c:v>
                </c:pt>
                <c:pt idx="241">
                  <c:v>-0.14626146536143872</c:v>
                </c:pt>
                <c:pt idx="242">
                  <c:v>1.4684300171799651</c:v>
                </c:pt>
                <c:pt idx="243">
                  <c:v>1.4735475131630191</c:v>
                </c:pt>
                <c:pt idx="244">
                  <c:v>-0.91889153767566412</c:v>
                </c:pt>
                <c:pt idx="245">
                  <c:v>5.6554220414176654E-2</c:v>
                </c:pt>
                <c:pt idx="246">
                  <c:v>0.65990727826876094</c:v>
                </c:pt>
                <c:pt idx="247">
                  <c:v>0.40715972926902966</c:v>
                </c:pt>
                <c:pt idx="248">
                  <c:v>-2.0234406746778664</c:v>
                </c:pt>
                <c:pt idx="249">
                  <c:v>-1.4517932848180264</c:v>
                </c:pt>
                <c:pt idx="250">
                  <c:v>0.13154056726372032</c:v>
                </c:pt>
                <c:pt idx="251">
                  <c:v>-0.47985469207335196</c:v>
                </c:pt>
                <c:pt idx="252">
                  <c:v>0.84885112183807987</c:v>
                </c:pt>
                <c:pt idx="253">
                  <c:v>0.86475624661131678</c:v>
                </c:pt>
                <c:pt idx="254">
                  <c:v>1.3774474555475427</c:v>
                </c:pt>
                <c:pt idx="255">
                  <c:v>-0.57454991052571014</c:v>
                </c:pt>
                <c:pt idx="256">
                  <c:v>1.0612396263400397</c:v>
                </c:pt>
                <c:pt idx="257">
                  <c:v>1.0790883392388761</c:v>
                </c:pt>
                <c:pt idx="258">
                  <c:v>0.17513784115033362</c:v>
                </c:pt>
                <c:pt idx="259">
                  <c:v>-3.9871003662190327</c:v>
                </c:pt>
                <c:pt idx="260">
                  <c:v>1.1677495620043903</c:v>
                </c:pt>
                <c:pt idx="261">
                  <c:v>1.4585906251583283</c:v>
                </c:pt>
                <c:pt idx="262">
                  <c:v>0.11105131898009102</c:v>
                </c:pt>
                <c:pt idx="263">
                  <c:v>-1.1293011651560534</c:v>
                </c:pt>
                <c:pt idx="264">
                  <c:v>5.9666787606107774E-2</c:v>
                </c:pt>
                <c:pt idx="265">
                  <c:v>-3.0698776683896485</c:v>
                </c:pt>
                <c:pt idx="266">
                  <c:v>-1.1073585952460163</c:v>
                </c:pt>
                <c:pt idx="267">
                  <c:v>-2.0218856183723739</c:v>
                </c:pt>
                <c:pt idx="268">
                  <c:v>-4.1284994429647428</c:v>
                </c:pt>
                <c:pt idx="269">
                  <c:v>-0.98815045008773739</c:v>
                </c:pt>
                <c:pt idx="270">
                  <c:v>-9.3125699341353563E-2</c:v>
                </c:pt>
                <c:pt idx="271">
                  <c:v>0.63475383594702595</c:v>
                </c:pt>
                <c:pt idx="272">
                  <c:v>-1.667442482539867</c:v>
                </c:pt>
                <c:pt idx="273">
                  <c:v>-0.82981652468666645</c:v>
                </c:pt>
                <c:pt idx="274">
                  <c:v>0.15965582973035936</c:v>
                </c:pt>
                <c:pt idx="275">
                  <c:v>0.78350751232950899</c:v>
                </c:pt>
                <c:pt idx="276">
                  <c:v>-6.620808484980456E-2</c:v>
                </c:pt>
                <c:pt idx="277">
                  <c:v>-0.4601684730022621</c:v>
                </c:pt>
                <c:pt idx="278">
                  <c:v>-2.8732028398604523</c:v>
                </c:pt>
                <c:pt idx="279">
                  <c:v>-1.5235044748365236</c:v>
                </c:pt>
                <c:pt idx="280">
                  <c:v>-0.76309641478383572</c:v>
                </c:pt>
                <c:pt idx="281">
                  <c:v>-0.56971748724618276</c:v>
                </c:pt>
                <c:pt idx="282">
                  <c:v>-1.669502524693145</c:v>
                </c:pt>
                <c:pt idx="283">
                  <c:v>-1.8562880656583369</c:v>
                </c:pt>
                <c:pt idx="284">
                  <c:v>-0.36651935372311983</c:v>
                </c:pt>
                <c:pt idx="285">
                  <c:v>-0.39212413717186168</c:v>
                </c:pt>
                <c:pt idx="286">
                  <c:v>0.14995964446714585</c:v>
                </c:pt>
                <c:pt idx="287">
                  <c:v>-1.0214349999691297</c:v>
                </c:pt>
                <c:pt idx="288">
                  <c:v>0.35829407266541358</c:v>
                </c:pt>
                <c:pt idx="289">
                  <c:v>1.2769425081884482</c:v>
                </c:pt>
                <c:pt idx="290">
                  <c:v>0.36033610154643181</c:v>
                </c:pt>
                <c:pt idx="291">
                  <c:v>0.74295231829968023</c:v>
                </c:pt>
                <c:pt idx="292">
                  <c:v>1.1396206357553615</c:v>
                </c:pt>
                <c:pt idx="293">
                  <c:v>0.92970769630683625</c:v>
                </c:pt>
                <c:pt idx="294">
                  <c:v>1.4796605594037531</c:v>
                </c:pt>
                <c:pt idx="295">
                  <c:v>1.1122478465760726</c:v>
                </c:pt>
                <c:pt idx="296">
                  <c:v>-0.19787078581150214</c:v>
                </c:pt>
                <c:pt idx="297">
                  <c:v>1.4854189440610279</c:v>
                </c:pt>
                <c:pt idx="298">
                  <c:v>0.46785384396838064</c:v>
                </c:pt>
                <c:pt idx="299">
                  <c:v>2.083914082351535</c:v>
                </c:pt>
                <c:pt idx="300">
                  <c:v>2.2465974540533358</c:v>
                </c:pt>
                <c:pt idx="301">
                  <c:v>-0.2464480979444684</c:v>
                </c:pt>
                <c:pt idx="302">
                  <c:v>1.1181591268334234</c:v>
                </c:pt>
                <c:pt idx="303">
                  <c:v>0.89647285790058207</c:v>
                </c:pt>
                <c:pt idx="304">
                  <c:v>1.6212630960613137</c:v>
                </c:pt>
                <c:pt idx="305">
                  <c:v>2.1298797443848354</c:v>
                </c:pt>
                <c:pt idx="306">
                  <c:v>1.2178500371602001</c:v>
                </c:pt>
                <c:pt idx="307">
                  <c:v>0.91941068356352984</c:v>
                </c:pt>
                <c:pt idx="308">
                  <c:v>2.1535085526502171</c:v>
                </c:pt>
                <c:pt idx="309">
                  <c:v>1.389639010812183</c:v>
                </c:pt>
                <c:pt idx="310">
                  <c:v>1.6778586569249565</c:v>
                </c:pt>
                <c:pt idx="311">
                  <c:v>2.0438527420517305</c:v>
                </c:pt>
                <c:pt idx="312">
                  <c:v>1.2087278072649499</c:v>
                </c:pt>
                <c:pt idx="313">
                  <c:v>1.8682246233560678</c:v>
                </c:pt>
                <c:pt idx="314">
                  <c:v>1.0260792190570678</c:v>
                </c:pt>
                <c:pt idx="315">
                  <c:v>1.4509828179891819</c:v>
                </c:pt>
                <c:pt idx="316">
                  <c:v>1.2733080133186516</c:v>
                </c:pt>
                <c:pt idx="317">
                  <c:v>2.2441943814524867</c:v>
                </c:pt>
                <c:pt idx="318">
                  <c:v>2.6002002815417953</c:v>
                </c:pt>
                <c:pt idx="319">
                  <c:v>1.8402464780179257</c:v>
                </c:pt>
                <c:pt idx="320">
                  <c:v>1.3325431065650304</c:v>
                </c:pt>
                <c:pt idx="321">
                  <c:v>2.4518526615775871</c:v>
                </c:pt>
                <c:pt idx="322">
                  <c:v>1.8732617066125565</c:v>
                </c:pt>
                <c:pt idx="323">
                  <c:v>1.5824866358914036</c:v>
                </c:pt>
                <c:pt idx="324">
                  <c:v>0.9324942199558256</c:v>
                </c:pt>
                <c:pt idx="325">
                  <c:v>1.4472702719712998</c:v>
                </c:pt>
                <c:pt idx="326">
                  <c:v>2.3624978174186637</c:v>
                </c:pt>
                <c:pt idx="327">
                  <c:v>1.9120745630954721</c:v>
                </c:pt>
                <c:pt idx="328">
                  <c:v>1.7036576897982758</c:v>
                </c:pt>
                <c:pt idx="329">
                  <c:v>1.5908297698744878</c:v>
                </c:pt>
                <c:pt idx="330">
                  <c:v>1.1817143035483659</c:v>
                </c:pt>
                <c:pt idx="331">
                  <c:v>0.21332023419604429</c:v>
                </c:pt>
                <c:pt idx="332">
                  <c:v>0.9162482165131498</c:v>
                </c:pt>
                <c:pt idx="333">
                  <c:v>1.2496630840137177</c:v>
                </c:pt>
                <c:pt idx="334">
                  <c:v>0.1488813676490601</c:v>
                </c:pt>
                <c:pt idx="335">
                  <c:v>1.516842096807212</c:v>
                </c:pt>
                <c:pt idx="336">
                  <c:v>1.6873870753207343</c:v>
                </c:pt>
                <c:pt idx="337">
                  <c:v>1.4215590354695047</c:v>
                </c:pt>
                <c:pt idx="338">
                  <c:v>1.3703218384536999</c:v>
                </c:pt>
                <c:pt idx="339">
                  <c:v>0.98320262640571521</c:v>
                </c:pt>
                <c:pt idx="340">
                  <c:v>1.4332069042696223</c:v>
                </c:pt>
                <c:pt idx="341">
                  <c:v>0.3545849510171814</c:v>
                </c:pt>
                <c:pt idx="342">
                  <c:v>0.30072928894742085</c:v>
                </c:pt>
                <c:pt idx="343">
                  <c:v>0.69483005880832127</c:v>
                </c:pt>
                <c:pt idx="344">
                  <c:v>-0.2820233467191583</c:v>
                </c:pt>
                <c:pt idx="345">
                  <c:v>-7.9409154891389139E-2</c:v>
                </c:pt>
                <c:pt idx="346">
                  <c:v>1.0403486165186289</c:v>
                </c:pt>
                <c:pt idx="347">
                  <c:v>1.2737198646550172</c:v>
                </c:pt>
                <c:pt idx="348">
                  <c:v>0.72445065240195894</c:v>
                </c:pt>
                <c:pt idx="349">
                  <c:v>0.79769412390152883</c:v>
                </c:pt>
                <c:pt idx="350">
                  <c:v>1.1898538315916851</c:v>
                </c:pt>
                <c:pt idx="351">
                  <c:v>0.69959198566102565</c:v>
                </c:pt>
                <c:pt idx="352">
                  <c:v>0.88715712718230377</c:v>
                </c:pt>
                <c:pt idx="353">
                  <c:v>1.1545162208209874</c:v>
                </c:pt>
                <c:pt idx="354">
                  <c:v>1.3098372954856363</c:v>
                </c:pt>
                <c:pt idx="355">
                  <c:v>0.77702899521230129</c:v>
                </c:pt>
                <c:pt idx="356">
                  <c:v>1.053414776784011</c:v>
                </c:pt>
                <c:pt idx="357">
                  <c:v>0.94355323350356113</c:v>
                </c:pt>
                <c:pt idx="358">
                  <c:v>0.94806921323217097</c:v>
                </c:pt>
                <c:pt idx="359">
                  <c:v>1.291682682424256</c:v>
                </c:pt>
                <c:pt idx="360">
                  <c:v>0.60484336211467593</c:v>
                </c:pt>
                <c:pt idx="361">
                  <c:v>8.5730011188565255E-2</c:v>
                </c:pt>
                <c:pt idx="362">
                  <c:v>1.3935883749236484</c:v>
                </c:pt>
                <c:pt idx="363">
                  <c:v>0.96962741305511635</c:v>
                </c:pt>
                <c:pt idx="364">
                  <c:v>0.40336736826919933</c:v>
                </c:pt>
                <c:pt idx="365">
                  <c:v>0.99414112852516645</c:v>
                </c:pt>
                <c:pt idx="366">
                  <c:v>0.77111211004182056</c:v>
                </c:pt>
                <c:pt idx="367">
                  <c:v>0.35125748381790023</c:v>
                </c:pt>
                <c:pt idx="368">
                  <c:v>1.2142232681300604</c:v>
                </c:pt>
                <c:pt idx="369">
                  <c:v>1.6464564325491682</c:v>
                </c:pt>
                <c:pt idx="370">
                  <c:v>0.62604131400561691</c:v>
                </c:pt>
                <c:pt idx="371">
                  <c:v>1.0433365723397894</c:v>
                </c:pt>
                <c:pt idx="372">
                  <c:v>1.6176561949072887</c:v>
                </c:pt>
                <c:pt idx="373">
                  <c:v>1.1727245658794994</c:v>
                </c:pt>
                <c:pt idx="374">
                  <c:v>0.30761712601579944</c:v>
                </c:pt>
                <c:pt idx="375">
                  <c:v>0.92718232667233447</c:v>
                </c:pt>
                <c:pt idx="376">
                  <c:v>-0.88063605511102883</c:v>
                </c:pt>
                <c:pt idx="377">
                  <c:v>0.79756485670934274</c:v>
                </c:pt>
                <c:pt idx="378">
                  <c:v>0.5081239259972693</c:v>
                </c:pt>
                <c:pt idx="379">
                  <c:v>1.1388059641278456</c:v>
                </c:pt>
                <c:pt idx="380">
                  <c:v>0.95853759110987258</c:v>
                </c:pt>
                <c:pt idx="381">
                  <c:v>1.1072365393051635</c:v>
                </c:pt>
                <c:pt idx="382">
                  <c:v>-0.43105075880181143</c:v>
                </c:pt>
                <c:pt idx="383">
                  <c:v>0.87580940415428177</c:v>
                </c:pt>
                <c:pt idx="384">
                  <c:v>1.0495537314730514</c:v>
                </c:pt>
                <c:pt idx="385">
                  <c:v>1.0678038325510757</c:v>
                </c:pt>
                <c:pt idx="386">
                  <c:v>0.94941064301148259</c:v>
                </c:pt>
                <c:pt idx="387">
                  <c:v>0.36225325893346166</c:v>
                </c:pt>
                <c:pt idx="388">
                  <c:v>1.041047285228385</c:v>
                </c:pt>
                <c:pt idx="389">
                  <c:v>0.91091470874586067</c:v>
                </c:pt>
                <c:pt idx="390">
                  <c:v>1.5478861472216885</c:v>
                </c:pt>
                <c:pt idx="391">
                  <c:v>1.2892532876445109</c:v>
                </c:pt>
                <c:pt idx="392">
                  <c:v>1.0527571280036052</c:v>
                </c:pt>
                <c:pt idx="393">
                  <c:v>1.2120397268290466</c:v>
                </c:pt>
                <c:pt idx="394">
                  <c:v>1.0709991935882921</c:v>
                </c:pt>
                <c:pt idx="395">
                  <c:v>1.1109801150314484</c:v>
                </c:pt>
                <c:pt idx="396">
                  <c:v>0.49195192595009296</c:v>
                </c:pt>
                <c:pt idx="397">
                  <c:v>0.94805314560053455</c:v>
                </c:pt>
                <c:pt idx="398">
                  <c:v>1.2687887554259771</c:v>
                </c:pt>
                <c:pt idx="399">
                  <c:v>0.93735529059433165</c:v>
                </c:pt>
                <c:pt idx="400">
                  <c:v>1.0559828056728864</c:v>
                </c:pt>
                <c:pt idx="401">
                  <c:v>0.78975037538147042</c:v>
                </c:pt>
                <c:pt idx="402">
                  <c:v>1.2434176148334428</c:v>
                </c:pt>
                <c:pt idx="403">
                  <c:v>1.6707821588606824</c:v>
                </c:pt>
                <c:pt idx="404">
                  <c:v>1.7165486069522808</c:v>
                </c:pt>
                <c:pt idx="405">
                  <c:v>1.6048051614259551</c:v>
                </c:pt>
                <c:pt idx="406">
                  <c:v>0.6778035412128347</c:v>
                </c:pt>
                <c:pt idx="407">
                  <c:v>1.7650547168140165</c:v>
                </c:pt>
                <c:pt idx="408">
                  <c:v>1.4237416925949442</c:v>
                </c:pt>
                <c:pt idx="409">
                  <c:v>1.5443815691778759</c:v>
                </c:pt>
                <c:pt idx="410">
                  <c:v>1.5472151454906222</c:v>
                </c:pt>
                <c:pt idx="411">
                  <c:v>0.69899992979844261</c:v>
                </c:pt>
                <c:pt idx="412">
                  <c:v>2.0293399591367209</c:v>
                </c:pt>
                <c:pt idx="413">
                  <c:v>1.6109155054698945</c:v>
                </c:pt>
                <c:pt idx="414">
                  <c:v>1.8755834367909876</c:v>
                </c:pt>
                <c:pt idx="415">
                  <c:v>1.2563453402664018</c:v>
                </c:pt>
                <c:pt idx="416">
                  <c:v>1.7633105505413065</c:v>
                </c:pt>
                <c:pt idx="417">
                  <c:v>2.2939075505340609</c:v>
                </c:pt>
                <c:pt idx="418">
                  <c:v>2.261786895424351</c:v>
                </c:pt>
                <c:pt idx="419">
                  <c:v>2.552629387754151</c:v>
                </c:pt>
                <c:pt idx="420">
                  <c:v>1.850365600617796</c:v>
                </c:pt>
                <c:pt idx="421">
                  <c:v>1.9643387984085057</c:v>
                </c:pt>
                <c:pt idx="422">
                  <c:v>2.9994434405430774</c:v>
                </c:pt>
                <c:pt idx="423">
                  <c:v>3.1542199930524184</c:v>
                </c:pt>
                <c:pt idx="424">
                  <c:v>2.3672823985148082</c:v>
                </c:pt>
                <c:pt idx="425">
                  <c:v>2.0508883927074795</c:v>
                </c:pt>
                <c:pt idx="426">
                  <c:v>2.1242263830629402</c:v>
                </c:pt>
                <c:pt idx="427">
                  <c:v>1.9008400197145505</c:v>
                </c:pt>
                <c:pt idx="428">
                  <c:v>2.4924575521791179</c:v>
                </c:pt>
                <c:pt idx="429">
                  <c:v>2.0734184346911775</c:v>
                </c:pt>
                <c:pt idx="430">
                  <c:v>2.1334200457667882</c:v>
                </c:pt>
                <c:pt idx="431">
                  <c:v>1.5241381995214662</c:v>
                </c:pt>
                <c:pt idx="432">
                  <c:v>2.2935854379341358</c:v>
                </c:pt>
                <c:pt idx="433">
                  <c:v>1.7916596834936604</c:v>
                </c:pt>
                <c:pt idx="434">
                  <c:v>1.3981527014204618</c:v>
                </c:pt>
              </c:numCache>
            </c:numRef>
          </c:val>
          <c:smooth val="0"/>
          <c:extLst>
            <c:ext xmlns:c16="http://schemas.microsoft.com/office/drawing/2014/chart" uri="{C3380CC4-5D6E-409C-BE32-E72D297353CC}">
              <c16:uniqueId val="{00000001-355D-4EE6-BD3A-182719801BB2}"/>
            </c:ext>
          </c:extLst>
        </c:ser>
        <c:dLbls>
          <c:showLegendKey val="0"/>
          <c:showVal val="0"/>
          <c:showCatName val="0"/>
          <c:showSerName val="0"/>
          <c:showPercent val="0"/>
          <c:showBubbleSize val="0"/>
        </c:dLbls>
        <c:marker val="1"/>
        <c:smooth val="0"/>
        <c:axId val="405760528"/>
        <c:axId val="1"/>
      </c:lineChart>
      <c:lineChart>
        <c:grouping val="standard"/>
        <c:varyColors val="0"/>
        <c:ser>
          <c:idx val="2"/>
          <c:order val="1"/>
          <c:tx>
            <c:v>МБҚ-мен РЕПО нарығы асиметриясының индексі (оң жақ ось)</c:v>
          </c:tx>
          <c:spPr>
            <a:ln w="25400">
              <a:pattFill prst="pct50">
                <a:fgClr>
                  <a:srgbClr val="00CCFF"/>
                </a:fgClr>
                <a:bgClr>
                  <a:srgbClr val="FFFFFF"/>
                </a:bgClr>
              </a:pattFill>
              <a:prstDash val="solid"/>
            </a:ln>
          </c:spPr>
          <c:marker>
            <c:symbol val="none"/>
          </c:marker>
          <c:val>
            <c:numRef>
              <c:f>'3.2.3-график'!$D$4:$D$438</c:f>
              <c:numCache>
                <c:formatCode>General</c:formatCode>
                <c:ptCount val="435"/>
                <c:pt idx="0">
                  <c:v>6.6674212023902363E-2</c:v>
                </c:pt>
                <c:pt idx="1">
                  <c:v>3.2079694957874778E-2</c:v>
                </c:pt>
                <c:pt idx="2">
                  <c:v>-1.9009005434907793E-2</c:v>
                </c:pt>
                <c:pt idx="3">
                  <c:v>3.2370325145298251E-2</c:v>
                </c:pt>
                <c:pt idx="4">
                  <c:v>-1.0034111618628872E-2</c:v>
                </c:pt>
                <c:pt idx="5">
                  <c:v>2.1324101108150775E-2</c:v>
                </c:pt>
                <c:pt idx="6">
                  <c:v>3.8025503597334857E-2</c:v>
                </c:pt>
                <c:pt idx="7">
                  <c:v>5.2815587129909865E-2</c:v>
                </c:pt>
                <c:pt idx="8">
                  <c:v>2.5243023816936241E-2</c:v>
                </c:pt>
                <c:pt idx="9">
                  <c:v>2.7767604007021891E-2</c:v>
                </c:pt>
                <c:pt idx="10">
                  <c:v>4.3585290983431509E-2</c:v>
                </c:pt>
                <c:pt idx="11">
                  <c:v>7.184910079177681E-2</c:v>
                </c:pt>
                <c:pt idx="12">
                  <c:v>-1.4895319705922637E-2</c:v>
                </c:pt>
                <c:pt idx="13">
                  <c:v>-5.3894491027399287E-2</c:v>
                </c:pt>
                <c:pt idx="14">
                  <c:v>-5.1477937811955601E-2</c:v>
                </c:pt>
                <c:pt idx="15">
                  <c:v>-4.0261076815636572E-2</c:v>
                </c:pt>
                <c:pt idx="16">
                  <c:v>-5.0417509783740044E-2</c:v>
                </c:pt>
                <c:pt idx="17">
                  <c:v>4.4290031421674949E-7</c:v>
                </c:pt>
                <c:pt idx="18">
                  <c:v>-2.0711536311209325E-2</c:v>
                </c:pt>
                <c:pt idx="19">
                  <c:v>-1.4469178181487515E-2</c:v>
                </c:pt>
                <c:pt idx="20">
                  <c:v>-1.2652633949545975E-2</c:v>
                </c:pt>
                <c:pt idx="21">
                  <c:v>-5.4142683293243524E-3</c:v>
                </c:pt>
                <c:pt idx="22">
                  <c:v>-2.0592885092083939E-2</c:v>
                </c:pt>
                <c:pt idx="23">
                  <c:v>4.9924058262039075E-3</c:v>
                </c:pt>
                <c:pt idx="24">
                  <c:v>-0.21747404847848956</c:v>
                </c:pt>
                <c:pt idx="25">
                  <c:v>-9.0206573955912875E-2</c:v>
                </c:pt>
                <c:pt idx="26">
                  <c:v>-6.5541440594444264E-2</c:v>
                </c:pt>
                <c:pt idx="27">
                  <c:v>-5.0738914746693689E-2</c:v>
                </c:pt>
                <c:pt idx="28">
                  <c:v>-8.3481132753034613E-3</c:v>
                </c:pt>
                <c:pt idx="29">
                  <c:v>2.3350508801728828E-2</c:v>
                </c:pt>
                <c:pt idx="30">
                  <c:v>-4.9471751176065467E-4</c:v>
                </c:pt>
                <c:pt idx="31">
                  <c:v>-3.8547760586570702E-2</c:v>
                </c:pt>
                <c:pt idx="32">
                  <c:v>-1.7175303055378528E-2</c:v>
                </c:pt>
                <c:pt idx="33">
                  <c:v>1.8098342508269499E-2</c:v>
                </c:pt>
                <c:pt idx="34">
                  <c:v>-5.6077783779673873E-2</c:v>
                </c:pt>
                <c:pt idx="35">
                  <c:v>-1.8667644587517296E-2</c:v>
                </c:pt>
                <c:pt idx="36">
                  <c:v>-2.5637395427741242E-2</c:v>
                </c:pt>
                <c:pt idx="37">
                  <c:v>-0.27148427101911587</c:v>
                </c:pt>
                <c:pt idx="38">
                  <c:v>-0.32399722783199497</c:v>
                </c:pt>
                <c:pt idx="39">
                  <c:v>6.8958157661642691E-2</c:v>
                </c:pt>
                <c:pt idx="40">
                  <c:v>-9.1225651247657056E-3</c:v>
                </c:pt>
                <c:pt idx="41">
                  <c:v>-0.11518381921610932</c:v>
                </c:pt>
                <c:pt idx="42">
                  <c:v>8.1823033356021972E-3</c:v>
                </c:pt>
                <c:pt idx="43">
                  <c:v>-9.1358724094393155E-3</c:v>
                </c:pt>
                <c:pt idx="44">
                  <c:v>8.5035135379302851E-2</c:v>
                </c:pt>
                <c:pt idx="45">
                  <c:v>8.804478346177036E-2</c:v>
                </c:pt>
                <c:pt idx="46">
                  <c:v>-4.7839226446437635E-2</c:v>
                </c:pt>
                <c:pt idx="47">
                  <c:v>1.0332360479110698E-2</c:v>
                </c:pt>
                <c:pt idx="48">
                  <c:v>-2.3793006890441424E-2</c:v>
                </c:pt>
                <c:pt idx="49">
                  <c:v>6.3161717423800265E-2</c:v>
                </c:pt>
                <c:pt idx="50">
                  <c:v>6.0151416353761485E-2</c:v>
                </c:pt>
                <c:pt idx="51">
                  <c:v>-1.4872495811055497E-2</c:v>
                </c:pt>
                <c:pt idx="52">
                  <c:v>-1.8409157693915303E-2</c:v>
                </c:pt>
                <c:pt idx="53">
                  <c:v>-2.5177263446733451E-3</c:v>
                </c:pt>
                <c:pt idx="54">
                  <c:v>3.452466209575742E-2</c:v>
                </c:pt>
                <c:pt idx="55">
                  <c:v>-3.6742273748085609E-3</c:v>
                </c:pt>
                <c:pt idx="56">
                  <c:v>1.3800202876763944E-2</c:v>
                </c:pt>
                <c:pt idx="57">
                  <c:v>-2.0893099486775098E-2</c:v>
                </c:pt>
                <c:pt idx="58">
                  <c:v>-4.1592680964043383E-3</c:v>
                </c:pt>
                <c:pt idx="59">
                  <c:v>4.9316731036907507E-2</c:v>
                </c:pt>
                <c:pt idx="60">
                  <c:v>-5.6608705199288921E-2</c:v>
                </c:pt>
                <c:pt idx="61">
                  <c:v>-6.3276088788081317E-2</c:v>
                </c:pt>
                <c:pt idx="62">
                  <c:v>-8.5947237176520527E-3</c:v>
                </c:pt>
                <c:pt idx="63">
                  <c:v>6.4846303335692801E-2</c:v>
                </c:pt>
                <c:pt idx="64">
                  <c:v>-3.8977995669750951E-2</c:v>
                </c:pt>
                <c:pt idx="65">
                  <c:v>3.2514853235846505E-2</c:v>
                </c:pt>
                <c:pt idx="66">
                  <c:v>9.8054818086936446E-3</c:v>
                </c:pt>
                <c:pt idx="67">
                  <c:v>2.711811034790591E-2</c:v>
                </c:pt>
                <c:pt idx="68">
                  <c:v>-8.9788651424511368E-3</c:v>
                </c:pt>
                <c:pt idx="69">
                  <c:v>5.9305976555006058E-2</c:v>
                </c:pt>
                <c:pt idx="70">
                  <c:v>1.5415246054084867E-2</c:v>
                </c:pt>
                <c:pt idx="71">
                  <c:v>-3.2626076768353413E-2</c:v>
                </c:pt>
                <c:pt idx="72">
                  <c:v>-1.5151915153258467E-2</c:v>
                </c:pt>
                <c:pt idx="73">
                  <c:v>8.7322476138868246E-2</c:v>
                </c:pt>
                <c:pt idx="74">
                  <c:v>3.4006837638694831E-2</c:v>
                </c:pt>
                <c:pt idx="75">
                  <c:v>-2.7565400802100775E-2</c:v>
                </c:pt>
                <c:pt idx="76">
                  <c:v>1.1728245353175583E-2</c:v>
                </c:pt>
                <c:pt idx="77">
                  <c:v>2.7425178467891241E-2</c:v>
                </c:pt>
                <c:pt idx="78">
                  <c:v>3.7745293345655878E-2</c:v>
                </c:pt>
                <c:pt idx="79">
                  <c:v>3.2606929803269388E-2</c:v>
                </c:pt>
                <c:pt idx="80">
                  <c:v>3.9224822574973365E-3</c:v>
                </c:pt>
                <c:pt idx="81">
                  <c:v>3.240093721043822E-2</c:v>
                </c:pt>
                <c:pt idx="82">
                  <c:v>-5.7271446598032003E-2</c:v>
                </c:pt>
                <c:pt idx="83">
                  <c:v>-1.5079987991086098E-2</c:v>
                </c:pt>
                <c:pt idx="84">
                  <c:v>-0.11303967245754876</c:v>
                </c:pt>
                <c:pt idx="85">
                  <c:v>-5.2918588353185865E-2</c:v>
                </c:pt>
                <c:pt idx="86">
                  <c:v>6.2613464149978204E-2</c:v>
                </c:pt>
                <c:pt idx="87">
                  <c:v>1.2639225576094076E-2</c:v>
                </c:pt>
                <c:pt idx="88">
                  <c:v>2.9315702399490631E-2</c:v>
                </c:pt>
                <c:pt idx="89">
                  <c:v>1.6685806254298195E-2</c:v>
                </c:pt>
                <c:pt idx="90">
                  <c:v>-4.0914891153036911E-2</c:v>
                </c:pt>
                <c:pt idx="91">
                  <c:v>3.1913014689639906E-4</c:v>
                </c:pt>
                <c:pt idx="92">
                  <c:v>-7.5630232412427553E-3</c:v>
                </c:pt>
                <c:pt idx="93">
                  <c:v>-2.2323793548205843E-2</c:v>
                </c:pt>
                <c:pt idx="94">
                  <c:v>-5.0207506570509326E-2</c:v>
                </c:pt>
                <c:pt idx="95">
                  <c:v>-2.4758448510167803E-2</c:v>
                </c:pt>
                <c:pt idx="96">
                  <c:v>2.6188747647759383E-2</c:v>
                </c:pt>
                <c:pt idx="97">
                  <c:v>2.3768735810914002E-2</c:v>
                </c:pt>
                <c:pt idx="98">
                  <c:v>6.5935336441646387E-3</c:v>
                </c:pt>
                <c:pt idx="99">
                  <c:v>-2.4332771713354285E-2</c:v>
                </c:pt>
                <c:pt idx="100">
                  <c:v>-4.6568926349982928E-2</c:v>
                </c:pt>
                <c:pt idx="101">
                  <c:v>-1.7402564193082622E-2</c:v>
                </c:pt>
                <c:pt idx="102">
                  <c:v>-4.6159151191132513E-3</c:v>
                </c:pt>
                <c:pt idx="103">
                  <c:v>2.1809658081301864E-2</c:v>
                </c:pt>
                <c:pt idx="104">
                  <c:v>-3.4158875520634943E-2</c:v>
                </c:pt>
                <c:pt idx="105">
                  <c:v>2.7502090979227574E-2</c:v>
                </c:pt>
                <c:pt idx="106">
                  <c:v>-1.3689821347793469E-2</c:v>
                </c:pt>
                <c:pt idx="107">
                  <c:v>3.8719331932469223E-2</c:v>
                </c:pt>
                <c:pt idx="108">
                  <c:v>4.1419869758956625E-2</c:v>
                </c:pt>
                <c:pt idx="109">
                  <c:v>-7.2418013750385323E-3</c:v>
                </c:pt>
                <c:pt idx="110">
                  <c:v>5.7979438858672544E-3</c:v>
                </c:pt>
                <c:pt idx="111">
                  <c:v>-4.9130306944936584E-3</c:v>
                </c:pt>
                <c:pt idx="112">
                  <c:v>1.2364960402744646E-2</c:v>
                </c:pt>
                <c:pt idx="113">
                  <c:v>2.2879962847979343E-2</c:v>
                </c:pt>
                <c:pt idx="114">
                  <c:v>-3.9077767143728508E-2</c:v>
                </c:pt>
                <c:pt idx="115">
                  <c:v>-4.3872198725234006E-2</c:v>
                </c:pt>
                <c:pt idx="116">
                  <c:v>3.3583106383526164E-2</c:v>
                </c:pt>
                <c:pt idx="117">
                  <c:v>2.2447601690996195E-2</c:v>
                </c:pt>
                <c:pt idx="118">
                  <c:v>-5.1000740895898601E-2</c:v>
                </c:pt>
                <c:pt idx="119">
                  <c:v>-1.7618381925884143E-2</c:v>
                </c:pt>
                <c:pt idx="120">
                  <c:v>-2.506906847025854E-2</c:v>
                </c:pt>
                <c:pt idx="121">
                  <c:v>3.4437660249111379E-2</c:v>
                </c:pt>
                <c:pt idx="122">
                  <c:v>-3.8502746353449744E-3</c:v>
                </c:pt>
                <c:pt idx="123">
                  <c:v>1.9389463024748872E-2</c:v>
                </c:pt>
                <c:pt idx="124">
                  <c:v>-1.5911890904461261E-2</c:v>
                </c:pt>
                <c:pt idx="125">
                  <c:v>3.8336667499302896E-2</c:v>
                </c:pt>
                <c:pt idx="126">
                  <c:v>2.2928966902192125E-2</c:v>
                </c:pt>
                <c:pt idx="127">
                  <c:v>1.8698693145458578E-2</c:v>
                </c:pt>
                <c:pt idx="128">
                  <c:v>-5.7217177778052233E-3</c:v>
                </c:pt>
                <c:pt idx="129">
                  <c:v>2.6402065585962271E-2</c:v>
                </c:pt>
                <c:pt idx="130">
                  <c:v>5.6735252018101624E-2</c:v>
                </c:pt>
                <c:pt idx="131">
                  <c:v>1.0769021291388823E-2</c:v>
                </c:pt>
                <c:pt idx="132">
                  <c:v>-2.4264641763625711E-2</c:v>
                </c:pt>
                <c:pt idx="133">
                  <c:v>1.1032660829802672E-2</c:v>
                </c:pt>
                <c:pt idx="134">
                  <c:v>1.6413891146402706E-2</c:v>
                </c:pt>
                <c:pt idx="135">
                  <c:v>4.0032962994941419E-2</c:v>
                </c:pt>
                <c:pt idx="136">
                  <c:v>4.860269668641809E-2</c:v>
                </c:pt>
                <c:pt idx="137">
                  <c:v>-0.19719833603847475</c:v>
                </c:pt>
                <c:pt idx="138">
                  <c:v>2.2581800927629611E-2</c:v>
                </c:pt>
                <c:pt idx="139">
                  <c:v>2.670135636415167E-2</c:v>
                </c:pt>
                <c:pt idx="140">
                  <c:v>-2.5311360356115146E-2</c:v>
                </c:pt>
                <c:pt idx="141">
                  <c:v>1.8565408436620041E-2</c:v>
                </c:pt>
                <c:pt idx="142">
                  <c:v>2.8612297389938972E-3</c:v>
                </c:pt>
                <c:pt idx="143">
                  <c:v>-2.6338802550151849E-2</c:v>
                </c:pt>
                <c:pt idx="144">
                  <c:v>6.8633667954760724E-2</c:v>
                </c:pt>
                <c:pt idx="145">
                  <c:v>-8.9334532221230726E-3</c:v>
                </c:pt>
                <c:pt idx="146">
                  <c:v>2.2964201511402334E-2</c:v>
                </c:pt>
                <c:pt idx="147">
                  <c:v>-2.8635174640578062E-2</c:v>
                </c:pt>
                <c:pt idx="148">
                  <c:v>-3.9951118660042494E-2</c:v>
                </c:pt>
                <c:pt idx="149">
                  <c:v>-2.212814928289638E-2</c:v>
                </c:pt>
                <c:pt idx="150">
                  <c:v>-2.2114662770944274E-2</c:v>
                </c:pt>
                <c:pt idx="151">
                  <c:v>1.4460993444138337E-2</c:v>
                </c:pt>
                <c:pt idx="152">
                  <c:v>-3.8145096951290328E-2</c:v>
                </c:pt>
                <c:pt idx="153">
                  <c:v>8.8214207164613232E-4</c:v>
                </c:pt>
                <c:pt idx="154">
                  <c:v>5.0344329535941132E-2</c:v>
                </c:pt>
                <c:pt idx="155">
                  <c:v>-9.1519425870582752E-5</c:v>
                </c:pt>
                <c:pt idx="156">
                  <c:v>8.9894882117138725E-3</c:v>
                </c:pt>
                <c:pt idx="157">
                  <c:v>-4.5567152438606116E-2</c:v>
                </c:pt>
                <c:pt idx="158">
                  <c:v>-1.3609930449744929E-3</c:v>
                </c:pt>
                <c:pt idx="159">
                  <c:v>1.4273029168122555E-2</c:v>
                </c:pt>
                <c:pt idx="160">
                  <c:v>2.1319938918285242E-3</c:v>
                </c:pt>
                <c:pt idx="161">
                  <c:v>3.0348680932047553E-2</c:v>
                </c:pt>
                <c:pt idx="162">
                  <c:v>-3.8523300162870124E-2</c:v>
                </c:pt>
                <c:pt idx="163">
                  <c:v>9.6279507809090541E-3</c:v>
                </c:pt>
                <c:pt idx="164">
                  <c:v>-8.5160680096436781E-3</c:v>
                </c:pt>
                <c:pt idx="165">
                  <c:v>1.3874273970643301E-2</c:v>
                </c:pt>
                <c:pt idx="166">
                  <c:v>2.2000558371861597E-2</c:v>
                </c:pt>
                <c:pt idx="167">
                  <c:v>-3.1856941094962972E-3</c:v>
                </c:pt>
                <c:pt idx="168">
                  <c:v>-2.8484274942156485E-2</c:v>
                </c:pt>
                <c:pt idx="169">
                  <c:v>1.5218999401007677E-2</c:v>
                </c:pt>
                <c:pt idx="170">
                  <c:v>3.5010003585677998E-3</c:v>
                </c:pt>
                <c:pt idx="171">
                  <c:v>-6.5245036790350921E-3</c:v>
                </c:pt>
                <c:pt idx="172">
                  <c:v>0.12583841661397924</c:v>
                </c:pt>
                <c:pt idx="173">
                  <c:v>6.7734175704926565E-4</c:v>
                </c:pt>
                <c:pt idx="174">
                  <c:v>1.0997319381635246E-2</c:v>
                </c:pt>
                <c:pt idx="175">
                  <c:v>0.1785955148431414</c:v>
                </c:pt>
                <c:pt idx="176">
                  <c:v>-1.7322886250289701E-2</c:v>
                </c:pt>
                <c:pt idx="177">
                  <c:v>2.9631135514779056E-2</c:v>
                </c:pt>
                <c:pt idx="178">
                  <c:v>8.1506366687038395E-2</c:v>
                </c:pt>
                <c:pt idx="179">
                  <c:v>-3.2226092069331295E-2</c:v>
                </c:pt>
                <c:pt idx="180">
                  <c:v>-2.0797357139954675E-2</c:v>
                </c:pt>
                <c:pt idx="181">
                  <c:v>1.4070153492416542E-2</c:v>
                </c:pt>
                <c:pt idx="182">
                  <c:v>1.3447015323308871E-2</c:v>
                </c:pt>
                <c:pt idx="183">
                  <c:v>-9.4583832242750559E-3</c:v>
                </c:pt>
                <c:pt idx="184">
                  <c:v>1.5269787265039194E-2</c:v>
                </c:pt>
                <c:pt idx="185">
                  <c:v>2.8844736952596036E-2</c:v>
                </c:pt>
                <c:pt idx="186">
                  <c:v>1.5577467321953504E-4</c:v>
                </c:pt>
                <c:pt idx="187">
                  <c:v>-2.4864972113961013E-2</c:v>
                </c:pt>
                <c:pt idx="188">
                  <c:v>-5.1669569249663774E-2</c:v>
                </c:pt>
                <c:pt idx="189">
                  <c:v>-2.1046349742719451E-2</c:v>
                </c:pt>
                <c:pt idx="190">
                  <c:v>-6.4963177453913429E-5</c:v>
                </c:pt>
                <c:pt idx="191">
                  <c:v>1.2153535975351815E-2</c:v>
                </c:pt>
                <c:pt idx="192">
                  <c:v>-6.8390860419118666E-3</c:v>
                </c:pt>
                <c:pt idx="193">
                  <c:v>5.2483818266664548E-3</c:v>
                </c:pt>
                <c:pt idx="194">
                  <c:v>2.0151617788721356E-2</c:v>
                </c:pt>
                <c:pt idx="195">
                  <c:v>-8.7004267021443503E-3</c:v>
                </c:pt>
                <c:pt idx="196">
                  <c:v>-2.8555599701125374E-2</c:v>
                </c:pt>
                <c:pt idx="197">
                  <c:v>-1.9538179930649404E-2</c:v>
                </c:pt>
                <c:pt idx="198">
                  <c:v>-3.1746801159542731E-2</c:v>
                </c:pt>
                <c:pt idx="199">
                  <c:v>2.411722314621817E-2</c:v>
                </c:pt>
                <c:pt idx="200">
                  <c:v>7.8765915477368633E-3</c:v>
                </c:pt>
                <c:pt idx="201">
                  <c:v>1.8939379102735143E-2</c:v>
                </c:pt>
                <c:pt idx="202">
                  <c:v>-3.5676849443944156E-2</c:v>
                </c:pt>
                <c:pt idx="203">
                  <c:v>-4.6619049329315668E-2</c:v>
                </c:pt>
                <c:pt idx="204">
                  <c:v>-1.9801224134967873E-2</c:v>
                </c:pt>
                <c:pt idx="205">
                  <c:v>-3.2525865417461525E-2</c:v>
                </c:pt>
                <c:pt idx="206">
                  <c:v>-4.6254853677851142E-2</c:v>
                </c:pt>
                <c:pt idx="207">
                  <c:v>-8.7861687705450012E-2</c:v>
                </c:pt>
                <c:pt idx="208">
                  <c:v>-0.1498329962581226</c:v>
                </c:pt>
                <c:pt idx="209">
                  <c:v>-5.6488559448778765E-2</c:v>
                </c:pt>
                <c:pt idx="210">
                  <c:v>-1.6194021040711E-2</c:v>
                </c:pt>
                <c:pt idx="211">
                  <c:v>4.2389099118724655E-3</c:v>
                </c:pt>
                <c:pt idx="212">
                  <c:v>5.1160685545318359E-3</c:v>
                </c:pt>
                <c:pt idx="213">
                  <c:v>-1.8777199998086049E-2</c:v>
                </c:pt>
                <c:pt idx="214">
                  <c:v>-4.2966277361775523E-2</c:v>
                </c:pt>
                <c:pt idx="215">
                  <c:v>-2.4250399215191822E-2</c:v>
                </c:pt>
                <c:pt idx="216">
                  <c:v>-2.6590259038125418E-2</c:v>
                </c:pt>
                <c:pt idx="217">
                  <c:v>-5.7389006093595367E-2</c:v>
                </c:pt>
                <c:pt idx="218">
                  <c:v>3.2639238606126664E-2</c:v>
                </c:pt>
                <c:pt idx="219">
                  <c:v>-6.3104270655891248E-3</c:v>
                </c:pt>
                <c:pt idx="220">
                  <c:v>-5.9278161845970893E-2</c:v>
                </c:pt>
                <c:pt idx="221">
                  <c:v>-8.482088580162371E-2</c:v>
                </c:pt>
                <c:pt idx="222">
                  <c:v>5.5384037230549743E-3</c:v>
                </c:pt>
                <c:pt idx="223">
                  <c:v>5.2308672510690456E-2</c:v>
                </c:pt>
                <c:pt idx="224">
                  <c:v>-6.1454662422538624E-3</c:v>
                </c:pt>
                <c:pt idx="225">
                  <c:v>-1.148603840309196E-2</c:v>
                </c:pt>
                <c:pt idx="226">
                  <c:v>6.2620223108953182E-2</c:v>
                </c:pt>
                <c:pt idx="227">
                  <c:v>1.3362228426974886E-2</c:v>
                </c:pt>
                <c:pt idx="228">
                  <c:v>6.1201346670039042E-2</c:v>
                </c:pt>
                <c:pt idx="229">
                  <c:v>9.519646367601993E-2</c:v>
                </c:pt>
                <c:pt idx="230">
                  <c:v>1.9635438165899978E-3</c:v>
                </c:pt>
                <c:pt idx="231">
                  <c:v>5.6522573801526456E-2</c:v>
                </c:pt>
                <c:pt idx="232">
                  <c:v>-1.0072762467320501E-2</c:v>
                </c:pt>
                <c:pt idx="233">
                  <c:v>-4.6456546888446588E-2</c:v>
                </c:pt>
                <c:pt idx="234">
                  <c:v>5.8006522134507069E-4</c:v>
                </c:pt>
                <c:pt idx="235">
                  <c:v>-4.181909238070685E-2</c:v>
                </c:pt>
                <c:pt idx="236">
                  <c:v>6.07015286316515E-2</c:v>
                </c:pt>
                <c:pt idx="237">
                  <c:v>2.3746379088632388E-2</c:v>
                </c:pt>
                <c:pt idx="238">
                  <c:v>4.3940978444402104E-2</c:v>
                </c:pt>
                <c:pt idx="239">
                  <c:v>-2.6169806887397222E-2</c:v>
                </c:pt>
                <c:pt idx="240">
                  <c:v>4.7946446215215162E-2</c:v>
                </c:pt>
                <c:pt idx="241">
                  <c:v>1.5000243030980111E-2</c:v>
                </c:pt>
                <c:pt idx="242">
                  <c:v>-2.1313356551563373E-2</c:v>
                </c:pt>
                <c:pt idx="243">
                  <c:v>-0.16246425016324648</c:v>
                </c:pt>
                <c:pt idx="244">
                  <c:v>-6.2516850264664782E-3</c:v>
                </c:pt>
                <c:pt idx="245">
                  <c:v>-3.5828327989452888E-2</c:v>
                </c:pt>
                <c:pt idx="246">
                  <c:v>3.4137665521683083E-2</c:v>
                </c:pt>
                <c:pt idx="247">
                  <c:v>2.5328123623590534E-2</c:v>
                </c:pt>
                <c:pt idx="248">
                  <c:v>0.10397508608310224</c:v>
                </c:pt>
                <c:pt idx="249">
                  <c:v>0.10940173412621695</c:v>
                </c:pt>
                <c:pt idx="250">
                  <c:v>0.15412989380534292</c:v>
                </c:pt>
                <c:pt idx="251">
                  <c:v>7.193458122565553E-3</c:v>
                </c:pt>
                <c:pt idx="252">
                  <c:v>1.3397053908217894E-2</c:v>
                </c:pt>
                <c:pt idx="253">
                  <c:v>4.2625736112258047E-2</c:v>
                </c:pt>
                <c:pt idx="254">
                  <c:v>4.1945041642245738E-2</c:v>
                </c:pt>
                <c:pt idx="255">
                  <c:v>1.3595617568869454E-2</c:v>
                </c:pt>
                <c:pt idx="256">
                  <c:v>5.3087989910839434E-2</c:v>
                </c:pt>
                <c:pt idx="257">
                  <c:v>5.3038890864304598E-2</c:v>
                </c:pt>
                <c:pt idx="258">
                  <c:v>0.10608627312800796</c:v>
                </c:pt>
                <c:pt idx="259">
                  <c:v>4.8891873734453514E-2</c:v>
                </c:pt>
                <c:pt idx="260">
                  <c:v>-0.10186704738695863</c:v>
                </c:pt>
                <c:pt idx="261">
                  <c:v>1.4252733512271267E-2</c:v>
                </c:pt>
                <c:pt idx="262">
                  <c:v>-5.3453906986032307E-2</c:v>
                </c:pt>
                <c:pt idx="263">
                  <c:v>-0.11764206532970713</c:v>
                </c:pt>
                <c:pt idx="264">
                  <c:v>7.8135796625132051E-2</c:v>
                </c:pt>
                <c:pt idx="265">
                  <c:v>6.1760253956428542E-2</c:v>
                </c:pt>
                <c:pt idx="266">
                  <c:v>2.4421657609420035E-3</c:v>
                </c:pt>
                <c:pt idx="267">
                  <c:v>5.0947469496019332E-2</c:v>
                </c:pt>
                <c:pt idx="268">
                  <c:v>-0.21566342591584525</c:v>
                </c:pt>
                <c:pt idx="269">
                  <c:v>0.10877492953352659</c:v>
                </c:pt>
                <c:pt idx="270">
                  <c:v>2.5787408341764951E-2</c:v>
                </c:pt>
                <c:pt idx="271">
                  <c:v>-1.019249923213345E-2</c:v>
                </c:pt>
                <c:pt idx="272">
                  <c:v>-3.6488516396216232E-2</c:v>
                </c:pt>
                <c:pt idx="273">
                  <c:v>8.3993288773944125E-4</c:v>
                </c:pt>
                <c:pt idx="274">
                  <c:v>5.6055411373648174E-2</c:v>
                </c:pt>
                <c:pt idx="275">
                  <c:v>1.3461035196296862E-2</c:v>
                </c:pt>
                <c:pt idx="276">
                  <c:v>7.1299495799298743E-2</c:v>
                </c:pt>
                <c:pt idx="277">
                  <c:v>7.7199138711306778E-2</c:v>
                </c:pt>
                <c:pt idx="278">
                  <c:v>6.0383100976110953E-3</c:v>
                </c:pt>
                <c:pt idx="279">
                  <c:v>9.1588910091952969E-2</c:v>
                </c:pt>
                <c:pt idx="280">
                  <c:v>4.0353468214406815E-2</c:v>
                </c:pt>
                <c:pt idx="281">
                  <c:v>-2.6087570214808373E-2</c:v>
                </c:pt>
                <c:pt idx="282">
                  <c:v>9.5710834864692187E-2</c:v>
                </c:pt>
                <c:pt idx="283">
                  <c:v>1.1316044730068676E-3</c:v>
                </c:pt>
                <c:pt idx="284">
                  <c:v>1.5555211451076611E-2</c:v>
                </c:pt>
                <c:pt idx="285">
                  <c:v>9.6420953583557529E-3</c:v>
                </c:pt>
                <c:pt idx="286">
                  <c:v>9.3125557959679323E-3</c:v>
                </c:pt>
                <c:pt idx="287">
                  <c:v>5.9306468671476891E-3</c:v>
                </c:pt>
                <c:pt idx="288">
                  <c:v>-7.6258734537480694E-2</c:v>
                </c:pt>
                <c:pt idx="289">
                  <c:v>-2.0269289108420716E-2</c:v>
                </c:pt>
                <c:pt idx="290">
                  <c:v>-6.8568182889340634E-2</c:v>
                </c:pt>
                <c:pt idx="291">
                  <c:v>-0.13928508092461378</c:v>
                </c:pt>
                <c:pt idx="292">
                  <c:v>1.5777105445069883E-2</c:v>
                </c:pt>
                <c:pt idx="293">
                  <c:v>-3.9394538834913589E-3</c:v>
                </c:pt>
                <c:pt idx="294">
                  <c:v>6.432200786806358E-2</c:v>
                </c:pt>
                <c:pt idx="295">
                  <c:v>-0.10292161757211772</c:v>
                </c:pt>
                <c:pt idx="296">
                  <c:v>-7.1777334286302147E-2</c:v>
                </c:pt>
                <c:pt idx="297">
                  <c:v>-0.14614968159472158</c:v>
                </c:pt>
                <c:pt idx="298">
                  <c:v>-8.2292225001475677E-2</c:v>
                </c:pt>
                <c:pt idx="299">
                  <c:v>-5.2268347367332629E-2</c:v>
                </c:pt>
                <c:pt idx="300">
                  <c:v>-0.16581931512701795</c:v>
                </c:pt>
                <c:pt idx="301">
                  <c:v>-0.10616905255664238</c:v>
                </c:pt>
                <c:pt idx="302">
                  <c:v>-5.9542580434544683E-2</c:v>
                </c:pt>
                <c:pt idx="303">
                  <c:v>-3.6750141427474792E-2</c:v>
                </c:pt>
                <c:pt idx="304">
                  <c:v>9.4757226592741758E-2</c:v>
                </c:pt>
                <c:pt idx="305">
                  <c:v>-7.1006351201960055E-2</c:v>
                </c:pt>
                <c:pt idx="306">
                  <c:v>9.7290728447577014E-3</c:v>
                </c:pt>
                <c:pt idx="307">
                  <c:v>-2.4061472318345684E-3</c:v>
                </c:pt>
                <c:pt idx="308">
                  <c:v>-9.9683745762423961E-2</c:v>
                </c:pt>
                <c:pt idx="309">
                  <c:v>-1.6113185658251327E-2</c:v>
                </c:pt>
                <c:pt idx="310">
                  <c:v>-7.8347104465216186E-2</c:v>
                </c:pt>
                <c:pt idx="311">
                  <c:v>-4.2023281172169418E-3</c:v>
                </c:pt>
                <c:pt idx="312">
                  <c:v>5.0635664075728518E-2</c:v>
                </c:pt>
                <c:pt idx="313">
                  <c:v>-1.7900056818631879E-2</c:v>
                </c:pt>
                <c:pt idx="314">
                  <c:v>-0.10897869636115681</c:v>
                </c:pt>
                <c:pt idx="315">
                  <c:v>-0.10355899340380056</c:v>
                </c:pt>
                <c:pt idx="316">
                  <c:v>6.5165194822119993E-2</c:v>
                </c:pt>
                <c:pt idx="317">
                  <c:v>-1.0493294416641076E-2</c:v>
                </c:pt>
                <c:pt idx="318">
                  <c:v>-6.0848435761522462E-2</c:v>
                </c:pt>
                <c:pt idx="319">
                  <c:v>-0.12886375642491704</c:v>
                </c:pt>
                <c:pt idx="320">
                  <c:v>-6.204187196862114E-2</c:v>
                </c:pt>
                <c:pt idx="321">
                  <c:v>-0.11143369311857321</c:v>
                </c:pt>
                <c:pt idx="322">
                  <c:v>-5.7893067282109592E-2</c:v>
                </c:pt>
                <c:pt idx="323">
                  <c:v>-0.17695466001224197</c:v>
                </c:pt>
                <c:pt idx="324">
                  <c:v>-3.7217122659791227E-2</c:v>
                </c:pt>
                <c:pt idx="325">
                  <c:v>-4.9799109962415294E-2</c:v>
                </c:pt>
                <c:pt idx="326">
                  <c:v>4.8045528780707059E-2</c:v>
                </c:pt>
                <c:pt idx="327">
                  <c:v>-1.8932519149978275E-2</c:v>
                </c:pt>
                <c:pt idx="328">
                  <c:v>-2.0622293569146164E-2</c:v>
                </c:pt>
                <c:pt idx="329">
                  <c:v>-1.152154613943681E-2</c:v>
                </c:pt>
                <c:pt idx="330">
                  <c:v>-3.7532129783494197E-2</c:v>
                </c:pt>
                <c:pt idx="331">
                  <c:v>-6.1920683187608704E-2</c:v>
                </c:pt>
                <c:pt idx="332">
                  <c:v>-0.15210387239913459</c:v>
                </c:pt>
                <c:pt idx="333">
                  <c:v>-1.3594060474606741E-2</c:v>
                </c:pt>
                <c:pt idx="334">
                  <c:v>4.8200903519669012E-2</c:v>
                </c:pt>
                <c:pt idx="335">
                  <c:v>-1.9364157967066011E-2</c:v>
                </c:pt>
                <c:pt idx="336">
                  <c:v>-5.4562881051751104E-2</c:v>
                </c:pt>
                <c:pt idx="337">
                  <c:v>-5.715782317923316E-2</c:v>
                </c:pt>
                <c:pt idx="338">
                  <c:v>1.0998094416087562E-2</c:v>
                </c:pt>
                <c:pt idx="339">
                  <c:v>6.8246022075192342E-2</c:v>
                </c:pt>
                <c:pt idx="340">
                  <c:v>-8.4619028366457877E-2</c:v>
                </c:pt>
                <c:pt idx="341">
                  <c:v>-0.2069780079180483</c:v>
                </c:pt>
                <c:pt idx="342">
                  <c:v>9.7771391359587595E-2</c:v>
                </c:pt>
                <c:pt idx="343">
                  <c:v>-1.3120928273337863E-2</c:v>
                </c:pt>
                <c:pt idx="344">
                  <c:v>-8.4032743828269547E-3</c:v>
                </c:pt>
                <c:pt idx="345">
                  <c:v>-0.10275906336801179</c:v>
                </c:pt>
                <c:pt idx="346">
                  <c:v>-3.9829926869308432E-2</c:v>
                </c:pt>
                <c:pt idx="347">
                  <c:v>3.9021694456930808E-2</c:v>
                </c:pt>
                <c:pt idx="348">
                  <c:v>7.3095248091895937E-2</c:v>
                </c:pt>
                <c:pt idx="349">
                  <c:v>2.1250036925098692E-2</c:v>
                </c:pt>
                <c:pt idx="350">
                  <c:v>-0.14922658794741159</c:v>
                </c:pt>
                <c:pt idx="351">
                  <c:v>-0.12683450345741626</c:v>
                </c:pt>
                <c:pt idx="352">
                  <c:v>-0.14893271926242574</c:v>
                </c:pt>
                <c:pt idx="353">
                  <c:v>0.15238512354948272</c:v>
                </c:pt>
                <c:pt idx="354">
                  <c:v>-6.676385580179775E-2</c:v>
                </c:pt>
                <c:pt idx="355">
                  <c:v>4.1373430581699358E-2</c:v>
                </c:pt>
                <c:pt idx="356">
                  <c:v>-5.4215541126493867E-3</c:v>
                </c:pt>
                <c:pt idx="357">
                  <c:v>-7.8800930376083413E-3</c:v>
                </c:pt>
                <c:pt idx="358">
                  <c:v>4.4042194908876564E-2</c:v>
                </c:pt>
                <c:pt idx="359">
                  <c:v>8.3967111972176003E-2</c:v>
                </c:pt>
                <c:pt idx="360">
                  <c:v>-4.8404371607476251E-2</c:v>
                </c:pt>
                <c:pt idx="361">
                  <c:v>-0.18671311335756474</c:v>
                </c:pt>
                <c:pt idx="362">
                  <c:v>-9.162654557408853E-2</c:v>
                </c:pt>
                <c:pt idx="363">
                  <c:v>-0.1175685212510808</c:v>
                </c:pt>
                <c:pt idx="364">
                  <c:v>-3.1661509855593788E-2</c:v>
                </c:pt>
                <c:pt idx="365">
                  <c:v>-4.0184737993118287E-2</c:v>
                </c:pt>
                <c:pt idx="366">
                  <c:v>1.3532414604509496E-2</c:v>
                </c:pt>
                <c:pt idx="367">
                  <c:v>-6.6720222319328112E-3</c:v>
                </c:pt>
                <c:pt idx="368">
                  <c:v>6.7066332288472003E-2</c:v>
                </c:pt>
                <c:pt idx="369">
                  <c:v>-1.4444568759586602E-2</c:v>
                </c:pt>
                <c:pt idx="370">
                  <c:v>-2.2062587513330422E-3</c:v>
                </c:pt>
                <c:pt idx="371">
                  <c:v>-5.6212764377873037E-2</c:v>
                </c:pt>
                <c:pt idx="372">
                  <c:v>-2.4594359637187022E-2</c:v>
                </c:pt>
                <c:pt idx="373">
                  <c:v>-4.3626188673862067E-3</c:v>
                </c:pt>
                <c:pt idx="374">
                  <c:v>-1.634616353370354E-2</c:v>
                </c:pt>
                <c:pt idx="375">
                  <c:v>5.7520584240747935E-2</c:v>
                </c:pt>
                <c:pt idx="376">
                  <c:v>-2.6271945974193135E-3</c:v>
                </c:pt>
                <c:pt idx="377">
                  <c:v>-8.6420792747204742E-3</c:v>
                </c:pt>
                <c:pt idx="378">
                  <c:v>-7.2227689345663818E-3</c:v>
                </c:pt>
                <c:pt idx="379">
                  <c:v>-1.0443544275480738E-2</c:v>
                </c:pt>
                <c:pt idx="380">
                  <c:v>1.0181303186885045E-2</c:v>
                </c:pt>
                <c:pt idx="381">
                  <c:v>7.1259578911081808E-3</c:v>
                </c:pt>
                <c:pt idx="382">
                  <c:v>2.2381200048414207E-2</c:v>
                </c:pt>
                <c:pt idx="383">
                  <c:v>1.7841441790125648E-2</c:v>
                </c:pt>
                <c:pt idx="384">
                  <c:v>-1.1390983156833186E-2</c:v>
                </c:pt>
                <c:pt idx="385">
                  <c:v>-1.6688516914115804E-3</c:v>
                </c:pt>
                <c:pt idx="386">
                  <c:v>-4.6597556173928406E-3</c:v>
                </c:pt>
                <c:pt idx="387">
                  <c:v>3.6545938182130067E-3</c:v>
                </c:pt>
                <c:pt idx="388">
                  <c:v>2.2822666894010447E-2</c:v>
                </c:pt>
                <c:pt idx="389">
                  <c:v>6.3043368731514979E-4</c:v>
                </c:pt>
                <c:pt idx="390">
                  <c:v>1.1400985063559976E-2</c:v>
                </c:pt>
                <c:pt idx="391">
                  <c:v>7.8924680049831386E-3</c:v>
                </c:pt>
                <c:pt idx="392">
                  <c:v>2.2178796133083451E-2</c:v>
                </c:pt>
                <c:pt idx="393">
                  <c:v>8.4688432938485186E-3</c:v>
                </c:pt>
                <c:pt idx="394">
                  <c:v>4.7137099446241115E-2</c:v>
                </c:pt>
                <c:pt idx="395">
                  <c:v>2.7723550853043795E-2</c:v>
                </c:pt>
                <c:pt idx="396">
                  <c:v>-1.1945001813032126E-2</c:v>
                </c:pt>
                <c:pt idx="397">
                  <c:v>-1.1395877492483971E-2</c:v>
                </c:pt>
                <c:pt idx="398">
                  <c:v>-1.9977330068585292E-2</c:v>
                </c:pt>
                <c:pt idx="399">
                  <c:v>8.8311957409397904E-3</c:v>
                </c:pt>
                <c:pt idx="400">
                  <c:v>-2.4053484930585118E-3</c:v>
                </c:pt>
                <c:pt idx="401">
                  <c:v>-4.5803520296979754E-2</c:v>
                </c:pt>
                <c:pt idx="402">
                  <c:v>3.2176348812999633E-2</c:v>
                </c:pt>
                <c:pt idx="403">
                  <c:v>1.2338356553244121E-2</c:v>
                </c:pt>
                <c:pt idx="404">
                  <c:v>-1.91674614600653E-3</c:v>
                </c:pt>
                <c:pt idx="405">
                  <c:v>-4.7457818929481171E-2</c:v>
                </c:pt>
                <c:pt idx="406">
                  <c:v>-4.9316245933492223E-2</c:v>
                </c:pt>
                <c:pt idx="407">
                  <c:v>2.5604165102381983E-2</c:v>
                </c:pt>
                <c:pt idx="408">
                  <c:v>-4.4989757282828099E-2</c:v>
                </c:pt>
                <c:pt idx="409">
                  <c:v>6.2417155906372014E-2</c:v>
                </c:pt>
                <c:pt idx="410">
                  <c:v>-6.9468565405525748E-2</c:v>
                </c:pt>
                <c:pt idx="411">
                  <c:v>-8.1428581647331518E-3</c:v>
                </c:pt>
                <c:pt idx="412">
                  <c:v>4.3669027157585354E-2</c:v>
                </c:pt>
                <c:pt idx="413">
                  <c:v>-2.1093767835153217E-3</c:v>
                </c:pt>
                <c:pt idx="414">
                  <c:v>2.0192898895245948E-2</c:v>
                </c:pt>
                <c:pt idx="415">
                  <c:v>3.0114921520837883E-2</c:v>
                </c:pt>
                <c:pt idx="416">
                  <c:v>-6.6874591628233074E-2</c:v>
                </c:pt>
                <c:pt idx="417">
                  <c:v>-9.3778300163825188E-3</c:v>
                </c:pt>
                <c:pt idx="418">
                  <c:v>-5.4006549237437064E-2</c:v>
                </c:pt>
                <c:pt idx="419">
                  <c:v>-2.5013474431229966E-2</c:v>
                </c:pt>
                <c:pt idx="420">
                  <c:v>-3.9268417060979034E-2</c:v>
                </c:pt>
                <c:pt idx="421">
                  <c:v>6.8154880545572786E-3</c:v>
                </c:pt>
                <c:pt idx="422">
                  <c:v>-4.1370077580890931E-2</c:v>
                </c:pt>
                <c:pt idx="423">
                  <c:v>1.7390149877098603E-2</c:v>
                </c:pt>
                <c:pt idx="424">
                  <c:v>1.6330350045227436E-3</c:v>
                </c:pt>
                <c:pt idx="425">
                  <c:v>-3.1469772573038179E-2</c:v>
                </c:pt>
                <c:pt idx="426">
                  <c:v>-5.3903822354597147E-2</c:v>
                </c:pt>
                <c:pt idx="427">
                  <c:v>-2.4199050169360879E-2</c:v>
                </c:pt>
                <c:pt idx="428">
                  <c:v>-1.9954702300130526E-2</c:v>
                </c:pt>
                <c:pt idx="429">
                  <c:v>-6.234628074766887E-3</c:v>
                </c:pt>
                <c:pt idx="430">
                  <c:v>-1.7361324146589769E-2</c:v>
                </c:pt>
                <c:pt idx="431">
                  <c:v>-6.6263938207909948E-2</c:v>
                </c:pt>
                <c:pt idx="432">
                  <c:v>3.5534634523358789E-2</c:v>
                </c:pt>
                <c:pt idx="433">
                  <c:v>-2.990206446133073E-2</c:v>
                </c:pt>
                <c:pt idx="434">
                  <c:v>1.1286956853032442E-2</c:v>
                </c:pt>
              </c:numCache>
            </c:numRef>
          </c:val>
          <c:smooth val="1"/>
          <c:extLst>
            <c:ext xmlns:c16="http://schemas.microsoft.com/office/drawing/2014/chart" uri="{C3380CC4-5D6E-409C-BE32-E72D297353CC}">
              <c16:uniqueId val="{00000002-355D-4EE6-BD3A-182719801BB2}"/>
            </c:ext>
          </c:extLst>
        </c:ser>
        <c:dLbls>
          <c:showLegendKey val="0"/>
          <c:showVal val="0"/>
          <c:showCatName val="0"/>
          <c:showSerName val="0"/>
          <c:showPercent val="0"/>
          <c:showBubbleSize val="0"/>
        </c:dLbls>
        <c:marker val="1"/>
        <c:smooth val="0"/>
        <c:axId val="3"/>
        <c:axId val="4"/>
      </c:lineChart>
      <c:dateAx>
        <c:axId val="40576052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0576052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valAx>
      <c:spPr>
        <a:noFill/>
        <a:ln w="3175">
          <a:solidFill>
            <a:srgbClr val="000000"/>
          </a:solidFill>
          <a:prstDash val="solid"/>
        </a:ln>
      </c:spPr>
    </c:plotArea>
    <c:legend>
      <c:legendPos val="b"/>
      <c:layout>
        <c:manualLayout>
          <c:xMode val="edge"/>
          <c:yMode val="edge"/>
          <c:x val="0.11242611670941538"/>
          <c:y val="0.83293556085918852"/>
          <c:w val="0.76035557879788829"/>
          <c:h val="0.15274463007159905"/>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861246509546083E-2"/>
          <c:y val="7.3654390934844188E-2"/>
          <c:w val="0.84201531645934458"/>
          <c:h val="0.72521246458923516"/>
        </c:manualLayout>
      </c:layout>
      <c:lineChart>
        <c:grouping val="standard"/>
        <c:varyColors val="0"/>
        <c:ser>
          <c:idx val="0"/>
          <c:order val="0"/>
          <c:tx>
            <c:v>Акциялар нарығы тереңдігінің индексі</c:v>
          </c:tx>
          <c:spPr>
            <a:ln w="25400">
              <a:solidFill>
                <a:srgbClr val="000080"/>
              </a:solidFill>
              <a:prstDash val="solid"/>
            </a:ln>
          </c:spPr>
          <c:marker>
            <c:symbol val="none"/>
          </c:marker>
          <c:cat>
            <c:numRef>
              <c:f>'3.2.4-график'!$B$4:$B$438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'3.2.4-график'!$C$4:$C$438</c:f>
              <c:numCache>
                <c:formatCode>General</c:formatCode>
                <c:ptCount val="435"/>
                <c:pt idx="0">
                  <c:v>-0.23405896597754977</c:v>
                </c:pt>
                <c:pt idx="1">
                  <c:v>-5.9024001832987116E-3</c:v>
                </c:pt>
                <c:pt idx="2">
                  <c:v>0.25332356067501394</c:v>
                </c:pt>
                <c:pt idx="3">
                  <c:v>2.8547664634800504E-2</c:v>
                </c:pt>
                <c:pt idx="4">
                  <c:v>0.60589209256279841</c:v>
                </c:pt>
                <c:pt idx="5">
                  <c:v>0.33339056409898837</c:v>
                </c:pt>
                <c:pt idx="6">
                  <c:v>0.1504410579632276</c:v>
                </c:pt>
                <c:pt idx="7">
                  <c:v>0.52528453101560713</c:v>
                </c:pt>
                <c:pt idx="8">
                  <c:v>0.7368438885918045</c:v>
                </c:pt>
                <c:pt idx="9">
                  <c:v>2.0011160360827826E-2</c:v>
                </c:pt>
                <c:pt idx="10">
                  <c:v>0.20123724385258154</c:v>
                </c:pt>
                <c:pt idx="11">
                  <c:v>0.4610945616810842</c:v>
                </c:pt>
                <c:pt idx="12">
                  <c:v>0.54101090414923814</c:v>
                </c:pt>
                <c:pt idx="13">
                  <c:v>0.24227938297801124</c:v>
                </c:pt>
                <c:pt idx="14">
                  <c:v>0.21173006544912704</c:v>
                </c:pt>
                <c:pt idx="15">
                  <c:v>0.36197755317860836</c:v>
                </c:pt>
                <c:pt idx="16">
                  <c:v>0.81129182972309088</c:v>
                </c:pt>
                <c:pt idx="17">
                  <c:v>0.95806490419823775</c:v>
                </c:pt>
                <c:pt idx="18">
                  <c:v>0.96189386733262283</c:v>
                </c:pt>
                <c:pt idx="19">
                  <c:v>0.47174233400798371</c:v>
                </c:pt>
                <c:pt idx="20">
                  <c:v>0.31955150851834796</c:v>
                </c:pt>
                <c:pt idx="21">
                  <c:v>0.69767965327795145</c:v>
                </c:pt>
                <c:pt idx="22">
                  <c:v>0.49024053347818453</c:v>
                </c:pt>
                <c:pt idx="23">
                  <c:v>0.47030316673622663</c:v>
                </c:pt>
                <c:pt idx="24">
                  <c:v>1.0172245487332414</c:v>
                </c:pt>
                <c:pt idx="25">
                  <c:v>0.24300699142910262</c:v>
                </c:pt>
                <c:pt idx="26">
                  <c:v>0.52999686705426496</c:v>
                </c:pt>
                <c:pt idx="27">
                  <c:v>0.5686950466671612</c:v>
                </c:pt>
                <c:pt idx="28">
                  <c:v>0.48207181979982039</c:v>
                </c:pt>
                <c:pt idx="29">
                  <c:v>0.59410494128912239</c:v>
                </c:pt>
                <c:pt idx="30">
                  <c:v>0.10916434885872076</c:v>
                </c:pt>
                <c:pt idx="31">
                  <c:v>0.65169636119990837</c:v>
                </c:pt>
                <c:pt idx="32">
                  <c:v>1.0842170129915314</c:v>
                </c:pt>
                <c:pt idx="33">
                  <c:v>0.97479559932814297</c:v>
                </c:pt>
                <c:pt idx="34">
                  <c:v>1.435347080669831</c:v>
                </c:pt>
                <c:pt idx="35">
                  <c:v>0.80733137281515421</c:v>
                </c:pt>
                <c:pt idx="36">
                  <c:v>0.79141926822631115</c:v>
                </c:pt>
                <c:pt idx="37">
                  <c:v>0.44102427708119607</c:v>
                </c:pt>
                <c:pt idx="38">
                  <c:v>0.57472710951153894</c:v>
                </c:pt>
                <c:pt idx="39">
                  <c:v>0.53311477754065961</c:v>
                </c:pt>
                <c:pt idx="40">
                  <c:v>1.2604918931905226E-2</c:v>
                </c:pt>
                <c:pt idx="41">
                  <c:v>0.39748843322381072</c:v>
                </c:pt>
                <c:pt idx="42">
                  <c:v>0.33224997849728682</c:v>
                </c:pt>
                <c:pt idx="43">
                  <c:v>0.32167919344622581</c:v>
                </c:pt>
                <c:pt idx="44">
                  <c:v>2.8251003620380452E-2</c:v>
                </c:pt>
                <c:pt idx="45">
                  <c:v>0.39436222456807701</c:v>
                </c:pt>
                <c:pt idx="46">
                  <c:v>0.16797257082888112</c:v>
                </c:pt>
                <c:pt idx="47">
                  <c:v>0.23716721804566807</c:v>
                </c:pt>
                <c:pt idx="48">
                  <c:v>0.20098139579901603</c:v>
                </c:pt>
                <c:pt idx="49">
                  <c:v>0.12633578693664418</c:v>
                </c:pt>
                <c:pt idx="50">
                  <c:v>0.36019618645151297</c:v>
                </c:pt>
                <c:pt idx="51">
                  <c:v>0.12193109133011722</c:v>
                </c:pt>
                <c:pt idx="52">
                  <c:v>0.21059416685475996</c:v>
                </c:pt>
                <c:pt idx="53">
                  <c:v>0.52013898918589108</c:v>
                </c:pt>
                <c:pt idx="54">
                  <c:v>-9.8683792693124439E-4</c:v>
                </c:pt>
                <c:pt idx="55">
                  <c:v>0.2467004024313586</c:v>
                </c:pt>
                <c:pt idx="56">
                  <c:v>0.12756706681117597</c:v>
                </c:pt>
                <c:pt idx="57">
                  <c:v>0.14057069464912675</c:v>
                </c:pt>
                <c:pt idx="58">
                  <c:v>-0.10903900352805104</c:v>
                </c:pt>
                <c:pt idx="59">
                  <c:v>0.32437342070441838</c:v>
                </c:pt>
                <c:pt idx="60">
                  <c:v>0.24191153730978512</c:v>
                </c:pt>
                <c:pt idx="61">
                  <c:v>-9.1850604657531171E-2</c:v>
                </c:pt>
                <c:pt idx="62">
                  <c:v>-0.21552147861475676</c:v>
                </c:pt>
                <c:pt idx="63">
                  <c:v>-2.717382644919468E-2</c:v>
                </c:pt>
                <c:pt idx="64">
                  <c:v>0.23638482791084997</c:v>
                </c:pt>
                <c:pt idx="65">
                  <c:v>0.28137240712031186</c:v>
                </c:pt>
                <c:pt idx="66">
                  <c:v>0.38432699442918339</c:v>
                </c:pt>
                <c:pt idx="67">
                  <c:v>0.70862873221000522</c:v>
                </c:pt>
                <c:pt idx="68">
                  <c:v>0.80096343555017013</c:v>
                </c:pt>
                <c:pt idx="69">
                  <c:v>-0.12101687719447707</c:v>
                </c:pt>
                <c:pt idx="70">
                  <c:v>0.44871432767689146</c:v>
                </c:pt>
                <c:pt idx="71">
                  <c:v>1.6992218756545469E-2</c:v>
                </c:pt>
                <c:pt idx="72">
                  <c:v>0.13172935047140186</c:v>
                </c:pt>
                <c:pt idx="73">
                  <c:v>0.7929779089016642</c:v>
                </c:pt>
                <c:pt idx="74">
                  <c:v>-5.0544023629897072E-2</c:v>
                </c:pt>
                <c:pt idx="75">
                  <c:v>0.37174127377234495</c:v>
                </c:pt>
                <c:pt idx="76">
                  <c:v>0.18536672986134392</c:v>
                </c:pt>
                <c:pt idx="77">
                  <c:v>0.33851261210247469</c:v>
                </c:pt>
                <c:pt idx="78">
                  <c:v>0.17498151665483958</c:v>
                </c:pt>
                <c:pt idx="79">
                  <c:v>0.23614333667790521</c:v>
                </c:pt>
                <c:pt idx="80">
                  <c:v>-0.15006706242676507</c:v>
                </c:pt>
                <c:pt idx="81">
                  <c:v>0.37875462552344552</c:v>
                </c:pt>
                <c:pt idx="82">
                  <c:v>-0.17424013554765358</c:v>
                </c:pt>
                <c:pt idx="83">
                  <c:v>-2.6863223040302059E-2</c:v>
                </c:pt>
                <c:pt idx="84">
                  <c:v>0.42988960761841533</c:v>
                </c:pt>
                <c:pt idx="85">
                  <c:v>-0.1562682590222054</c:v>
                </c:pt>
                <c:pt idx="86">
                  <c:v>1.6629458065531927E-2</c:v>
                </c:pt>
                <c:pt idx="87">
                  <c:v>4.4577499850072796E-2</c:v>
                </c:pt>
                <c:pt idx="88">
                  <c:v>0.18324898154170322</c:v>
                </c:pt>
                <c:pt idx="89">
                  <c:v>0.54934246248173701</c:v>
                </c:pt>
                <c:pt idx="90">
                  <c:v>0.45904538284250196</c:v>
                </c:pt>
                <c:pt idx="91">
                  <c:v>0.52197672784719618</c:v>
                </c:pt>
                <c:pt idx="92">
                  <c:v>0.55641250204134662</c:v>
                </c:pt>
                <c:pt idx="93">
                  <c:v>-0.20594369290990217</c:v>
                </c:pt>
                <c:pt idx="94">
                  <c:v>2.4423552378366881E-2</c:v>
                </c:pt>
                <c:pt idx="95">
                  <c:v>0.21982191362408315</c:v>
                </c:pt>
                <c:pt idx="96">
                  <c:v>0.18447877200981891</c:v>
                </c:pt>
                <c:pt idx="97">
                  <c:v>-0.14185076603609764</c:v>
                </c:pt>
                <c:pt idx="98">
                  <c:v>-0.19601284982690514</c:v>
                </c:pt>
                <c:pt idx="99">
                  <c:v>-0.10243388565470125</c:v>
                </c:pt>
                <c:pt idx="100">
                  <c:v>0.48179292467447432</c:v>
                </c:pt>
                <c:pt idx="101">
                  <c:v>0.36780865713303912</c:v>
                </c:pt>
                <c:pt idx="102">
                  <c:v>-0.12448591962286827</c:v>
                </c:pt>
                <c:pt idx="103">
                  <c:v>0.16909902159402565</c:v>
                </c:pt>
                <c:pt idx="104">
                  <c:v>0.13766116487215635</c:v>
                </c:pt>
                <c:pt idx="105">
                  <c:v>0.78624067303487644</c:v>
                </c:pt>
                <c:pt idx="106">
                  <c:v>0.70269666948442122</c:v>
                </c:pt>
                <c:pt idx="107">
                  <c:v>0.81128231102958548</c:v>
                </c:pt>
                <c:pt idx="108">
                  <c:v>0.45725238184314621</c:v>
                </c:pt>
                <c:pt idx="109">
                  <c:v>0.50297326755262028</c:v>
                </c:pt>
                <c:pt idx="110">
                  <c:v>0.24575310936547781</c:v>
                </c:pt>
                <c:pt idx="111">
                  <c:v>0.74085257993649145</c:v>
                </c:pt>
                <c:pt idx="112">
                  <c:v>0.3200743036003813</c:v>
                </c:pt>
                <c:pt idx="113">
                  <c:v>0.46746106516091424</c:v>
                </c:pt>
                <c:pt idx="114">
                  <c:v>-0.24507440434095759</c:v>
                </c:pt>
                <c:pt idx="115">
                  <c:v>-0.28847130903317997</c:v>
                </c:pt>
                <c:pt idx="116">
                  <c:v>0.66750938330233567</c:v>
                </c:pt>
                <c:pt idx="117">
                  <c:v>0.17037336542686132</c:v>
                </c:pt>
                <c:pt idx="118">
                  <c:v>-6.867059682401129E-2</c:v>
                </c:pt>
                <c:pt idx="119">
                  <c:v>0.17735372787910944</c:v>
                </c:pt>
                <c:pt idx="120">
                  <c:v>-6.2193486093444612E-2</c:v>
                </c:pt>
                <c:pt idx="121">
                  <c:v>0.22069919234301194</c:v>
                </c:pt>
                <c:pt idx="122">
                  <c:v>-7.0349889098296967E-2</c:v>
                </c:pt>
                <c:pt idx="123">
                  <c:v>-0.10186655946490203</c:v>
                </c:pt>
                <c:pt idx="124">
                  <c:v>-7.547860457471682E-2</c:v>
                </c:pt>
                <c:pt idx="125">
                  <c:v>8.0690419486462661E-2</c:v>
                </c:pt>
                <c:pt idx="126">
                  <c:v>-7.0487787236609839E-2</c:v>
                </c:pt>
                <c:pt idx="127">
                  <c:v>0.23251578167154072</c:v>
                </c:pt>
                <c:pt idx="128">
                  <c:v>-5.5343464567120346E-2</c:v>
                </c:pt>
                <c:pt idx="129">
                  <c:v>-0.23371155704240093</c:v>
                </c:pt>
                <c:pt idx="130">
                  <c:v>7.2398135654135554E-2</c:v>
                </c:pt>
                <c:pt idx="131">
                  <c:v>-5.9093672547807258E-2</c:v>
                </c:pt>
                <c:pt idx="132">
                  <c:v>1.8599519213036826E-2</c:v>
                </c:pt>
                <c:pt idx="133">
                  <c:v>-0.10776708888337909</c:v>
                </c:pt>
                <c:pt idx="134">
                  <c:v>6.1334805704147559E-2</c:v>
                </c:pt>
                <c:pt idx="135">
                  <c:v>0.24283163672364172</c:v>
                </c:pt>
                <c:pt idx="136">
                  <c:v>4.506367914649765E-2</c:v>
                </c:pt>
                <c:pt idx="137">
                  <c:v>-5.3160460388187503E-2</c:v>
                </c:pt>
                <c:pt idx="138">
                  <c:v>0.17680368961456217</c:v>
                </c:pt>
                <c:pt idx="139">
                  <c:v>9.6096231308444885E-2</c:v>
                </c:pt>
                <c:pt idx="140">
                  <c:v>0.28962678370472428</c:v>
                </c:pt>
                <c:pt idx="141">
                  <c:v>-2.3821383571945715E-2</c:v>
                </c:pt>
                <c:pt idx="142">
                  <c:v>5.2426280840547235E-2</c:v>
                </c:pt>
                <c:pt idx="143">
                  <c:v>0.27686896226293028</c:v>
                </c:pt>
                <c:pt idx="144">
                  <c:v>4.5648934396365928E-2</c:v>
                </c:pt>
                <c:pt idx="145">
                  <c:v>0.41759481617293837</c:v>
                </c:pt>
                <c:pt idx="146">
                  <c:v>4.8490384978252907E-2</c:v>
                </c:pt>
                <c:pt idx="147">
                  <c:v>0.4618998339908949</c:v>
                </c:pt>
                <c:pt idx="148">
                  <c:v>5.4827532076214269E-3</c:v>
                </c:pt>
                <c:pt idx="149">
                  <c:v>0.45322390019140713</c:v>
                </c:pt>
                <c:pt idx="150">
                  <c:v>5.0761583989680108E-2</c:v>
                </c:pt>
                <c:pt idx="151">
                  <c:v>5.8091048036333637E-4</c:v>
                </c:pt>
                <c:pt idx="152">
                  <c:v>-0.13728491232998216</c:v>
                </c:pt>
                <c:pt idx="153">
                  <c:v>0.25348914867479749</c:v>
                </c:pt>
                <c:pt idx="154">
                  <c:v>0.13500255407914857</c:v>
                </c:pt>
                <c:pt idx="155">
                  <c:v>3.780663697261993E-3</c:v>
                </c:pt>
                <c:pt idx="156">
                  <c:v>-1.1630112005079015E-2</c:v>
                </c:pt>
                <c:pt idx="157">
                  <c:v>0.26093993004742533</c:v>
                </c:pt>
                <c:pt idx="158">
                  <c:v>-0.3664090726715975</c:v>
                </c:pt>
                <c:pt idx="159">
                  <c:v>0.32013085275415221</c:v>
                </c:pt>
                <c:pt idx="160">
                  <c:v>0.15930447548417764</c:v>
                </c:pt>
                <c:pt idx="161">
                  <c:v>-0.33140439155080326</c:v>
                </c:pt>
                <c:pt idx="162">
                  <c:v>-0.42818976951173271</c:v>
                </c:pt>
                <c:pt idx="163">
                  <c:v>-2.0658549706337452</c:v>
                </c:pt>
                <c:pt idx="164">
                  <c:v>0.76569641395554311</c:v>
                </c:pt>
                <c:pt idx="165">
                  <c:v>0.67252644436794262</c:v>
                </c:pt>
                <c:pt idx="166">
                  <c:v>0.42134003144807758</c:v>
                </c:pt>
                <c:pt idx="167">
                  <c:v>0.11768531888883221</c:v>
                </c:pt>
                <c:pt idx="168">
                  <c:v>0.31814619631817609</c:v>
                </c:pt>
                <c:pt idx="169">
                  <c:v>0.15840774941565516</c:v>
                </c:pt>
                <c:pt idx="170">
                  <c:v>0.31635145516226976</c:v>
                </c:pt>
                <c:pt idx="171">
                  <c:v>-0.16513377408707847</c:v>
                </c:pt>
                <c:pt idx="172">
                  <c:v>0.42484660762505988</c:v>
                </c:pt>
                <c:pt idx="173">
                  <c:v>0.22390569436488314</c:v>
                </c:pt>
                <c:pt idx="174">
                  <c:v>0.19135884032258824</c:v>
                </c:pt>
                <c:pt idx="175">
                  <c:v>0.44634596942526783</c:v>
                </c:pt>
                <c:pt idx="176">
                  <c:v>0.47640284134460104</c:v>
                </c:pt>
                <c:pt idx="177">
                  <c:v>0.28202785127559865</c:v>
                </c:pt>
                <c:pt idx="178">
                  <c:v>5.9985787625830018E-2</c:v>
                </c:pt>
                <c:pt idx="179">
                  <c:v>0.55552479601137261</c:v>
                </c:pt>
                <c:pt idx="180">
                  <c:v>0.83499386199987025</c:v>
                </c:pt>
                <c:pt idx="181">
                  <c:v>0.72216470772375285</c:v>
                </c:pt>
                <c:pt idx="182">
                  <c:v>-0.19814325717620732</c:v>
                </c:pt>
                <c:pt idx="183">
                  <c:v>0.14280529524871674</c:v>
                </c:pt>
                <c:pt idx="184">
                  <c:v>0.29652827190489095</c:v>
                </c:pt>
                <c:pt idx="185">
                  <c:v>0.79503784714922465</c:v>
                </c:pt>
                <c:pt idx="186">
                  <c:v>0.91709090514372693</c:v>
                </c:pt>
                <c:pt idx="187">
                  <c:v>0.57247063471709247</c:v>
                </c:pt>
                <c:pt idx="188">
                  <c:v>0.12849207375939439</c:v>
                </c:pt>
                <c:pt idx="189">
                  <c:v>0.52622335987961422</c:v>
                </c:pt>
                <c:pt idx="190">
                  <c:v>0.88867089647191599</c:v>
                </c:pt>
                <c:pt idx="191">
                  <c:v>0.56224265345342483</c:v>
                </c:pt>
                <c:pt idx="192">
                  <c:v>0.87321537707123476</c:v>
                </c:pt>
                <c:pt idx="193">
                  <c:v>0.78708507638185921</c:v>
                </c:pt>
                <c:pt idx="194">
                  <c:v>0.84918795346541021</c:v>
                </c:pt>
                <c:pt idx="195">
                  <c:v>0.16996026521786031</c:v>
                </c:pt>
                <c:pt idx="196">
                  <c:v>0.24207650603363121</c:v>
                </c:pt>
                <c:pt idx="197">
                  <c:v>0.76203895172785452</c:v>
                </c:pt>
                <c:pt idx="198">
                  <c:v>0.47990115327279415</c:v>
                </c:pt>
                <c:pt idx="199">
                  <c:v>0.46661156880197119</c:v>
                </c:pt>
                <c:pt idx="200">
                  <c:v>0.15446460693184511</c:v>
                </c:pt>
                <c:pt idx="201">
                  <c:v>0.37527859361251797</c:v>
                </c:pt>
                <c:pt idx="202">
                  <c:v>0.55837376142323003</c:v>
                </c:pt>
                <c:pt idx="203">
                  <c:v>0.42550964036098382</c:v>
                </c:pt>
                <c:pt idx="204">
                  <c:v>0.87418942475837802</c:v>
                </c:pt>
                <c:pt idx="205">
                  <c:v>0.83710087647692677</c:v>
                </c:pt>
                <c:pt idx="206">
                  <c:v>1.2475248084442792</c:v>
                </c:pt>
                <c:pt idx="207">
                  <c:v>1.2214758189036998</c:v>
                </c:pt>
                <c:pt idx="208">
                  <c:v>0.82680249239646952</c:v>
                </c:pt>
                <c:pt idx="209">
                  <c:v>1.0293415422664927</c:v>
                </c:pt>
                <c:pt idx="210">
                  <c:v>1.3030127942552145</c:v>
                </c:pt>
                <c:pt idx="211">
                  <c:v>1.8482409065323686</c:v>
                </c:pt>
                <c:pt idx="212">
                  <c:v>0.71441366916829097</c:v>
                </c:pt>
                <c:pt idx="213">
                  <c:v>0.61627061151266571</c:v>
                </c:pt>
                <c:pt idx="214">
                  <c:v>0.77142121818273879</c:v>
                </c:pt>
                <c:pt idx="215">
                  <c:v>0.64722265360756603</c:v>
                </c:pt>
                <c:pt idx="216">
                  <c:v>0.36640875197350919</c:v>
                </c:pt>
                <c:pt idx="217">
                  <c:v>-5.7387007439345661E-2</c:v>
                </c:pt>
                <c:pt idx="218">
                  <c:v>0.80007699230556206</c:v>
                </c:pt>
                <c:pt idx="219">
                  <c:v>0.59893222581915828</c:v>
                </c:pt>
                <c:pt idx="220">
                  <c:v>0.12532923814545976</c:v>
                </c:pt>
                <c:pt idx="221">
                  <c:v>-0.1662975017032039</c:v>
                </c:pt>
                <c:pt idx="222">
                  <c:v>0.54936407022331868</c:v>
                </c:pt>
                <c:pt idx="223">
                  <c:v>0.6049143521490753</c:v>
                </c:pt>
                <c:pt idx="224">
                  <c:v>1.1051546053866828</c:v>
                </c:pt>
                <c:pt idx="225">
                  <c:v>8.5502304814134428E-2</c:v>
                </c:pt>
                <c:pt idx="226">
                  <c:v>0.60770716816693093</c:v>
                </c:pt>
                <c:pt idx="227">
                  <c:v>0.46838939227413284</c:v>
                </c:pt>
                <c:pt idx="228">
                  <c:v>1.0590718293531476</c:v>
                </c:pt>
                <c:pt idx="229">
                  <c:v>0.65344413970186466</c:v>
                </c:pt>
                <c:pt idx="230">
                  <c:v>0.29031851357908645</c:v>
                </c:pt>
                <c:pt idx="231">
                  <c:v>-4.6189495255803369E-2</c:v>
                </c:pt>
                <c:pt idx="232">
                  <c:v>0.27271510338192656</c:v>
                </c:pt>
                <c:pt idx="233">
                  <c:v>-0.26664365006084545</c:v>
                </c:pt>
                <c:pt idx="234">
                  <c:v>1.2759704607087863</c:v>
                </c:pt>
                <c:pt idx="235">
                  <c:v>9.7127290468629182E-2</c:v>
                </c:pt>
                <c:pt idx="236">
                  <c:v>-0.25390542245735914</c:v>
                </c:pt>
                <c:pt idx="237">
                  <c:v>0.21014000417261236</c:v>
                </c:pt>
                <c:pt idx="238">
                  <c:v>0.34940917255928355</c:v>
                </c:pt>
                <c:pt idx="239">
                  <c:v>0.56220119479817432</c:v>
                </c:pt>
                <c:pt idx="240">
                  <c:v>1.6474466909448579E-2</c:v>
                </c:pt>
                <c:pt idx="241">
                  <c:v>0.16387866607778209</c:v>
                </c:pt>
                <c:pt idx="242">
                  <c:v>0.50108441871789378</c:v>
                </c:pt>
                <c:pt idx="243">
                  <c:v>0.48572835160359878</c:v>
                </c:pt>
                <c:pt idx="244">
                  <c:v>-3.1065971136899517E-2</c:v>
                </c:pt>
                <c:pt idx="245">
                  <c:v>0.88404760704964447</c:v>
                </c:pt>
                <c:pt idx="246">
                  <c:v>0.51907022113610035</c:v>
                </c:pt>
                <c:pt idx="247">
                  <c:v>0.5410174187071507</c:v>
                </c:pt>
                <c:pt idx="248">
                  <c:v>0.3518944656036217</c:v>
                </c:pt>
                <c:pt idx="249">
                  <c:v>0.5792028726872025</c:v>
                </c:pt>
                <c:pt idx="250">
                  <c:v>8.093362362913116E-2</c:v>
                </c:pt>
                <c:pt idx="251">
                  <c:v>8.8499407541408434E-2</c:v>
                </c:pt>
                <c:pt idx="252">
                  <c:v>7.8962964304170324E-3</c:v>
                </c:pt>
                <c:pt idx="253">
                  <c:v>5.6924814892884638E-2</c:v>
                </c:pt>
                <c:pt idx="254">
                  <c:v>-0.22146970324076737</c:v>
                </c:pt>
                <c:pt idx="255">
                  <c:v>-0.14208738346353558</c:v>
                </c:pt>
                <c:pt idx="256">
                  <c:v>-0.14243543746728549</c:v>
                </c:pt>
                <c:pt idx="257">
                  <c:v>-6.8881315803168822E-2</c:v>
                </c:pt>
                <c:pt idx="258">
                  <c:v>0.31916458837351314</c:v>
                </c:pt>
                <c:pt idx="259">
                  <c:v>6.4273988370265683E-2</c:v>
                </c:pt>
                <c:pt idx="260">
                  <c:v>-0.2296795997944005</c:v>
                </c:pt>
                <c:pt idx="261">
                  <c:v>9.8436571944913093E-2</c:v>
                </c:pt>
                <c:pt idx="262">
                  <c:v>-0.19196420602400016</c:v>
                </c:pt>
                <c:pt idx="263">
                  <c:v>0.11289131611155406</c:v>
                </c:pt>
                <c:pt idx="264">
                  <c:v>0.23306152229412275</c:v>
                </c:pt>
                <c:pt idx="265">
                  <c:v>-2.628290818669124E-3</c:v>
                </c:pt>
                <c:pt idx="266">
                  <c:v>0.11262824395514356</c:v>
                </c:pt>
                <c:pt idx="267">
                  <c:v>0.63639740158870239</c:v>
                </c:pt>
                <c:pt idx="268">
                  <c:v>0.37621636210384674</c:v>
                </c:pt>
                <c:pt idx="269">
                  <c:v>-0.12992480173715359</c:v>
                </c:pt>
                <c:pt idx="270">
                  <c:v>1.2663028537225154</c:v>
                </c:pt>
                <c:pt idx="271">
                  <c:v>0.41130657961890449</c:v>
                </c:pt>
                <c:pt idx="272">
                  <c:v>0.60004239119775371</c:v>
                </c:pt>
                <c:pt idx="273">
                  <c:v>0.6740139580154566</c:v>
                </c:pt>
                <c:pt idx="274">
                  <c:v>-0.55987912907318416</c:v>
                </c:pt>
                <c:pt idx="275">
                  <c:v>0.37539140728538489</c:v>
                </c:pt>
                <c:pt idx="276">
                  <c:v>0.19679096167402332</c:v>
                </c:pt>
                <c:pt idx="277">
                  <c:v>-0.13008922431197814</c:v>
                </c:pt>
                <c:pt idx="278">
                  <c:v>-0.82405753467804843</c:v>
                </c:pt>
                <c:pt idx="279">
                  <c:v>0.10106431575189018</c:v>
                </c:pt>
                <c:pt idx="280">
                  <c:v>0.12813987432988538</c:v>
                </c:pt>
                <c:pt idx="281">
                  <c:v>0.1954501662823071</c:v>
                </c:pt>
                <c:pt idx="282">
                  <c:v>-2.8661994448422157E-2</c:v>
                </c:pt>
                <c:pt idx="283">
                  <c:v>-0.32404994098174056</c:v>
                </c:pt>
                <c:pt idx="284">
                  <c:v>-0.4293657344522358</c:v>
                </c:pt>
                <c:pt idx="285">
                  <c:v>-0.62572085999979787</c:v>
                </c:pt>
                <c:pt idx="286">
                  <c:v>-0.44634645022345054</c:v>
                </c:pt>
                <c:pt idx="287">
                  <c:v>-0.7558895281588589</c:v>
                </c:pt>
                <c:pt idx="288">
                  <c:v>-0.49975939486851528</c:v>
                </c:pt>
                <c:pt idx="289">
                  <c:v>-0.51678083615119652</c:v>
                </c:pt>
                <c:pt idx="290">
                  <c:v>-0.43759652677964833</c:v>
                </c:pt>
                <c:pt idx="291">
                  <c:v>-0.4554691907909158</c:v>
                </c:pt>
                <c:pt idx="292">
                  <c:v>-0.49680266571279819</c:v>
                </c:pt>
                <c:pt idx="293">
                  <c:v>-0.39967617989300985</c:v>
                </c:pt>
                <c:pt idx="294">
                  <c:v>4.343264124862134E-3</c:v>
                </c:pt>
                <c:pt idx="295">
                  <c:v>-0.72267557349371203</c:v>
                </c:pt>
                <c:pt idx="296">
                  <c:v>-0.11365367938206633</c:v>
                </c:pt>
                <c:pt idx="297">
                  <c:v>-0.66145950085345284</c:v>
                </c:pt>
                <c:pt idx="298">
                  <c:v>-6.4163491030897413E-2</c:v>
                </c:pt>
                <c:pt idx="299">
                  <c:v>-2.6626287312371238E-2</c:v>
                </c:pt>
                <c:pt idx="300">
                  <c:v>-0.33621970317824268</c:v>
                </c:pt>
                <c:pt idx="301">
                  <c:v>-0.14539571445206603</c:v>
                </c:pt>
                <c:pt idx="302">
                  <c:v>-8.5006634887564853E-2</c:v>
                </c:pt>
                <c:pt idx="303">
                  <c:v>-0.40669520569224066</c:v>
                </c:pt>
                <c:pt idx="304">
                  <c:v>-0.10450793062651925</c:v>
                </c:pt>
                <c:pt idx="305">
                  <c:v>-0.61680055568369418</c:v>
                </c:pt>
                <c:pt idx="306">
                  <c:v>0.11663778079945389</c:v>
                </c:pt>
                <c:pt idx="307">
                  <c:v>-0.26902364377031229</c:v>
                </c:pt>
                <c:pt idx="308">
                  <c:v>-0.32935066284537817</c:v>
                </c:pt>
                <c:pt idx="309">
                  <c:v>0.18093020938013143</c:v>
                </c:pt>
                <c:pt idx="310">
                  <c:v>-0.1929083311229583</c:v>
                </c:pt>
                <c:pt idx="311">
                  <c:v>1.3922391619703448E-2</c:v>
                </c:pt>
                <c:pt idx="312">
                  <c:v>5.4453479050794312E-2</c:v>
                </c:pt>
                <c:pt idx="313">
                  <c:v>-0.30768709096375257</c:v>
                </c:pt>
                <c:pt idx="314">
                  <c:v>0.18272811812959872</c:v>
                </c:pt>
                <c:pt idx="315">
                  <c:v>0.14134946195707396</c:v>
                </c:pt>
                <c:pt idx="316">
                  <c:v>-9.3806524044255379E-2</c:v>
                </c:pt>
                <c:pt idx="317">
                  <c:v>0.24431723965262508</c:v>
                </c:pt>
                <c:pt idx="318">
                  <c:v>-0.14048570931599907</c:v>
                </c:pt>
                <c:pt idx="319">
                  <c:v>-9.3540231465079476E-2</c:v>
                </c:pt>
                <c:pt idx="320">
                  <c:v>-4.7509080811759516E-2</c:v>
                </c:pt>
                <c:pt idx="321">
                  <c:v>-0.14663268297152299</c:v>
                </c:pt>
                <c:pt idx="322">
                  <c:v>0.194942901794948</c:v>
                </c:pt>
                <c:pt idx="323">
                  <c:v>-0.15164229490266315</c:v>
                </c:pt>
                <c:pt idx="324">
                  <c:v>-0.10160780986367718</c:v>
                </c:pt>
                <c:pt idx="325">
                  <c:v>0.16390967632384384</c:v>
                </c:pt>
                <c:pt idx="326">
                  <c:v>-7.9771994365596399E-2</c:v>
                </c:pt>
                <c:pt idx="327">
                  <c:v>-0.19531447119842066</c:v>
                </c:pt>
                <c:pt idx="328">
                  <c:v>-0.24575889199058837</c:v>
                </c:pt>
                <c:pt idx="329">
                  <c:v>-0.20677855525324651</c:v>
                </c:pt>
                <c:pt idx="330">
                  <c:v>0.15935700127988825</c:v>
                </c:pt>
                <c:pt idx="331">
                  <c:v>0.3413064628208986</c:v>
                </c:pt>
                <c:pt idx="332">
                  <c:v>0.27082945041756673</c:v>
                </c:pt>
                <c:pt idx="333">
                  <c:v>1.0254637607457264</c:v>
                </c:pt>
                <c:pt idx="334">
                  <c:v>8.7531070406954029E-2</c:v>
                </c:pt>
                <c:pt idx="335">
                  <c:v>0.12237489377085735</c:v>
                </c:pt>
                <c:pt idx="336">
                  <c:v>8.9919116100541527E-2</c:v>
                </c:pt>
                <c:pt idx="337">
                  <c:v>-0.11580476202618735</c:v>
                </c:pt>
                <c:pt idx="338">
                  <c:v>0.88786150752298965</c:v>
                </c:pt>
                <c:pt idx="339">
                  <c:v>0.27183779420636711</c:v>
                </c:pt>
                <c:pt idx="340">
                  <c:v>0.70265173275238357</c:v>
                </c:pt>
                <c:pt idx="341">
                  <c:v>0.55320987068160299</c:v>
                </c:pt>
                <c:pt idx="342">
                  <c:v>0.5055022621534575</c:v>
                </c:pt>
                <c:pt idx="343">
                  <c:v>9.7486662618728209E-2</c:v>
                </c:pt>
                <c:pt idx="344">
                  <c:v>-0.15784461804914948</c:v>
                </c:pt>
                <c:pt idx="345">
                  <c:v>-0.16721815810312396</c:v>
                </c:pt>
                <c:pt idx="346">
                  <c:v>-0.17317740402853063</c:v>
                </c:pt>
                <c:pt idx="347">
                  <c:v>-0.22432790020063964</c:v>
                </c:pt>
                <c:pt idx="348">
                  <c:v>0.69512189705832828</c:v>
                </c:pt>
                <c:pt idx="349">
                  <c:v>0.21201502791318952</c:v>
                </c:pt>
                <c:pt idx="350">
                  <c:v>-6.041152135197235E-2</c:v>
                </c:pt>
                <c:pt idx="351">
                  <c:v>0.24441442258490875</c:v>
                </c:pt>
                <c:pt idx="352">
                  <c:v>-0.10488503865054988</c:v>
                </c:pt>
                <c:pt idx="353">
                  <c:v>5.339734748579128E-3</c:v>
                </c:pt>
                <c:pt idx="354">
                  <c:v>-0.3943494314202588</c:v>
                </c:pt>
                <c:pt idx="355">
                  <c:v>-0.33112548625176191</c:v>
                </c:pt>
                <c:pt idx="356">
                  <c:v>-0.22417652215100561</c:v>
                </c:pt>
                <c:pt idx="357">
                  <c:v>-0.2446157504714703</c:v>
                </c:pt>
                <c:pt idx="358">
                  <c:v>-0.33292259841034344</c:v>
                </c:pt>
                <c:pt idx="359">
                  <c:v>-0.41401758275172373</c:v>
                </c:pt>
                <c:pt idx="360">
                  <c:v>-0.26087499299786887</c:v>
                </c:pt>
                <c:pt idx="361">
                  <c:v>-0.40051929861825475</c:v>
                </c:pt>
                <c:pt idx="362">
                  <c:v>-0.38454161814044141</c:v>
                </c:pt>
                <c:pt idx="363">
                  <c:v>-0.43927712687954973</c:v>
                </c:pt>
                <c:pt idx="364">
                  <c:v>-0.2058165919588745</c:v>
                </c:pt>
                <c:pt idx="365">
                  <c:v>0.1383089706595394</c:v>
                </c:pt>
                <c:pt idx="366">
                  <c:v>-7.249575390339541E-2</c:v>
                </c:pt>
                <c:pt idx="367">
                  <c:v>-0.30086854095809668</c:v>
                </c:pt>
                <c:pt idx="368">
                  <c:v>-0.35044103320902398</c:v>
                </c:pt>
                <c:pt idx="369">
                  <c:v>-0.51708216034510812</c:v>
                </c:pt>
                <c:pt idx="370">
                  <c:v>-9.7783183306351218E-2</c:v>
                </c:pt>
                <c:pt idx="371">
                  <c:v>-0.52011250152544586</c:v>
                </c:pt>
                <c:pt idx="372">
                  <c:v>-0.36683180247422076</c:v>
                </c:pt>
                <c:pt idx="373">
                  <c:v>-0.33034472418718192</c:v>
                </c:pt>
                <c:pt idx="374">
                  <c:v>-0.31682745290168074</c:v>
                </c:pt>
                <c:pt idx="375">
                  <c:v>-0.51775723561403952</c:v>
                </c:pt>
                <c:pt idx="376">
                  <c:v>-0.14078031171865696</c:v>
                </c:pt>
                <c:pt idx="377">
                  <c:v>-0.3653710035808278</c:v>
                </c:pt>
                <c:pt idx="378">
                  <c:v>-0.57220189988864822</c:v>
                </c:pt>
                <c:pt idx="379">
                  <c:v>-0.29450567833039387</c:v>
                </c:pt>
                <c:pt idx="380">
                  <c:v>-0.29033931475146346</c:v>
                </c:pt>
                <c:pt idx="381">
                  <c:v>-0.26960731407707728</c:v>
                </c:pt>
                <c:pt idx="382">
                  <c:v>-0.16282398678454266</c:v>
                </c:pt>
                <c:pt idx="383">
                  <c:v>-0.33151683127740705</c:v>
                </c:pt>
                <c:pt idx="384">
                  <c:v>-0.60153769120516543</c:v>
                </c:pt>
                <c:pt idx="385">
                  <c:v>-0.34866544502843411</c:v>
                </c:pt>
                <c:pt idx="386">
                  <c:v>-0.32565981956693923</c:v>
                </c:pt>
                <c:pt idx="387">
                  <c:v>7.1719651595817363E-2</c:v>
                </c:pt>
                <c:pt idx="388">
                  <c:v>-0.25432186322984829</c:v>
                </c:pt>
                <c:pt idx="389">
                  <c:v>-2.9081287447191295E-3</c:v>
                </c:pt>
                <c:pt idx="390">
                  <c:v>-0.3809058408964251</c:v>
                </c:pt>
                <c:pt idx="391">
                  <c:v>-0.27636719459593129</c:v>
                </c:pt>
                <c:pt idx="392">
                  <c:v>-7.0123248418732215E-2</c:v>
                </c:pt>
                <c:pt idx="393">
                  <c:v>0.33827610485864207</c:v>
                </c:pt>
                <c:pt idx="394">
                  <c:v>0.47677874491542194</c:v>
                </c:pt>
                <c:pt idx="395">
                  <c:v>-0.35552606448087742</c:v>
                </c:pt>
                <c:pt idx="396">
                  <c:v>-0.1268675550746089</c:v>
                </c:pt>
                <c:pt idx="397">
                  <c:v>0.23456175084689129</c:v>
                </c:pt>
                <c:pt idx="398">
                  <c:v>-0.15990206602326618</c:v>
                </c:pt>
                <c:pt idx="399">
                  <c:v>-0.27318571155258531</c:v>
                </c:pt>
                <c:pt idx="400">
                  <c:v>-0.31475813661075458</c:v>
                </c:pt>
                <c:pt idx="401">
                  <c:v>-5.2718386576683762E-2</c:v>
                </c:pt>
                <c:pt idx="402">
                  <c:v>-0.43379769736882778</c:v>
                </c:pt>
                <c:pt idx="403">
                  <c:v>-0.23823206132019167</c:v>
                </c:pt>
                <c:pt idx="404">
                  <c:v>-0.17757784322827616</c:v>
                </c:pt>
                <c:pt idx="405">
                  <c:v>-0.38188848510310025</c:v>
                </c:pt>
                <c:pt idx="406">
                  <c:v>-0.45471180121157251</c:v>
                </c:pt>
                <c:pt idx="407">
                  <c:v>-0.28856068023809467</c:v>
                </c:pt>
                <c:pt idx="408">
                  <c:v>-9.0825859614774684E-2</c:v>
                </c:pt>
                <c:pt idx="409">
                  <c:v>-0.42178989618224549</c:v>
                </c:pt>
                <c:pt idx="410">
                  <c:v>-9.2440635586299807E-2</c:v>
                </c:pt>
                <c:pt idx="411">
                  <c:v>-1.1177512261847715</c:v>
                </c:pt>
                <c:pt idx="412">
                  <c:v>-0.14432706911576143</c:v>
                </c:pt>
                <c:pt idx="413">
                  <c:v>-0.29049689322418282</c:v>
                </c:pt>
                <c:pt idx="414">
                  <c:v>-0.28116983277884428</c:v>
                </c:pt>
                <c:pt idx="415">
                  <c:v>-0.44957418952356731</c:v>
                </c:pt>
                <c:pt idx="416">
                  <c:v>-0.2362030186630743</c:v>
                </c:pt>
                <c:pt idx="417">
                  <c:v>-0.60419677377935965</c:v>
                </c:pt>
                <c:pt idx="418">
                  <c:v>-0.20265509679238228</c:v>
                </c:pt>
                <c:pt idx="419">
                  <c:v>-0.52364377631971581</c:v>
                </c:pt>
                <c:pt idx="420">
                  <c:v>-0.33191968072105371</c:v>
                </c:pt>
                <c:pt idx="421">
                  <c:v>-0.27623598616825573</c:v>
                </c:pt>
                <c:pt idx="422">
                  <c:v>-0.5038980871224209</c:v>
                </c:pt>
                <c:pt idx="423">
                  <c:v>-0.40900178248922558</c:v>
                </c:pt>
                <c:pt idx="424">
                  <c:v>0.12747224628928544</c:v>
                </c:pt>
                <c:pt idx="425">
                  <c:v>-0.23080293443238928</c:v>
                </c:pt>
                <c:pt idx="426">
                  <c:v>-0.48566076692289206</c:v>
                </c:pt>
                <c:pt idx="427">
                  <c:v>-0.40842104471796059</c:v>
                </c:pt>
                <c:pt idx="428">
                  <c:v>-0.27481868775778584</c:v>
                </c:pt>
                <c:pt idx="429">
                  <c:v>-0.34460922078558576</c:v>
                </c:pt>
                <c:pt idx="430">
                  <c:v>-0.52574693621940738</c:v>
                </c:pt>
                <c:pt idx="431">
                  <c:v>-0.34175095034529901</c:v>
                </c:pt>
                <c:pt idx="432">
                  <c:v>-0.59619109691069161</c:v>
                </c:pt>
                <c:pt idx="433">
                  <c:v>-0.3016948841840762</c:v>
                </c:pt>
                <c:pt idx="434">
                  <c:v>-0.40247471216615349</c:v>
                </c:pt>
              </c:numCache>
            </c:numRef>
          </c:val>
          <c:smooth val="0"/>
          <c:extLst>
            <c:ext xmlns:c16="http://schemas.microsoft.com/office/drawing/2014/chart" uri="{C3380CC4-5D6E-409C-BE32-E72D297353CC}">
              <c16:uniqueId val="{00000000-F526-449F-A735-E2E23AEAE0F7}"/>
            </c:ext>
          </c:extLst>
        </c:ser>
        <c:dLbls>
          <c:showLegendKey val="0"/>
          <c:showVal val="0"/>
          <c:showCatName val="0"/>
          <c:showSerName val="0"/>
          <c:showPercent val="0"/>
          <c:showBubbleSize val="0"/>
        </c:dLbls>
        <c:marker val="1"/>
        <c:smooth val="0"/>
        <c:axId val="405751344"/>
        <c:axId val="1"/>
      </c:lineChart>
      <c:lineChart>
        <c:grouping val="standard"/>
        <c:varyColors val="0"/>
        <c:ser>
          <c:idx val="2"/>
          <c:order val="1"/>
          <c:tx>
            <c:v>Акциялар нарығы асимметриясының индексі (оң жақ ось)</c:v>
          </c:tx>
          <c:spPr>
            <a:ln w="12700">
              <a:solidFill>
                <a:srgbClr val="FF0000"/>
              </a:solidFill>
              <a:prstDash val="solid"/>
            </a:ln>
          </c:spPr>
          <c:marker>
            <c:symbol val="none"/>
          </c:marker>
          <c:val>
            <c:numRef>
              <c:f>'3.2.4-график'!$D$4:$D$438</c:f>
              <c:numCache>
                <c:formatCode>General</c:formatCode>
                <c:ptCount val="435"/>
                <c:pt idx="0">
                  <c:v>-0.21336517535098604</c:v>
                </c:pt>
                <c:pt idx="1">
                  <c:v>-1.2960801631940376E-2</c:v>
                </c:pt>
                <c:pt idx="2">
                  <c:v>-0.13250200349977692</c:v>
                </c:pt>
                <c:pt idx="3">
                  <c:v>-9.4944291231752242E-2</c:v>
                </c:pt>
                <c:pt idx="4">
                  <c:v>-0.18225177633557105</c:v>
                </c:pt>
                <c:pt idx="5">
                  <c:v>-5.5466168681254167E-2</c:v>
                </c:pt>
                <c:pt idx="6">
                  <c:v>-0.28342476173067199</c:v>
                </c:pt>
                <c:pt idx="7">
                  <c:v>-0.15643304533301366</c:v>
                </c:pt>
                <c:pt idx="8">
                  <c:v>-0.25222005465501496</c:v>
                </c:pt>
                <c:pt idx="9">
                  <c:v>-5.9977339118048333E-2</c:v>
                </c:pt>
                <c:pt idx="10">
                  <c:v>-3.7266045479404319E-2</c:v>
                </c:pt>
                <c:pt idx="11">
                  <c:v>-0.15530080986545125</c:v>
                </c:pt>
                <c:pt idx="12">
                  <c:v>-4.6239703708827865E-2</c:v>
                </c:pt>
                <c:pt idx="13">
                  <c:v>5.6502645771127874E-2</c:v>
                </c:pt>
                <c:pt idx="14">
                  <c:v>0.1265669798252459</c:v>
                </c:pt>
                <c:pt idx="15">
                  <c:v>7.3389681756154651E-2</c:v>
                </c:pt>
                <c:pt idx="16">
                  <c:v>-5.8329966310620783E-2</c:v>
                </c:pt>
                <c:pt idx="17">
                  <c:v>-7.5271183732234029E-2</c:v>
                </c:pt>
                <c:pt idx="18">
                  <c:v>3.7483718939906603E-2</c:v>
                </c:pt>
                <c:pt idx="19">
                  <c:v>-0.1206062134497609</c:v>
                </c:pt>
                <c:pt idx="20">
                  <c:v>-3.1810730400136135E-2</c:v>
                </c:pt>
                <c:pt idx="21">
                  <c:v>-2.177861353248902E-2</c:v>
                </c:pt>
                <c:pt idx="22">
                  <c:v>-1.1056256860216988E-2</c:v>
                </c:pt>
                <c:pt idx="23">
                  <c:v>8.5721183741878614E-3</c:v>
                </c:pt>
                <c:pt idx="24">
                  <c:v>-6.2302406395445827E-2</c:v>
                </c:pt>
                <c:pt idx="25">
                  <c:v>-5.5480651775648262E-3</c:v>
                </c:pt>
                <c:pt idx="26">
                  <c:v>0.15783102177961181</c:v>
                </c:pt>
                <c:pt idx="27">
                  <c:v>0.18520213990364134</c:v>
                </c:pt>
                <c:pt idx="28">
                  <c:v>-0.1213949466730139</c:v>
                </c:pt>
                <c:pt idx="29">
                  <c:v>1.4827851001858714E-2</c:v>
                </c:pt>
                <c:pt idx="30">
                  <c:v>-0.1120955152639414</c:v>
                </c:pt>
                <c:pt idx="31">
                  <c:v>-3.9949931985360246E-2</c:v>
                </c:pt>
                <c:pt idx="32">
                  <c:v>4.91702822412729E-2</c:v>
                </c:pt>
                <c:pt idx="33">
                  <c:v>0.11984892758486457</c:v>
                </c:pt>
                <c:pt idx="34">
                  <c:v>0.14105572869273952</c:v>
                </c:pt>
                <c:pt idx="35">
                  <c:v>-7.7935532165402291E-2</c:v>
                </c:pt>
                <c:pt idx="36">
                  <c:v>-6.3171230984308435E-2</c:v>
                </c:pt>
                <c:pt idx="37">
                  <c:v>3.0246554292922615E-2</c:v>
                </c:pt>
                <c:pt idx="38">
                  <c:v>-8.0067907859357693E-3</c:v>
                </c:pt>
                <c:pt idx="39">
                  <c:v>-1.7042095448500546E-2</c:v>
                </c:pt>
                <c:pt idx="40">
                  <c:v>2.4335075591066964E-2</c:v>
                </c:pt>
                <c:pt idx="41">
                  <c:v>-2.1712657116579517E-2</c:v>
                </c:pt>
                <c:pt idx="42">
                  <c:v>-1.4568686298993799E-2</c:v>
                </c:pt>
                <c:pt idx="43">
                  <c:v>7.5762037431972212E-2</c:v>
                </c:pt>
                <c:pt idx="44">
                  <c:v>-0.12831485187431041</c:v>
                </c:pt>
                <c:pt idx="45">
                  <c:v>-0.13057270024211715</c:v>
                </c:pt>
                <c:pt idx="46">
                  <c:v>-7.7759257282342967E-2</c:v>
                </c:pt>
                <c:pt idx="47">
                  <c:v>-4.681276570106227E-2</c:v>
                </c:pt>
                <c:pt idx="48">
                  <c:v>-6.0141233228674609E-2</c:v>
                </c:pt>
                <c:pt idx="49">
                  <c:v>-0.19248606036271307</c:v>
                </c:pt>
                <c:pt idx="50">
                  <c:v>-0.11692959499714213</c:v>
                </c:pt>
                <c:pt idx="51">
                  <c:v>-0.10766076696220779</c:v>
                </c:pt>
                <c:pt idx="52">
                  <c:v>-6.787082689012483E-2</c:v>
                </c:pt>
                <c:pt idx="53">
                  <c:v>5.7135555001121387E-3</c:v>
                </c:pt>
                <c:pt idx="54">
                  <c:v>-0.17117297933017023</c:v>
                </c:pt>
                <c:pt idx="55">
                  <c:v>-0.16240617496557291</c:v>
                </c:pt>
                <c:pt idx="56">
                  <c:v>-5.7734572354896506E-2</c:v>
                </c:pt>
                <c:pt idx="57">
                  <c:v>-5.93192133153711E-2</c:v>
                </c:pt>
                <c:pt idx="58">
                  <c:v>-0.30284376096700466</c:v>
                </c:pt>
                <c:pt idx="59">
                  <c:v>-7.8940524406529974E-2</c:v>
                </c:pt>
                <c:pt idx="60">
                  <c:v>2.6676355008065046E-3</c:v>
                </c:pt>
                <c:pt idx="61">
                  <c:v>-9.2804610090076095E-2</c:v>
                </c:pt>
                <c:pt idx="62">
                  <c:v>-7.8650000602988421E-2</c:v>
                </c:pt>
                <c:pt idx="63">
                  <c:v>-0.15050977296844803</c:v>
                </c:pt>
                <c:pt idx="64">
                  <c:v>-5.8111558399208674E-2</c:v>
                </c:pt>
                <c:pt idx="65">
                  <c:v>-8.4400340021768244E-2</c:v>
                </c:pt>
                <c:pt idx="66">
                  <c:v>-0.15172701007420877</c:v>
                </c:pt>
                <c:pt idx="67">
                  <c:v>-2.931420384754373E-2</c:v>
                </c:pt>
                <c:pt idx="68">
                  <c:v>1.9794070856153395E-2</c:v>
                </c:pt>
                <c:pt idx="69">
                  <c:v>0.13226199256119689</c:v>
                </c:pt>
                <c:pt idx="70">
                  <c:v>-0.3298854602561726</c:v>
                </c:pt>
                <c:pt idx="71">
                  <c:v>-2.8709711546965007E-2</c:v>
                </c:pt>
                <c:pt idx="72">
                  <c:v>3.1532549818624703E-2</c:v>
                </c:pt>
                <c:pt idx="73">
                  <c:v>-3.1635604150281833E-2</c:v>
                </c:pt>
                <c:pt idx="74">
                  <c:v>-4.9876961975077974E-2</c:v>
                </c:pt>
                <c:pt idx="75">
                  <c:v>3.4664633161043762E-2</c:v>
                </c:pt>
                <c:pt idx="76">
                  <c:v>-0.17285753572599749</c:v>
                </c:pt>
                <c:pt idx="77">
                  <c:v>0.16426265913385452</c:v>
                </c:pt>
                <c:pt idx="78">
                  <c:v>0.28583821696432932</c:v>
                </c:pt>
                <c:pt idx="79">
                  <c:v>-0.15989884482098926</c:v>
                </c:pt>
                <c:pt idx="80">
                  <c:v>-7.5429815915619022E-2</c:v>
                </c:pt>
                <c:pt idx="81">
                  <c:v>1.0232701229693917E-2</c:v>
                </c:pt>
                <c:pt idx="82">
                  <c:v>-0.17661949422384252</c:v>
                </c:pt>
                <c:pt idx="83">
                  <c:v>-0.10590539380880705</c:v>
                </c:pt>
                <c:pt idx="84">
                  <c:v>-2.1083910338829379E-2</c:v>
                </c:pt>
                <c:pt idx="85">
                  <c:v>-3.0550126652960162E-2</c:v>
                </c:pt>
                <c:pt idx="86">
                  <c:v>-1.8118135472598041E-2</c:v>
                </c:pt>
                <c:pt idx="87">
                  <c:v>-0.14248778269044401</c:v>
                </c:pt>
                <c:pt idx="88">
                  <c:v>5.5025211223126667E-3</c:v>
                </c:pt>
                <c:pt idx="89">
                  <c:v>-2.8744862411177199E-2</c:v>
                </c:pt>
                <c:pt idx="90">
                  <c:v>4.7189683946152382E-2</c:v>
                </c:pt>
                <c:pt idx="91">
                  <c:v>-0.10053692404128539</c:v>
                </c:pt>
                <c:pt idx="92">
                  <c:v>-0.10945827189020106</c:v>
                </c:pt>
                <c:pt idx="93">
                  <c:v>-1.4825081432522258E-2</c:v>
                </c:pt>
                <c:pt idx="94">
                  <c:v>-8.1267696981113142E-3</c:v>
                </c:pt>
                <c:pt idx="95">
                  <c:v>-4.0946684470924359E-2</c:v>
                </c:pt>
                <c:pt idx="96">
                  <c:v>-0.15356016786806226</c:v>
                </c:pt>
                <c:pt idx="97">
                  <c:v>-0.17190220496745864</c:v>
                </c:pt>
                <c:pt idx="98">
                  <c:v>-0.16088087362576392</c:v>
                </c:pt>
                <c:pt idx="99">
                  <c:v>-7.6971717891466257E-2</c:v>
                </c:pt>
                <c:pt idx="100">
                  <c:v>-0.15281513108007838</c:v>
                </c:pt>
                <c:pt idx="101">
                  <c:v>-0.14197324881706705</c:v>
                </c:pt>
                <c:pt idx="102">
                  <c:v>-2.5387861113718612E-2</c:v>
                </c:pt>
                <c:pt idx="103">
                  <c:v>0.1337888036811804</c:v>
                </c:pt>
                <c:pt idx="104">
                  <c:v>-7.3186322608420201E-2</c:v>
                </c:pt>
                <c:pt idx="105">
                  <c:v>-6.6673705685261847E-2</c:v>
                </c:pt>
                <c:pt idx="106">
                  <c:v>3.2402410393807084E-2</c:v>
                </c:pt>
                <c:pt idx="107">
                  <c:v>-9.1067606371925069E-2</c:v>
                </c:pt>
                <c:pt idx="108">
                  <c:v>2.6635479560617101E-2</c:v>
                </c:pt>
                <c:pt idx="109">
                  <c:v>0.10760573033736136</c:v>
                </c:pt>
                <c:pt idx="110">
                  <c:v>-2.0790597854370488E-2</c:v>
                </c:pt>
                <c:pt idx="111">
                  <c:v>-0.17512308989245906</c:v>
                </c:pt>
                <c:pt idx="112">
                  <c:v>-0.1986737017227399</c:v>
                </c:pt>
                <c:pt idx="113">
                  <c:v>9.7938811763432762E-2</c:v>
                </c:pt>
                <c:pt idx="114">
                  <c:v>-0.15446680373539665</c:v>
                </c:pt>
                <c:pt idx="115">
                  <c:v>-1.4791664213514572E-2</c:v>
                </c:pt>
                <c:pt idx="116">
                  <c:v>-7.6559979854560853E-2</c:v>
                </c:pt>
                <c:pt idx="117">
                  <c:v>-7.195936031115889E-2</c:v>
                </c:pt>
                <c:pt idx="118">
                  <c:v>-0.19166049836106216</c:v>
                </c:pt>
                <c:pt idx="119">
                  <c:v>-0.22938065418807282</c:v>
                </c:pt>
                <c:pt idx="120">
                  <c:v>-0.10586228879012081</c:v>
                </c:pt>
                <c:pt idx="121">
                  <c:v>-0.14911283234447509</c:v>
                </c:pt>
                <c:pt idx="122">
                  <c:v>-9.835817053452249E-2</c:v>
                </c:pt>
                <c:pt idx="123">
                  <c:v>-0.20406353150782433</c:v>
                </c:pt>
                <c:pt idx="124">
                  <c:v>-0.21848356923120824</c:v>
                </c:pt>
                <c:pt idx="125">
                  <c:v>-2.0814300320443468E-2</c:v>
                </c:pt>
                <c:pt idx="126">
                  <c:v>-0.15205470012419969</c:v>
                </c:pt>
                <c:pt idx="127">
                  <c:v>-0.2571608595824067</c:v>
                </c:pt>
                <c:pt idx="128">
                  <c:v>-9.8215185842140076E-2</c:v>
                </c:pt>
                <c:pt idx="129">
                  <c:v>-1.6752652906985232E-3</c:v>
                </c:pt>
                <c:pt idx="130">
                  <c:v>-0.12928769753901972</c:v>
                </c:pt>
                <c:pt idx="131">
                  <c:v>3.9253059102063885E-2</c:v>
                </c:pt>
                <c:pt idx="132">
                  <c:v>-8.6235079918086835E-2</c:v>
                </c:pt>
                <c:pt idx="133">
                  <c:v>-9.5089235840321376E-2</c:v>
                </c:pt>
                <c:pt idx="134">
                  <c:v>-0.10323740142259732</c:v>
                </c:pt>
                <c:pt idx="135">
                  <c:v>-4.2318302974949311E-2</c:v>
                </c:pt>
                <c:pt idx="136">
                  <c:v>4.1853724825608646E-2</c:v>
                </c:pt>
                <c:pt idx="137">
                  <c:v>6.5519019296191895E-3</c:v>
                </c:pt>
                <c:pt idx="138">
                  <c:v>-8.7074016651446776E-2</c:v>
                </c:pt>
                <c:pt idx="139">
                  <c:v>-0.18607011971081275</c:v>
                </c:pt>
                <c:pt idx="140">
                  <c:v>-0.20003304883097578</c:v>
                </c:pt>
                <c:pt idx="141">
                  <c:v>-0.20885284783024521</c:v>
                </c:pt>
                <c:pt idx="142">
                  <c:v>-0.17148554066472074</c:v>
                </c:pt>
                <c:pt idx="143">
                  <c:v>-0.13610077113407368</c:v>
                </c:pt>
                <c:pt idx="144">
                  <c:v>-0.24491043356666412</c:v>
                </c:pt>
                <c:pt idx="145">
                  <c:v>-0.29921027420644258</c:v>
                </c:pt>
                <c:pt idx="146">
                  <c:v>-0.20445772723766209</c:v>
                </c:pt>
                <c:pt idx="147">
                  <c:v>-0.16966512645960183</c:v>
                </c:pt>
                <c:pt idx="148">
                  <c:v>-0.31714088425523673</c:v>
                </c:pt>
                <c:pt idx="149">
                  <c:v>-0.13088853692054137</c:v>
                </c:pt>
                <c:pt idx="150">
                  <c:v>-0.42356731425832445</c:v>
                </c:pt>
                <c:pt idx="151">
                  <c:v>-0.14585680396725539</c:v>
                </c:pt>
                <c:pt idx="152">
                  <c:v>-0.14935545888742469</c:v>
                </c:pt>
                <c:pt idx="153">
                  <c:v>8.793758437477657E-3</c:v>
                </c:pt>
                <c:pt idx="154">
                  <c:v>-7.55136903688471E-2</c:v>
                </c:pt>
                <c:pt idx="155">
                  <c:v>-3.7006163909246013E-2</c:v>
                </c:pt>
                <c:pt idx="156">
                  <c:v>-0.11913003140730692</c:v>
                </c:pt>
                <c:pt idx="157">
                  <c:v>-7.5334903971974787E-2</c:v>
                </c:pt>
                <c:pt idx="158">
                  <c:v>-0.24711806122412883</c:v>
                </c:pt>
                <c:pt idx="159">
                  <c:v>-0.13867086239328702</c:v>
                </c:pt>
                <c:pt idx="160">
                  <c:v>-0.20207924431246929</c:v>
                </c:pt>
                <c:pt idx="161">
                  <c:v>-0.10263864255717352</c:v>
                </c:pt>
                <c:pt idx="162">
                  <c:v>-0.4264243063592707</c:v>
                </c:pt>
                <c:pt idx="163">
                  <c:v>-3.1958895097644029E-3</c:v>
                </c:pt>
                <c:pt idx="164">
                  <c:v>-0.22432277209676735</c:v>
                </c:pt>
                <c:pt idx="165">
                  <c:v>-5.492565986371286E-2</c:v>
                </c:pt>
                <c:pt idx="166">
                  <c:v>-0.28428479467060597</c:v>
                </c:pt>
                <c:pt idx="167">
                  <c:v>-0.12262483927138917</c:v>
                </c:pt>
                <c:pt idx="168">
                  <c:v>-5.4282153482350361E-2</c:v>
                </c:pt>
                <c:pt idx="169">
                  <c:v>2.6216207122783997E-2</c:v>
                </c:pt>
                <c:pt idx="170">
                  <c:v>-9.1844429627452498E-2</c:v>
                </c:pt>
                <c:pt idx="171">
                  <c:v>-4.6398442025245165E-2</c:v>
                </c:pt>
                <c:pt idx="172">
                  <c:v>-0.26884667558711617</c:v>
                </c:pt>
                <c:pt idx="173">
                  <c:v>-0.16575071845163647</c:v>
                </c:pt>
                <c:pt idx="174">
                  <c:v>-0.14866091267763232</c:v>
                </c:pt>
                <c:pt idx="175">
                  <c:v>-7.8798617472738072E-2</c:v>
                </c:pt>
                <c:pt idx="176">
                  <c:v>-9.9429908319400781E-2</c:v>
                </c:pt>
                <c:pt idx="177">
                  <c:v>-0.22023622125641096</c:v>
                </c:pt>
                <c:pt idx="178">
                  <c:v>1.3456951346133038E-3</c:v>
                </c:pt>
                <c:pt idx="179">
                  <c:v>-8.4133502851557865E-2</c:v>
                </c:pt>
                <c:pt idx="180">
                  <c:v>-0.17897584857120558</c:v>
                </c:pt>
                <c:pt idx="181">
                  <c:v>-0.18102094694618487</c:v>
                </c:pt>
                <c:pt idx="182">
                  <c:v>-3.7992240601553082E-2</c:v>
                </c:pt>
                <c:pt idx="183">
                  <c:v>-0.21933203067613596</c:v>
                </c:pt>
                <c:pt idx="184">
                  <c:v>-2.4604191686834434E-2</c:v>
                </c:pt>
                <c:pt idx="185">
                  <c:v>-0.2389238666126845</c:v>
                </c:pt>
                <c:pt idx="186">
                  <c:v>-0.14399343853033841</c:v>
                </c:pt>
                <c:pt idx="187">
                  <c:v>-0.24413514452240739</c:v>
                </c:pt>
                <c:pt idx="188">
                  <c:v>-0.18604500802090429</c:v>
                </c:pt>
                <c:pt idx="189">
                  <c:v>-0.14481638456037232</c:v>
                </c:pt>
                <c:pt idx="190">
                  <c:v>-0.14250324259326075</c:v>
                </c:pt>
                <c:pt idx="191">
                  <c:v>-0.23093888893838127</c:v>
                </c:pt>
                <c:pt idx="192">
                  <c:v>-4.5365755463046865E-2</c:v>
                </c:pt>
                <c:pt idx="193">
                  <c:v>-0.14178328956931321</c:v>
                </c:pt>
                <c:pt idx="194">
                  <c:v>-0.15282970895989559</c:v>
                </c:pt>
                <c:pt idx="195">
                  <c:v>-3.8487976686079249E-2</c:v>
                </c:pt>
                <c:pt idx="196">
                  <c:v>-0.19448387669559739</c:v>
                </c:pt>
                <c:pt idx="197">
                  <c:v>-0.18236413322953465</c:v>
                </c:pt>
                <c:pt idx="198">
                  <c:v>-0.10937648735297915</c:v>
                </c:pt>
                <c:pt idx="199">
                  <c:v>-9.8219078675973057E-2</c:v>
                </c:pt>
                <c:pt idx="200">
                  <c:v>-0.10932103928346265</c:v>
                </c:pt>
                <c:pt idx="201">
                  <c:v>0.22854399271875597</c:v>
                </c:pt>
                <c:pt idx="202">
                  <c:v>-2.7143314327416339E-2</c:v>
                </c:pt>
                <c:pt idx="203">
                  <c:v>1.0662351083865568E-2</c:v>
                </c:pt>
                <c:pt idx="204">
                  <c:v>-3.0409490682888944E-2</c:v>
                </c:pt>
                <c:pt idx="205">
                  <c:v>-2.3350797569837968E-2</c:v>
                </c:pt>
                <c:pt idx="206">
                  <c:v>-9.9450969159847913E-2</c:v>
                </c:pt>
                <c:pt idx="207">
                  <c:v>-7.6409113906241921E-3</c:v>
                </c:pt>
                <c:pt idx="208">
                  <c:v>-0.19274225365582034</c:v>
                </c:pt>
                <c:pt idx="209">
                  <c:v>-0.32858894681144135</c:v>
                </c:pt>
                <c:pt idx="210">
                  <c:v>-2.4994846099251629E-2</c:v>
                </c:pt>
                <c:pt idx="211">
                  <c:v>-0.16208184808548562</c:v>
                </c:pt>
                <c:pt idx="212">
                  <c:v>-3.238093310252748E-2</c:v>
                </c:pt>
                <c:pt idx="213">
                  <c:v>5.8277550425795211E-3</c:v>
                </c:pt>
                <c:pt idx="214">
                  <c:v>-0.18974703995062314</c:v>
                </c:pt>
                <c:pt idx="215">
                  <c:v>-0.24370386125261584</c:v>
                </c:pt>
                <c:pt idx="216">
                  <c:v>-0.16428290858229469</c:v>
                </c:pt>
                <c:pt idx="217">
                  <c:v>-7.5306163948839211E-2</c:v>
                </c:pt>
                <c:pt idx="218">
                  <c:v>-0.15782728883510971</c:v>
                </c:pt>
                <c:pt idx="219">
                  <c:v>-0.19052992825828044</c:v>
                </c:pt>
                <c:pt idx="220">
                  <c:v>8.2409589143442232E-3</c:v>
                </c:pt>
                <c:pt idx="221">
                  <c:v>-7.214954298080066E-2</c:v>
                </c:pt>
                <c:pt idx="222">
                  <c:v>-0.14971166984131737</c:v>
                </c:pt>
                <c:pt idx="223">
                  <c:v>-6.0979192661796411E-2</c:v>
                </c:pt>
                <c:pt idx="224">
                  <c:v>-0.17383003953026943</c:v>
                </c:pt>
                <c:pt idx="225">
                  <c:v>-3.4202889091951683E-2</c:v>
                </c:pt>
                <c:pt idx="226">
                  <c:v>-0.14540971612735037</c:v>
                </c:pt>
                <c:pt idx="227">
                  <c:v>8.5083439741292677E-2</c:v>
                </c:pt>
                <c:pt idx="228">
                  <c:v>-6.3629661229269302E-2</c:v>
                </c:pt>
                <c:pt idx="229">
                  <c:v>-0.17700072704817643</c:v>
                </c:pt>
                <c:pt idx="230">
                  <c:v>-0.21510511473335478</c:v>
                </c:pt>
                <c:pt idx="231">
                  <c:v>-0.10990673782509405</c:v>
                </c:pt>
                <c:pt idx="232">
                  <c:v>-0.12067138787709389</c:v>
                </c:pt>
                <c:pt idx="233">
                  <c:v>-2.9475249399010993E-2</c:v>
                </c:pt>
                <c:pt idx="234">
                  <c:v>-1.6252151426034991E-2</c:v>
                </c:pt>
                <c:pt idx="235">
                  <c:v>-0.23964827601121444</c:v>
                </c:pt>
                <c:pt idx="236">
                  <c:v>-0.18166309624988605</c:v>
                </c:pt>
                <c:pt idx="237">
                  <c:v>-0.1648776525529953</c:v>
                </c:pt>
                <c:pt idx="238">
                  <c:v>-0.25197734337140265</c:v>
                </c:pt>
                <c:pt idx="239">
                  <c:v>-4.3871546719294045E-2</c:v>
                </c:pt>
                <c:pt idx="240">
                  <c:v>-7.5300541004223204E-2</c:v>
                </c:pt>
                <c:pt idx="241">
                  <c:v>-0.14022898116296906</c:v>
                </c:pt>
                <c:pt idx="242">
                  <c:v>-0.17394539190527344</c:v>
                </c:pt>
                <c:pt idx="243">
                  <c:v>-0.17037881156171969</c:v>
                </c:pt>
                <c:pt idx="244">
                  <c:v>-3.6403081374705971E-2</c:v>
                </c:pt>
                <c:pt idx="245">
                  <c:v>-4.3979656481444952E-2</c:v>
                </c:pt>
                <c:pt idx="246">
                  <c:v>-0.1049909910781993</c:v>
                </c:pt>
                <c:pt idx="247">
                  <c:v>-0.14128592283434435</c:v>
                </c:pt>
                <c:pt idx="248">
                  <c:v>9.5249915051986184E-2</c:v>
                </c:pt>
                <c:pt idx="249">
                  <c:v>-0.14347598226081124</c:v>
                </c:pt>
                <c:pt idx="250">
                  <c:v>-5.0235799977815916E-2</c:v>
                </c:pt>
                <c:pt idx="251">
                  <c:v>-6.6685477257207901E-2</c:v>
                </c:pt>
                <c:pt idx="252">
                  <c:v>3.9518344287126687E-2</c:v>
                </c:pt>
                <c:pt idx="253">
                  <c:v>-0.10813429277621738</c:v>
                </c:pt>
                <c:pt idx="254">
                  <c:v>-5.0306637278226866E-2</c:v>
                </c:pt>
                <c:pt idx="255">
                  <c:v>-9.1108155052008061E-2</c:v>
                </c:pt>
                <c:pt idx="256">
                  <c:v>-0.39264255181243823</c:v>
                </c:pt>
                <c:pt idx="257">
                  <c:v>-0.11796264989935092</c:v>
                </c:pt>
                <c:pt idx="258">
                  <c:v>-9.3987912110406843E-2</c:v>
                </c:pt>
                <c:pt idx="259">
                  <c:v>-3.6805456090012303E-2</c:v>
                </c:pt>
                <c:pt idx="260">
                  <c:v>7.0820634541281166E-2</c:v>
                </c:pt>
                <c:pt idx="261">
                  <c:v>4.3201937875145674E-2</c:v>
                </c:pt>
                <c:pt idx="262">
                  <c:v>-0.2852943494965598</c:v>
                </c:pt>
                <c:pt idx="263">
                  <c:v>-0.11428601543210076</c:v>
                </c:pt>
                <c:pt idx="264">
                  <c:v>-2.2046829536361569E-3</c:v>
                </c:pt>
                <c:pt idx="265">
                  <c:v>-0.29368288951751459</c:v>
                </c:pt>
                <c:pt idx="266">
                  <c:v>0.15602506770799326</c:v>
                </c:pt>
                <c:pt idx="267">
                  <c:v>-3.788333422127025E-2</c:v>
                </c:pt>
                <c:pt idx="268">
                  <c:v>-6.9738635407600058E-2</c:v>
                </c:pt>
                <c:pt idx="269">
                  <c:v>3.6512018557642606E-2</c:v>
                </c:pt>
                <c:pt idx="270">
                  <c:v>2.0733653404992738E-2</c:v>
                </c:pt>
                <c:pt idx="271">
                  <c:v>-0.10340114458018249</c:v>
                </c:pt>
                <c:pt idx="272">
                  <c:v>-0.16918330259403291</c:v>
                </c:pt>
                <c:pt idx="273">
                  <c:v>0.24478575424737312</c:v>
                </c:pt>
                <c:pt idx="274">
                  <c:v>-5.1324739101699058E-3</c:v>
                </c:pt>
                <c:pt idx="275">
                  <c:v>-9.284120080738574E-2</c:v>
                </c:pt>
                <c:pt idx="276">
                  <c:v>-4.4415896028823322E-2</c:v>
                </c:pt>
                <c:pt idx="277">
                  <c:v>-0.22915124748703372</c:v>
                </c:pt>
                <c:pt idx="278">
                  <c:v>-2.9426662117505938E-2</c:v>
                </c:pt>
                <c:pt idx="279">
                  <c:v>-7.5404033629308434E-2</c:v>
                </c:pt>
                <c:pt idx="280">
                  <c:v>-3.7604185814917264E-2</c:v>
                </c:pt>
                <c:pt idx="281">
                  <c:v>1.5093514870911777E-2</c:v>
                </c:pt>
                <c:pt idx="282">
                  <c:v>-9.3974368914313211E-2</c:v>
                </c:pt>
                <c:pt idx="283">
                  <c:v>-0.32160821230120634</c:v>
                </c:pt>
                <c:pt idx="284">
                  <c:v>1.0269918371320224E-2</c:v>
                </c:pt>
                <c:pt idx="285">
                  <c:v>-0.26296629741406707</c:v>
                </c:pt>
                <c:pt idx="286">
                  <c:v>0.17120348592208776</c:v>
                </c:pt>
                <c:pt idx="287">
                  <c:v>0.15310897345735797</c:v>
                </c:pt>
                <c:pt idx="288">
                  <c:v>-0.26429914520055831</c:v>
                </c:pt>
                <c:pt idx="289">
                  <c:v>-2.2801380333681048E-2</c:v>
                </c:pt>
                <c:pt idx="290">
                  <c:v>-0.12083927717985592</c:v>
                </c:pt>
                <c:pt idx="291">
                  <c:v>-0.44480726782198005</c:v>
                </c:pt>
                <c:pt idx="292">
                  <c:v>-0.11687444676771383</c:v>
                </c:pt>
                <c:pt idx="293">
                  <c:v>-4.3173504776617766E-3</c:v>
                </c:pt>
                <c:pt idx="294">
                  <c:v>-5.0132211374217951E-2</c:v>
                </c:pt>
                <c:pt idx="295">
                  <c:v>-4.6787468844763447E-3</c:v>
                </c:pt>
                <c:pt idx="296">
                  <c:v>-0.2388868622987031</c:v>
                </c:pt>
                <c:pt idx="297">
                  <c:v>6.4238090396854788E-3</c:v>
                </c:pt>
                <c:pt idx="298">
                  <c:v>9.7887278843489273E-2</c:v>
                </c:pt>
                <c:pt idx="299">
                  <c:v>0.13440908138851015</c:v>
                </c:pt>
                <c:pt idx="300">
                  <c:v>-1.0263180758814678E-2</c:v>
                </c:pt>
                <c:pt idx="301">
                  <c:v>-3.7921450286602307E-2</c:v>
                </c:pt>
                <c:pt idx="302">
                  <c:v>-8.2534477709977558E-2</c:v>
                </c:pt>
                <c:pt idx="303">
                  <c:v>-1.0955469928180485E-3</c:v>
                </c:pt>
                <c:pt idx="304">
                  <c:v>-0.19456809699116426</c:v>
                </c:pt>
                <c:pt idx="305">
                  <c:v>-8.4989819626664687E-2</c:v>
                </c:pt>
                <c:pt idx="306">
                  <c:v>1.2537849311692148E-2</c:v>
                </c:pt>
                <c:pt idx="307">
                  <c:v>-0.24469454375411628</c:v>
                </c:pt>
                <c:pt idx="308">
                  <c:v>2.6426017275096646E-3</c:v>
                </c:pt>
                <c:pt idx="309">
                  <c:v>-1.2605735501228397E-2</c:v>
                </c:pt>
                <c:pt idx="310">
                  <c:v>-3.8061927013653032E-2</c:v>
                </c:pt>
                <c:pt idx="311">
                  <c:v>-0.53875982735051398</c:v>
                </c:pt>
                <c:pt idx="312">
                  <c:v>-1.2500792586472554E-3</c:v>
                </c:pt>
                <c:pt idx="313">
                  <c:v>-0.17486874816001743</c:v>
                </c:pt>
                <c:pt idx="314">
                  <c:v>0.23308571147890314</c:v>
                </c:pt>
                <c:pt idx="315">
                  <c:v>6.103492288166671E-2</c:v>
                </c:pt>
                <c:pt idx="316">
                  <c:v>0.14270663851412846</c:v>
                </c:pt>
                <c:pt idx="317">
                  <c:v>2.2881677977756035E-2</c:v>
                </c:pt>
                <c:pt idx="318">
                  <c:v>-1.5292685057134561E-2</c:v>
                </c:pt>
                <c:pt idx="319">
                  <c:v>1.7939895429007698E-2</c:v>
                </c:pt>
                <c:pt idx="320">
                  <c:v>-1.7296569349126673E-2</c:v>
                </c:pt>
                <c:pt idx="321">
                  <c:v>-0.13639379493647441</c:v>
                </c:pt>
                <c:pt idx="322">
                  <c:v>0.29180859126990366</c:v>
                </c:pt>
                <c:pt idx="323">
                  <c:v>-7.3484102131585988E-2</c:v>
                </c:pt>
                <c:pt idx="324">
                  <c:v>-8.6887064996329907E-2</c:v>
                </c:pt>
                <c:pt idx="325">
                  <c:v>-5.6525800474410484E-2</c:v>
                </c:pt>
                <c:pt idx="326">
                  <c:v>-0.21953572489783549</c:v>
                </c:pt>
                <c:pt idx="327">
                  <c:v>-0.15850691807977438</c:v>
                </c:pt>
                <c:pt idx="328">
                  <c:v>-8.5034909317838088E-3</c:v>
                </c:pt>
                <c:pt idx="329">
                  <c:v>-1.0277651574076478E-2</c:v>
                </c:pt>
                <c:pt idx="330">
                  <c:v>-0.15131406883751711</c:v>
                </c:pt>
                <c:pt idx="331">
                  <c:v>-0.35477042341801213</c:v>
                </c:pt>
                <c:pt idx="332">
                  <c:v>-0.20595293875375195</c:v>
                </c:pt>
                <c:pt idx="333">
                  <c:v>-0.10795767204931833</c:v>
                </c:pt>
                <c:pt idx="334">
                  <c:v>-0.29935921095113521</c:v>
                </c:pt>
                <c:pt idx="335">
                  <c:v>0.18852420832185954</c:v>
                </c:pt>
                <c:pt idx="336">
                  <c:v>-0.40720657916648728</c:v>
                </c:pt>
                <c:pt idx="337">
                  <c:v>-7.519506696203819E-2</c:v>
                </c:pt>
                <c:pt idx="338">
                  <c:v>-7.4388754672853408E-3</c:v>
                </c:pt>
                <c:pt idx="339">
                  <c:v>-0.19962717543403843</c:v>
                </c:pt>
                <c:pt idx="340">
                  <c:v>1.4809661328567104E-2</c:v>
                </c:pt>
                <c:pt idx="341">
                  <c:v>1.9934487600682848E-2</c:v>
                </c:pt>
                <c:pt idx="342">
                  <c:v>0.12204221892413178</c:v>
                </c:pt>
                <c:pt idx="343">
                  <c:v>-5.5833588030937339E-2</c:v>
                </c:pt>
                <c:pt idx="344">
                  <c:v>-0.21440415178534014</c:v>
                </c:pt>
                <c:pt idx="345">
                  <c:v>1.7874851137207184E-2</c:v>
                </c:pt>
                <c:pt idx="346">
                  <c:v>3.9670862088414291E-2</c:v>
                </c:pt>
                <c:pt idx="347">
                  <c:v>-0.26913083377543773</c:v>
                </c:pt>
                <c:pt idx="348">
                  <c:v>-1.7538515669647696E-2</c:v>
                </c:pt>
                <c:pt idx="349">
                  <c:v>4.6242996119057267E-3</c:v>
                </c:pt>
                <c:pt idx="350">
                  <c:v>-0.23781361857042702</c:v>
                </c:pt>
                <c:pt idx="351">
                  <c:v>-4.5151795579332944E-2</c:v>
                </c:pt>
                <c:pt idx="352">
                  <c:v>-4.7925824533258735E-2</c:v>
                </c:pt>
                <c:pt idx="353">
                  <c:v>0.13213631257690273</c:v>
                </c:pt>
                <c:pt idx="354">
                  <c:v>0.18850840175411665</c:v>
                </c:pt>
                <c:pt idx="355">
                  <c:v>0.14231249066691673</c:v>
                </c:pt>
                <c:pt idx="356">
                  <c:v>-0.15287747245883235</c:v>
                </c:pt>
                <c:pt idx="357">
                  <c:v>-0.13565858737465206</c:v>
                </c:pt>
                <c:pt idx="358">
                  <c:v>0.23436139428622174</c:v>
                </c:pt>
                <c:pt idx="359">
                  <c:v>-1.5073100230758413E-2</c:v>
                </c:pt>
                <c:pt idx="360">
                  <c:v>0.16959036405649117</c:v>
                </c:pt>
                <c:pt idx="361">
                  <c:v>2.3562359730740473E-2</c:v>
                </c:pt>
                <c:pt idx="362">
                  <c:v>-1.7075639928429077E-2</c:v>
                </c:pt>
                <c:pt idx="363">
                  <c:v>-0.15539664826545493</c:v>
                </c:pt>
                <c:pt idx="364">
                  <c:v>-4.7748401050722859E-2</c:v>
                </c:pt>
                <c:pt idx="365">
                  <c:v>-8.8442179934547879E-2</c:v>
                </c:pt>
                <c:pt idx="366">
                  <c:v>-0.11436871291704367</c:v>
                </c:pt>
                <c:pt idx="367">
                  <c:v>5.2135379294481102E-2</c:v>
                </c:pt>
                <c:pt idx="368">
                  <c:v>-0.24942406390998662</c:v>
                </c:pt>
                <c:pt idx="369">
                  <c:v>-3.9030800636549741E-2</c:v>
                </c:pt>
                <c:pt idx="370">
                  <c:v>-0.20831383962968744</c:v>
                </c:pt>
                <c:pt idx="371">
                  <c:v>-0.17091793084072088</c:v>
                </c:pt>
                <c:pt idx="372">
                  <c:v>9.6387614197401814E-2</c:v>
                </c:pt>
                <c:pt idx="373">
                  <c:v>-0.19646802465371055</c:v>
                </c:pt>
                <c:pt idx="374">
                  <c:v>-0.47657783425003347</c:v>
                </c:pt>
                <c:pt idx="375">
                  <c:v>-3.4892738344381707E-3</c:v>
                </c:pt>
                <c:pt idx="376">
                  <c:v>9.8721090643129825E-2</c:v>
                </c:pt>
                <c:pt idx="377">
                  <c:v>-0.17934484231631606</c:v>
                </c:pt>
                <c:pt idx="378">
                  <c:v>-0.19500718445606433</c:v>
                </c:pt>
                <c:pt idx="379">
                  <c:v>-1.9654554880268334E-3</c:v>
                </c:pt>
                <c:pt idx="380">
                  <c:v>-5.4916319728289809E-3</c:v>
                </c:pt>
                <c:pt idx="381">
                  <c:v>-1.2730751412896173</c:v>
                </c:pt>
                <c:pt idx="382">
                  <c:v>-7.3381503669663825E-2</c:v>
                </c:pt>
                <c:pt idx="383">
                  <c:v>-0.15492485251236227</c:v>
                </c:pt>
                <c:pt idx="384">
                  <c:v>-0.33050997826346978</c:v>
                </c:pt>
                <c:pt idx="385">
                  <c:v>5.9892238035576396E-2</c:v>
                </c:pt>
                <c:pt idx="386">
                  <c:v>-0.20157861248012726</c:v>
                </c:pt>
                <c:pt idx="387">
                  <c:v>-0.10513489598865218</c:v>
                </c:pt>
                <c:pt idx="388">
                  <c:v>1.611848801267329E-2</c:v>
                </c:pt>
                <c:pt idx="389">
                  <c:v>-6.0196312362587202E-3</c:v>
                </c:pt>
                <c:pt idx="390">
                  <c:v>-0.13935595212410701</c:v>
                </c:pt>
                <c:pt idx="391">
                  <c:v>1.3311365383378089E-3</c:v>
                </c:pt>
                <c:pt idx="392">
                  <c:v>-0.12024474521519868</c:v>
                </c:pt>
                <c:pt idx="393">
                  <c:v>-7.5264999260375248E-2</c:v>
                </c:pt>
                <c:pt idx="394">
                  <c:v>-9.9431432015845284E-3</c:v>
                </c:pt>
                <c:pt idx="395">
                  <c:v>-0.12448888393849292</c:v>
                </c:pt>
                <c:pt idx="396">
                  <c:v>0.10176754854809796</c:v>
                </c:pt>
                <c:pt idx="397">
                  <c:v>1.8768876855218421E-2</c:v>
                </c:pt>
                <c:pt idx="398">
                  <c:v>-0.22692206614741328</c:v>
                </c:pt>
                <c:pt idx="399">
                  <c:v>-4.5858578311560705E-2</c:v>
                </c:pt>
                <c:pt idx="400">
                  <c:v>0.10119084226552977</c:v>
                </c:pt>
                <c:pt idx="401">
                  <c:v>0.18793216608598926</c:v>
                </c:pt>
                <c:pt idx="402">
                  <c:v>-0.24566720591787383</c:v>
                </c:pt>
                <c:pt idx="403">
                  <c:v>0.22715787495847067</c:v>
                </c:pt>
                <c:pt idx="404">
                  <c:v>0.13240252971671232</c:v>
                </c:pt>
                <c:pt idx="405">
                  <c:v>-8.6964395248774681E-2</c:v>
                </c:pt>
                <c:pt idx="406">
                  <c:v>-0.17674115932040554</c:v>
                </c:pt>
                <c:pt idx="407">
                  <c:v>2.8231140170224371E-3</c:v>
                </c:pt>
                <c:pt idx="408">
                  <c:v>-7.436036701608445E-2</c:v>
                </c:pt>
                <c:pt idx="409">
                  <c:v>-0.180464702031883</c:v>
                </c:pt>
                <c:pt idx="410">
                  <c:v>-7.4607865885894839E-2</c:v>
                </c:pt>
                <c:pt idx="411">
                  <c:v>-2.7514012715601196E-3</c:v>
                </c:pt>
                <c:pt idx="412">
                  <c:v>-0.13575868621968679</c:v>
                </c:pt>
                <c:pt idx="413">
                  <c:v>-0.20686721462738911</c:v>
                </c:pt>
                <c:pt idx="414">
                  <c:v>-4.3441519829731608E-2</c:v>
                </c:pt>
                <c:pt idx="415">
                  <c:v>0.18697921060218395</c:v>
                </c:pt>
                <c:pt idx="416">
                  <c:v>0.17274934678211165</c:v>
                </c:pt>
                <c:pt idx="417">
                  <c:v>0.14436226386367881</c:v>
                </c:pt>
                <c:pt idx="418">
                  <c:v>4.3740660130061121E-3</c:v>
                </c:pt>
                <c:pt idx="419">
                  <c:v>2.4725130490329577E-2</c:v>
                </c:pt>
                <c:pt idx="420">
                  <c:v>-3.4510824432167568E-2</c:v>
                </c:pt>
                <c:pt idx="421">
                  <c:v>5.183097578899476E-2</c:v>
                </c:pt>
                <c:pt idx="422">
                  <c:v>4.4206029534591892E-2</c:v>
                </c:pt>
                <c:pt idx="423">
                  <c:v>-0.10012643505199859</c:v>
                </c:pt>
                <c:pt idx="424">
                  <c:v>-0.17496298143320185</c:v>
                </c:pt>
                <c:pt idx="425">
                  <c:v>0.41743704192825937</c:v>
                </c:pt>
                <c:pt idx="426">
                  <c:v>0.12099685900260462</c:v>
                </c:pt>
                <c:pt idx="427">
                  <c:v>-2.5417866334843251E-2</c:v>
                </c:pt>
                <c:pt idx="428">
                  <c:v>-6.0578283047295976E-2</c:v>
                </c:pt>
                <c:pt idx="429">
                  <c:v>-6.4232321118078292E-2</c:v>
                </c:pt>
                <c:pt idx="430">
                  <c:v>-0.6187482578561565</c:v>
                </c:pt>
                <c:pt idx="431">
                  <c:v>7.0575354977073217E-3</c:v>
                </c:pt>
                <c:pt idx="432">
                  <c:v>-2.7732778584631541E-3</c:v>
                </c:pt>
                <c:pt idx="433">
                  <c:v>-3.398707094375189E-2</c:v>
                </c:pt>
                <c:pt idx="434">
                  <c:v>0.21155903915579699</c:v>
                </c:pt>
              </c:numCache>
            </c:numRef>
          </c:val>
          <c:smooth val="0"/>
          <c:extLst>
            <c:ext xmlns:c16="http://schemas.microsoft.com/office/drawing/2014/chart" uri="{C3380CC4-5D6E-409C-BE32-E72D297353CC}">
              <c16:uniqueId val="{00000001-F526-449F-A735-E2E23AEAE0F7}"/>
            </c:ext>
          </c:extLst>
        </c:ser>
        <c:dLbls>
          <c:showLegendKey val="0"/>
          <c:showVal val="0"/>
          <c:showCatName val="0"/>
          <c:showSerName val="0"/>
          <c:showPercent val="0"/>
          <c:showBubbleSize val="0"/>
        </c:dLbls>
        <c:marker val="1"/>
        <c:smooth val="0"/>
        <c:axId val="3"/>
        <c:axId val="4"/>
      </c:lineChart>
      <c:dateAx>
        <c:axId val="40575134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1"/>
        <c:majorTimeUnit val="months"/>
        <c:minorUnit val="1"/>
        <c:minorTimeUnit val="months"/>
      </c:dateAx>
      <c:valAx>
        <c:axId val="1"/>
        <c:scaling>
          <c:orientation val="minMax"/>
          <c:max val="2"/>
          <c:min val="-2"/>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575134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
          <c:min val="-1"/>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noFill/>
        <a:ln w="3175">
          <a:solidFill>
            <a:srgbClr val="000000"/>
          </a:solidFill>
          <a:prstDash val="solid"/>
        </a:ln>
      </c:spPr>
    </c:plotArea>
    <c:legend>
      <c:legendPos val="b"/>
      <c:layout>
        <c:manualLayout>
          <c:xMode val="edge"/>
          <c:yMode val="edge"/>
          <c:x val="0.18923643194653311"/>
          <c:y val="0.86118980169971671"/>
          <c:w val="0.62152883153081517"/>
          <c:h val="0.12181303116147309"/>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317739552212096E-2"/>
          <c:y val="6.1904905842880026E-2"/>
          <c:w val="0.8499141884717708"/>
          <c:h val="0.66666821676947718"/>
        </c:manualLayout>
      </c:layout>
      <c:lineChart>
        <c:grouping val="standard"/>
        <c:varyColors val="0"/>
        <c:ser>
          <c:idx val="0"/>
          <c:order val="0"/>
          <c:tx>
            <c:v>Корпоративтік облигациялар нарығы тереңдігінің индексі</c:v>
          </c:tx>
          <c:spPr>
            <a:ln w="25400">
              <a:solidFill>
                <a:srgbClr val="000080"/>
              </a:solidFill>
              <a:prstDash val="solid"/>
            </a:ln>
          </c:spPr>
          <c:marker>
            <c:symbol val="none"/>
          </c:marker>
          <c:cat>
            <c:numRef>
              <c:f>'3.2.5-график'!$B$4:$B$438</c:f>
              <c:numCache>
                <c:formatCode>m/d/yyyy</c:formatCode>
                <c:ptCount val="435"/>
                <c:pt idx="0">
                  <c:v>39450</c:v>
                </c:pt>
                <c:pt idx="1">
                  <c:v>39451</c:v>
                </c:pt>
                <c:pt idx="2">
                  <c:v>39455</c:v>
                </c:pt>
                <c:pt idx="3">
                  <c:v>39456</c:v>
                </c:pt>
                <c:pt idx="4">
                  <c:v>39457</c:v>
                </c:pt>
                <c:pt idx="5">
                  <c:v>39458</c:v>
                </c:pt>
                <c:pt idx="6">
                  <c:v>39461</c:v>
                </c:pt>
                <c:pt idx="7">
                  <c:v>39462</c:v>
                </c:pt>
                <c:pt idx="8">
                  <c:v>39463</c:v>
                </c:pt>
                <c:pt idx="9">
                  <c:v>39464</c:v>
                </c:pt>
                <c:pt idx="10">
                  <c:v>39465</c:v>
                </c:pt>
                <c:pt idx="11">
                  <c:v>39468</c:v>
                </c:pt>
                <c:pt idx="12">
                  <c:v>39469</c:v>
                </c:pt>
                <c:pt idx="13">
                  <c:v>39470</c:v>
                </c:pt>
                <c:pt idx="14">
                  <c:v>39471</c:v>
                </c:pt>
                <c:pt idx="15">
                  <c:v>39472</c:v>
                </c:pt>
                <c:pt idx="16">
                  <c:v>39475</c:v>
                </c:pt>
                <c:pt idx="17">
                  <c:v>39476</c:v>
                </c:pt>
                <c:pt idx="18">
                  <c:v>39477</c:v>
                </c:pt>
                <c:pt idx="19">
                  <c:v>39478</c:v>
                </c:pt>
                <c:pt idx="20">
                  <c:v>39479</c:v>
                </c:pt>
                <c:pt idx="21">
                  <c:v>39482</c:v>
                </c:pt>
                <c:pt idx="22">
                  <c:v>39483</c:v>
                </c:pt>
                <c:pt idx="23">
                  <c:v>39484</c:v>
                </c:pt>
                <c:pt idx="24">
                  <c:v>39485</c:v>
                </c:pt>
                <c:pt idx="25">
                  <c:v>39486</c:v>
                </c:pt>
                <c:pt idx="26">
                  <c:v>39489</c:v>
                </c:pt>
                <c:pt idx="27">
                  <c:v>39490</c:v>
                </c:pt>
                <c:pt idx="28">
                  <c:v>39491</c:v>
                </c:pt>
                <c:pt idx="29">
                  <c:v>39492</c:v>
                </c:pt>
                <c:pt idx="30">
                  <c:v>39493</c:v>
                </c:pt>
                <c:pt idx="31">
                  <c:v>39496</c:v>
                </c:pt>
                <c:pt idx="32">
                  <c:v>39497</c:v>
                </c:pt>
                <c:pt idx="33">
                  <c:v>39498</c:v>
                </c:pt>
                <c:pt idx="34">
                  <c:v>39499</c:v>
                </c:pt>
                <c:pt idx="35">
                  <c:v>39500</c:v>
                </c:pt>
                <c:pt idx="36">
                  <c:v>39503</c:v>
                </c:pt>
                <c:pt idx="37">
                  <c:v>39504</c:v>
                </c:pt>
                <c:pt idx="38">
                  <c:v>39505</c:v>
                </c:pt>
                <c:pt idx="39">
                  <c:v>39506</c:v>
                </c:pt>
                <c:pt idx="40">
                  <c:v>39507</c:v>
                </c:pt>
                <c:pt idx="41">
                  <c:v>39510</c:v>
                </c:pt>
                <c:pt idx="42">
                  <c:v>39511</c:v>
                </c:pt>
                <c:pt idx="43">
                  <c:v>39512</c:v>
                </c:pt>
                <c:pt idx="44">
                  <c:v>39513</c:v>
                </c:pt>
                <c:pt idx="45">
                  <c:v>39514</c:v>
                </c:pt>
                <c:pt idx="46">
                  <c:v>39518</c:v>
                </c:pt>
                <c:pt idx="47">
                  <c:v>39519</c:v>
                </c:pt>
                <c:pt idx="48">
                  <c:v>39520</c:v>
                </c:pt>
                <c:pt idx="49">
                  <c:v>39521</c:v>
                </c:pt>
                <c:pt idx="50">
                  <c:v>39524</c:v>
                </c:pt>
                <c:pt idx="51">
                  <c:v>39525</c:v>
                </c:pt>
                <c:pt idx="52">
                  <c:v>39526</c:v>
                </c:pt>
                <c:pt idx="53">
                  <c:v>39527</c:v>
                </c:pt>
                <c:pt idx="54">
                  <c:v>39528</c:v>
                </c:pt>
                <c:pt idx="55">
                  <c:v>39532</c:v>
                </c:pt>
                <c:pt idx="56">
                  <c:v>39533</c:v>
                </c:pt>
                <c:pt idx="57">
                  <c:v>39534</c:v>
                </c:pt>
                <c:pt idx="58">
                  <c:v>39535</c:v>
                </c:pt>
                <c:pt idx="59">
                  <c:v>39538</c:v>
                </c:pt>
                <c:pt idx="60">
                  <c:v>39539</c:v>
                </c:pt>
                <c:pt idx="61">
                  <c:v>39540</c:v>
                </c:pt>
                <c:pt idx="62">
                  <c:v>39541</c:v>
                </c:pt>
                <c:pt idx="63">
                  <c:v>39542</c:v>
                </c:pt>
                <c:pt idx="64">
                  <c:v>39545</c:v>
                </c:pt>
                <c:pt idx="65">
                  <c:v>39546</c:v>
                </c:pt>
                <c:pt idx="66">
                  <c:v>39547</c:v>
                </c:pt>
                <c:pt idx="67">
                  <c:v>39548</c:v>
                </c:pt>
                <c:pt idx="68">
                  <c:v>39549</c:v>
                </c:pt>
                <c:pt idx="69">
                  <c:v>39552</c:v>
                </c:pt>
                <c:pt idx="70">
                  <c:v>39553</c:v>
                </c:pt>
                <c:pt idx="71">
                  <c:v>39554</c:v>
                </c:pt>
                <c:pt idx="72">
                  <c:v>39555</c:v>
                </c:pt>
                <c:pt idx="73">
                  <c:v>39556</c:v>
                </c:pt>
                <c:pt idx="74">
                  <c:v>39559</c:v>
                </c:pt>
                <c:pt idx="75">
                  <c:v>39560</c:v>
                </c:pt>
                <c:pt idx="76">
                  <c:v>39561</c:v>
                </c:pt>
                <c:pt idx="77">
                  <c:v>39562</c:v>
                </c:pt>
                <c:pt idx="78">
                  <c:v>39563</c:v>
                </c:pt>
                <c:pt idx="79">
                  <c:v>39566</c:v>
                </c:pt>
                <c:pt idx="80">
                  <c:v>39567</c:v>
                </c:pt>
                <c:pt idx="81">
                  <c:v>39568</c:v>
                </c:pt>
                <c:pt idx="82">
                  <c:v>39572</c:v>
                </c:pt>
                <c:pt idx="83">
                  <c:v>39573</c:v>
                </c:pt>
                <c:pt idx="84">
                  <c:v>39574</c:v>
                </c:pt>
                <c:pt idx="85">
                  <c:v>39575</c:v>
                </c:pt>
                <c:pt idx="86">
                  <c:v>39576</c:v>
                </c:pt>
                <c:pt idx="87">
                  <c:v>39580</c:v>
                </c:pt>
                <c:pt idx="88">
                  <c:v>39581</c:v>
                </c:pt>
                <c:pt idx="89">
                  <c:v>39582</c:v>
                </c:pt>
                <c:pt idx="90">
                  <c:v>39583</c:v>
                </c:pt>
                <c:pt idx="91">
                  <c:v>39584</c:v>
                </c:pt>
                <c:pt idx="92">
                  <c:v>39587</c:v>
                </c:pt>
                <c:pt idx="93">
                  <c:v>39588</c:v>
                </c:pt>
                <c:pt idx="94">
                  <c:v>39589</c:v>
                </c:pt>
                <c:pt idx="95">
                  <c:v>39590</c:v>
                </c:pt>
                <c:pt idx="96">
                  <c:v>39591</c:v>
                </c:pt>
                <c:pt idx="97">
                  <c:v>39594</c:v>
                </c:pt>
                <c:pt idx="98">
                  <c:v>39595</c:v>
                </c:pt>
                <c:pt idx="99">
                  <c:v>39596</c:v>
                </c:pt>
                <c:pt idx="100">
                  <c:v>39597</c:v>
                </c:pt>
                <c:pt idx="101">
                  <c:v>39598</c:v>
                </c:pt>
                <c:pt idx="102">
                  <c:v>39601</c:v>
                </c:pt>
                <c:pt idx="103">
                  <c:v>39602</c:v>
                </c:pt>
                <c:pt idx="104">
                  <c:v>39603</c:v>
                </c:pt>
                <c:pt idx="105">
                  <c:v>39604</c:v>
                </c:pt>
                <c:pt idx="106">
                  <c:v>39605</c:v>
                </c:pt>
                <c:pt idx="107">
                  <c:v>39608</c:v>
                </c:pt>
                <c:pt idx="108">
                  <c:v>39609</c:v>
                </c:pt>
                <c:pt idx="109">
                  <c:v>39610</c:v>
                </c:pt>
                <c:pt idx="110">
                  <c:v>39611</c:v>
                </c:pt>
                <c:pt idx="111">
                  <c:v>39612</c:v>
                </c:pt>
                <c:pt idx="112">
                  <c:v>39615</c:v>
                </c:pt>
                <c:pt idx="113">
                  <c:v>39616</c:v>
                </c:pt>
                <c:pt idx="114">
                  <c:v>39617</c:v>
                </c:pt>
                <c:pt idx="115">
                  <c:v>39618</c:v>
                </c:pt>
                <c:pt idx="116">
                  <c:v>39619</c:v>
                </c:pt>
                <c:pt idx="117">
                  <c:v>39622</c:v>
                </c:pt>
                <c:pt idx="118">
                  <c:v>39623</c:v>
                </c:pt>
                <c:pt idx="119">
                  <c:v>39624</c:v>
                </c:pt>
                <c:pt idx="120">
                  <c:v>39625</c:v>
                </c:pt>
                <c:pt idx="121">
                  <c:v>39626</c:v>
                </c:pt>
                <c:pt idx="122">
                  <c:v>39629</c:v>
                </c:pt>
                <c:pt idx="123">
                  <c:v>39630</c:v>
                </c:pt>
                <c:pt idx="124">
                  <c:v>39631</c:v>
                </c:pt>
                <c:pt idx="125">
                  <c:v>39632</c:v>
                </c:pt>
                <c:pt idx="126">
                  <c:v>39633</c:v>
                </c:pt>
                <c:pt idx="127">
                  <c:v>39637</c:v>
                </c:pt>
                <c:pt idx="128">
                  <c:v>39638</c:v>
                </c:pt>
                <c:pt idx="129">
                  <c:v>39639</c:v>
                </c:pt>
                <c:pt idx="130">
                  <c:v>39640</c:v>
                </c:pt>
                <c:pt idx="131">
                  <c:v>39643</c:v>
                </c:pt>
                <c:pt idx="132">
                  <c:v>39644</c:v>
                </c:pt>
                <c:pt idx="133">
                  <c:v>39645</c:v>
                </c:pt>
                <c:pt idx="134">
                  <c:v>39646</c:v>
                </c:pt>
                <c:pt idx="135">
                  <c:v>39647</c:v>
                </c:pt>
                <c:pt idx="136">
                  <c:v>39650</c:v>
                </c:pt>
                <c:pt idx="137">
                  <c:v>39651</c:v>
                </c:pt>
                <c:pt idx="138">
                  <c:v>39652</c:v>
                </c:pt>
                <c:pt idx="139">
                  <c:v>39653</c:v>
                </c:pt>
                <c:pt idx="140">
                  <c:v>39654</c:v>
                </c:pt>
                <c:pt idx="141">
                  <c:v>39657</c:v>
                </c:pt>
                <c:pt idx="142">
                  <c:v>39658</c:v>
                </c:pt>
                <c:pt idx="143">
                  <c:v>39659</c:v>
                </c:pt>
                <c:pt idx="144">
                  <c:v>39660</c:v>
                </c:pt>
                <c:pt idx="145">
                  <c:v>39661</c:v>
                </c:pt>
                <c:pt idx="146">
                  <c:v>39664</c:v>
                </c:pt>
                <c:pt idx="147">
                  <c:v>39665</c:v>
                </c:pt>
                <c:pt idx="148">
                  <c:v>39666</c:v>
                </c:pt>
                <c:pt idx="149">
                  <c:v>39667</c:v>
                </c:pt>
                <c:pt idx="150">
                  <c:v>39668</c:v>
                </c:pt>
                <c:pt idx="151">
                  <c:v>39671</c:v>
                </c:pt>
                <c:pt idx="152">
                  <c:v>39672</c:v>
                </c:pt>
                <c:pt idx="153">
                  <c:v>39673</c:v>
                </c:pt>
                <c:pt idx="154">
                  <c:v>39674</c:v>
                </c:pt>
                <c:pt idx="155">
                  <c:v>39675</c:v>
                </c:pt>
                <c:pt idx="156">
                  <c:v>39678</c:v>
                </c:pt>
                <c:pt idx="157">
                  <c:v>39679</c:v>
                </c:pt>
                <c:pt idx="158">
                  <c:v>39680</c:v>
                </c:pt>
                <c:pt idx="159">
                  <c:v>39681</c:v>
                </c:pt>
                <c:pt idx="160">
                  <c:v>39682</c:v>
                </c:pt>
                <c:pt idx="161">
                  <c:v>39685</c:v>
                </c:pt>
                <c:pt idx="162">
                  <c:v>39686</c:v>
                </c:pt>
                <c:pt idx="163">
                  <c:v>39687</c:v>
                </c:pt>
                <c:pt idx="164">
                  <c:v>39688</c:v>
                </c:pt>
                <c:pt idx="165">
                  <c:v>39689</c:v>
                </c:pt>
                <c:pt idx="166">
                  <c:v>39693</c:v>
                </c:pt>
                <c:pt idx="167">
                  <c:v>39694</c:v>
                </c:pt>
                <c:pt idx="168">
                  <c:v>39695</c:v>
                </c:pt>
                <c:pt idx="169">
                  <c:v>39696</c:v>
                </c:pt>
                <c:pt idx="170">
                  <c:v>39699</c:v>
                </c:pt>
                <c:pt idx="171">
                  <c:v>39700</c:v>
                </c:pt>
                <c:pt idx="172">
                  <c:v>39701</c:v>
                </c:pt>
                <c:pt idx="173">
                  <c:v>39702</c:v>
                </c:pt>
                <c:pt idx="174">
                  <c:v>39703</c:v>
                </c:pt>
                <c:pt idx="175">
                  <c:v>39706</c:v>
                </c:pt>
                <c:pt idx="176">
                  <c:v>39707</c:v>
                </c:pt>
                <c:pt idx="177">
                  <c:v>39708</c:v>
                </c:pt>
                <c:pt idx="178">
                  <c:v>39709</c:v>
                </c:pt>
                <c:pt idx="179">
                  <c:v>39710</c:v>
                </c:pt>
                <c:pt idx="180">
                  <c:v>39713</c:v>
                </c:pt>
                <c:pt idx="181">
                  <c:v>39714</c:v>
                </c:pt>
                <c:pt idx="182">
                  <c:v>39715</c:v>
                </c:pt>
                <c:pt idx="183">
                  <c:v>39716</c:v>
                </c:pt>
                <c:pt idx="184">
                  <c:v>39717</c:v>
                </c:pt>
                <c:pt idx="185">
                  <c:v>39720</c:v>
                </c:pt>
                <c:pt idx="186">
                  <c:v>39721</c:v>
                </c:pt>
                <c:pt idx="187">
                  <c:v>39722</c:v>
                </c:pt>
                <c:pt idx="188">
                  <c:v>39723</c:v>
                </c:pt>
                <c:pt idx="189">
                  <c:v>39724</c:v>
                </c:pt>
                <c:pt idx="190">
                  <c:v>39727</c:v>
                </c:pt>
                <c:pt idx="191">
                  <c:v>39728</c:v>
                </c:pt>
                <c:pt idx="192">
                  <c:v>39729</c:v>
                </c:pt>
                <c:pt idx="193">
                  <c:v>39730</c:v>
                </c:pt>
                <c:pt idx="194">
                  <c:v>39731</c:v>
                </c:pt>
                <c:pt idx="195">
                  <c:v>39734</c:v>
                </c:pt>
                <c:pt idx="196">
                  <c:v>39735</c:v>
                </c:pt>
                <c:pt idx="197">
                  <c:v>39736</c:v>
                </c:pt>
                <c:pt idx="198">
                  <c:v>39737</c:v>
                </c:pt>
                <c:pt idx="199">
                  <c:v>39738</c:v>
                </c:pt>
                <c:pt idx="200">
                  <c:v>39741</c:v>
                </c:pt>
                <c:pt idx="201">
                  <c:v>39742</c:v>
                </c:pt>
                <c:pt idx="202">
                  <c:v>39743</c:v>
                </c:pt>
                <c:pt idx="203">
                  <c:v>39744</c:v>
                </c:pt>
                <c:pt idx="204">
                  <c:v>39745</c:v>
                </c:pt>
                <c:pt idx="205">
                  <c:v>39749</c:v>
                </c:pt>
                <c:pt idx="206">
                  <c:v>39750</c:v>
                </c:pt>
                <c:pt idx="207">
                  <c:v>39751</c:v>
                </c:pt>
                <c:pt idx="208">
                  <c:v>39752</c:v>
                </c:pt>
                <c:pt idx="209">
                  <c:v>39755</c:v>
                </c:pt>
                <c:pt idx="210">
                  <c:v>39756</c:v>
                </c:pt>
                <c:pt idx="211">
                  <c:v>39757</c:v>
                </c:pt>
                <c:pt idx="212">
                  <c:v>39758</c:v>
                </c:pt>
                <c:pt idx="213">
                  <c:v>39759</c:v>
                </c:pt>
                <c:pt idx="214">
                  <c:v>39762</c:v>
                </c:pt>
                <c:pt idx="215">
                  <c:v>39763</c:v>
                </c:pt>
                <c:pt idx="216">
                  <c:v>39764</c:v>
                </c:pt>
                <c:pt idx="217">
                  <c:v>39765</c:v>
                </c:pt>
                <c:pt idx="218">
                  <c:v>39766</c:v>
                </c:pt>
                <c:pt idx="219">
                  <c:v>39769</c:v>
                </c:pt>
                <c:pt idx="220">
                  <c:v>39770</c:v>
                </c:pt>
                <c:pt idx="221">
                  <c:v>39771</c:v>
                </c:pt>
                <c:pt idx="222">
                  <c:v>39772</c:v>
                </c:pt>
                <c:pt idx="223">
                  <c:v>39773</c:v>
                </c:pt>
                <c:pt idx="224">
                  <c:v>39776</c:v>
                </c:pt>
                <c:pt idx="225">
                  <c:v>39777</c:v>
                </c:pt>
                <c:pt idx="226">
                  <c:v>39778</c:v>
                </c:pt>
                <c:pt idx="227">
                  <c:v>39779</c:v>
                </c:pt>
                <c:pt idx="228">
                  <c:v>39780</c:v>
                </c:pt>
                <c:pt idx="229">
                  <c:v>39783</c:v>
                </c:pt>
                <c:pt idx="230">
                  <c:v>39784</c:v>
                </c:pt>
                <c:pt idx="231">
                  <c:v>39785</c:v>
                </c:pt>
                <c:pt idx="232">
                  <c:v>39786</c:v>
                </c:pt>
                <c:pt idx="233">
                  <c:v>39787</c:v>
                </c:pt>
                <c:pt idx="234">
                  <c:v>39791</c:v>
                </c:pt>
                <c:pt idx="235">
                  <c:v>39792</c:v>
                </c:pt>
                <c:pt idx="236">
                  <c:v>39793</c:v>
                </c:pt>
                <c:pt idx="237">
                  <c:v>39794</c:v>
                </c:pt>
                <c:pt idx="238">
                  <c:v>39797</c:v>
                </c:pt>
                <c:pt idx="239">
                  <c:v>39800</c:v>
                </c:pt>
                <c:pt idx="240">
                  <c:v>39801</c:v>
                </c:pt>
                <c:pt idx="241">
                  <c:v>39804</c:v>
                </c:pt>
                <c:pt idx="242">
                  <c:v>39805</c:v>
                </c:pt>
                <c:pt idx="243">
                  <c:v>39806</c:v>
                </c:pt>
                <c:pt idx="244">
                  <c:v>39807</c:v>
                </c:pt>
                <c:pt idx="245">
                  <c:v>39808</c:v>
                </c:pt>
                <c:pt idx="246">
                  <c:v>39811</c:v>
                </c:pt>
                <c:pt idx="247">
                  <c:v>39812</c:v>
                </c:pt>
                <c:pt idx="248">
                  <c:v>39813</c:v>
                </c:pt>
                <c:pt idx="249">
                  <c:v>39818</c:v>
                </c:pt>
                <c:pt idx="250">
                  <c:v>39819</c:v>
                </c:pt>
                <c:pt idx="251">
                  <c:v>39821</c:v>
                </c:pt>
                <c:pt idx="252">
                  <c:v>39822</c:v>
                </c:pt>
                <c:pt idx="253">
                  <c:v>39825</c:v>
                </c:pt>
                <c:pt idx="254">
                  <c:v>39826</c:v>
                </c:pt>
                <c:pt idx="255">
                  <c:v>39827</c:v>
                </c:pt>
                <c:pt idx="256">
                  <c:v>39828</c:v>
                </c:pt>
                <c:pt idx="257">
                  <c:v>39829</c:v>
                </c:pt>
                <c:pt idx="258">
                  <c:v>39832</c:v>
                </c:pt>
                <c:pt idx="259">
                  <c:v>39833</c:v>
                </c:pt>
                <c:pt idx="260">
                  <c:v>39834</c:v>
                </c:pt>
                <c:pt idx="261">
                  <c:v>39835</c:v>
                </c:pt>
                <c:pt idx="262">
                  <c:v>39836</c:v>
                </c:pt>
                <c:pt idx="263">
                  <c:v>39839</c:v>
                </c:pt>
                <c:pt idx="264">
                  <c:v>39840</c:v>
                </c:pt>
                <c:pt idx="265">
                  <c:v>39841</c:v>
                </c:pt>
                <c:pt idx="266">
                  <c:v>39842</c:v>
                </c:pt>
                <c:pt idx="267">
                  <c:v>39843</c:v>
                </c:pt>
                <c:pt idx="268">
                  <c:v>39846</c:v>
                </c:pt>
                <c:pt idx="269">
                  <c:v>39847</c:v>
                </c:pt>
                <c:pt idx="270">
                  <c:v>39848</c:v>
                </c:pt>
                <c:pt idx="271">
                  <c:v>39849</c:v>
                </c:pt>
                <c:pt idx="272">
                  <c:v>39850</c:v>
                </c:pt>
                <c:pt idx="273">
                  <c:v>39853</c:v>
                </c:pt>
                <c:pt idx="274">
                  <c:v>39854</c:v>
                </c:pt>
                <c:pt idx="275">
                  <c:v>39855</c:v>
                </c:pt>
                <c:pt idx="276">
                  <c:v>39856</c:v>
                </c:pt>
                <c:pt idx="277">
                  <c:v>39857</c:v>
                </c:pt>
                <c:pt idx="278">
                  <c:v>39860</c:v>
                </c:pt>
                <c:pt idx="279">
                  <c:v>39861</c:v>
                </c:pt>
                <c:pt idx="280">
                  <c:v>39862</c:v>
                </c:pt>
                <c:pt idx="281">
                  <c:v>39863</c:v>
                </c:pt>
                <c:pt idx="282">
                  <c:v>39864</c:v>
                </c:pt>
                <c:pt idx="283">
                  <c:v>39867</c:v>
                </c:pt>
                <c:pt idx="284">
                  <c:v>39868</c:v>
                </c:pt>
                <c:pt idx="285">
                  <c:v>39869</c:v>
                </c:pt>
                <c:pt idx="286">
                  <c:v>39870</c:v>
                </c:pt>
                <c:pt idx="287">
                  <c:v>39871</c:v>
                </c:pt>
                <c:pt idx="288">
                  <c:v>39874</c:v>
                </c:pt>
                <c:pt idx="289">
                  <c:v>39875</c:v>
                </c:pt>
                <c:pt idx="290">
                  <c:v>39876</c:v>
                </c:pt>
                <c:pt idx="291">
                  <c:v>39877</c:v>
                </c:pt>
                <c:pt idx="292">
                  <c:v>39878</c:v>
                </c:pt>
                <c:pt idx="293">
                  <c:v>39882</c:v>
                </c:pt>
                <c:pt idx="294">
                  <c:v>39883</c:v>
                </c:pt>
                <c:pt idx="295">
                  <c:v>39884</c:v>
                </c:pt>
                <c:pt idx="296">
                  <c:v>39885</c:v>
                </c:pt>
                <c:pt idx="297">
                  <c:v>39888</c:v>
                </c:pt>
                <c:pt idx="298">
                  <c:v>39889</c:v>
                </c:pt>
                <c:pt idx="299">
                  <c:v>39890</c:v>
                </c:pt>
                <c:pt idx="300">
                  <c:v>39891</c:v>
                </c:pt>
                <c:pt idx="301">
                  <c:v>39892</c:v>
                </c:pt>
                <c:pt idx="302">
                  <c:v>39896</c:v>
                </c:pt>
                <c:pt idx="303">
                  <c:v>39897</c:v>
                </c:pt>
                <c:pt idx="304">
                  <c:v>39898</c:v>
                </c:pt>
                <c:pt idx="305">
                  <c:v>39899</c:v>
                </c:pt>
                <c:pt idx="306">
                  <c:v>39902</c:v>
                </c:pt>
                <c:pt idx="307">
                  <c:v>39903</c:v>
                </c:pt>
                <c:pt idx="308">
                  <c:v>39904</c:v>
                </c:pt>
                <c:pt idx="309">
                  <c:v>39905</c:v>
                </c:pt>
                <c:pt idx="310">
                  <c:v>39906</c:v>
                </c:pt>
                <c:pt idx="311">
                  <c:v>39909</c:v>
                </c:pt>
                <c:pt idx="312">
                  <c:v>39910</c:v>
                </c:pt>
                <c:pt idx="313">
                  <c:v>39911</c:v>
                </c:pt>
                <c:pt idx="314">
                  <c:v>39912</c:v>
                </c:pt>
                <c:pt idx="315">
                  <c:v>39913</c:v>
                </c:pt>
                <c:pt idx="316">
                  <c:v>39916</c:v>
                </c:pt>
                <c:pt idx="317">
                  <c:v>39917</c:v>
                </c:pt>
                <c:pt idx="318">
                  <c:v>39918</c:v>
                </c:pt>
                <c:pt idx="319">
                  <c:v>39919</c:v>
                </c:pt>
                <c:pt idx="320">
                  <c:v>39920</c:v>
                </c:pt>
                <c:pt idx="321">
                  <c:v>39923</c:v>
                </c:pt>
                <c:pt idx="322">
                  <c:v>39924</c:v>
                </c:pt>
                <c:pt idx="323">
                  <c:v>39925</c:v>
                </c:pt>
                <c:pt idx="324">
                  <c:v>39926</c:v>
                </c:pt>
                <c:pt idx="325">
                  <c:v>39927</c:v>
                </c:pt>
                <c:pt idx="326">
                  <c:v>39930</c:v>
                </c:pt>
                <c:pt idx="327">
                  <c:v>39931</c:v>
                </c:pt>
                <c:pt idx="328">
                  <c:v>39932</c:v>
                </c:pt>
                <c:pt idx="329">
                  <c:v>39933</c:v>
                </c:pt>
                <c:pt idx="330">
                  <c:v>39937</c:v>
                </c:pt>
                <c:pt idx="331">
                  <c:v>39938</c:v>
                </c:pt>
                <c:pt idx="332">
                  <c:v>39939</c:v>
                </c:pt>
                <c:pt idx="333">
                  <c:v>39940</c:v>
                </c:pt>
                <c:pt idx="334">
                  <c:v>39941</c:v>
                </c:pt>
                <c:pt idx="335">
                  <c:v>39945</c:v>
                </c:pt>
                <c:pt idx="336">
                  <c:v>39946</c:v>
                </c:pt>
                <c:pt idx="337">
                  <c:v>39947</c:v>
                </c:pt>
                <c:pt idx="338">
                  <c:v>39948</c:v>
                </c:pt>
                <c:pt idx="339">
                  <c:v>39951</c:v>
                </c:pt>
                <c:pt idx="340">
                  <c:v>39952</c:v>
                </c:pt>
                <c:pt idx="341">
                  <c:v>39953</c:v>
                </c:pt>
                <c:pt idx="342">
                  <c:v>39954</c:v>
                </c:pt>
                <c:pt idx="343">
                  <c:v>39955</c:v>
                </c:pt>
                <c:pt idx="344">
                  <c:v>39958</c:v>
                </c:pt>
                <c:pt idx="345">
                  <c:v>39959</c:v>
                </c:pt>
                <c:pt idx="346">
                  <c:v>39960</c:v>
                </c:pt>
                <c:pt idx="347">
                  <c:v>39961</c:v>
                </c:pt>
                <c:pt idx="348">
                  <c:v>39962</c:v>
                </c:pt>
                <c:pt idx="349">
                  <c:v>39965</c:v>
                </c:pt>
                <c:pt idx="350">
                  <c:v>39966</c:v>
                </c:pt>
                <c:pt idx="351">
                  <c:v>39967</c:v>
                </c:pt>
                <c:pt idx="352">
                  <c:v>39968</c:v>
                </c:pt>
                <c:pt idx="353">
                  <c:v>39969</c:v>
                </c:pt>
                <c:pt idx="354">
                  <c:v>39972</c:v>
                </c:pt>
                <c:pt idx="355">
                  <c:v>39973</c:v>
                </c:pt>
                <c:pt idx="356">
                  <c:v>39974</c:v>
                </c:pt>
                <c:pt idx="357">
                  <c:v>39975</c:v>
                </c:pt>
                <c:pt idx="358">
                  <c:v>39976</c:v>
                </c:pt>
                <c:pt idx="359">
                  <c:v>39979</c:v>
                </c:pt>
                <c:pt idx="360">
                  <c:v>39980</c:v>
                </c:pt>
                <c:pt idx="361">
                  <c:v>39981</c:v>
                </c:pt>
                <c:pt idx="362">
                  <c:v>39982</c:v>
                </c:pt>
                <c:pt idx="363">
                  <c:v>39983</c:v>
                </c:pt>
                <c:pt idx="364">
                  <c:v>39986</c:v>
                </c:pt>
                <c:pt idx="365">
                  <c:v>39987</c:v>
                </c:pt>
                <c:pt idx="366">
                  <c:v>39988</c:v>
                </c:pt>
                <c:pt idx="367">
                  <c:v>39989</c:v>
                </c:pt>
                <c:pt idx="368">
                  <c:v>39990</c:v>
                </c:pt>
                <c:pt idx="369">
                  <c:v>39993</c:v>
                </c:pt>
                <c:pt idx="370">
                  <c:v>39994</c:v>
                </c:pt>
                <c:pt idx="371">
                  <c:v>39995</c:v>
                </c:pt>
                <c:pt idx="372">
                  <c:v>39996</c:v>
                </c:pt>
                <c:pt idx="373">
                  <c:v>39997</c:v>
                </c:pt>
                <c:pt idx="374">
                  <c:v>40001</c:v>
                </c:pt>
                <c:pt idx="375">
                  <c:v>40002</c:v>
                </c:pt>
                <c:pt idx="376">
                  <c:v>40003</c:v>
                </c:pt>
                <c:pt idx="377">
                  <c:v>40004</c:v>
                </c:pt>
                <c:pt idx="378">
                  <c:v>40007</c:v>
                </c:pt>
                <c:pt idx="379">
                  <c:v>40008</c:v>
                </c:pt>
                <c:pt idx="380">
                  <c:v>40009</c:v>
                </c:pt>
                <c:pt idx="381">
                  <c:v>40010</c:v>
                </c:pt>
                <c:pt idx="382">
                  <c:v>40011</c:v>
                </c:pt>
                <c:pt idx="383">
                  <c:v>40014</c:v>
                </c:pt>
                <c:pt idx="384">
                  <c:v>40015</c:v>
                </c:pt>
                <c:pt idx="385">
                  <c:v>40016</c:v>
                </c:pt>
                <c:pt idx="386">
                  <c:v>40017</c:v>
                </c:pt>
                <c:pt idx="387">
                  <c:v>40018</c:v>
                </c:pt>
                <c:pt idx="388">
                  <c:v>40021</c:v>
                </c:pt>
                <c:pt idx="389">
                  <c:v>40022</c:v>
                </c:pt>
                <c:pt idx="390">
                  <c:v>40023</c:v>
                </c:pt>
                <c:pt idx="391">
                  <c:v>40024</c:v>
                </c:pt>
                <c:pt idx="392">
                  <c:v>40025</c:v>
                </c:pt>
                <c:pt idx="393">
                  <c:v>40028</c:v>
                </c:pt>
                <c:pt idx="394">
                  <c:v>40029</c:v>
                </c:pt>
                <c:pt idx="395">
                  <c:v>40030</c:v>
                </c:pt>
                <c:pt idx="396">
                  <c:v>40031</c:v>
                </c:pt>
                <c:pt idx="397">
                  <c:v>40032</c:v>
                </c:pt>
                <c:pt idx="398">
                  <c:v>40035</c:v>
                </c:pt>
                <c:pt idx="399">
                  <c:v>40036</c:v>
                </c:pt>
                <c:pt idx="400">
                  <c:v>40037</c:v>
                </c:pt>
                <c:pt idx="401">
                  <c:v>40038</c:v>
                </c:pt>
                <c:pt idx="402">
                  <c:v>40039</c:v>
                </c:pt>
                <c:pt idx="403">
                  <c:v>40042</c:v>
                </c:pt>
                <c:pt idx="404">
                  <c:v>40043</c:v>
                </c:pt>
                <c:pt idx="405">
                  <c:v>40044</c:v>
                </c:pt>
                <c:pt idx="406">
                  <c:v>40045</c:v>
                </c:pt>
                <c:pt idx="407">
                  <c:v>40046</c:v>
                </c:pt>
                <c:pt idx="408">
                  <c:v>40049</c:v>
                </c:pt>
                <c:pt idx="409">
                  <c:v>40050</c:v>
                </c:pt>
                <c:pt idx="410">
                  <c:v>40051</c:v>
                </c:pt>
                <c:pt idx="411">
                  <c:v>40052</c:v>
                </c:pt>
                <c:pt idx="412">
                  <c:v>40053</c:v>
                </c:pt>
                <c:pt idx="413">
                  <c:v>40057</c:v>
                </c:pt>
                <c:pt idx="414">
                  <c:v>40058</c:v>
                </c:pt>
                <c:pt idx="415">
                  <c:v>40059</c:v>
                </c:pt>
                <c:pt idx="416">
                  <c:v>40060</c:v>
                </c:pt>
                <c:pt idx="417">
                  <c:v>40063</c:v>
                </c:pt>
                <c:pt idx="418">
                  <c:v>40064</c:v>
                </c:pt>
                <c:pt idx="419">
                  <c:v>40065</c:v>
                </c:pt>
                <c:pt idx="420">
                  <c:v>40066</c:v>
                </c:pt>
                <c:pt idx="421">
                  <c:v>40067</c:v>
                </c:pt>
                <c:pt idx="422">
                  <c:v>40070</c:v>
                </c:pt>
                <c:pt idx="423">
                  <c:v>40071</c:v>
                </c:pt>
                <c:pt idx="424">
                  <c:v>40072</c:v>
                </c:pt>
                <c:pt idx="425">
                  <c:v>40073</c:v>
                </c:pt>
                <c:pt idx="426">
                  <c:v>40074</c:v>
                </c:pt>
                <c:pt idx="427">
                  <c:v>40077</c:v>
                </c:pt>
                <c:pt idx="428">
                  <c:v>40078</c:v>
                </c:pt>
                <c:pt idx="429">
                  <c:v>40079</c:v>
                </c:pt>
                <c:pt idx="430">
                  <c:v>40080</c:v>
                </c:pt>
                <c:pt idx="431">
                  <c:v>40081</c:v>
                </c:pt>
                <c:pt idx="432">
                  <c:v>40084</c:v>
                </c:pt>
                <c:pt idx="433">
                  <c:v>40085</c:v>
                </c:pt>
                <c:pt idx="434">
                  <c:v>40086</c:v>
                </c:pt>
              </c:numCache>
            </c:numRef>
          </c:cat>
          <c:val>
            <c:numRef>
              <c:f>'3.2.5-график'!$C$4:$C$438</c:f>
              <c:numCache>
                <c:formatCode>General</c:formatCode>
                <c:ptCount val="435"/>
                <c:pt idx="0">
                  <c:v>-0.22832365806368518</c:v>
                </c:pt>
                <c:pt idx="1">
                  <c:v>-0.1179564446575594</c:v>
                </c:pt>
                <c:pt idx="2">
                  <c:v>0.3784596241689922</c:v>
                </c:pt>
                <c:pt idx="3">
                  <c:v>-4.6826556959872478E-2</c:v>
                </c:pt>
                <c:pt idx="4">
                  <c:v>0.45507897616995285</c:v>
                </c:pt>
                <c:pt idx="5">
                  <c:v>0.30631034142958347</c:v>
                </c:pt>
                <c:pt idx="6">
                  <c:v>0.15617540358230886</c:v>
                </c:pt>
                <c:pt idx="7">
                  <c:v>2.054786536098991E-2</c:v>
                </c:pt>
                <c:pt idx="8">
                  <c:v>-0.29643463621625682</c:v>
                </c:pt>
                <c:pt idx="9">
                  <c:v>0.30971584408510799</c:v>
                </c:pt>
                <c:pt idx="10">
                  <c:v>7.118635427719186E-2</c:v>
                </c:pt>
                <c:pt idx="11">
                  <c:v>-0.21701960141766607</c:v>
                </c:pt>
                <c:pt idx="12">
                  <c:v>0.36436987549800354</c:v>
                </c:pt>
                <c:pt idx="13">
                  <c:v>0.76944509530221006</c:v>
                </c:pt>
                <c:pt idx="14">
                  <c:v>1.3380505575401602E-3</c:v>
                </c:pt>
                <c:pt idx="15">
                  <c:v>0.11710428459341719</c:v>
                </c:pt>
                <c:pt idx="16">
                  <c:v>0.31950828070194043</c:v>
                </c:pt>
                <c:pt idx="17">
                  <c:v>-0.15672533974355032</c:v>
                </c:pt>
                <c:pt idx="18">
                  <c:v>-0.21482733445909036</c:v>
                </c:pt>
                <c:pt idx="19">
                  <c:v>0.1611895104708829</c:v>
                </c:pt>
                <c:pt idx="20">
                  <c:v>-0.14817125323487718</c:v>
                </c:pt>
                <c:pt idx="21">
                  <c:v>-6.8407277037555753E-2</c:v>
                </c:pt>
                <c:pt idx="22">
                  <c:v>-0.16445518467854081</c:v>
                </c:pt>
                <c:pt idx="23">
                  <c:v>-0.16498482905814127</c:v>
                </c:pt>
                <c:pt idx="24">
                  <c:v>-6.4031567724620264E-2</c:v>
                </c:pt>
                <c:pt idx="25">
                  <c:v>-0.40681013140760003</c:v>
                </c:pt>
                <c:pt idx="26">
                  <c:v>-8.1147837065708994E-2</c:v>
                </c:pt>
                <c:pt idx="27">
                  <c:v>-9.9777298131649428E-2</c:v>
                </c:pt>
                <c:pt idx="28">
                  <c:v>-0.18662726281835001</c:v>
                </c:pt>
                <c:pt idx="29">
                  <c:v>-0.158695833702033</c:v>
                </c:pt>
                <c:pt idx="30">
                  <c:v>-0.15829605313124662</c:v>
                </c:pt>
                <c:pt idx="31">
                  <c:v>0.1062074774518757</c:v>
                </c:pt>
                <c:pt idx="32">
                  <c:v>-0.436306801120453</c:v>
                </c:pt>
                <c:pt idx="33">
                  <c:v>7.4272123089190623E-2</c:v>
                </c:pt>
                <c:pt idx="34">
                  <c:v>6.01377423005236E-2</c:v>
                </c:pt>
                <c:pt idx="35">
                  <c:v>0.27004065322838411</c:v>
                </c:pt>
                <c:pt idx="36">
                  <c:v>0.12723028074119444</c:v>
                </c:pt>
                <c:pt idx="37">
                  <c:v>0.14984252393840267</c:v>
                </c:pt>
                <c:pt idx="38">
                  <c:v>0.53608388127555884</c:v>
                </c:pt>
                <c:pt idx="39">
                  <c:v>0.11432125008640262</c:v>
                </c:pt>
                <c:pt idx="40">
                  <c:v>-5.5881264632960802E-2</c:v>
                </c:pt>
                <c:pt idx="41">
                  <c:v>9.836129814344835E-2</c:v>
                </c:pt>
                <c:pt idx="42">
                  <c:v>9.9268427386773106E-2</c:v>
                </c:pt>
                <c:pt idx="43">
                  <c:v>-8.8679090739763933E-2</c:v>
                </c:pt>
                <c:pt idx="44">
                  <c:v>-0.1051580887589707</c:v>
                </c:pt>
                <c:pt idx="45">
                  <c:v>0.1266703935699737</c:v>
                </c:pt>
                <c:pt idx="46">
                  <c:v>0.65555115619467808</c:v>
                </c:pt>
                <c:pt idx="47">
                  <c:v>-0.15463028371977933</c:v>
                </c:pt>
                <c:pt idx="48">
                  <c:v>8.3086530056470653E-2</c:v>
                </c:pt>
                <c:pt idx="49">
                  <c:v>0.28171407083025768</c:v>
                </c:pt>
                <c:pt idx="50">
                  <c:v>-0.18343450391132687</c:v>
                </c:pt>
                <c:pt idx="51">
                  <c:v>0.31175990188301334</c:v>
                </c:pt>
                <c:pt idx="52">
                  <c:v>2.0443842450729111E-2</c:v>
                </c:pt>
                <c:pt idx="53">
                  <c:v>0.16165827353140017</c:v>
                </c:pt>
                <c:pt idx="54">
                  <c:v>-6.7972321131663571E-2</c:v>
                </c:pt>
                <c:pt idx="55">
                  <c:v>0.26041313324258342</c:v>
                </c:pt>
                <c:pt idx="56">
                  <c:v>0.43676984542019504</c:v>
                </c:pt>
                <c:pt idx="57">
                  <c:v>0.57246808692104079</c:v>
                </c:pt>
                <c:pt idx="58">
                  <c:v>0.50240338081534353</c:v>
                </c:pt>
                <c:pt idx="59">
                  <c:v>0.63249205212225856</c:v>
                </c:pt>
                <c:pt idx="60">
                  <c:v>0.42026257790644761</c:v>
                </c:pt>
                <c:pt idx="61">
                  <c:v>2.5699405662050784E-2</c:v>
                </c:pt>
                <c:pt idx="62">
                  <c:v>0.1770458636827969</c:v>
                </c:pt>
                <c:pt idx="63">
                  <c:v>0.74808147606513298</c:v>
                </c:pt>
                <c:pt idx="64">
                  <c:v>1.8604784405360258E-2</c:v>
                </c:pt>
                <c:pt idx="65">
                  <c:v>0.1297144061544773</c:v>
                </c:pt>
                <c:pt idx="66">
                  <c:v>0.13656982166594792</c:v>
                </c:pt>
                <c:pt idx="67">
                  <c:v>-5.9315925851092133E-2</c:v>
                </c:pt>
                <c:pt idx="68">
                  <c:v>0.36168539048101411</c:v>
                </c:pt>
                <c:pt idx="69">
                  <c:v>0.18717726939454724</c:v>
                </c:pt>
                <c:pt idx="70">
                  <c:v>-8.6693692975067682E-2</c:v>
                </c:pt>
                <c:pt idx="71">
                  <c:v>-5.8243599204347685E-2</c:v>
                </c:pt>
                <c:pt idx="72">
                  <c:v>0.2974299679903929</c:v>
                </c:pt>
                <c:pt idx="73">
                  <c:v>0.49480454438449356</c:v>
                </c:pt>
                <c:pt idx="74">
                  <c:v>3.0099901644067284E-3</c:v>
                </c:pt>
                <c:pt idx="75">
                  <c:v>0.16121086925547676</c:v>
                </c:pt>
                <c:pt idx="76">
                  <c:v>0.45990586886253865</c:v>
                </c:pt>
                <c:pt idx="77">
                  <c:v>0.25877815967356577</c:v>
                </c:pt>
                <c:pt idx="78">
                  <c:v>-5.3585644581903236E-2</c:v>
                </c:pt>
                <c:pt idx="79">
                  <c:v>0.20258801081527461</c:v>
                </c:pt>
                <c:pt idx="80">
                  <c:v>9.9310822637477536E-3</c:v>
                </c:pt>
                <c:pt idx="81">
                  <c:v>0.52488080600329656</c:v>
                </c:pt>
                <c:pt idx="82">
                  <c:v>0.6420862471488652</c:v>
                </c:pt>
                <c:pt idx="83">
                  <c:v>-3.7272150529730985E-2</c:v>
                </c:pt>
                <c:pt idx="84">
                  <c:v>-0.23181863870408603</c:v>
                </c:pt>
                <c:pt idx="85">
                  <c:v>1.1891432618622744E-2</c:v>
                </c:pt>
                <c:pt idx="86">
                  <c:v>0.2352409114968286</c:v>
                </c:pt>
                <c:pt idx="87">
                  <c:v>0.18729245139535616</c:v>
                </c:pt>
                <c:pt idx="88">
                  <c:v>2.9045299822604509E-2</c:v>
                </c:pt>
                <c:pt idx="89">
                  <c:v>0.16667169743478388</c:v>
                </c:pt>
                <c:pt idx="90">
                  <c:v>0.18823292499561972</c:v>
                </c:pt>
                <c:pt idx="91">
                  <c:v>0.23240444843073757</c:v>
                </c:pt>
                <c:pt idx="92">
                  <c:v>0.35448015746920192</c:v>
                </c:pt>
                <c:pt idx="93">
                  <c:v>6.0081432325432393E-2</c:v>
                </c:pt>
                <c:pt idx="94">
                  <c:v>-0.29774691893380378</c:v>
                </c:pt>
                <c:pt idx="95">
                  <c:v>-0.31403693815619538</c:v>
                </c:pt>
                <c:pt idx="96">
                  <c:v>-0.1794768395368381</c:v>
                </c:pt>
                <c:pt idx="97">
                  <c:v>6.9726687247957636E-2</c:v>
                </c:pt>
                <c:pt idx="98">
                  <c:v>2.5075481309542624E-2</c:v>
                </c:pt>
                <c:pt idx="99">
                  <c:v>0.55960079986154654</c:v>
                </c:pt>
                <c:pt idx="100">
                  <c:v>0.30410364136019485</c:v>
                </c:pt>
                <c:pt idx="101">
                  <c:v>1.0990944301801771</c:v>
                </c:pt>
                <c:pt idx="102">
                  <c:v>0.62690757992552482</c:v>
                </c:pt>
                <c:pt idx="103">
                  <c:v>0.13112750831759609</c:v>
                </c:pt>
                <c:pt idx="104">
                  <c:v>0.33590691909300752</c:v>
                </c:pt>
                <c:pt idx="105">
                  <c:v>0.69341837632158165</c:v>
                </c:pt>
                <c:pt idx="106">
                  <c:v>0.70129128595990486</c:v>
                </c:pt>
                <c:pt idx="107">
                  <c:v>0.39609869966635503</c:v>
                </c:pt>
                <c:pt idx="108">
                  <c:v>3.8082295797397581E-2</c:v>
                </c:pt>
                <c:pt idx="109">
                  <c:v>0.13940476878461322</c:v>
                </c:pt>
                <c:pt idx="110">
                  <c:v>0.30267659854620227</c:v>
                </c:pt>
                <c:pt idx="111">
                  <c:v>0.17961911147025039</c:v>
                </c:pt>
                <c:pt idx="112">
                  <c:v>0.40176397856330115</c:v>
                </c:pt>
                <c:pt idx="113">
                  <c:v>0.50354930881276783</c:v>
                </c:pt>
                <c:pt idx="114">
                  <c:v>-0.44733290008122456</c:v>
                </c:pt>
                <c:pt idx="115">
                  <c:v>0.58775309970577949</c:v>
                </c:pt>
                <c:pt idx="116">
                  <c:v>-0.54161875045097829</c:v>
                </c:pt>
                <c:pt idx="117">
                  <c:v>0.25974618818212036</c:v>
                </c:pt>
                <c:pt idx="118">
                  <c:v>0.17324386055687413</c:v>
                </c:pt>
                <c:pt idx="119">
                  <c:v>0.97712087488563693</c:v>
                </c:pt>
                <c:pt idx="120">
                  <c:v>0.48607028371385619</c:v>
                </c:pt>
                <c:pt idx="121">
                  <c:v>0.1456104776388347</c:v>
                </c:pt>
                <c:pt idx="122">
                  <c:v>-0.16062868759281379</c:v>
                </c:pt>
                <c:pt idx="123">
                  <c:v>0.29076405331718702</c:v>
                </c:pt>
                <c:pt idx="124">
                  <c:v>0.8702896924167548</c:v>
                </c:pt>
                <c:pt idx="125">
                  <c:v>0.32766308251640419</c:v>
                </c:pt>
                <c:pt idx="126">
                  <c:v>2.9509324327211567E-2</c:v>
                </c:pt>
                <c:pt idx="127">
                  <c:v>7.570484823743942E-2</c:v>
                </c:pt>
                <c:pt idx="128">
                  <c:v>0.31764046638536508</c:v>
                </c:pt>
                <c:pt idx="129">
                  <c:v>-0.60837605248382254</c:v>
                </c:pt>
                <c:pt idx="130">
                  <c:v>0.25884382560812402</c:v>
                </c:pt>
                <c:pt idx="131">
                  <c:v>0.53137727891521169</c:v>
                </c:pt>
                <c:pt idx="132">
                  <c:v>-0.13333824627665375</c:v>
                </c:pt>
                <c:pt idx="133">
                  <c:v>0.16493459286219359</c:v>
                </c:pt>
                <c:pt idx="134">
                  <c:v>-0.64653029352358615</c:v>
                </c:pt>
                <c:pt idx="135">
                  <c:v>0.36939808834707505</c:v>
                </c:pt>
                <c:pt idx="136">
                  <c:v>2.0461541618318035E-2</c:v>
                </c:pt>
                <c:pt idx="137">
                  <c:v>1.0690537333992149</c:v>
                </c:pt>
                <c:pt idx="138">
                  <c:v>0.17292953548361545</c:v>
                </c:pt>
                <c:pt idx="139">
                  <c:v>0.16858008849756698</c:v>
                </c:pt>
                <c:pt idx="140">
                  <c:v>0.21026290759286642</c:v>
                </c:pt>
                <c:pt idx="141">
                  <c:v>-5.5044021395194487E-2</c:v>
                </c:pt>
                <c:pt idx="142">
                  <c:v>0.31088222392615367</c:v>
                </c:pt>
                <c:pt idx="143">
                  <c:v>-0.70435510217399866</c:v>
                </c:pt>
                <c:pt idx="144">
                  <c:v>0.44411476142216572</c:v>
                </c:pt>
                <c:pt idx="145">
                  <c:v>-0.56731693398836214</c:v>
                </c:pt>
                <c:pt idx="146">
                  <c:v>0.32946586166004838</c:v>
                </c:pt>
                <c:pt idx="147">
                  <c:v>0.29065020274853115</c:v>
                </c:pt>
                <c:pt idx="148">
                  <c:v>0.28083516041652529</c:v>
                </c:pt>
                <c:pt idx="149">
                  <c:v>0.20437691839210617</c:v>
                </c:pt>
                <c:pt idx="150">
                  <c:v>0.42805433537426857</c:v>
                </c:pt>
                <c:pt idx="151">
                  <c:v>0.23243615371631005</c:v>
                </c:pt>
                <c:pt idx="152">
                  <c:v>8.5625452604100483E-2</c:v>
                </c:pt>
                <c:pt idx="153">
                  <c:v>0.1919839725972419</c:v>
                </c:pt>
                <c:pt idx="154">
                  <c:v>0.67509984604393125</c:v>
                </c:pt>
                <c:pt idx="155">
                  <c:v>0.1337102962756466</c:v>
                </c:pt>
                <c:pt idx="156">
                  <c:v>-2.1395967710661934E-2</c:v>
                </c:pt>
                <c:pt idx="157">
                  <c:v>-0.25952363793226074</c:v>
                </c:pt>
                <c:pt idx="158">
                  <c:v>0.56467612555953428</c:v>
                </c:pt>
                <c:pt idx="159">
                  <c:v>0.24187051869750004</c:v>
                </c:pt>
                <c:pt idx="160">
                  <c:v>0.48834533079515219</c:v>
                </c:pt>
                <c:pt idx="161">
                  <c:v>0.57766519328146004</c:v>
                </c:pt>
                <c:pt idx="162">
                  <c:v>0.33127748590841938</c:v>
                </c:pt>
                <c:pt idx="163">
                  <c:v>0.10181018561991573</c:v>
                </c:pt>
                <c:pt idx="164">
                  <c:v>0.72239310060952688</c:v>
                </c:pt>
                <c:pt idx="165">
                  <c:v>0.62763037634489682</c:v>
                </c:pt>
                <c:pt idx="166">
                  <c:v>0.85762427675092789</c:v>
                </c:pt>
                <c:pt idx="167">
                  <c:v>0.41583321564872616</c:v>
                </c:pt>
                <c:pt idx="168">
                  <c:v>0.7175548388316032</c:v>
                </c:pt>
                <c:pt idx="169">
                  <c:v>-4.472988032701275E-2</c:v>
                </c:pt>
                <c:pt idx="170">
                  <c:v>0.1048712928361258</c:v>
                </c:pt>
                <c:pt idx="171">
                  <c:v>0.11069047233770987</c:v>
                </c:pt>
                <c:pt idx="172">
                  <c:v>0.3011708665730336</c:v>
                </c:pt>
                <c:pt idx="173">
                  <c:v>0.41120318344287254</c:v>
                </c:pt>
                <c:pt idx="174">
                  <c:v>0.24507217022556441</c:v>
                </c:pt>
                <c:pt idx="175">
                  <c:v>0.40376453919035782</c:v>
                </c:pt>
                <c:pt idx="176">
                  <c:v>0.56044242730316296</c:v>
                </c:pt>
                <c:pt idx="177">
                  <c:v>0.16108440345466096</c:v>
                </c:pt>
                <c:pt idx="178">
                  <c:v>0.37352264105665173</c:v>
                </c:pt>
                <c:pt idx="179">
                  <c:v>0.47377001997258339</c:v>
                </c:pt>
                <c:pt idx="180">
                  <c:v>0.27334848814260981</c:v>
                </c:pt>
                <c:pt idx="181">
                  <c:v>0.36821393098372313</c:v>
                </c:pt>
                <c:pt idx="182">
                  <c:v>8.6415804537485472E-2</c:v>
                </c:pt>
                <c:pt idx="183">
                  <c:v>-0.87087638431898928</c:v>
                </c:pt>
                <c:pt idx="184">
                  <c:v>0.37623421689633263</c:v>
                </c:pt>
                <c:pt idx="185">
                  <c:v>1.3598903404342431</c:v>
                </c:pt>
                <c:pt idx="186">
                  <c:v>0.82851851074213467</c:v>
                </c:pt>
                <c:pt idx="187">
                  <c:v>0.19516002481207312</c:v>
                </c:pt>
                <c:pt idx="188">
                  <c:v>6.0806507851185687E-2</c:v>
                </c:pt>
                <c:pt idx="189">
                  <c:v>0.3135850343929274</c:v>
                </c:pt>
                <c:pt idx="190">
                  <c:v>0.40555932084206803</c:v>
                </c:pt>
                <c:pt idx="191">
                  <c:v>0.54713937378138966</c:v>
                </c:pt>
                <c:pt idx="192">
                  <c:v>0.64464497814061761</c:v>
                </c:pt>
                <c:pt idx="193">
                  <c:v>0.61895750489043677</c:v>
                </c:pt>
                <c:pt idx="194">
                  <c:v>-0.90409250738658442</c:v>
                </c:pt>
                <c:pt idx="195">
                  <c:v>5.1458371283241405E-2</c:v>
                </c:pt>
                <c:pt idx="196">
                  <c:v>0.99252934195951525</c:v>
                </c:pt>
                <c:pt idx="197">
                  <c:v>0.91932054124468465</c:v>
                </c:pt>
                <c:pt idx="198">
                  <c:v>0.90152968985020132</c:v>
                </c:pt>
                <c:pt idx="199">
                  <c:v>0.9302934583032586</c:v>
                </c:pt>
                <c:pt idx="200">
                  <c:v>0.68744073178952037</c:v>
                </c:pt>
                <c:pt idx="201">
                  <c:v>0.94361946704046173</c:v>
                </c:pt>
                <c:pt idx="202">
                  <c:v>1.148932033361705</c:v>
                </c:pt>
                <c:pt idx="203">
                  <c:v>0.51621399268435242</c:v>
                </c:pt>
                <c:pt idx="204">
                  <c:v>0.84470434344315892</c:v>
                </c:pt>
                <c:pt idx="205">
                  <c:v>1.0317153735566045</c:v>
                </c:pt>
                <c:pt idx="206">
                  <c:v>0.27391454898962486</c:v>
                </c:pt>
                <c:pt idx="207">
                  <c:v>0.8822741877441439</c:v>
                </c:pt>
                <c:pt idx="208">
                  <c:v>0.76754413829315593</c:v>
                </c:pt>
                <c:pt idx="209">
                  <c:v>0.71030258981952343</c:v>
                </c:pt>
                <c:pt idx="210">
                  <c:v>1.1089134915020229</c:v>
                </c:pt>
                <c:pt idx="211">
                  <c:v>0.36791577102638806</c:v>
                </c:pt>
                <c:pt idx="212">
                  <c:v>0.34216202681351954</c:v>
                </c:pt>
                <c:pt idx="213">
                  <c:v>0.31399065168027218</c:v>
                </c:pt>
                <c:pt idx="214">
                  <c:v>1.1286314963202715</c:v>
                </c:pt>
                <c:pt idx="215">
                  <c:v>1.0315944644013464</c:v>
                </c:pt>
                <c:pt idx="216">
                  <c:v>-0.28695069660874784</c:v>
                </c:pt>
                <c:pt idx="217">
                  <c:v>0.47561810627139361</c:v>
                </c:pt>
                <c:pt idx="218">
                  <c:v>0.7184394392876694</c:v>
                </c:pt>
                <c:pt idx="219">
                  <c:v>1.2232309874266125</c:v>
                </c:pt>
                <c:pt idx="220">
                  <c:v>1.0093190101841187</c:v>
                </c:pt>
                <c:pt idx="221">
                  <c:v>-0.45942138456131265</c:v>
                </c:pt>
                <c:pt idx="222">
                  <c:v>0.2759229670493421</c:v>
                </c:pt>
                <c:pt idx="223">
                  <c:v>0.71155550727689609</c:v>
                </c:pt>
                <c:pt idx="224">
                  <c:v>3.0921520359376009E-2</c:v>
                </c:pt>
                <c:pt idx="225">
                  <c:v>1.0612775412850275</c:v>
                </c:pt>
                <c:pt idx="226">
                  <c:v>-0.28628302542153028</c:v>
                </c:pt>
                <c:pt idx="227">
                  <c:v>0.45507247867184669</c:v>
                </c:pt>
                <c:pt idx="228">
                  <c:v>1.2559311349430968</c:v>
                </c:pt>
                <c:pt idx="229">
                  <c:v>0.71262177339386668</c:v>
                </c:pt>
                <c:pt idx="230">
                  <c:v>1.266166697767845</c:v>
                </c:pt>
                <c:pt idx="231">
                  <c:v>0.30966247932595903</c:v>
                </c:pt>
                <c:pt idx="232">
                  <c:v>0.49638992395072934</c:v>
                </c:pt>
                <c:pt idx="233">
                  <c:v>0.81651452099395527</c:v>
                </c:pt>
                <c:pt idx="234">
                  <c:v>1.2185087746400602</c:v>
                </c:pt>
                <c:pt idx="235">
                  <c:v>-0.23350824199284825</c:v>
                </c:pt>
                <c:pt idx="236">
                  <c:v>1.3233756868971978</c:v>
                </c:pt>
                <c:pt idx="237">
                  <c:v>0.60714988529272107</c:v>
                </c:pt>
                <c:pt idx="238">
                  <c:v>0.83345940874728708</c:v>
                </c:pt>
                <c:pt idx="239">
                  <c:v>-0.25655832650652433</c:v>
                </c:pt>
                <c:pt idx="240">
                  <c:v>1.5302171028211449</c:v>
                </c:pt>
                <c:pt idx="241">
                  <c:v>1.4576216331988783</c:v>
                </c:pt>
                <c:pt idx="242">
                  <c:v>1.0355602505521129</c:v>
                </c:pt>
                <c:pt idx="243">
                  <c:v>1.0895287122196784</c:v>
                </c:pt>
                <c:pt idx="244">
                  <c:v>0.34159334905076699</c:v>
                </c:pt>
                <c:pt idx="245">
                  <c:v>2.3726120685733401</c:v>
                </c:pt>
                <c:pt idx="246">
                  <c:v>0.65905736468459275</c:v>
                </c:pt>
                <c:pt idx="247">
                  <c:v>1.3272002244393546</c:v>
                </c:pt>
                <c:pt idx="248">
                  <c:v>0.7507372497703837</c:v>
                </c:pt>
                <c:pt idx="249">
                  <c:v>-0.61920554691477647</c:v>
                </c:pt>
                <c:pt idx="250">
                  <c:v>0.70225368616444972</c:v>
                </c:pt>
                <c:pt idx="251">
                  <c:v>0.52278319805974416</c:v>
                </c:pt>
                <c:pt idx="252">
                  <c:v>0.46568987557485503</c:v>
                </c:pt>
                <c:pt idx="253">
                  <c:v>0.10140675785892761</c:v>
                </c:pt>
                <c:pt idx="254">
                  <c:v>0.2955737611778273</c:v>
                </c:pt>
                <c:pt idx="255">
                  <c:v>0.43821516776509983</c:v>
                </c:pt>
                <c:pt idx="256">
                  <c:v>0.52722758813120552</c:v>
                </c:pt>
                <c:pt idx="257">
                  <c:v>0.58733732921946846</c:v>
                </c:pt>
                <c:pt idx="258">
                  <c:v>0.79255594132194418</c:v>
                </c:pt>
                <c:pt idx="259">
                  <c:v>0.38476032194064275</c:v>
                </c:pt>
                <c:pt idx="260">
                  <c:v>0.66041956537023416</c:v>
                </c:pt>
                <c:pt idx="261">
                  <c:v>0.26612528437058514</c:v>
                </c:pt>
                <c:pt idx="262">
                  <c:v>0.44118068927384424</c:v>
                </c:pt>
                <c:pt idx="263">
                  <c:v>0.17994169537513632</c:v>
                </c:pt>
                <c:pt idx="264">
                  <c:v>0.69542744450537342</c:v>
                </c:pt>
                <c:pt idx="265">
                  <c:v>0.48714137296132082</c:v>
                </c:pt>
                <c:pt idx="266">
                  <c:v>0.36455680074817742</c:v>
                </c:pt>
                <c:pt idx="267">
                  <c:v>0.47186661491743653</c:v>
                </c:pt>
                <c:pt idx="268">
                  <c:v>0.43744353310657369</c:v>
                </c:pt>
                <c:pt idx="269">
                  <c:v>-0.27509419985876182</c:v>
                </c:pt>
                <c:pt idx="270">
                  <c:v>-0.3780013388903195</c:v>
                </c:pt>
                <c:pt idx="271">
                  <c:v>0.57535782888544029</c:v>
                </c:pt>
                <c:pt idx="272">
                  <c:v>1.3535704330912828</c:v>
                </c:pt>
                <c:pt idx="273">
                  <c:v>0.80581618055378801</c:v>
                </c:pt>
                <c:pt idx="274">
                  <c:v>-0.67572816920777301</c:v>
                </c:pt>
                <c:pt idx="275">
                  <c:v>-2.8624043752936035E-2</c:v>
                </c:pt>
                <c:pt idx="276">
                  <c:v>-1.0247520916928026</c:v>
                </c:pt>
                <c:pt idx="277">
                  <c:v>0.69422057758806643</c:v>
                </c:pt>
                <c:pt idx="278">
                  <c:v>0.8654127685684605</c:v>
                </c:pt>
                <c:pt idx="279">
                  <c:v>-0.25430856001920832</c:v>
                </c:pt>
                <c:pt idx="280">
                  <c:v>-0.24782905967958274</c:v>
                </c:pt>
                <c:pt idx="281">
                  <c:v>-1.4725837900498171</c:v>
                </c:pt>
                <c:pt idx="282">
                  <c:v>0.15189226302316272</c:v>
                </c:pt>
                <c:pt idx="283">
                  <c:v>0.94159827505239269</c:v>
                </c:pt>
                <c:pt idx="284">
                  <c:v>-0.12267966527068561</c:v>
                </c:pt>
                <c:pt idx="285">
                  <c:v>-0.65033353882894196</c:v>
                </c:pt>
                <c:pt idx="286">
                  <c:v>-6.1405403036614015E-3</c:v>
                </c:pt>
                <c:pt idx="287">
                  <c:v>0.63601175904740781</c:v>
                </c:pt>
                <c:pt idx="288">
                  <c:v>0.33169121922064182</c:v>
                </c:pt>
                <c:pt idx="289">
                  <c:v>-8.650206116312549E-2</c:v>
                </c:pt>
                <c:pt idx="290">
                  <c:v>-2.8780339597847426E-2</c:v>
                </c:pt>
                <c:pt idx="291">
                  <c:v>0.9235045111147383</c:v>
                </c:pt>
                <c:pt idx="292">
                  <c:v>0.51680685209495136</c:v>
                </c:pt>
                <c:pt idx="293">
                  <c:v>7.0500950028312831E-2</c:v>
                </c:pt>
                <c:pt idx="294">
                  <c:v>0.99481396086676965</c:v>
                </c:pt>
                <c:pt idx="295">
                  <c:v>0.58559422031322683</c:v>
                </c:pt>
                <c:pt idx="296">
                  <c:v>0.66250575965835035</c:v>
                </c:pt>
                <c:pt idx="297">
                  <c:v>-6.7623048906295058E-2</c:v>
                </c:pt>
                <c:pt idx="298">
                  <c:v>0.85622785670646007</c:v>
                </c:pt>
                <c:pt idx="299">
                  <c:v>0.28902952420407052</c:v>
                </c:pt>
                <c:pt idx="300">
                  <c:v>0.24038395250483729</c:v>
                </c:pt>
                <c:pt idx="301">
                  <c:v>0.25417612962449032</c:v>
                </c:pt>
                <c:pt idx="302">
                  <c:v>0.98153558314281653</c:v>
                </c:pt>
                <c:pt idx="303">
                  <c:v>9.8603582299388939E-2</c:v>
                </c:pt>
                <c:pt idx="304">
                  <c:v>-0.22839152855480391</c:v>
                </c:pt>
                <c:pt idx="305">
                  <c:v>0.35541083451038502</c:v>
                </c:pt>
                <c:pt idx="306">
                  <c:v>0.57016566786807055</c:v>
                </c:pt>
                <c:pt idx="307">
                  <c:v>1.1961083270176698E-2</c:v>
                </c:pt>
                <c:pt idx="308">
                  <c:v>-4.5216780255246142E-2</c:v>
                </c:pt>
                <c:pt idx="309">
                  <c:v>0.33917711234106795</c:v>
                </c:pt>
                <c:pt idx="310">
                  <c:v>0.17295289568659047</c:v>
                </c:pt>
                <c:pt idx="311">
                  <c:v>-9.0748819009317527E-3</c:v>
                </c:pt>
                <c:pt idx="312">
                  <c:v>-7.2163995571536521E-2</c:v>
                </c:pt>
                <c:pt idx="313">
                  <c:v>-0.25026919091510413</c:v>
                </c:pt>
                <c:pt idx="314">
                  <c:v>-0.28541267057307251</c:v>
                </c:pt>
                <c:pt idx="315">
                  <c:v>3.0529935544601539E-2</c:v>
                </c:pt>
                <c:pt idx="316">
                  <c:v>0.19677751099662519</c:v>
                </c:pt>
                <c:pt idx="317">
                  <c:v>-0.88957146186034453</c:v>
                </c:pt>
                <c:pt idx="318">
                  <c:v>-0.16435585720310264</c:v>
                </c:pt>
                <c:pt idx="319">
                  <c:v>0.26686544689876379</c:v>
                </c:pt>
                <c:pt idx="320">
                  <c:v>0.28281426930181441</c:v>
                </c:pt>
                <c:pt idx="321">
                  <c:v>-5.4831239154863903E-2</c:v>
                </c:pt>
                <c:pt idx="322">
                  <c:v>-1.636280087031186</c:v>
                </c:pt>
                <c:pt idx="323">
                  <c:v>-0.73303185326112563</c:v>
                </c:pt>
                <c:pt idx="324">
                  <c:v>-0.19809820368332504</c:v>
                </c:pt>
                <c:pt idx="325">
                  <c:v>0.28022200872864178</c:v>
                </c:pt>
                <c:pt idx="326">
                  <c:v>0.19462433867120846</c:v>
                </c:pt>
                <c:pt idx="327">
                  <c:v>-2.6420094106109997</c:v>
                </c:pt>
                <c:pt idx="328">
                  <c:v>-1.616358238243786</c:v>
                </c:pt>
                <c:pt idx="329">
                  <c:v>5.6533519279756306E-2</c:v>
                </c:pt>
                <c:pt idx="330">
                  <c:v>9.5827145020495649E-2</c:v>
                </c:pt>
                <c:pt idx="331">
                  <c:v>-2.5496409226750147</c:v>
                </c:pt>
                <c:pt idx="332">
                  <c:v>-1.6978160272009517</c:v>
                </c:pt>
                <c:pt idx="333">
                  <c:v>0.22190021366147855</c:v>
                </c:pt>
                <c:pt idx="334">
                  <c:v>0.35094979243755953</c:v>
                </c:pt>
                <c:pt idx="335">
                  <c:v>-3.0867673216850431</c:v>
                </c:pt>
                <c:pt idx="336">
                  <c:v>-1.7228482214888303</c:v>
                </c:pt>
                <c:pt idx="337">
                  <c:v>-0.56453605728975664</c:v>
                </c:pt>
                <c:pt idx="338">
                  <c:v>8.0266060456482435E-2</c:v>
                </c:pt>
                <c:pt idx="339">
                  <c:v>0.32636681094683079</c:v>
                </c:pt>
                <c:pt idx="340">
                  <c:v>-3.1134318793547271</c:v>
                </c:pt>
                <c:pt idx="341">
                  <c:v>-1.1952662846344866</c:v>
                </c:pt>
                <c:pt idx="342">
                  <c:v>-0.29127915934917348</c:v>
                </c:pt>
                <c:pt idx="343">
                  <c:v>0.37310799395506067</c:v>
                </c:pt>
                <c:pt idx="344">
                  <c:v>-0.15129680977802337</c:v>
                </c:pt>
                <c:pt idx="345">
                  <c:v>0.21198071821842093</c:v>
                </c:pt>
                <c:pt idx="346">
                  <c:v>0.16113157913051113</c:v>
                </c:pt>
                <c:pt idx="347">
                  <c:v>5.2685109158203292E-2</c:v>
                </c:pt>
                <c:pt idx="348">
                  <c:v>0.25803578223141171</c:v>
                </c:pt>
                <c:pt idx="349">
                  <c:v>0.24351251457028814</c:v>
                </c:pt>
                <c:pt idx="350">
                  <c:v>0.21114141150356452</c:v>
                </c:pt>
                <c:pt idx="351">
                  <c:v>-2.0596410181163427E-3</c:v>
                </c:pt>
                <c:pt idx="352">
                  <c:v>0.3587564896990813</c:v>
                </c:pt>
                <c:pt idx="353">
                  <c:v>0.14075575395645273</c:v>
                </c:pt>
                <c:pt idx="354">
                  <c:v>-9.8554274550526122E-2</c:v>
                </c:pt>
                <c:pt idx="355">
                  <c:v>9.7400896835636019E-3</c:v>
                </c:pt>
                <c:pt idx="356">
                  <c:v>0.21955996485161505</c:v>
                </c:pt>
                <c:pt idx="357">
                  <c:v>0.20316446143140024</c:v>
                </c:pt>
                <c:pt idx="358">
                  <c:v>-4.9264877002122121E-2</c:v>
                </c:pt>
                <c:pt idx="359">
                  <c:v>0.27479897439218309</c:v>
                </c:pt>
                <c:pt idx="360">
                  <c:v>-2.8461389936812571</c:v>
                </c:pt>
                <c:pt idx="361">
                  <c:v>-1.7414477450138195</c:v>
                </c:pt>
                <c:pt idx="362">
                  <c:v>-0.2370861142462643</c:v>
                </c:pt>
                <c:pt idx="363">
                  <c:v>0.11871325862915369</c:v>
                </c:pt>
                <c:pt idx="364">
                  <c:v>-0.57150323497277922</c:v>
                </c:pt>
                <c:pt idx="365">
                  <c:v>-0.10574508628157325</c:v>
                </c:pt>
                <c:pt idx="366">
                  <c:v>0.327601704597207</c:v>
                </c:pt>
                <c:pt idx="367">
                  <c:v>0.34879291181401634</c:v>
                </c:pt>
                <c:pt idx="368">
                  <c:v>0.46727650224958506</c:v>
                </c:pt>
                <c:pt idx="369">
                  <c:v>0.32464002630771571</c:v>
                </c:pt>
                <c:pt idx="370">
                  <c:v>0.53404220136244218</c:v>
                </c:pt>
                <c:pt idx="371">
                  <c:v>0.27984349587401763</c:v>
                </c:pt>
                <c:pt idx="372">
                  <c:v>0.18229951844792094</c:v>
                </c:pt>
                <c:pt idx="373">
                  <c:v>9.6140886905014655E-2</c:v>
                </c:pt>
                <c:pt idx="374">
                  <c:v>-2.4188346465394084E-2</c:v>
                </c:pt>
                <c:pt idx="375">
                  <c:v>-0.18518077702839936</c:v>
                </c:pt>
                <c:pt idx="376">
                  <c:v>9.7157131451666878E-2</c:v>
                </c:pt>
                <c:pt idx="377">
                  <c:v>-0.25840370408987995</c:v>
                </c:pt>
                <c:pt idx="378">
                  <c:v>-3.9817085228881555E-2</c:v>
                </c:pt>
                <c:pt idx="379">
                  <c:v>-3.2694995740886768</c:v>
                </c:pt>
                <c:pt idx="380">
                  <c:v>-1.7967863108624325</c:v>
                </c:pt>
                <c:pt idx="381">
                  <c:v>-0.61611629598969042</c:v>
                </c:pt>
                <c:pt idx="382">
                  <c:v>-1.3208838924597954E-2</c:v>
                </c:pt>
                <c:pt idx="383">
                  <c:v>-0.90847578334893453</c:v>
                </c:pt>
                <c:pt idx="384">
                  <c:v>0.2118108007533184</c:v>
                </c:pt>
                <c:pt idx="385">
                  <c:v>-0.2257469267344793</c:v>
                </c:pt>
                <c:pt idx="386">
                  <c:v>-0.15666476957288256</c:v>
                </c:pt>
                <c:pt idx="387">
                  <c:v>0.3400562437630768</c:v>
                </c:pt>
                <c:pt idx="388">
                  <c:v>0.2970591584395425</c:v>
                </c:pt>
                <c:pt idx="389">
                  <c:v>0.58655808503231666</c:v>
                </c:pt>
                <c:pt idx="390">
                  <c:v>0.41954460653176434</c:v>
                </c:pt>
                <c:pt idx="391">
                  <c:v>0.22990417840140967</c:v>
                </c:pt>
                <c:pt idx="392">
                  <c:v>9.3962010666695739E-2</c:v>
                </c:pt>
                <c:pt idx="393">
                  <c:v>5.5100257858161306E-2</c:v>
                </c:pt>
                <c:pt idx="394">
                  <c:v>0.20273172074213755</c:v>
                </c:pt>
                <c:pt idx="395">
                  <c:v>0.19097527887908611</c:v>
                </c:pt>
                <c:pt idx="396">
                  <c:v>0.1474951493237866</c:v>
                </c:pt>
                <c:pt idx="397">
                  <c:v>9.7784625398323083E-2</c:v>
                </c:pt>
                <c:pt idx="398">
                  <c:v>0.16805306754440846</c:v>
                </c:pt>
                <c:pt idx="399">
                  <c:v>-2.4690400464631637</c:v>
                </c:pt>
                <c:pt idx="400">
                  <c:v>-1.9745911204064033</c:v>
                </c:pt>
                <c:pt idx="401">
                  <c:v>-0.60014209925013107</c:v>
                </c:pt>
                <c:pt idx="402">
                  <c:v>0.3902339111923584</c:v>
                </c:pt>
                <c:pt idx="403">
                  <c:v>-0.75442731157917187</c:v>
                </c:pt>
                <c:pt idx="404">
                  <c:v>0.18732698643660009</c:v>
                </c:pt>
                <c:pt idx="405">
                  <c:v>3.146273404864014E-2</c:v>
                </c:pt>
                <c:pt idx="406">
                  <c:v>0.15215863100481863</c:v>
                </c:pt>
                <c:pt idx="407">
                  <c:v>-7.928982248585531E-2</c:v>
                </c:pt>
                <c:pt idx="408">
                  <c:v>-0.1393586553548814</c:v>
                </c:pt>
                <c:pt idx="409">
                  <c:v>-0.43191453268459923</c:v>
                </c:pt>
                <c:pt idx="410">
                  <c:v>-2.4308192996392808E-2</c:v>
                </c:pt>
                <c:pt idx="411">
                  <c:v>0.1840624593154116</c:v>
                </c:pt>
                <c:pt idx="412">
                  <c:v>6.338480584927636E-2</c:v>
                </c:pt>
                <c:pt idx="413">
                  <c:v>0.14835675651159239</c:v>
                </c:pt>
                <c:pt idx="414">
                  <c:v>0.30473277328001369</c:v>
                </c:pt>
                <c:pt idx="415">
                  <c:v>0.21879964155837092</c:v>
                </c:pt>
                <c:pt idx="416">
                  <c:v>0.27687771148759077</c:v>
                </c:pt>
                <c:pt idx="417">
                  <c:v>7.3242272175369494E-2</c:v>
                </c:pt>
                <c:pt idx="418">
                  <c:v>0.13570343482818231</c:v>
                </c:pt>
                <c:pt idx="419">
                  <c:v>-1.1148096271897048</c:v>
                </c:pt>
                <c:pt idx="420">
                  <c:v>-0.2208195953682075</c:v>
                </c:pt>
                <c:pt idx="421">
                  <c:v>-2.6236643054374176E-2</c:v>
                </c:pt>
                <c:pt idx="422">
                  <c:v>-0.57945534006923693</c:v>
                </c:pt>
                <c:pt idx="423">
                  <c:v>5.5757786410267962E-2</c:v>
                </c:pt>
                <c:pt idx="424">
                  <c:v>0.29411268528500811</c:v>
                </c:pt>
                <c:pt idx="425">
                  <c:v>-0.16563247131916298</c:v>
                </c:pt>
                <c:pt idx="426">
                  <c:v>-0.16054720802765371</c:v>
                </c:pt>
                <c:pt idx="427">
                  <c:v>-0.11280529702996633</c:v>
                </c:pt>
                <c:pt idx="428">
                  <c:v>-0.32270391593993036</c:v>
                </c:pt>
                <c:pt idx="429">
                  <c:v>-0.24536462692411248</c:v>
                </c:pt>
                <c:pt idx="430">
                  <c:v>-0.24140083080535601</c:v>
                </c:pt>
                <c:pt idx="431">
                  <c:v>-0.22685625862464603</c:v>
                </c:pt>
                <c:pt idx="432">
                  <c:v>-0.10783505317593828</c:v>
                </c:pt>
                <c:pt idx="433">
                  <c:v>-0.22131653484386637</c:v>
                </c:pt>
                <c:pt idx="434">
                  <c:v>-0.10559350715247545</c:v>
                </c:pt>
              </c:numCache>
            </c:numRef>
          </c:val>
          <c:smooth val="0"/>
          <c:extLst>
            <c:ext xmlns:c16="http://schemas.microsoft.com/office/drawing/2014/chart" uri="{C3380CC4-5D6E-409C-BE32-E72D297353CC}">
              <c16:uniqueId val="{00000000-7445-4C3E-9927-7F3CC2C32D91}"/>
            </c:ext>
          </c:extLst>
        </c:ser>
        <c:ser>
          <c:idx val="1"/>
          <c:order val="1"/>
          <c:tx>
            <c:v>МБҚ нарығы тереңдігінің индексі</c:v>
          </c:tx>
          <c:spPr>
            <a:ln w="25400">
              <a:pattFill prst="pct50">
                <a:fgClr>
                  <a:srgbClr val="FF00FF"/>
                </a:fgClr>
                <a:bgClr>
                  <a:srgbClr val="FFFFFF"/>
                </a:bgClr>
              </a:pattFill>
              <a:prstDash val="solid"/>
            </a:ln>
          </c:spPr>
          <c:marker>
            <c:symbol val="none"/>
          </c:marker>
          <c:val>
            <c:numRef>
              <c:f>'3.2.5-график'!$E$4:$E$438</c:f>
              <c:numCache>
                <c:formatCode>General</c:formatCode>
                <c:ptCount val="435"/>
                <c:pt idx="0">
                  <c:v>0.29356697237386936</c:v>
                </c:pt>
                <c:pt idx="1">
                  <c:v>0.11374358207968088</c:v>
                </c:pt>
                <c:pt idx="2">
                  <c:v>-5.9536123265087504E-2</c:v>
                </c:pt>
                <c:pt idx="3">
                  <c:v>-2.0739470709317809E-3</c:v>
                </c:pt>
                <c:pt idx="4">
                  <c:v>0.10678764359451248</c:v>
                </c:pt>
                <c:pt idx="5">
                  <c:v>2.8404108068248723E-3</c:v>
                </c:pt>
                <c:pt idx="6">
                  <c:v>0.37332726471759548</c:v>
                </c:pt>
                <c:pt idx="7">
                  <c:v>-2.9158102167131772E-2</c:v>
                </c:pt>
                <c:pt idx="8">
                  <c:v>-3.4847170291141746E-3</c:v>
                </c:pt>
                <c:pt idx="9">
                  <c:v>-0.57241672634605412</c:v>
                </c:pt>
                <c:pt idx="10">
                  <c:v>0.11080098978567951</c:v>
                </c:pt>
                <c:pt idx="11">
                  <c:v>-1.8565972017017263E-2</c:v>
                </c:pt>
                <c:pt idx="12">
                  <c:v>5.6876835892920974E-2</c:v>
                </c:pt>
                <c:pt idx="13">
                  <c:v>-0.2324729287888378</c:v>
                </c:pt>
                <c:pt idx="14">
                  <c:v>-0.46853389458875666</c:v>
                </c:pt>
                <c:pt idx="15">
                  <c:v>0.11242405289276693</c:v>
                </c:pt>
                <c:pt idx="16">
                  <c:v>-2.2989158727219849E-2</c:v>
                </c:pt>
                <c:pt idx="17">
                  <c:v>-2.1497451037749638E-2</c:v>
                </c:pt>
                <c:pt idx="18">
                  <c:v>-0.14823236141300178</c:v>
                </c:pt>
                <c:pt idx="19">
                  <c:v>-0.35221383856763022</c:v>
                </c:pt>
                <c:pt idx="20">
                  <c:v>-0.44343073903686459</c:v>
                </c:pt>
                <c:pt idx="21">
                  <c:v>-0.32946490471257933</c:v>
                </c:pt>
                <c:pt idx="22">
                  <c:v>-8.9508562437517092E-2</c:v>
                </c:pt>
                <c:pt idx="23">
                  <c:v>3.3406179478606857E-2</c:v>
                </c:pt>
                <c:pt idx="24">
                  <c:v>0.10678764359451248</c:v>
                </c:pt>
                <c:pt idx="25">
                  <c:v>-7.9115456670137418E-2</c:v>
                </c:pt>
                <c:pt idx="26">
                  <c:v>-3.4461761515905409E-2</c:v>
                </c:pt>
                <c:pt idx="27">
                  <c:v>-7.6728156811470993E-2</c:v>
                </c:pt>
                <c:pt idx="28">
                  <c:v>-8.1082993715236973E-2</c:v>
                </c:pt>
                <c:pt idx="29">
                  <c:v>-0.43698593260098895</c:v>
                </c:pt>
                <c:pt idx="30">
                  <c:v>0.63120009316397518</c:v>
                </c:pt>
                <c:pt idx="31">
                  <c:v>0.31242253540765363</c:v>
                </c:pt>
                <c:pt idx="32">
                  <c:v>9.1280695426538827E-3</c:v>
                </c:pt>
                <c:pt idx="33">
                  <c:v>-9.7666919393204821E-2</c:v>
                </c:pt>
                <c:pt idx="34">
                  <c:v>-0.29632516465421366</c:v>
                </c:pt>
                <c:pt idx="35">
                  <c:v>7.1804079110457261E-2</c:v>
                </c:pt>
                <c:pt idx="36">
                  <c:v>0.3675397565411524</c:v>
                </c:pt>
                <c:pt idx="37">
                  <c:v>-1.1868582571209485E-3</c:v>
                </c:pt>
                <c:pt idx="38">
                  <c:v>-1.7823430355932424E-2</c:v>
                </c:pt>
                <c:pt idx="39">
                  <c:v>5.0190540480049839E-2</c:v>
                </c:pt>
                <c:pt idx="40">
                  <c:v>0.16006147818410468</c:v>
                </c:pt>
                <c:pt idx="41">
                  <c:v>2.7094691759270706E-2</c:v>
                </c:pt>
                <c:pt idx="42">
                  <c:v>0.17864752744153134</c:v>
                </c:pt>
                <c:pt idx="43">
                  <c:v>5.3804113154194089E-2</c:v>
                </c:pt>
                <c:pt idx="44">
                  <c:v>-1.36476689915217E-2</c:v>
                </c:pt>
                <c:pt idx="45">
                  <c:v>0.10678764359451248</c:v>
                </c:pt>
                <c:pt idx="46">
                  <c:v>0.54438784128995266</c:v>
                </c:pt>
                <c:pt idx="47">
                  <c:v>-1.1274187417155839</c:v>
                </c:pt>
                <c:pt idx="48">
                  <c:v>-0.1783250415442115</c:v>
                </c:pt>
                <c:pt idx="49">
                  <c:v>5.7484188531046976E-2</c:v>
                </c:pt>
                <c:pt idx="50">
                  <c:v>-7.804680657113755E-2</c:v>
                </c:pt>
                <c:pt idx="51">
                  <c:v>-8.9155564161384426E-2</c:v>
                </c:pt>
                <c:pt idx="52">
                  <c:v>4.3830536703303224E-2</c:v>
                </c:pt>
                <c:pt idx="53">
                  <c:v>-5.5387565442987396E-2</c:v>
                </c:pt>
                <c:pt idx="54">
                  <c:v>-0.17965068003176574</c:v>
                </c:pt>
                <c:pt idx="55">
                  <c:v>-0.48045712761207282</c:v>
                </c:pt>
                <c:pt idx="56">
                  <c:v>0.54752504239846878</c:v>
                </c:pt>
                <c:pt idx="57">
                  <c:v>0.29728981353107869</c:v>
                </c:pt>
                <c:pt idx="58">
                  <c:v>-0.10418266450506686</c:v>
                </c:pt>
                <c:pt idx="59">
                  <c:v>6.3440556841539375E-2</c:v>
                </c:pt>
                <c:pt idx="60">
                  <c:v>5.6586753356885011E-2</c:v>
                </c:pt>
                <c:pt idx="61">
                  <c:v>6.0364884375855743E-2</c:v>
                </c:pt>
                <c:pt idx="62">
                  <c:v>6.1216524534091044E-2</c:v>
                </c:pt>
                <c:pt idx="63">
                  <c:v>-2.910040814068654E-2</c:v>
                </c:pt>
                <c:pt idx="64">
                  <c:v>0.32579972546776087</c:v>
                </c:pt>
                <c:pt idx="65">
                  <c:v>5.7434932432439134E-3</c:v>
                </c:pt>
                <c:pt idx="66">
                  <c:v>0.13155775394534922</c:v>
                </c:pt>
                <c:pt idx="67">
                  <c:v>2.164814391454073E-2</c:v>
                </c:pt>
                <c:pt idx="68">
                  <c:v>0.34752145085137154</c:v>
                </c:pt>
                <c:pt idx="69">
                  <c:v>0.18910266934786668</c:v>
                </c:pt>
                <c:pt idx="70">
                  <c:v>4.5745879097411402E-2</c:v>
                </c:pt>
                <c:pt idx="71">
                  <c:v>-9.1173049718935584E-3</c:v>
                </c:pt>
                <c:pt idx="72">
                  <c:v>8.5266224705082772E-2</c:v>
                </c:pt>
                <c:pt idx="73">
                  <c:v>0.16650589173843658</c:v>
                </c:pt>
                <c:pt idx="74">
                  <c:v>0.20378717531948226</c:v>
                </c:pt>
                <c:pt idx="75">
                  <c:v>-7.3188898064703051E-2</c:v>
                </c:pt>
                <c:pt idx="76">
                  <c:v>0.16363382772608764</c:v>
                </c:pt>
                <c:pt idx="77">
                  <c:v>0.11236776982672336</c:v>
                </c:pt>
                <c:pt idx="78">
                  <c:v>-0.10158144433714916</c:v>
                </c:pt>
                <c:pt idx="79">
                  <c:v>0.26400153984822894</c:v>
                </c:pt>
                <c:pt idx="80">
                  <c:v>0.14422574771226582</c:v>
                </c:pt>
                <c:pt idx="81">
                  <c:v>-0.31610913611238778</c:v>
                </c:pt>
                <c:pt idx="82">
                  <c:v>0.13153517681655968</c:v>
                </c:pt>
                <c:pt idx="83">
                  <c:v>-2.7076874308502474E-2</c:v>
                </c:pt>
                <c:pt idx="84">
                  <c:v>0.1068689133973082</c:v>
                </c:pt>
                <c:pt idx="85">
                  <c:v>0.72637940867827555</c:v>
                </c:pt>
                <c:pt idx="86">
                  <c:v>6.6147539314149129E-2</c:v>
                </c:pt>
                <c:pt idx="87">
                  <c:v>0.67158120217973272</c:v>
                </c:pt>
                <c:pt idx="88">
                  <c:v>0.28483906061284331</c:v>
                </c:pt>
                <c:pt idx="89">
                  <c:v>0.32524330719445765</c:v>
                </c:pt>
                <c:pt idx="90">
                  <c:v>8.079661624841783E-2</c:v>
                </c:pt>
                <c:pt idx="91">
                  <c:v>0.36822301902671339</c:v>
                </c:pt>
                <c:pt idx="92">
                  <c:v>-7.6161845478170231E-2</c:v>
                </c:pt>
                <c:pt idx="93">
                  <c:v>0.11259761221336334</c:v>
                </c:pt>
                <c:pt idx="94">
                  <c:v>-0.43420871901207736</c:v>
                </c:pt>
                <c:pt idx="95">
                  <c:v>0.13507970343184889</c:v>
                </c:pt>
                <c:pt idx="96">
                  <c:v>3.8215217014976322E-3</c:v>
                </c:pt>
                <c:pt idx="97">
                  <c:v>0.50325678760066062</c:v>
                </c:pt>
                <c:pt idx="98">
                  <c:v>0.21773239079340284</c:v>
                </c:pt>
                <c:pt idx="99">
                  <c:v>5.344935479406121E-2</c:v>
                </c:pt>
                <c:pt idx="100">
                  <c:v>0.27098286086837242</c:v>
                </c:pt>
                <c:pt idx="101">
                  <c:v>-8.3362666249335915E-2</c:v>
                </c:pt>
                <c:pt idx="102">
                  <c:v>-5.1722198996548729E-2</c:v>
                </c:pt>
                <c:pt idx="103">
                  <c:v>3.5290404344539394E-2</c:v>
                </c:pt>
                <c:pt idx="104">
                  <c:v>0.38253024438569538</c:v>
                </c:pt>
                <c:pt idx="105">
                  <c:v>-7.2396726511567103E-2</c:v>
                </c:pt>
                <c:pt idx="106">
                  <c:v>1.5361893286888584E-2</c:v>
                </c:pt>
                <c:pt idx="107">
                  <c:v>0.65017376886877365</c:v>
                </c:pt>
                <c:pt idx="108">
                  <c:v>3.4798004253462772E-2</c:v>
                </c:pt>
                <c:pt idx="109">
                  <c:v>-5.1363166269929983E-2</c:v>
                </c:pt>
                <c:pt idx="110">
                  <c:v>0.10480222171790624</c:v>
                </c:pt>
                <c:pt idx="111">
                  <c:v>-7.0113080805144723E-2</c:v>
                </c:pt>
                <c:pt idx="112">
                  <c:v>4.0234616328004735E-2</c:v>
                </c:pt>
                <c:pt idx="113">
                  <c:v>3.1885428327397547E-2</c:v>
                </c:pt>
                <c:pt idx="114">
                  <c:v>0.53391306478982625</c:v>
                </c:pt>
                <c:pt idx="115">
                  <c:v>0.25560676255649245</c:v>
                </c:pt>
                <c:pt idx="116">
                  <c:v>0.2567782254756738</c:v>
                </c:pt>
                <c:pt idx="117">
                  <c:v>-0.21679755449766125</c:v>
                </c:pt>
                <c:pt idx="118">
                  <c:v>9.5957366102502911E-2</c:v>
                </c:pt>
                <c:pt idx="119">
                  <c:v>-0.17695672782415853</c:v>
                </c:pt>
                <c:pt idx="120">
                  <c:v>-0.10766243794695549</c:v>
                </c:pt>
                <c:pt idx="121">
                  <c:v>-0.58224416138490009</c:v>
                </c:pt>
                <c:pt idx="122">
                  <c:v>0.20063790558177183</c:v>
                </c:pt>
                <c:pt idx="123">
                  <c:v>-6.7990151830293777E-2</c:v>
                </c:pt>
                <c:pt idx="124">
                  <c:v>0.23660002393298471</c:v>
                </c:pt>
                <c:pt idx="125">
                  <c:v>0.1308267718186592</c:v>
                </c:pt>
                <c:pt idx="126">
                  <c:v>-5.6319359516671663E-3</c:v>
                </c:pt>
                <c:pt idx="127">
                  <c:v>-8.5439519185465482E-2</c:v>
                </c:pt>
                <c:pt idx="128">
                  <c:v>-0.13112544819227182</c:v>
                </c:pt>
                <c:pt idx="129">
                  <c:v>-3.2348521689031573E-2</c:v>
                </c:pt>
                <c:pt idx="130">
                  <c:v>0.24957787081410385</c:v>
                </c:pt>
                <c:pt idx="131">
                  <c:v>-5.0241117584586603E-2</c:v>
                </c:pt>
                <c:pt idx="132">
                  <c:v>0.38565130530925429</c:v>
                </c:pt>
                <c:pt idx="133">
                  <c:v>0.26843193047396019</c:v>
                </c:pt>
                <c:pt idx="134">
                  <c:v>-4.6560808330599057E-3</c:v>
                </c:pt>
                <c:pt idx="135">
                  <c:v>0.14165419102890178</c:v>
                </c:pt>
                <c:pt idx="136">
                  <c:v>-1.9415522245308126E-2</c:v>
                </c:pt>
                <c:pt idx="137">
                  <c:v>0.25009479243319144</c:v>
                </c:pt>
                <c:pt idx="138">
                  <c:v>8.3499997156946004E-2</c:v>
                </c:pt>
                <c:pt idx="139">
                  <c:v>0.10614750616618362</c:v>
                </c:pt>
                <c:pt idx="140">
                  <c:v>3.326792798388406E-2</c:v>
                </c:pt>
                <c:pt idx="141">
                  <c:v>-4.9884885407844026E-2</c:v>
                </c:pt>
                <c:pt idx="142">
                  <c:v>0.1346184261818828</c:v>
                </c:pt>
                <c:pt idx="143">
                  <c:v>0.1770299565893611</c:v>
                </c:pt>
                <c:pt idx="144">
                  <c:v>0.15559263383643659</c:v>
                </c:pt>
                <c:pt idx="145">
                  <c:v>0.4368704551270019</c:v>
                </c:pt>
                <c:pt idx="146">
                  <c:v>0.3439853063944206</c:v>
                </c:pt>
                <c:pt idx="147">
                  <c:v>-0.1904518342262651</c:v>
                </c:pt>
                <c:pt idx="148">
                  <c:v>1.459458914119581E-2</c:v>
                </c:pt>
                <c:pt idx="149">
                  <c:v>0.27250984807771772</c:v>
                </c:pt>
                <c:pt idx="150">
                  <c:v>0.1939299427073608</c:v>
                </c:pt>
                <c:pt idx="151">
                  <c:v>0.36260279908709514</c:v>
                </c:pt>
                <c:pt idx="152">
                  <c:v>0.14251332442392195</c:v>
                </c:pt>
                <c:pt idx="153">
                  <c:v>-0.32010154613310499</c:v>
                </c:pt>
                <c:pt idx="154">
                  <c:v>0.14178883818245494</c:v>
                </c:pt>
                <c:pt idx="155">
                  <c:v>-7.848052080713469E-2</c:v>
                </c:pt>
                <c:pt idx="156">
                  <c:v>0.26378894871742375</c:v>
                </c:pt>
                <c:pt idx="157">
                  <c:v>6.0745186407974772E-2</c:v>
                </c:pt>
                <c:pt idx="158">
                  <c:v>-0.11425066704696846</c:v>
                </c:pt>
                <c:pt idx="159">
                  <c:v>0.24631715189310782</c:v>
                </c:pt>
                <c:pt idx="160">
                  <c:v>9.7272094828575684E-2</c:v>
                </c:pt>
                <c:pt idx="161">
                  <c:v>0.21448817549253224</c:v>
                </c:pt>
                <c:pt idx="162">
                  <c:v>-0.50210525699595587</c:v>
                </c:pt>
                <c:pt idx="163">
                  <c:v>0.14305894018432602</c:v>
                </c:pt>
                <c:pt idx="164">
                  <c:v>0.46167207536462851</c:v>
                </c:pt>
                <c:pt idx="165">
                  <c:v>0.13455364160251312</c:v>
                </c:pt>
                <c:pt idx="166">
                  <c:v>0.18912856455198215</c:v>
                </c:pt>
                <c:pt idx="167">
                  <c:v>-0.30437283382562785</c:v>
                </c:pt>
                <c:pt idx="168">
                  <c:v>0.17622467378842155</c:v>
                </c:pt>
                <c:pt idx="169">
                  <c:v>0.41421545284120698</c:v>
                </c:pt>
                <c:pt idx="170">
                  <c:v>1.8146654906292164E-2</c:v>
                </c:pt>
                <c:pt idx="171">
                  <c:v>-7.9115326909854344E-2</c:v>
                </c:pt>
                <c:pt idx="172">
                  <c:v>-0.51658856369744766</c:v>
                </c:pt>
                <c:pt idx="173">
                  <c:v>0.22727512229643518</c:v>
                </c:pt>
                <c:pt idx="174">
                  <c:v>-8.5888542287318292E-2</c:v>
                </c:pt>
                <c:pt idx="175">
                  <c:v>-9.6763372324627117E-2</c:v>
                </c:pt>
                <c:pt idx="176">
                  <c:v>-1.9738008739564494E-2</c:v>
                </c:pt>
                <c:pt idx="177">
                  <c:v>-8.5862582777003427E-2</c:v>
                </c:pt>
                <c:pt idx="178">
                  <c:v>0.17196353601399203</c:v>
                </c:pt>
                <c:pt idx="179">
                  <c:v>-0.23122794396398161</c:v>
                </c:pt>
                <c:pt idx="180">
                  <c:v>0.18958484740816589</c:v>
                </c:pt>
                <c:pt idx="181">
                  <c:v>-0.13661314362980922</c:v>
                </c:pt>
                <c:pt idx="182">
                  <c:v>-2.4808816585712962E-2</c:v>
                </c:pt>
                <c:pt idx="183">
                  <c:v>-0.2852765011056515</c:v>
                </c:pt>
                <c:pt idx="184">
                  <c:v>-0.12077812784640773</c:v>
                </c:pt>
                <c:pt idx="185">
                  <c:v>-8.4337235464769039E-2</c:v>
                </c:pt>
                <c:pt idx="186">
                  <c:v>1.1691619387342376</c:v>
                </c:pt>
                <c:pt idx="187">
                  <c:v>1.4138740264680387</c:v>
                </c:pt>
                <c:pt idx="188">
                  <c:v>1.0113930149876507</c:v>
                </c:pt>
                <c:pt idx="189">
                  <c:v>0.1554938011426216</c:v>
                </c:pt>
                <c:pt idx="190">
                  <c:v>0.27847682617170944</c:v>
                </c:pt>
                <c:pt idx="191">
                  <c:v>-0.1170619709303457</c:v>
                </c:pt>
                <c:pt idx="192">
                  <c:v>0.14951677350056874</c:v>
                </c:pt>
                <c:pt idx="193">
                  <c:v>0.51465996150473303</c:v>
                </c:pt>
                <c:pt idx="194">
                  <c:v>2.8122948509405998E-2</c:v>
                </c:pt>
                <c:pt idx="195">
                  <c:v>0.10678764359451248</c:v>
                </c:pt>
                <c:pt idx="196">
                  <c:v>0.2527873066252953</c:v>
                </c:pt>
                <c:pt idx="197">
                  <c:v>-0.36500364910004651</c:v>
                </c:pt>
                <c:pt idx="198">
                  <c:v>0.15629435068764241</c:v>
                </c:pt>
                <c:pt idx="199">
                  <c:v>0.7289176356464675</c:v>
                </c:pt>
                <c:pt idx="200">
                  <c:v>-0.29851047343119974</c:v>
                </c:pt>
                <c:pt idx="201">
                  <c:v>0.21357552810139674</c:v>
                </c:pt>
                <c:pt idx="202">
                  <c:v>0.36344614101484612</c:v>
                </c:pt>
                <c:pt idx="203">
                  <c:v>1.217943339977468</c:v>
                </c:pt>
                <c:pt idx="204">
                  <c:v>0.82615673435144488</c:v>
                </c:pt>
                <c:pt idx="205">
                  <c:v>1.3625548925970168</c:v>
                </c:pt>
                <c:pt idx="206">
                  <c:v>0.5250631013304623</c:v>
                </c:pt>
                <c:pt idx="207">
                  <c:v>0.801808258091397</c:v>
                </c:pt>
                <c:pt idx="208">
                  <c:v>0.35050401840495515</c:v>
                </c:pt>
                <c:pt idx="209">
                  <c:v>0.58598004146225624</c:v>
                </c:pt>
                <c:pt idx="210">
                  <c:v>0.99335999816206966</c:v>
                </c:pt>
                <c:pt idx="211">
                  <c:v>-0.33900563142223361</c:v>
                </c:pt>
                <c:pt idx="212">
                  <c:v>8.4635036624018278E-2</c:v>
                </c:pt>
                <c:pt idx="213">
                  <c:v>0.55523953556808825</c:v>
                </c:pt>
                <c:pt idx="214">
                  <c:v>0.41259498419131557</c:v>
                </c:pt>
                <c:pt idx="215">
                  <c:v>0.83324226519621569</c:v>
                </c:pt>
                <c:pt idx="216">
                  <c:v>-0.17134006158406101</c:v>
                </c:pt>
                <c:pt idx="217">
                  <c:v>1.5055847426421922</c:v>
                </c:pt>
                <c:pt idx="218">
                  <c:v>0.26006187002928716</c:v>
                </c:pt>
                <c:pt idx="219">
                  <c:v>1.1645832866995351</c:v>
                </c:pt>
                <c:pt idx="220">
                  <c:v>1.3843629271024795</c:v>
                </c:pt>
                <c:pt idx="221">
                  <c:v>0.76029319183473354</c:v>
                </c:pt>
                <c:pt idx="222">
                  <c:v>1.1619005380598757</c:v>
                </c:pt>
                <c:pt idx="223">
                  <c:v>0.658391456142571</c:v>
                </c:pt>
                <c:pt idx="224">
                  <c:v>0.53739921087379394</c:v>
                </c:pt>
                <c:pt idx="225">
                  <c:v>0.60541294595051576</c:v>
                </c:pt>
                <c:pt idx="226">
                  <c:v>2.6381483074995358</c:v>
                </c:pt>
                <c:pt idx="227">
                  <c:v>1.0139514771345599</c:v>
                </c:pt>
                <c:pt idx="228">
                  <c:v>0.79871073675315074</c:v>
                </c:pt>
                <c:pt idx="229">
                  <c:v>1.5790764765124419</c:v>
                </c:pt>
                <c:pt idx="230">
                  <c:v>1.8977476620594378</c:v>
                </c:pt>
                <c:pt idx="231">
                  <c:v>2.5335071495305539</c:v>
                </c:pt>
                <c:pt idx="232">
                  <c:v>1.6782282462803368</c:v>
                </c:pt>
                <c:pt idx="233">
                  <c:v>2.0276966450206073</c:v>
                </c:pt>
                <c:pt idx="234">
                  <c:v>2.9074136378719686</c:v>
                </c:pt>
                <c:pt idx="235">
                  <c:v>0.86704531331290347</c:v>
                </c:pt>
                <c:pt idx="236">
                  <c:v>0.46542863567354748</c:v>
                </c:pt>
                <c:pt idx="237">
                  <c:v>-0.57836401461303366</c:v>
                </c:pt>
                <c:pt idx="238">
                  <c:v>-0.41558623710184306</c:v>
                </c:pt>
                <c:pt idx="239">
                  <c:v>1.410101454404062</c:v>
                </c:pt>
                <c:pt idx="240">
                  <c:v>0.6448552725394584</c:v>
                </c:pt>
                <c:pt idx="241">
                  <c:v>1.0656690719041533</c:v>
                </c:pt>
                <c:pt idx="242">
                  <c:v>6.9945553037951913E-2</c:v>
                </c:pt>
                <c:pt idx="243">
                  <c:v>0.14978204414315999</c:v>
                </c:pt>
                <c:pt idx="244">
                  <c:v>0.80767568970961234</c:v>
                </c:pt>
                <c:pt idx="245">
                  <c:v>0.4803761926152329</c:v>
                </c:pt>
                <c:pt idx="246">
                  <c:v>0.38865466540813215</c:v>
                </c:pt>
                <c:pt idx="247">
                  <c:v>0.77009051633174441</c:v>
                </c:pt>
                <c:pt idx="248">
                  <c:v>0.51401639959284573</c:v>
                </c:pt>
                <c:pt idx="249">
                  <c:v>0.1161037057825032</c:v>
                </c:pt>
                <c:pt idx="250">
                  <c:v>0.39385046652597977</c:v>
                </c:pt>
                <c:pt idx="251">
                  <c:v>8.8265492274649179E-2</c:v>
                </c:pt>
                <c:pt idx="252">
                  <c:v>3.1293895680107237E-2</c:v>
                </c:pt>
                <c:pt idx="253">
                  <c:v>0.18626036801118584</c:v>
                </c:pt>
                <c:pt idx="254">
                  <c:v>0.20858400948267897</c:v>
                </c:pt>
                <c:pt idx="255">
                  <c:v>-2.4727267673518294E-2</c:v>
                </c:pt>
                <c:pt idx="256">
                  <c:v>0.16113379115540308</c:v>
                </c:pt>
                <c:pt idx="257">
                  <c:v>0.11502781115195229</c:v>
                </c:pt>
                <c:pt idx="258">
                  <c:v>-7.463824158372237E-2</c:v>
                </c:pt>
                <c:pt idx="259">
                  <c:v>-2.3852788685907733E-2</c:v>
                </c:pt>
                <c:pt idx="260">
                  <c:v>-0.152195520419283</c:v>
                </c:pt>
                <c:pt idx="261">
                  <c:v>4.2339960392377973E-3</c:v>
                </c:pt>
                <c:pt idx="262">
                  <c:v>0.19236588105831018</c:v>
                </c:pt>
                <c:pt idx="263">
                  <c:v>6.9871006192597507E-2</c:v>
                </c:pt>
                <c:pt idx="264">
                  <c:v>1.816459895107711E-2</c:v>
                </c:pt>
                <c:pt idx="265">
                  <c:v>0.62746924614136979</c:v>
                </c:pt>
                <c:pt idx="266">
                  <c:v>0.59248801842582022</c:v>
                </c:pt>
                <c:pt idx="267">
                  <c:v>0.64908817086278592</c:v>
                </c:pt>
                <c:pt idx="268">
                  <c:v>7.6840976414145057E-3</c:v>
                </c:pt>
                <c:pt idx="269">
                  <c:v>-7.5107964536607258E-2</c:v>
                </c:pt>
                <c:pt idx="270">
                  <c:v>-3.5739916776287795E-2</c:v>
                </c:pt>
                <c:pt idx="271">
                  <c:v>0.44528838599252374</c:v>
                </c:pt>
                <c:pt idx="272">
                  <c:v>0.14175529515080076</c:v>
                </c:pt>
                <c:pt idx="273">
                  <c:v>4.9493066490687132E-2</c:v>
                </c:pt>
                <c:pt idx="274">
                  <c:v>0.31541155556806816</c:v>
                </c:pt>
                <c:pt idx="275">
                  <c:v>-5.5817289159097006E-2</c:v>
                </c:pt>
                <c:pt idx="276">
                  <c:v>0.32386042993647712</c:v>
                </c:pt>
                <c:pt idx="277">
                  <c:v>-4.6867503373920649E-2</c:v>
                </c:pt>
                <c:pt idx="278">
                  <c:v>4.4779954794043897E-3</c:v>
                </c:pt>
                <c:pt idx="279">
                  <c:v>4.5485253900479083E-4</c:v>
                </c:pt>
                <c:pt idx="280">
                  <c:v>0.15114433694151472</c:v>
                </c:pt>
                <c:pt idx="281">
                  <c:v>0.21309916002565796</c:v>
                </c:pt>
                <c:pt idx="282">
                  <c:v>-7.6926650175523192E-2</c:v>
                </c:pt>
                <c:pt idx="283">
                  <c:v>-5.3669454214131884E-2</c:v>
                </c:pt>
                <c:pt idx="284">
                  <c:v>-1.0491255341598893E-2</c:v>
                </c:pt>
                <c:pt idx="285">
                  <c:v>-4.8877710163547444E-2</c:v>
                </c:pt>
                <c:pt idx="286">
                  <c:v>-0.57729196372855462</c:v>
                </c:pt>
                <c:pt idx="287">
                  <c:v>0.18440857825380969</c:v>
                </c:pt>
                <c:pt idx="288">
                  <c:v>-0.12127702051462877</c:v>
                </c:pt>
                <c:pt idx="289">
                  <c:v>-3.6171726907109847E-2</c:v>
                </c:pt>
                <c:pt idx="290">
                  <c:v>-0.62816254205373778</c:v>
                </c:pt>
                <c:pt idx="291">
                  <c:v>0.10880719795274724</c:v>
                </c:pt>
                <c:pt idx="292">
                  <c:v>4.1014031110472859E-3</c:v>
                </c:pt>
                <c:pt idx="293">
                  <c:v>6.4704531458563419E-2</c:v>
                </c:pt>
                <c:pt idx="294">
                  <c:v>-0.17768597104115325</c:v>
                </c:pt>
                <c:pt idx="295">
                  <c:v>0.14437418501472765</c:v>
                </c:pt>
                <c:pt idx="296">
                  <c:v>0.16924041276242366</c:v>
                </c:pt>
                <c:pt idx="297">
                  <c:v>9.7459552231346974E-2</c:v>
                </c:pt>
                <c:pt idx="298">
                  <c:v>1.4535587478013035E-2</c:v>
                </c:pt>
                <c:pt idx="299">
                  <c:v>-0.75218672650548757</c:v>
                </c:pt>
                <c:pt idx="300">
                  <c:v>0.1847332274025342</c:v>
                </c:pt>
                <c:pt idx="301">
                  <c:v>-1.1220268370358777E-2</c:v>
                </c:pt>
                <c:pt idx="302">
                  <c:v>0.10678764359451248</c:v>
                </c:pt>
                <c:pt idx="303">
                  <c:v>-0.10044437162243108</c:v>
                </c:pt>
                <c:pt idx="304">
                  <c:v>6.999896018246457E-2</c:v>
                </c:pt>
                <c:pt idx="305">
                  <c:v>0.14011376230217668</c:v>
                </c:pt>
                <c:pt idx="306">
                  <c:v>-0.60356466775142348</c:v>
                </c:pt>
                <c:pt idx="307">
                  <c:v>0.28704717257883555</c:v>
                </c:pt>
                <c:pt idx="308">
                  <c:v>0.47746806795999219</c:v>
                </c:pt>
                <c:pt idx="309">
                  <c:v>0.49643238457620303</c:v>
                </c:pt>
                <c:pt idx="310">
                  <c:v>0.1640498523376564</c:v>
                </c:pt>
                <c:pt idx="311">
                  <c:v>0.10678764359451248</c:v>
                </c:pt>
                <c:pt idx="312">
                  <c:v>5.0272591337940431E-2</c:v>
                </c:pt>
                <c:pt idx="313">
                  <c:v>-0.10966062671335741</c:v>
                </c:pt>
                <c:pt idx="314">
                  <c:v>0.33937868406656424</c:v>
                </c:pt>
                <c:pt idx="315">
                  <c:v>0.71964620889700193</c:v>
                </c:pt>
                <c:pt idx="316">
                  <c:v>0.52704667287023477</c:v>
                </c:pt>
                <c:pt idx="317">
                  <c:v>4.596316725393329E-2</c:v>
                </c:pt>
                <c:pt idx="318">
                  <c:v>0.6608458612936754</c:v>
                </c:pt>
                <c:pt idx="319">
                  <c:v>1.2105428825475122</c:v>
                </c:pt>
                <c:pt idx="320">
                  <c:v>-3.0356174830858784E-2</c:v>
                </c:pt>
                <c:pt idx="321">
                  <c:v>-6.2193127918775931E-2</c:v>
                </c:pt>
                <c:pt idx="322">
                  <c:v>1.1078853793108505</c:v>
                </c:pt>
                <c:pt idx="323">
                  <c:v>0.90019712400354224</c:v>
                </c:pt>
                <c:pt idx="324">
                  <c:v>0.18329540787475782</c:v>
                </c:pt>
                <c:pt idx="325">
                  <c:v>3.9015144539948088E-2</c:v>
                </c:pt>
                <c:pt idx="326">
                  <c:v>0.12771861954995128</c:v>
                </c:pt>
                <c:pt idx="327">
                  <c:v>0.49820134712678277</c:v>
                </c:pt>
                <c:pt idx="328">
                  <c:v>-0.44335631454971131</c:v>
                </c:pt>
                <c:pt idx="329">
                  <c:v>0.28717064472602027</c:v>
                </c:pt>
                <c:pt idx="330">
                  <c:v>6.1387034895623499E-2</c:v>
                </c:pt>
                <c:pt idx="331">
                  <c:v>0.46921433709536936</c:v>
                </c:pt>
                <c:pt idx="332">
                  <c:v>-0.38136949311135648</c:v>
                </c:pt>
                <c:pt idx="333">
                  <c:v>4.7433524373310443E-2</c:v>
                </c:pt>
                <c:pt idx="334">
                  <c:v>0.20975523329210505</c:v>
                </c:pt>
                <c:pt idx="335">
                  <c:v>0.20613492281049225</c:v>
                </c:pt>
                <c:pt idx="336">
                  <c:v>-0.37153909644230171</c:v>
                </c:pt>
                <c:pt idx="337">
                  <c:v>2.7331974018602656E-2</c:v>
                </c:pt>
                <c:pt idx="338">
                  <c:v>9.7192048393094047E-2</c:v>
                </c:pt>
                <c:pt idx="339">
                  <c:v>3.5694411049109198E-3</c:v>
                </c:pt>
                <c:pt idx="340">
                  <c:v>0.10678764359451248</c:v>
                </c:pt>
                <c:pt idx="341">
                  <c:v>0.20698250391269513</c:v>
                </c:pt>
                <c:pt idx="342">
                  <c:v>-8.5986442785531858E-2</c:v>
                </c:pt>
                <c:pt idx="343">
                  <c:v>0.15962673581499556</c:v>
                </c:pt>
                <c:pt idx="344">
                  <c:v>-0.33514079042760714</c:v>
                </c:pt>
                <c:pt idx="345">
                  <c:v>-4.8737914561351403E-2</c:v>
                </c:pt>
                <c:pt idx="346">
                  <c:v>5.4554184097672986E-2</c:v>
                </c:pt>
                <c:pt idx="347">
                  <c:v>-0.36139556618599133</c:v>
                </c:pt>
                <c:pt idx="348">
                  <c:v>0.35573038689535391</c:v>
                </c:pt>
                <c:pt idx="349">
                  <c:v>6.3912298220605346E-2</c:v>
                </c:pt>
                <c:pt idx="350">
                  <c:v>0.10678764359451248</c:v>
                </c:pt>
                <c:pt idx="351">
                  <c:v>-0.22250863352536171</c:v>
                </c:pt>
                <c:pt idx="352">
                  <c:v>9.9715601297409306E-3</c:v>
                </c:pt>
                <c:pt idx="353">
                  <c:v>0.11471344478688086</c:v>
                </c:pt>
                <c:pt idx="354">
                  <c:v>-5.6733901520732488E-2</c:v>
                </c:pt>
                <c:pt idx="355">
                  <c:v>0.32956458521221044</c:v>
                </c:pt>
                <c:pt idx="356">
                  <c:v>-0.11929972481099027</c:v>
                </c:pt>
                <c:pt idx="357">
                  <c:v>3.6675848887327278E-2</c:v>
                </c:pt>
                <c:pt idx="358">
                  <c:v>7.8979805965340155E-4</c:v>
                </c:pt>
                <c:pt idx="359">
                  <c:v>0.18778090553520863</c:v>
                </c:pt>
                <c:pt idx="360">
                  <c:v>0.10678764359451248</c:v>
                </c:pt>
                <c:pt idx="361">
                  <c:v>-0.1090742003727434</c:v>
                </c:pt>
                <c:pt idx="362">
                  <c:v>-3.3960435839232916E-2</c:v>
                </c:pt>
                <c:pt idx="363">
                  <c:v>0.17415395984787319</c:v>
                </c:pt>
                <c:pt idx="364">
                  <c:v>0.25348129953783299</c:v>
                </c:pt>
                <c:pt idx="365">
                  <c:v>0.3089839079678236</c:v>
                </c:pt>
                <c:pt idx="366">
                  <c:v>-0.5002786141594453</c:v>
                </c:pt>
                <c:pt idx="367">
                  <c:v>-6.8800537060457245E-2</c:v>
                </c:pt>
                <c:pt idx="368">
                  <c:v>-0.19450634017818616</c:v>
                </c:pt>
                <c:pt idx="369">
                  <c:v>-0.44569261476350608</c:v>
                </c:pt>
                <c:pt idx="370">
                  <c:v>0.43656316525059724</c:v>
                </c:pt>
                <c:pt idx="371">
                  <c:v>0.3161872556456593</c:v>
                </c:pt>
                <c:pt idx="372">
                  <c:v>4.8923049447322564E-2</c:v>
                </c:pt>
                <c:pt idx="373">
                  <c:v>1.5548436515682871</c:v>
                </c:pt>
                <c:pt idx="374">
                  <c:v>8.0500829364757442E-2</c:v>
                </c:pt>
                <c:pt idx="375">
                  <c:v>-0.11713269401085241</c:v>
                </c:pt>
                <c:pt idx="376">
                  <c:v>0.54934781602159166</c:v>
                </c:pt>
                <c:pt idx="377">
                  <c:v>0.13913013243356157</c:v>
                </c:pt>
                <c:pt idx="378">
                  <c:v>0.28562724132432543</c:v>
                </c:pt>
                <c:pt idx="379">
                  <c:v>-1.0447667227241886E-3</c:v>
                </c:pt>
                <c:pt idx="380">
                  <c:v>-0.19463136154764799</c:v>
                </c:pt>
                <c:pt idx="381">
                  <c:v>0.37064011923072537</c:v>
                </c:pt>
                <c:pt idx="382">
                  <c:v>0.28841739165128222</c:v>
                </c:pt>
                <c:pt idx="383">
                  <c:v>-0.23827050977199976</c:v>
                </c:pt>
                <c:pt idx="384">
                  <c:v>4.9837003547200422E-2</c:v>
                </c:pt>
                <c:pt idx="385">
                  <c:v>-7.4719861303847668E-2</c:v>
                </c:pt>
                <c:pt idx="386">
                  <c:v>0.22511909252549778</c:v>
                </c:pt>
                <c:pt idx="387">
                  <c:v>7.9614077297203933E-2</c:v>
                </c:pt>
                <c:pt idx="388">
                  <c:v>0.16061069298321728</c:v>
                </c:pt>
                <c:pt idx="389">
                  <c:v>0.24792283007187799</c:v>
                </c:pt>
                <c:pt idx="390">
                  <c:v>3.3277962521958804E-2</c:v>
                </c:pt>
                <c:pt idx="391">
                  <c:v>-0.38062415881326717</c:v>
                </c:pt>
                <c:pt idx="392">
                  <c:v>0.33581223848058012</c:v>
                </c:pt>
                <c:pt idx="393">
                  <c:v>0.17318144786619544</c:v>
                </c:pt>
                <c:pt idx="394">
                  <c:v>6.5344049846073282E-2</c:v>
                </c:pt>
                <c:pt idx="395">
                  <c:v>-0.2356094643550492</c:v>
                </c:pt>
                <c:pt idx="396">
                  <c:v>-6.0334699928391855E-2</c:v>
                </c:pt>
                <c:pt idx="397">
                  <c:v>0.33014163951890663</c:v>
                </c:pt>
                <c:pt idx="398">
                  <c:v>-2.1866794250599592E-2</c:v>
                </c:pt>
                <c:pt idx="399">
                  <c:v>0.50779746424548644</c:v>
                </c:pt>
                <c:pt idx="400">
                  <c:v>-0.36485515517070111</c:v>
                </c:pt>
                <c:pt idx="401">
                  <c:v>3.1911976355883664E-2</c:v>
                </c:pt>
                <c:pt idx="402">
                  <c:v>-0.20340681244979264</c:v>
                </c:pt>
                <c:pt idx="403">
                  <c:v>0.27497146713697984</c:v>
                </c:pt>
                <c:pt idx="404">
                  <c:v>0.14494869490837389</c:v>
                </c:pt>
                <c:pt idx="405">
                  <c:v>7.9866296668235637E-2</c:v>
                </c:pt>
                <c:pt idx="406">
                  <c:v>0.19715469696286059</c:v>
                </c:pt>
                <c:pt idx="407">
                  <c:v>0.16431031788343264</c:v>
                </c:pt>
                <c:pt idx="408">
                  <c:v>0.19159331271640284</c:v>
                </c:pt>
                <c:pt idx="409">
                  <c:v>0.13000266339494279</c:v>
                </c:pt>
                <c:pt idx="410">
                  <c:v>-0.76632405712864493</c:v>
                </c:pt>
                <c:pt idx="411">
                  <c:v>-0.76558235395241603</c:v>
                </c:pt>
                <c:pt idx="412">
                  <c:v>4.2914400220879279E-2</c:v>
                </c:pt>
                <c:pt idx="413">
                  <c:v>5.9555310459691396E-2</c:v>
                </c:pt>
                <c:pt idx="414">
                  <c:v>-0.52209793223147383</c:v>
                </c:pt>
                <c:pt idx="415">
                  <c:v>-0.13493810559131902</c:v>
                </c:pt>
                <c:pt idx="416">
                  <c:v>-4.0846012423542077E-2</c:v>
                </c:pt>
                <c:pt idx="417">
                  <c:v>-6.1559189352827837E-2</c:v>
                </c:pt>
                <c:pt idx="418">
                  <c:v>5.7026970228347129E-2</c:v>
                </c:pt>
                <c:pt idx="419">
                  <c:v>5.3205130148405652E-2</c:v>
                </c:pt>
                <c:pt idx="420">
                  <c:v>-2.8852429927394563E-2</c:v>
                </c:pt>
                <c:pt idx="421">
                  <c:v>-0.17944605218902693</c:v>
                </c:pt>
                <c:pt idx="422">
                  <c:v>-5.7532271395984436E-2</c:v>
                </c:pt>
                <c:pt idx="423">
                  <c:v>-9.6571920749302237E-2</c:v>
                </c:pt>
                <c:pt idx="424">
                  <c:v>-0.21493949182578986</c:v>
                </c:pt>
                <c:pt idx="425">
                  <c:v>4.6289460124802291E-2</c:v>
                </c:pt>
                <c:pt idx="426">
                  <c:v>2.1943985627291107E-2</c:v>
                </c:pt>
                <c:pt idx="427">
                  <c:v>3.0952154493283701E-2</c:v>
                </c:pt>
                <c:pt idx="428">
                  <c:v>-9.9312803846136E-2</c:v>
                </c:pt>
                <c:pt idx="429">
                  <c:v>-3.5995202377553881E-2</c:v>
                </c:pt>
                <c:pt idx="430">
                  <c:v>-9.1330478506001914E-2</c:v>
                </c:pt>
                <c:pt idx="431">
                  <c:v>-0.1521429451959162</c:v>
                </c:pt>
                <c:pt idx="432">
                  <c:v>-0.33675093399885092</c:v>
                </c:pt>
                <c:pt idx="433">
                  <c:v>1.4718020822208563E-2</c:v>
                </c:pt>
                <c:pt idx="434">
                  <c:v>-0.10062457288134546</c:v>
                </c:pt>
              </c:numCache>
            </c:numRef>
          </c:val>
          <c:smooth val="0"/>
          <c:extLst>
            <c:ext xmlns:c16="http://schemas.microsoft.com/office/drawing/2014/chart" uri="{C3380CC4-5D6E-409C-BE32-E72D297353CC}">
              <c16:uniqueId val="{00000001-7445-4C3E-9927-7F3CC2C32D91}"/>
            </c:ext>
          </c:extLst>
        </c:ser>
        <c:dLbls>
          <c:showLegendKey val="0"/>
          <c:showVal val="0"/>
          <c:showCatName val="0"/>
          <c:showSerName val="0"/>
          <c:showPercent val="0"/>
          <c:showBubbleSize val="0"/>
        </c:dLbls>
        <c:marker val="1"/>
        <c:smooth val="0"/>
        <c:axId val="405757248"/>
        <c:axId val="1"/>
      </c:lineChart>
      <c:lineChart>
        <c:grouping val="standard"/>
        <c:varyColors val="0"/>
        <c:ser>
          <c:idx val="2"/>
          <c:order val="2"/>
          <c:tx>
            <c:v>Корпоративтік облигациялар нарығы асимметриясының индексі  (оң жақ ось)</c:v>
          </c:tx>
          <c:spPr>
            <a:ln w="25400">
              <a:solidFill>
                <a:srgbClr val="00FFFF"/>
              </a:solidFill>
              <a:prstDash val="solid"/>
            </a:ln>
          </c:spPr>
          <c:marker>
            <c:symbol val="none"/>
          </c:marker>
          <c:val>
            <c:numRef>
              <c:f>'3.2.5-график'!$D$4:$D$438</c:f>
              <c:numCache>
                <c:formatCode>General</c:formatCode>
                <c:ptCount val="435"/>
                <c:pt idx="0">
                  <c:v>-0.22799869811374798</c:v>
                </c:pt>
                <c:pt idx="1">
                  <c:v>-0.11018454366501233</c:v>
                </c:pt>
                <c:pt idx="2">
                  <c:v>-0.12015583847939942</c:v>
                </c:pt>
                <c:pt idx="3">
                  <c:v>8.3401760407451453E-2</c:v>
                </c:pt>
                <c:pt idx="4">
                  <c:v>-7.0942997804326197E-2</c:v>
                </c:pt>
                <c:pt idx="5">
                  <c:v>-0.14490064189662236</c:v>
                </c:pt>
                <c:pt idx="6">
                  <c:v>-1.6940798105618323E-2</c:v>
                </c:pt>
                <c:pt idx="7">
                  <c:v>-0.22045629396385727</c:v>
                </c:pt>
                <c:pt idx="8">
                  <c:v>-2.3510656699236368E-2</c:v>
                </c:pt>
                <c:pt idx="9">
                  <c:v>-0.16005823444730613</c:v>
                </c:pt>
                <c:pt idx="10">
                  <c:v>-0.16496269150684725</c:v>
                </c:pt>
                <c:pt idx="11">
                  <c:v>6.6343023206123175E-2</c:v>
                </c:pt>
                <c:pt idx="12">
                  <c:v>-0.16301335161776379</c:v>
                </c:pt>
                <c:pt idx="13">
                  <c:v>-0.1635137119688217</c:v>
                </c:pt>
                <c:pt idx="14">
                  <c:v>-0.1408469571141453</c:v>
                </c:pt>
                <c:pt idx="15">
                  <c:v>-0.25254967896686753</c:v>
                </c:pt>
                <c:pt idx="16">
                  <c:v>-4.2351139791053011E-2</c:v>
                </c:pt>
                <c:pt idx="17">
                  <c:v>-5.7870121329631007E-2</c:v>
                </c:pt>
                <c:pt idx="18">
                  <c:v>-7.4333249994087344E-3</c:v>
                </c:pt>
                <c:pt idx="19">
                  <c:v>-0.35374369950818979</c:v>
                </c:pt>
                <c:pt idx="20">
                  <c:v>-1.2275286162168509E-2</c:v>
                </c:pt>
                <c:pt idx="21">
                  <c:v>-2.526403035453836E-2</c:v>
                </c:pt>
                <c:pt idx="22">
                  <c:v>-0.3957240898019877</c:v>
                </c:pt>
                <c:pt idx="23">
                  <c:v>-1.0680330822224067</c:v>
                </c:pt>
                <c:pt idx="24">
                  <c:v>0.16367670209968113</c:v>
                </c:pt>
                <c:pt idx="25">
                  <c:v>-7.4476295057874828E-2</c:v>
                </c:pt>
                <c:pt idx="26">
                  <c:v>-0.17970084179316284</c:v>
                </c:pt>
                <c:pt idx="27">
                  <c:v>-0.22476475213679578</c:v>
                </c:pt>
                <c:pt idx="28">
                  <c:v>-1.1951816129880233</c:v>
                </c:pt>
                <c:pt idx="29">
                  <c:v>-8.7529849590001318E-2</c:v>
                </c:pt>
                <c:pt idx="30">
                  <c:v>-0.10206687640611543</c:v>
                </c:pt>
                <c:pt idx="31">
                  <c:v>3.0875914373217291E-2</c:v>
                </c:pt>
                <c:pt idx="32">
                  <c:v>0.15356408209647843</c:v>
                </c:pt>
                <c:pt idx="33">
                  <c:v>-0.46824481715356775</c:v>
                </c:pt>
                <c:pt idx="34">
                  <c:v>-0.42866742524911183</c:v>
                </c:pt>
                <c:pt idx="35">
                  <c:v>-0.19573494523025425</c:v>
                </c:pt>
                <c:pt idx="36">
                  <c:v>-0.22682743711510137</c:v>
                </c:pt>
                <c:pt idx="37">
                  <c:v>-0.45081767091990993</c:v>
                </c:pt>
                <c:pt idx="38">
                  <c:v>9.4944214815490716E-2</c:v>
                </c:pt>
                <c:pt idx="39">
                  <c:v>-6.6186493554983433E-2</c:v>
                </c:pt>
                <c:pt idx="40">
                  <c:v>-0.13756839521798758</c:v>
                </c:pt>
                <c:pt idx="41">
                  <c:v>-5.7563561109967409E-2</c:v>
                </c:pt>
                <c:pt idx="42">
                  <c:v>3.4649306372774288E-2</c:v>
                </c:pt>
                <c:pt idx="43">
                  <c:v>-0.33725998993217277</c:v>
                </c:pt>
                <c:pt idx="44">
                  <c:v>2.8973751857912323E-2</c:v>
                </c:pt>
                <c:pt idx="45">
                  <c:v>-0.11781994767529265</c:v>
                </c:pt>
                <c:pt idx="46">
                  <c:v>-8.4549443882660003E-2</c:v>
                </c:pt>
                <c:pt idx="47">
                  <c:v>0.37385512389531572</c:v>
                </c:pt>
                <c:pt idx="48">
                  <c:v>2.3501103783263359E-2</c:v>
                </c:pt>
                <c:pt idx="49">
                  <c:v>-0.26967217419108314</c:v>
                </c:pt>
                <c:pt idx="50">
                  <c:v>-1.3865816501399246E-2</c:v>
                </c:pt>
                <c:pt idx="51">
                  <c:v>0.27378322325157273</c:v>
                </c:pt>
                <c:pt idx="52">
                  <c:v>-0.14189886355797826</c:v>
                </c:pt>
                <c:pt idx="53">
                  <c:v>-2.701021286150241E-2</c:v>
                </c:pt>
                <c:pt idx="54">
                  <c:v>0.25812437765433099</c:v>
                </c:pt>
                <c:pt idx="55">
                  <c:v>-8.5703136801259863E-3</c:v>
                </c:pt>
                <c:pt idx="56">
                  <c:v>-3.5499941011197481E-2</c:v>
                </c:pt>
                <c:pt idx="57">
                  <c:v>-0.21016682431531669</c:v>
                </c:pt>
                <c:pt idx="58">
                  <c:v>-0.24395099932008824</c:v>
                </c:pt>
                <c:pt idx="59">
                  <c:v>-0.28792836551468609</c:v>
                </c:pt>
                <c:pt idx="60">
                  <c:v>-3.4179313504757065E-2</c:v>
                </c:pt>
                <c:pt idx="61">
                  <c:v>6.3371069329245605E-2</c:v>
                </c:pt>
                <c:pt idx="62">
                  <c:v>1.0873042720024604E-2</c:v>
                </c:pt>
                <c:pt idx="63">
                  <c:v>-0.11681118720372871</c:v>
                </c:pt>
                <c:pt idx="64">
                  <c:v>-0.12475208788162478</c:v>
                </c:pt>
                <c:pt idx="65">
                  <c:v>-5.1132350915808228E-2</c:v>
                </c:pt>
                <c:pt idx="66">
                  <c:v>8.5598204749820925E-2</c:v>
                </c:pt>
                <c:pt idx="67">
                  <c:v>0.20812470417275125</c:v>
                </c:pt>
                <c:pt idx="68">
                  <c:v>-3.2836078345923392E-2</c:v>
                </c:pt>
                <c:pt idx="69">
                  <c:v>3.3706488198637094E-3</c:v>
                </c:pt>
                <c:pt idx="70">
                  <c:v>1.5574371226565381E-2</c:v>
                </c:pt>
                <c:pt idx="71">
                  <c:v>-0.12831868141370201</c:v>
                </c:pt>
                <c:pt idx="72">
                  <c:v>0.20021609660424</c:v>
                </c:pt>
                <c:pt idx="73">
                  <c:v>-0.11870507028188096</c:v>
                </c:pt>
                <c:pt idx="74">
                  <c:v>-9.9954769500276791E-2</c:v>
                </c:pt>
                <c:pt idx="75">
                  <c:v>-0.13678344267251052</c:v>
                </c:pt>
                <c:pt idx="76">
                  <c:v>-4.2991486522570191E-2</c:v>
                </c:pt>
                <c:pt idx="77">
                  <c:v>3.0058516031468755E-2</c:v>
                </c:pt>
                <c:pt idx="78">
                  <c:v>0.14793558502678536</c:v>
                </c:pt>
                <c:pt idx="79">
                  <c:v>0.10089652774243191</c:v>
                </c:pt>
                <c:pt idx="80">
                  <c:v>-6.5744628491268858E-2</c:v>
                </c:pt>
                <c:pt idx="81">
                  <c:v>-0.23219530208931674</c:v>
                </c:pt>
                <c:pt idx="82">
                  <c:v>-0.26379491106849562</c:v>
                </c:pt>
                <c:pt idx="83">
                  <c:v>-0.28363794536029485</c:v>
                </c:pt>
                <c:pt idx="84">
                  <c:v>-0.29408601841437354</c:v>
                </c:pt>
                <c:pt idx="85">
                  <c:v>-0.27747371938738846</c:v>
                </c:pt>
                <c:pt idx="86">
                  <c:v>-1.0079305910023544E-4</c:v>
                </c:pt>
                <c:pt idx="87">
                  <c:v>-0.28185782651611313</c:v>
                </c:pt>
                <c:pt idx="88">
                  <c:v>-2.1063428693067647E-2</c:v>
                </c:pt>
                <c:pt idx="89">
                  <c:v>-0.18458967330372178</c:v>
                </c:pt>
                <c:pt idx="90">
                  <c:v>-3.1634119760028619E-2</c:v>
                </c:pt>
                <c:pt idx="91">
                  <c:v>-5.0200743878856646E-2</c:v>
                </c:pt>
                <c:pt idx="92">
                  <c:v>-0.1478522899548235</c:v>
                </c:pt>
                <c:pt idx="93">
                  <c:v>1.8964362165105069</c:v>
                </c:pt>
                <c:pt idx="94">
                  <c:v>-4.0066852512831597E-2</c:v>
                </c:pt>
                <c:pt idx="95">
                  <c:v>-5.2718907784616229E-2</c:v>
                </c:pt>
                <c:pt idx="96">
                  <c:v>-8.8403740950644502E-2</c:v>
                </c:pt>
                <c:pt idx="97">
                  <c:v>-2.9913335499389105E-3</c:v>
                </c:pt>
                <c:pt idx="98">
                  <c:v>-5.8297620940992861E-2</c:v>
                </c:pt>
                <c:pt idx="99">
                  <c:v>-0.13062019369323835</c:v>
                </c:pt>
                <c:pt idx="100">
                  <c:v>-0.18409755872202754</c:v>
                </c:pt>
                <c:pt idx="101">
                  <c:v>-0.24946606413615113</c:v>
                </c:pt>
                <c:pt idx="102">
                  <c:v>-0.12469251553563189</c:v>
                </c:pt>
                <c:pt idx="103">
                  <c:v>-0.10115752890394178</c:v>
                </c:pt>
                <c:pt idx="104">
                  <c:v>-0.15120971386898596</c:v>
                </c:pt>
                <c:pt idx="105">
                  <c:v>-0.15290933655310471</c:v>
                </c:pt>
                <c:pt idx="106">
                  <c:v>-7.4146818258869374E-2</c:v>
                </c:pt>
                <c:pt idx="107">
                  <c:v>-6.5648813831606562E-2</c:v>
                </c:pt>
                <c:pt idx="108">
                  <c:v>-0.13070444244771334</c:v>
                </c:pt>
                <c:pt idx="109">
                  <c:v>-6.9046646625384539E-2</c:v>
                </c:pt>
                <c:pt idx="110">
                  <c:v>-0.17776387769477631</c:v>
                </c:pt>
                <c:pt idx="111">
                  <c:v>2.7137420354570611E-2</c:v>
                </c:pt>
                <c:pt idx="112">
                  <c:v>-0.13967497402631224</c:v>
                </c:pt>
                <c:pt idx="113">
                  <c:v>-4.122560437154716E-2</c:v>
                </c:pt>
                <c:pt idx="114">
                  <c:v>-6.1095621580845652E-3</c:v>
                </c:pt>
                <c:pt idx="115">
                  <c:v>-4.4584170896452197E-2</c:v>
                </c:pt>
                <c:pt idx="116">
                  <c:v>-6.5275041824523067E-3</c:v>
                </c:pt>
                <c:pt idx="117">
                  <c:v>-0.12894302476556144</c:v>
                </c:pt>
                <c:pt idx="118">
                  <c:v>-0.2039059717048072</c:v>
                </c:pt>
                <c:pt idx="119">
                  <c:v>-0.16229479088819293</c:v>
                </c:pt>
                <c:pt idx="120">
                  <c:v>-9.8969791093849596E-2</c:v>
                </c:pt>
                <c:pt idx="121">
                  <c:v>-0.11081812847944215</c:v>
                </c:pt>
                <c:pt idx="122">
                  <c:v>-4.9149270297616142E-2</c:v>
                </c:pt>
                <c:pt idx="123">
                  <c:v>-0.18337125500919335</c:v>
                </c:pt>
                <c:pt idx="124">
                  <c:v>-0.23420845539591015</c:v>
                </c:pt>
                <c:pt idx="125">
                  <c:v>-0.17008911239051328</c:v>
                </c:pt>
                <c:pt idx="126">
                  <c:v>0.20201158113311105</c:v>
                </c:pt>
                <c:pt idx="127">
                  <c:v>4.8471943313323627E-2</c:v>
                </c:pt>
                <c:pt idx="128">
                  <c:v>-6.4902440476936968E-2</c:v>
                </c:pt>
                <c:pt idx="129">
                  <c:v>3.7930698940593748E-2</c:v>
                </c:pt>
                <c:pt idx="130">
                  <c:v>-0.10792673749504697</c:v>
                </c:pt>
                <c:pt idx="131">
                  <c:v>-4.1056828374000397E-2</c:v>
                </c:pt>
                <c:pt idx="132">
                  <c:v>1.5864440348772272E-2</c:v>
                </c:pt>
                <c:pt idx="133">
                  <c:v>-3.4729125546291741E-2</c:v>
                </c:pt>
                <c:pt idx="134">
                  <c:v>1.3274597419747135E-2</c:v>
                </c:pt>
                <c:pt idx="135">
                  <c:v>-4.4911722419992348E-2</c:v>
                </c:pt>
                <c:pt idx="136">
                  <c:v>5.5437320319213779E-2</c:v>
                </c:pt>
                <c:pt idx="137">
                  <c:v>-1.715991664664774E-2</c:v>
                </c:pt>
                <c:pt idx="138">
                  <c:v>7.1609649022374633E-3</c:v>
                </c:pt>
                <c:pt idx="139">
                  <c:v>4.0898529940687264E-3</c:v>
                </c:pt>
                <c:pt idx="140">
                  <c:v>-0.14136361830923608</c:v>
                </c:pt>
                <c:pt idx="141">
                  <c:v>6.4390756519061357E-2</c:v>
                </c:pt>
                <c:pt idx="142">
                  <c:v>-0.33705334035840062</c:v>
                </c:pt>
                <c:pt idx="143">
                  <c:v>-1.5408821154073849E-2</c:v>
                </c:pt>
                <c:pt idx="144">
                  <c:v>-7.3717305760271218E-2</c:v>
                </c:pt>
                <c:pt idx="145">
                  <c:v>-9.1778755525742994E-2</c:v>
                </c:pt>
                <c:pt idx="146">
                  <c:v>-0.14688248740816087</c:v>
                </c:pt>
                <c:pt idx="147">
                  <c:v>9.7403363824293696E-2</c:v>
                </c:pt>
                <c:pt idx="148">
                  <c:v>-8.420217423154297E-2</c:v>
                </c:pt>
                <c:pt idx="149">
                  <c:v>-7.9105612645019151E-3</c:v>
                </c:pt>
                <c:pt idx="150">
                  <c:v>-0.13744764617845395</c:v>
                </c:pt>
                <c:pt idx="151">
                  <c:v>-0.10433730467001105</c:v>
                </c:pt>
                <c:pt idx="152">
                  <c:v>2.0916429571082428E-2</c:v>
                </c:pt>
                <c:pt idx="153">
                  <c:v>-1.563056031461629E-2</c:v>
                </c:pt>
                <c:pt idx="154">
                  <c:v>-2.6360497025539945E-2</c:v>
                </c:pt>
                <c:pt idx="155">
                  <c:v>-0.10974153501403944</c:v>
                </c:pt>
                <c:pt idx="156">
                  <c:v>1.3754514781699425E-2</c:v>
                </c:pt>
                <c:pt idx="157">
                  <c:v>-8.293552465611918E-3</c:v>
                </c:pt>
                <c:pt idx="158">
                  <c:v>-0.1398685221992578</c:v>
                </c:pt>
                <c:pt idx="159">
                  <c:v>-7.7161656230383527E-2</c:v>
                </c:pt>
                <c:pt idx="160">
                  <c:v>-0.11814171365579403</c:v>
                </c:pt>
                <c:pt idx="161">
                  <c:v>-0.16487026370787117</c:v>
                </c:pt>
                <c:pt idx="162">
                  <c:v>-0.11601522196389319</c:v>
                </c:pt>
                <c:pt idx="163">
                  <c:v>-0.19869797418501886</c:v>
                </c:pt>
                <c:pt idx="164">
                  <c:v>-6.4731762234381596E-2</c:v>
                </c:pt>
                <c:pt idx="165">
                  <c:v>-0.11406121427161536</c:v>
                </c:pt>
                <c:pt idx="166">
                  <c:v>1.0191270606666487E-2</c:v>
                </c:pt>
                <c:pt idx="167">
                  <c:v>-6.3789217471465903E-2</c:v>
                </c:pt>
                <c:pt idx="168">
                  <c:v>-0.15931500032803433</c:v>
                </c:pt>
                <c:pt idx="169">
                  <c:v>-0.16803846759676788</c:v>
                </c:pt>
                <c:pt idx="170">
                  <c:v>2.4681736194949913E-2</c:v>
                </c:pt>
                <c:pt idx="171">
                  <c:v>-2.7576682539968752E-2</c:v>
                </c:pt>
                <c:pt idx="172">
                  <c:v>-4.2840720706776587E-2</c:v>
                </c:pt>
                <c:pt idx="173">
                  <c:v>-2.9052383241206958E-2</c:v>
                </c:pt>
                <c:pt idx="174">
                  <c:v>-1.4426703650755103E-2</c:v>
                </c:pt>
                <c:pt idx="175">
                  <c:v>-5.2752419700049624E-2</c:v>
                </c:pt>
                <c:pt idx="176">
                  <c:v>-6.6277206114631754E-2</c:v>
                </c:pt>
                <c:pt idx="177">
                  <c:v>-0.14005981257229166</c:v>
                </c:pt>
                <c:pt idx="178">
                  <c:v>-0.12158819456091319</c:v>
                </c:pt>
                <c:pt idx="179">
                  <c:v>0.53204245216587254</c:v>
                </c:pt>
                <c:pt idx="180">
                  <c:v>-9.0472453843495226E-2</c:v>
                </c:pt>
                <c:pt idx="181">
                  <c:v>-8.6010145355487982E-2</c:v>
                </c:pt>
                <c:pt idx="182">
                  <c:v>-1.8667912261146492E-2</c:v>
                </c:pt>
                <c:pt idx="183">
                  <c:v>-1.095375102598717E-2</c:v>
                </c:pt>
                <c:pt idx="184">
                  <c:v>-4.3883643417896565E-2</c:v>
                </c:pt>
                <c:pt idx="185">
                  <c:v>-6.6113118727870471E-2</c:v>
                </c:pt>
                <c:pt idx="186">
                  <c:v>-9.8775913641288821E-2</c:v>
                </c:pt>
                <c:pt idx="187">
                  <c:v>1.0633989800545168E-2</c:v>
                </c:pt>
                <c:pt idx="188">
                  <c:v>-0.13088045072744425</c:v>
                </c:pt>
                <c:pt idx="189">
                  <c:v>-0.17408083620149184</c:v>
                </c:pt>
                <c:pt idx="190">
                  <c:v>-0.16594132698564923</c:v>
                </c:pt>
                <c:pt idx="191">
                  <c:v>-5.0389300427945059E-2</c:v>
                </c:pt>
                <c:pt idx="192">
                  <c:v>5.2200695942142591E-2</c:v>
                </c:pt>
                <c:pt idx="193">
                  <c:v>-0.14063416635138576</c:v>
                </c:pt>
                <c:pt idx="194">
                  <c:v>-3.4359634191784692E-2</c:v>
                </c:pt>
                <c:pt idx="195">
                  <c:v>-0.24120540761604334</c:v>
                </c:pt>
                <c:pt idx="196">
                  <c:v>-0.20252091997632268</c:v>
                </c:pt>
                <c:pt idx="197">
                  <c:v>-0.25239356794040879</c:v>
                </c:pt>
                <c:pt idx="198">
                  <c:v>4.6016477497128852E-2</c:v>
                </c:pt>
                <c:pt idx="199">
                  <c:v>-0.10580660594953963</c:v>
                </c:pt>
                <c:pt idx="200">
                  <c:v>-0.27743435217869489</c:v>
                </c:pt>
                <c:pt idx="201">
                  <c:v>-0.18361682739628732</c:v>
                </c:pt>
                <c:pt idx="202">
                  <c:v>-0.14958721444081802</c:v>
                </c:pt>
                <c:pt idx="203">
                  <c:v>0.11414182915859354</c:v>
                </c:pt>
                <c:pt idx="204">
                  <c:v>-1.8772096735635506E-2</c:v>
                </c:pt>
                <c:pt idx="205">
                  <c:v>-0.19773171553916227</c:v>
                </c:pt>
                <c:pt idx="206">
                  <c:v>-0.27696929218357114</c:v>
                </c:pt>
                <c:pt idx="207">
                  <c:v>-0.15357164602407999</c:v>
                </c:pt>
                <c:pt idx="208">
                  <c:v>-0.18398895315143504</c:v>
                </c:pt>
                <c:pt idx="209">
                  <c:v>-4.6233669214144492E-2</c:v>
                </c:pt>
                <c:pt idx="210">
                  <c:v>-0.21566918973535082</c:v>
                </c:pt>
                <c:pt idx="211">
                  <c:v>-0.23501905880502519</c:v>
                </c:pt>
                <c:pt idx="212">
                  <c:v>-0.14466959276806152</c:v>
                </c:pt>
                <c:pt idx="213">
                  <c:v>-0.22919505636927515</c:v>
                </c:pt>
                <c:pt idx="214">
                  <c:v>-4.2906468975305201E-2</c:v>
                </c:pt>
                <c:pt idx="215">
                  <c:v>-0.17624271980732464</c:v>
                </c:pt>
                <c:pt idx="216">
                  <c:v>-0.23345976218133271</c:v>
                </c:pt>
                <c:pt idx="217">
                  <c:v>-0.13307381315234396</c:v>
                </c:pt>
                <c:pt idx="218">
                  <c:v>-9.5451863804825676E-2</c:v>
                </c:pt>
                <c:pt idx="219">
                  <c:v>-0.15606251078841382</c:v>
                </c:pt>
                <c:pt idx="220">
                  <c:v>-0.21732874608542299</c:v>
                </c:pt>
                <c:pt idx="221">
                  <c:v>-0.23406774096843083</c:v>
                </c:pt>
                <c:pt idx="222">
                  <c:v>-0.24599513799617539</c:v>
                </c:pt>
                <c:pt idx="223">
                  <c:v>-0.11962679922389509</c:v>
                </c:pt>
                <c:pt idx="224">
                  <c:v>-6.7051692181137837E-2</c:v>
                </c:pt>
                <c:pt idx="225">
                  <c:v>-0.11397595145551319</c:v>
                </c:pt>
                <c:pt idx="226">
                  <c:v>-0.21100065363149934</c:v>
                </c:pt>
                <c:pt idx="227">
                  <c:v>-0.16329549579380967</c:v>
                </c:pt>
                <c:pt idx="228">
                  <c:v>-0.13587413673871274</c:v>
                </c:pt>
                <c:pt idx="229">
                  <c:v>6.3031832012770163E-3</c:v>
                </c:pt>
                <c:pt idx="230">
                  <c:v>-0.19968665205270583</c:v>
                </c:pt>
                <c:pt idx="231">
                  <c:v>-0.23906123066828316</c:v>
                </c:pt>
                <c:pt idx="232">
                  <c:v>-4.268278396511966E-2</c:v>
                </c:pt>
                <c:pt idx="233">
                  <c:v>-0.13309096052122119</c:v>
                </c:pt>
                <c:pt idx="234">
                  <c:v>-0.18177819736211889</c:v>
                </c:pt>
                <c:pt idx="235">
                  <c:v>-0.20623231046370236</c:v>
                </c:pt>
                <c:pt idx="236">
                  <c:v>-0.19936858775437302</c:v>
                </c:pt>
                <c:pt idx="237">
                  <c:v>-2.5654883139267882E-2</c:v>
                </c:pt>
                <c:pt idx="238">
                  <c:v>-7.6530534902660236E-2</c:v>
                </c:pt>
                <c:pt idx="239">
                  <c:v>-0.2296029115695887</c:v>
                </c:pt>
                <c:pt idx="240">
                  <c:v>-0.21862495421114339</c:v>
                </c:pt>
                <c:pt idx="241">
                  <c:v>-0.16550309146229733</c:v>
                </c:pt>
                <c:pt idx="242">
                  <c:v>-8.5697701344525493E-2</c:v>
                </c:pt>
                <c:pt idx="243">
                  <c:v>-0.14279602032450825</c:v>
                </c:pt>
                <c:pt idx="244">
                  <c:v>-0.2743225977815531</c:v>
                </c:pt>
                <c:pt idx="245">
                  <c:v>-0.31769557978045154</c:v>
                </c:pt>
                <c:pt idx="246">
                  <c:v>-0.24391355810862414</c:v>
                </c:pt>
                <c:pt idx="247">
                  <c:v>-4.004626272716208E-2</c:v>
                </c:pt>
                <c:pt idx="248">
                  <c:v>-5.4120270112444739E-2</c:v>
                </c:pt>
                <c:pt idx="249">
                  <c:v>-0.16118622466834495</c:v>
                </c:pt>
                <c:pt idx="250">
                  <c:v>-0.34842740907308917</c:v>
                </c:pt>
                <c:pt idx="251">
                  <c:v>-0.3099909389791809</c:v>
                </c:pt>
                <c:pt idx="252">
                  <c:v>-2.6696352585029316E-2</c:v>
                </c:pt>
                <c:pt idx="253">
                  <c:v>-0.19766343909816089</c:v>
                </c:pt>
                <c:pt idx="254">
                  <c:v>-0.21326485531596615</c:v>
                </c:pt>
                <c:pt idx="255">
                  <c:v>-4.3844575312778598E-3</c:v>
                </c:pt>
                <c:pt idx="256">
                  <c:v>-0.1167686086953201</c:v>
                </c:pt>
                <c:pt idx="257">
                  <c:v>2.4380261364374538E-2</c:v>
                </c:pt>
                <c:pt idx="258">
                  <c:v>-0.17282602760403565</c:v>
                </c:pt>
                <c:pt idx="259">
                  <c:v>-0.13531628942225768</c:v>
                </c:pt>
                <c:pt idx="260">
                  <c:v>5.6128006804487072E-3</c:v>
                </c:pt>
                <c:pt idx="261">
                  <c:v>-0.12977572145714117</c:v>
                </c:pt>
                <c:pt idx="262">
                  <c:v>-6.0530387913647482E-2</c:v>
                </c:pt>
                <c:pt idx="263">
                  <c:v>-0.18910787308460647</c:v>
                </c:pt>
                <c:pt idx="264">
                  <c:v>-0.10849891203135742</c:v>
                </c:pt>
                <c:pt idx="265">
                  <c:v>-0.43889997913199164</c:v>
                </c:pt>
                <c:pt idx="266">
                  <c:v>-0.2443368932355203</c:v>
                </c:pt>
                <c:pt idx="267">
                  <c:v>-0.26797224418878962</c:v>
                </c:pt>
                <c:pt idx="268">
                  <c:v>-7.6288737486785385E-2</c:v>
                </c:pt>
                <c:pt idx="269">
                  <c:v>-0.22215422425037271</c:v>
                </c:pt>
                <c:pt idx="270">
                  <c:v>-0.19766201722845814</c:v>
                </c:pt>
                <c:pt idx="271">
                  <c:v>-5.0270558383486447E-3</c:v>
                </c:pt>
                <c:pt idx="272">
                  <c:v>-0.14571124682363359</c:v>
                </c:pt>
                <c:pt idx="273">
                  <c:v>0.22672788606767755</c:v>
                </c:pt>
                <c:pt idx="274">
                  <c:v>-6.5295419955590378E-2</c:v>
                </c:pt>
                <c:pt idx="275">
                  <c:v>-0.14123987185548964</c:v>
                </c:pt>
                <c:pt idx="276">
                  <c:v>-0.22823863293182722</c:v>
                </c:pt>
                <c:pt idx="277">
                  <c:v>-0.23978487999451542</c:v>
                </c:pt>
                <c:pt idx="278">
                  <c:v>9.5838298088232493E-2</c:v>
                </c:pt>
                <c:pt idx="279">
                  <c:v>-0.1864534693578381</c:v>
                </c:pt>
                <c:pt idx="280">
                  <c:v>-0.2105709366988163</c:v>
                </c:pt>
                <c:pt idx="281">
                  <c:v>-0.19765918948388403</c:v>
                </c:pt>
                <c:pt idx="282">
                  <c:v>2.7179701316572236</c:v>
                </c:pt>
                <c:pt idx="283">
                  <c:v>-0.2430473110144207</c:v>
                </c:pt>
                <c:pt idx="284">
                  <c:v>-0.22565676702197185</c:v>
                </c:pt>
                <c:pt idx="285">
                  <c:v>-0.24748183056373593</c:v>
                </c:pt>
                <c:pt idx="286">
                  <c:v>-7.5953308170442546E-2</c:v>
                </c:pt>
                <c:pt idx="287">
                  <c:v>-1.4485070125257507E-2</c:v>
                </c:pt>
                <c:pt idx="288">
                  <c:v>-0.20155850715568227</c:v>
                </c:pt>
                <c:pt idx="289">
                  <c:v>-0.10757711457050845</c:v>
                </c:pt>
                <c:pt idx="290">
                  <c:v>-0.22933092668204949</c:v>
                </c:pt>
                <c:pt idx="291">
                  <c:v>-4.5535923035369512E-2</c:v>
                </c:pt>
                <c:pt idx="292">
                  <c:v>-3.6036490020814362E-2</c:v>
                </c:pt>
                <c:pt idx="293">
                  <c:v>6.734716646295566E-2</c:v>
                </c:pt>
                <c:pt idx="294">
                  <c:v>-1.2233276213861067E-2</c:v>
                </c:pt>
                <c:pt idx="295">
                  <c:v>-1.2202919348019852E-2</c:v>
                </c:pt>
                <c:pt idx="296">
                  <c:v>3.6578867649614828E-2</c:v>
                </c:pt>
                <c:pt idx="297">
                  <c:v>-7.3506292783035415E-2</c:v>
                </c:pt>
                <c:pt idx="298">
                  <c:v>-9.1298930705443496E-2</c:v>
                </c:pt>
                <c:pt idx="299">
                  <c:v>-0.19963326649658691</c:v>
                </c:pt>
                <c:pt idx="300">
                  <c:v>-1.405954725492359E-2</c:v>
                </c:pt>
                <c:pt idx="301">
                  <c:v>-7.1354637922187733E-4</c:v>
                </c:pt>
                <c:pt idx="302">
                  <c:v>-0.41100121431610964</c:v>
                </c:pt>
                <c:pt idx="303">
                  <c:v>-0.34000911909461118</c:v>
                </c:pt>
                <c:pt idx="304">
                  <c:v>-9.4452843006947507E-2</c:v>
                </c:pt>
                <c:pt idx="305">
                  <c:v>-0.55414934720573583</c:v>
                </c:pt>
                <c:pt idx="306">
                  <c:v>-2.5624990227047846E-2</c:v>
                </c:pt>
                <c:pt idx="307">
                  <c:v>-0.29675357242681766</c:v>
                </c:pt>
                <c:pt idx="308">
                  <c:v>-0.22084303646181316</c:v>
                </c:pt>
                <c:pt idx="309">
                  <c:v>-0.33192303680041102</c:v>
                </c:pt>
                <c:pt idx="310">
                  <c:v>2.0841460552942795E-2</c:v>
                </c:pt>
                <c:pt idx="311">
                  <c:v>-6.4058331623717156E-3</c:v>
                </c:pt>
                <c:pt idx="312">
                  <c:v>-0.23445931360545791</c:v>
                </c:pt>
                <c:pt idx="313">
                  <c:v>-0.16551702579892841</c:v>
                </c:pt>
                <c:pt idx="314">
                  <c:v>-0.14571989583950581</c:v>
                </c:pt>
                <c:pt idx="315">
                  <c:v>-6.9316475192645249E-2</c:v>
                </c:pt>
                <c:pt idx="316">
                  <c:v>-4.5557690059466263E-3</c:v>
                </c:pt>
                <c:pt idx="317">
                  <c:v>-0.36492275162134347</c:v>
                </c:pt>
                <c:pt idx="318">
                  <c:v>-0.19423722578031771</c:v>
                </c:pt>
                <c:pt idx="319">
                  <c:v>-0.21193985617593789</c:v>
                </c:pt>
                <c:pt idx="320">
                  <c:v>8.6874126056969113E-3</c:v>
                </c:pt>
                <c:pt idx="321">
                  <c:v>-0.44413575896621804</c:v>
                </c:pt>
                <c:pt idx="322">
                  <c:v>-0.26317287608777035</c:v>
                </c:pt>
                <c:pt idx="323">
                  <c:v>-0.37355128753991074</c:v>
                </c:pt>
                <c:pt idx="324">
                  <c:v>-0.10989817638390381</c:v>
                </c:pt>
                <c:pt idx="325">
                  <c:v>0.11204984815455075</c:v>
                </c:pt>
                <c:pt idx="326">
                  <c:v>-0.17554375075272405</c:v>
                </c:pt>
                <c:pt idx="327">
                  <c:v>-0.27975275110188347</c:v>
                </c:pt>
                <c:pt idx="328">
                  <c:v>-0.247987537829154</c:v>
                </c:pt>
                <c:pt idx="329">
                  <c:v>-0.21661109630654288</c:v>
                </c:pt>
                <c:pt idx="330">
                  <c:v>-0.20832089859022282</c:v>
                </c:pt>
                <c:pt idx="331">
                  <c:v>-0.24874754229425428</c:v>
                </c:pt>
                <c:pt idx="332">
                  <c:v>-0.21136389353611204</c:v>
                </c:pt>
                <c:pt idx="333">
                  <c:v>-0.23531621996651081</c:v>
                </c:pt>
                <c:pt idx="334">
                  <c:v>-0.29225862453517865</c:v>
                </c:pt>
                <c:pt idx="335">
                  <c:v>-0.24832209314675721</c:v>
                </c:pt>
                <c:pt idx="336">
                  <c:v>-0.24111336167802319</c:v>
                </c:pt>
                <c:pt idx="337">
                  <c:v>-0.23895506269373082</c:v>
                </c:pt>
                <c:pt idx="338">
                  <c:v>-0.22757568982621423</c:v>
                </c:pt>
                <c:pt idx="339">
                  <c:v>-5.5792063931358448E-3</c:v>
                </c:pt>
                <c:pt idx="340">
                  <c:v>-0.22958726915095312</c:v>
                </c:pt>
                <c:pt idx="341">
                  <c:v>-0.25056194874061444</c:v>
                </c:pt>
                <c:pt idx="342">
                  <c:v>-0.16250842887944544</c:v>
                </c:pt>
                <c:pt idx="343">
                  <c:v>-0.13813832708827148</c:v>
                </c:pt>
                <c:pt idx="344">
                  <c:v>-0.2800112396341452</c:v>
                </c:pt>
                <c:pt idx="345">
                  <c:v>-6.3970796644433281E-2</c:v>
                </c:pt>
                <c:pt idx="346">
                  <c:v>-0.10192361417932706</c:v>
                </c:pt>
                <c:pt idx="347">
                  <c:v>4.1589354221439639E-2</c:v>
                </c:pt>
                <c:pt idx="348">
                  <c:v>3.6534957748883753E-2</c:v>
                </c:pt>
                <c:pt idx="349">
                  <c:v>-2.0328339701330331E-2</c:v>
                </c:pt>
                <c:pt idx="350">
                  <c:v>2.0201659840614419E-2</c:v>
                </c:pt>
                <c:pt idx="351">
                  <c:v>-8.1951223217869337E-2</c:v>
                </c:pt>
                <c:pt idx="352">
                  <c:v>3.3911458599107389E-3</c:v>
                </c:pt>
                <c:pt idx="353">
                  <c:v>-5.8289992149624138E-2</c:v>
                </c:pt>
                <c:pt idx="354">
                  <c:v>-8.0048692045447782E-3</c:v>
                </c:pt>
                <c:pt idx="355">
                  <c:v>2.921500615745472E-3</c:v>
                </c:pt>
                <c:pt idx="356">
                  <c:v>-2.336741108001941E-3</c:v>
                </c:pt>
                <c:pt idx="357">
                  <c:v>-0.15865054965109793</c:v>
                </c:pt>
                <c:pt idx="358">
                  <c:v>-0.16215262011169329</c:v>
                </c:pt>
                <c:pt idx="359">
                  <c:v>-3.7226297319989936E-2</c:v>
                </c:pt>
                <c:pt idx="360">
                  <c:v>-0.26580872911190434</c:v>
                </c:pt>
                <c:pt idx="361">
                  <c:v>-0.23942452059501226</c:v>
                </c:pt>
                <c:pt idx="362">
                  <c:v>-0.17759976183479267</c:v>
                </c:pt>
                <c:pt idx="363">
                  <c:v>-8.9310062080875482E-2</c:v>
                </c:pt>
                <c:pt idx="364">
                  <c:v>-0.20135618494845561</c:v>
                </c:pt>
                <c:pt idx="365">
                  <c:v>5.1169012621129584E-4</c:v>
                </c:pt>
                <c:pt idx="366">
                  <c:v>-1.904664302079298E-2</c:v>
                </c:pt>
                <c:pt idx="367">
                  <c:v>9.7533212551264876E-4</c:v>
                </c:pt>
                <c:pt idx="368">
                  <c:v>-3.6105961270374097E-2</c:v>
                </c:pt>
                <c:pt idx="369">
                  <c:v>4.3131226765348498E-4</c:v>
                </c:pt>
                <c:pt idx="370">
                  <c:v>4.9368493928760526E-2</c:v>
                </c:pt>
                <c:pt idx="371">
                  <c:v>0.14031068352096113</c:v>
                </c:pt>
                <c:pt idx="372">
                  <c:v>1.8881287686842926E-3</c:v>
                </c:pt>
                <c:pt idx="373">
                  <c:v>2.7214336521181205E-2</c:v>
                </c:pt>
                <c:pt idx="374">
                  <c:v>2.1390885373185425E-2</c:v>
                </c:pt>
                <c:pt idx="375">
                  <c:v>1.618043176961591E-3</c:v>
                </c:pt>
                <c:pt idx="376">
                  <c:v>2.0552569057957835E-3</c:v>
                </c:pt>
                <c:pt idx="377">
                  <c:v>-0.15293279472181462</c:v>
                </c:pt>
                <c:pt idx="378">
                  <c:v>1.1076271367897078E-2</c:v>
                </c:pt>
                <c:pt idx="379">
                  <c:v>-0.23886748530336913</c:v>
                </c:pt>
                <c:pt idx="380">
                  <c:v>-0.20793342725332384</c:v>
                </c:pt>
                <c:pt idx="381">
                  <c:v>-0.19852198949792549</c:v>
                </c:pt>
                <c:pt idx="382">
                  <c:v>-6.7888125226380814E-4</c:v>
                </c:pt>
                <c:pt idx="383">
                  <c:v>-0.2574188159806215</c:v>
                </c:pt>
                <c:pt idx="384">
                  <c:v>-4.9392920069934863E-2</c:v>
                </c:pt>
                <c:pt idx="385">
                  <c:v>-5.3978795869447506E-4</c:v>
                </c:pt>
                <c:pt idx="386">
                  <c:v>-6.6346664042339016E-3</c:v>
                </c:pt>
                <c:pt idx="387">
                  <c:v>-0.10970837460581612</c:v>
                </c:pt>
                <c:pt idx="388">
                  <c:v>-0.10773759453938379</c:v>
                </c:pt>
                <c:pt idx="389">
                  <c:v>-7.2144152342309878E-2</c:v>
                </c:pt>
                <c:pt idx="390">
                  <c:v>-2.8789343695228538E-3</c:v>
                </c:pt>
                <c:pt idx="391">
                  <c:v>-2.840964441060569E-2</c:v>
                </c:pt>
                <c:pt idx="392">
                  <c:v>1.9103801348164987E-2</c:v>
                </c:pt>
                <c:pt idx="393">
                  <c:v>0.44675139576942896</c:v>
                </c:pt>
                <c:pt idx="394">
                  <c:v>0.15563784988779472</c:v>
                </c:pt>
                <c:pt idx="395">
                  <c:v>-7.8950090412682175E-4</c:v>
                </c:pt>
                <c:pt idx="396">
                  <c:v>7.1105356968574257E-2</c:v>
                </c:pt>
                <c:pt idx="397">
                  <c:v>-9.0192574742053774E-5</c:v>
                </c:pt>
                <c:pt idx="398">
                  <c:v>-0.26535098367261084</c:v>
                </c:pt>
                <c:pt idx="399">
                  <c:v>-0.17383340733497993</c:v>
                </c:pt>
                <c:pt idx="400">
                  <c:v>-0.24874662836060019</c:v>
                </c:pt>
                <c:pt idx="401">
                  <c:v>-0.21169454686420688</c:v>
                </c:pt>
                <c:pt idx="402">
                  <c:v>-0.74217878659304004</c:v>
                </c:pt>
                <c:pt idx="403">
                  <c:v>-0.23467136858511048</c:v>
                </c:pt>
                <c:pt idx="404">
                  <c:v>-0.10332326552441351</c:v>
                </c:pt>
                <c:pt idx="405">
                  <c:v>-9.941282262219403E-2</c:v>
                </c:pt>
                <c:pt idx="406">
                  <c:v>4.811390749364354E-2</c:v>
                </c:pt>
                <c:pt idx="407">
                  <c:v>1.2375514297658511E-2</c:v>
                </c:pt>
                <c:pt idx="408">
                  <c:v>5.0472389135120346E-4</c:v>
                </c:pt>
                <c:pt idx="409">
                  <c:v>-0.1352377929788163</c:v>
                </c:pt>
                <c:pt idx="410">
                  <c:v>-8.696921077888444E-4</c:v>
                </c:pt>
                <c:pt idx="411">
                  <c:v>-0.1752556648104768</c:v>
                </c:pt>
                <c:pt idx="412">
                  <c:v>6.2463096926176475E-4</c:v>
                </c:pt>
                <c:pt idx="413">
                  <c:v>-0.32825741234228945</c:v>
                </c:pt>
                <c:pt idx="414">
                  <c:v>7.9541720152939893E-2</c:v>
                </c:pt>
                <c:pt idx="415">
                  <c:v>-8.6124295046662511E-2</c:v>
                </c:pt>
                <c:pt idx="416">
                  <c:v>1.8520538957883182E-2</c:v>
                </c:pt>
                <c:pt idx="417">
                  <c:v>3.7141275840596672E-3</c:v>
                </c:pt>
                <c:pt idx="418">
                  <c:v>4.581675809691715E-3</c:v>
                </c:pt>
                <c:pt idx="419">
                  <c:v>-0.43987580398407006</c:v>
                </c:pt>
                <c:pt idx="420">
                  <c:v>-0.46569549534043109</c:v>
                </c:pt>
                <c:pt idx="421">
                  <c:v>-0.13976998762059525</c:v>
                </c:pt>
                <c:pt idx="422">
                  <c:v>-0.47155481716320158</c:v>
                </c:pt>
                <c:pt idx="423">
                  <c:v>5.2659129745213414E-3</c:v>
                </c:pt>
                <c:pt idx="424">
                  <c:v>0.15712277451055728</c:v>
                </c:pt>
                <c:pt idx="425">
                  <c:v>0.10277987249678494</c:v>
                </c:pt>
                <c:pt idx="426">
                  <c:v>-0.23575606057808479</c:v>
                </c:pt>
                <c:pt idx="427">
                  <c:v>2.3209751174639946E-2</c:v>
                </c:pt>
                <c:pt idx="428">
                  <c:v>0.1034569263973137</c:v>
                </c:pt>
                <c:pt idx="429">
                  <c:v>9.8016966616962554E-3</c:v>
                </c:pt>
                <c:pt idx="430">
                  <c:v>2.697543184625385E-3</c:v>
                </c:pt>
                <c:pt idx="431">
                  <c:v>3.9530695814341925E-2</c:v>
                </c:pt>
                <c:pt idx="432">
                  <c:v>0.13734024411726892</c:v>
                </c:pt>
                <c:pt idx="433">
                  <c:v>8.7525239157367953E-3</c:v>
                </c:pt>
                <c:pt idx="434">
                  <c:v>9.1965258179416524E-3</c:v>
                </c:pt>
              </c:numCache>
            </c:numRef>
          </c:val>
          <c:smooth val="0"/>
          <c:extLst>
            <c:ext xmlns:c16="http://schemas.microsoft.com/office/drawing/2014/chart" uri="{C3380CC4-5D6E-409C-BE32-E72D297353CC}">
              <c16:uniqueId val="{00000002-7445-4C3E-9927-7F3CC2C32D91}"/>
            </c:ext>
          </c:extLst>
        </c:ser>
        <c:ser>
          <c:idx val="4"/>
          <c:order val="3"/>
          <c:tx>
            <c:v>МБҚ нарығы асимметриясының индексі (оң жақ ось)</c:v>
          </c:tx>
          <c:spPr>
            <a:ln w="25400">
              <a:pattFill prst="pct50">
                <a:fgClr>
                  <a:srgbClr val="000000"/>
                </a:fgClr>
                <a:bgClr>
                  <a:srgbClr val="FFFFFF"/>
                </a:bgClr>
              </a:pattFill>
              <a:prstDash val="solid"/>
            </a:ln>
          </c:spPr>
          <c:marker>
            <c:symbol val="none"/>
          </c:marker>
          <c:val>
            <c:numRef>
              <c:f>'3.2.5-график'!$F$4:$F$438</c:f>
              <c:numCache>
                <c:formatCode>General</c:formatCode>
                <c:ptCount val="435"/>
                <c:pt idx="0">
                  <c:v>-0.24230938028392579</c:v>
                </c:pt>
                <c:pt idx="1">
                  <c:v>0.37780643875981718</c:v>
                </c:pt>
                <c:pt idx="2">
                  <c:v>-9.5892115671897718E-2</c:v>
                </c:pt>
                <c:pt idx="3">
                  <c:v>0</c:v>
                </c:pt>
                <c:pt idx="4">
                  <c:v>0</c:v>
                </c:pt>
                <c:pt idx="5">
                  <c:v>-2.3583381644871976E-2</c:v>
                </c:pt>
                <c:pt idx="6">
                  <c:v>-2.8155502717241869E-2</c:v>
                </c:pt>
                <c:pt idx="7">
                  <c:v>-0.29396992094427787</c:v>
                </c:pt>
                <c:pt idx="8">
                  <c:v>3.9276690119577412E-3</c:v>
                </c:pt>
                <c:pt idx="9">
                  <c:v>-0.2895417103670152</c:v>
                </c:pt>
                <c:pt idx="10">
                  <c:v>-5.6391938101789309E-2</c:v>
                </c:pt>
                <c:pt idx="11">
                  <c:v>-0.1692831272471533</c:v>
                </c:pt>
                <c:pt idx="12">
                  <c:v>9.6905991190554805E-2</c:v>
                </c:pt>
                <c:pt idx="13">
                  <c:v>-1.3693420127685549E-2</c:v>
                </c:pt>
                <c:pt idx="14">
                  <c:v>0.15759967646211073</c:v>
                </c:pt>
                <c:pt idx="15">
                  <c:v>-0.7343419299560463</c:v>
                </c:pt>
                <c:pt idx="16">
                  <c:v>0</c:v>
                </c:pt>
                <c:pt idx="17">
                  <c:v>-8.8256726767716148E-2</c:v>
                </c:pt>
                <c:pt idx="18">
                  <c:v>-5.6990405261124637E-2</c:v>
                </c:pt>
                <c:pt idx="19">
                  <c:v>-4.7573790413277112E-3</c:v>
                </c:pt>
                <c:pt idx="20">
                  <c:v>0</c:v>
                </c:pt>
                <c:pt idx="21">
                  <c:v>0</c:v>
                </c:pt>
                <c:pt idx="22">
                  <c:v>0</c:v>
                </c:pt>
                <c:pt idx="23">
                  <c:v>-6.5797843651246288E-2</c:v>
                </c:pt>
                <c:pt idx="24">
                  <c:v>0</c:v>
                </c:pt>
                <c:pt idx="25">
                  <c:v>0</c:v>
                </c:pt>
                <c:pt idx="26">
                  <c:v>-1.6577503991183899E-2</c:v>
                </c:pt>
                <c:pt idx="27">
                  <c:v>0.5</c:v>
                </c:pt>
                <c:pt idx="28">
                  <c:v>0</c:v>
                </c:pt>
                <c:pt idx="29">
                  <c:v>-0.25195932389925219</c:v>
                </c:pt>
                <c:pt idx="30">
                  <c:v>0.12950558399774181</c:v>
                </c:pt>
                <c:pt idx="31">
                  <c:v>5.6520327504975551E-3</c:v>
                </c:pt>
                <c:pt idx="32">
                  <c:v>-0.15117663961760777</c:v>
                </c:pt>
                <c:pt idx="33">
                  <c:v>0</c:v>
                </c:pt>
                <c:pt idx="34">
                  <c:v>-0.31326420414320255</c:v>
                </c:pt>
                <c:pt idx="35">
                  <c:v>0.22446888915201146</c:v>
                </c:pt>
                <c:pt idx="36">
                  <c:v>-8.5916831146797837E-2</c:v>
                </c:pt>
                <c:pt idx="37">
                  <c:v>-3.0793081395144029E-2</c:v>
                </c:pt>
                <c:pt idx="38">
                  <c:v>-3.4002720838240928E-2</c:v>
                </c:pt>
                <c:pt idx="39">
                  <c:v>-0.31314231070081311</c:v>
                </c:pt>
                <c:pt idx="40">
                  <c:v>0.49937506217466099</c:v>
                </c:pt>
                <c:pt idx="41">
                  <c:v>4.0271899467777664E-2</c:v>
                </c:pt>
                <c:pt idx="42">
                  <c:v>-7.6848391970927035E-2</c:v>
                </c:pt>
                <c:pt idx="43">
                  <c:v>0</c:v>
                </c:pt>
                <c:pt idx="44">
                  <c:v>0</c:v>
                </c:pt>
                <c:pt idx="45">
                  <c:v>0</c:v>
                </c:pt>
                <c:pt idx="46">
                  <c:v>-0.12485789689715991</c:v>
                </c:pt>
                <c:pt idx="47">
                  <c:v>-1.0019410953197171E-3</c:v>
                </c:pt>
                <c:pt idx="48">
                  <c:v>0</c:v>
                </c:pt>
                <c:pt idx="49">
                  <c:v>-8.7496581820236841E-2</c:v>
                </c:pt>
                <c:pt idx="50">
                  <c:v>0</c:v>
                </c:pt>
                <c:pt idx="51">
                  <c:v>0</c:v>
                </c:pt>
                <c:pt idx="52">
                  <c:v>-4.6857614483361384E-2</c:v>
                </c:pt>
                <c:pt idx="53">
                  <c:v>0.33751023986093809</c:v>
                </c:pt>
                <c:pt idx="54">
                  <c:v>0</c:v>
                </c:pt>
                <c:pt idx="55">
                  <c:v>0</c:v>
                </c:pt>
                <c:pt idx="56">
                  <c:v>-5.6571536784092567E-2</c:v>
                </c:pt>
                <c:pt idx="57">
                  <c:v>-0.13507491688698739</c:v>
                </c:pt>
                <c:pt idx="58">
                  <c:v>-0.28609941496921643</c:v>
                </c:pt>
                <c:pt idx="59">
                  <c:v>5.8788283942271785E-2</c:v>
                </c:pt>
                <c:pt idx="60">
                  <c:v>-0.18194636498711086</c:v>
                </c:pt>
                <c:pt idx="61">
                  <c:v>-1.4997608221170501E-2</c:v>
                </c:pt>
                <c:pt idx="62">
                  <c:v>7.5611258922105809E-2</c:v>
                </c:pt>
                <c:pt idx="63">
                  <c:v>-1.1166705715310747E-2</c:v>
                </c:pt>
                <c:pt idx="64">
                  <c:v>-4.5933228551020756E-2</c:v>
                </c:pt>
                <c:pt idx="65">
                  <c:v>-0.10144224164365245</c:v>
                </c:pt>
                <c:pt idx="66">
                  <c:v>-0.11847356417886939</c:v>
                </c:pt>
                <c:pt idx="67">
                  <c:v>-0.28951554895075127</c:v>
                </c:pt>
                <c:pt idx="68">
                  <c:v>-6.9324888936526718E-2</c:v>
                </c:pt>
                <c:pt idx="69">
                  <c:v>0.23165576142648756</c:v>
                </c:pt>
                <c:pt idx="70">
                  <c:v>-0.32735763647835642</c:v>
                </c:pt>
                <c:pt idx="71">
                  <c:v>7.445419820204402E-2</c:v>
                </c:pt>
                <c:pt idx="72">
                  <c:v>-0.10044723522125446</c:v>
                </c:pt>
                <c:pt idx="73">
                  <c:v>-2.1027884728896269</c:v>
                </c:pt>
                <c:pt idx="74">
                  <c:v>-0.1336646181575375</c:v>
                </c:pt>
                <c:pt idx="75">
                  <c:v>-1.8187335184741759E-2</c:v>
                </c:pt>
                <c:pt idx="76">
                  <c:v>0.35583935409748652</c:v>
                </c:pt>
                <c:pt idx="77">
                  <c:v>-3.5444454344912887E-3</c:v>
                </c:pt>
                <c:pt idx="78">
                  <c:v>0</c:v>
                </c:pt>
                <c:pt idx="79">
                  <c:v>-0.24149026144363017</c:v>
                </c:pt>
                <c:pt idx="80">
                  <c:v>-0.27625648327644275</c:v>
                </c:pt>
                <c:pt idx="81">
                  <c:v>-4.3003957142984384E-2</c:v>
                </c:pt>
                <c:pt idx="82">
                  <c:v>-2.2428362427253584E-2</c:v>
                </c:pt>
                <c:pt idx="83">
                  <c:v>-0.5</c:v>
                </c:pt>
                <c:pt idx="84">
                  <c:v>0</c:v>
                </c:pt>
                <c:pt idx="85">
                  <c:v>-0.20335540210634134</c:v>
                </c:pt>
                <c:pt idx="86">
                  <c:v>-0.29353212472206469</c:v>
                </c:pt>
                <c:pt idx="87">
                  <c:v>-1.0996051681444281E-2</c:v>
                </c:pt>
                <c:pt idx="88">
                  <c:v>-0.10795767676561979</c:v>
                </c:pt>
                <c:pt idx="89">
                  <c:v>-0.24906800292249187</c:v>
                </c:pt>
                <c:pt idx="90">
                  <c:v>-0.1406441274075948</c:v>
                </c:pt>
                <c:pt idx="91">
                  <c:v>-0.24697854571471595</c:v>
                </c:pt>
                <c:pt idx="92">
                  <c:v>0</c:v>
                </c:pt>
                <c:pt idx="93">
                  <c:v>0.18347445944316756</c:v>
                </c:pt>
                <c:pt idx="94">
                  <c:v>-0.38158447127766532</c:v>
                </c:pt>
                <c:pt idx="95">
                  <c:v>0</c:v>
                </c:pt>
                <c:pt idx="96">
                  <c:v>-0.38941248141757101</c:v>
                </c:pt>
                <c:pt idx="97">
                  <c:v>-0.21965143127444742</c:v>
                </c:pt>
                <c:pt idx="98">
                  <c:v>-0.19635725612289812</c:v>
                </c:pt>
                <c:pt idx="99">
                  <c:v>-3.9926277466830883E-2</c:v>
                </c:pt>
                <c:pt idx="100">
                  <c:v>-0.22636780493355957</c:v>
                </c:pt>
                <c:pt idx="101">
                  <c:v>0</c:v>
                </c:pt>
                <c:pt idx="102">
                  <c:v>0.25546405156255086</c:v>
                </c:pt>
                <c:pt idx="103">
                  <c:v>-4.0856186111656964E-2</c:v>
                </c:pt>
                <c:pt idx="104">
                  <c:v>-0.26056831658510066</c:v>
                </c:pt>
                <c:pt idx="105">
                  <c:v>-1.405561836828516E-2</c:v>
                </c:pt>
                <c:pt idx="106">
                  <c:v>-0.39650970037476624</c:v>
                </c:pt>
                <c:pt idx="107">
                  <c:v>-0.10955043391488803</c:v>
                </c:pt>
                <c:pt idx="108">
                  <c:v>-4.9205632250339318E-2</c:v>
                </c:pt>
                <c:pt idx="109">
                  <c:v>-0.5</c:v>
                </c:pt>
                <c:pt idx="110">
                  <c:v>-0.2827784094805833</c:v>
                </c:pt>
                <c:pt idx="111">
                  <c:v>0</c:v>
                </c:pt>
                <c:pt idx="112">
                  <c:v>0</c:v>
                </c:pt>
                <c:pt idx="113">
                  <c:v>-0.20802190264802684</c:v>
                </c:pt>
                <c:pt idx="114">
                  <c:v>-0.20254618798586441</c:v>
                </c:pt>
                <c:pt idx="115">
                  <c:v>1.971404221500735E-2</c:v>
                </c:pt>
                <c:pt idx="116">
                  <c:v>-0.25439354252977536</c:v>
                </c:pt>
                <c:pt idx="117">
                  <c:v>-0.29167988161743474</c:v>
                </c:pt>
                <c:pt idx="118">
                  <c:v>-0.18491656743210907</c:v>
                </c:pt>
                <c:pt idx="119">
                  <c:v>-2.0820778885144654E-2</c:v>
                </c:pt>
                <c:pt idx="120">
                  <c:v>2.7597144525283324E-2</c:v>
                </c:pt>
                <c:pt idx="121">
                  <c:v>-0.32132378317293647</c:v>
                </c:pt>
                <c:pt idx="122">
                  <c:v>-0.34322183059161132</c:v>
                </c:pt>
                <c:pt idx="123">
                  <c:v>0</c:v>
                </c:pt>
                <c:pt idx="124">
                  <c:v>-0.19880828447457438</c:v>
                </c:pt>
                <c:pt idx="125">
                  <c:v>2.9512749009951614E-2</c:v>
                </c:pt>
                <c:pt idx="126">
                  <c:v>-0.19690251116373569</c:v>
                </c:pt>
                <c:pt idx="127">
                  <c:v>0</c:v>
                </c:pt>
                <c:pt idx="128">
                  <c:v>-0.29664841945193537</c:v>
                </c:pt>
                <c:pt idx="129">
                  <c:v>0</c:v>
                </c:pt>
                <c:pt idx="130">
                  <c:v>-0.12735491029839346</c:v>
                </c:pt>
                <c:pt idx="131">
                  <c:v>-0.2204660212817309</c:v>
                </c:pt>
                <c:pt idx="132">
                  <c:v>-0.23326916753315019</c:v>
                </c:pt>
                <c:pt idx="133">
                  <c:v>-3.7540207006588437E-2</c:v>
                </c:pt>
                <c:pt idx="134">
                  <c:v>-6.3446891557135919E-3</c:v>
                </c:pt>
                <c:pt idx="135">
                  <c:v>-0.18483342787287435</c:v>
                </c:pt>
                <c:pt idx="136">
                  <c:v>-0.37571112607470414</c:v>
                </c:pt>
                <c:pt idx="137">
                  <c:v>-0.81300127163090075</c:v>
                </c:pt>
                <c:pt idx="138">
                  <c:v>-0.29353771350479557</c:v>
                </c:pt>
                <c:pt idx="139">
                  <c:v>-3.2694671147294706E-2</c:v>
                </c:pt>
                <c:pt idx="140">
                  <c:v>0</c:v>
                </c:pt>
                <c:pt idx="141">
                  <c:v>-0.5</c:v>
                </c:pt>
                <c:pt idx="142">
                  <c:v>-4.0217796711807315E-2</c:v>
                </c:pt>
                <c:pt idx="143">
                  <c:v>-0.18981520489758794</c:v>
                </c:pt>
                <c:pt idx="144">
                  <c:v>-7.8306627712183108E-2</c:v>
                </c:pt>
                <c:pt idx="145">
                  <c:v>-3.3293913018654274E-2</c:v>
                </c:pt>
                <c:pt idx="146">
                  <c:v>0.15301461569534514</c:v>
                </c:pt>
                <c:pt idx="147">
                  <c:v>-9.202923547811527E-3</c:v>
                </c:pt>
                <c:pt idx="148">
                  <c:v>-0.27531345156374365</c:v>
                </c:pt>
                <c:pt idx="149">
                  <c:v>-0.16512184825811757</c:v>
                </c:pt>
                <c:pt idx="150">
                  <c:v>-5.3547182733654029E-3</c:v>
                </c:pt>
                <c:pt idx="151">
                  <c:v>-0.2194870561315872</c:v>
                </c:pt>
                <c:pt idx="152">
                  <c:v>-0.1406658412537547</c:v>
                </c:pt>
                <c:pt idx="153">
                  <c:v>-0.32133909372152492</c:v>
                </c:pt>
                <c:pt idx="154">
                  <c:v>-2.165131981973804E-2</c:v>
                </c:pt>
                <c:pt idx="155">
                  <c:v>-1.8044958230029336E-2</c:v>
                </c:pt>
                <c:pt idx="156">
                  <c:v>-4.9271682822697289E-2</c:v>
                </c:pt>
                <c:pt idx="157">
                  <c:v>-1.2650632289743936E-2</c:v>
                </c:pt>
                <c:pt idx="158">
                  <c:v>-0.19415639569395132</c:v>
                </c:pt>
                <c:pt idx="159">
                  <c:v>-8.7344782838981602E-2</c:v>
                </c:pt>
                <c:pt idx="160">
                  <c:v>-0.13929404036994703</c:v>
                </c:pt>
                <c:pt idx="161">
                  <c:v>-0.24978688772416741</c:v>
                </c:pt>
                <c:pt idx="162">
                  <c:v>-0.3512624707462294</c:v>
                </c:pt>
                <c:pt idx="163">
                  <c:v>-0.20111767549414622</c:v>
                </c:pt>
                <c:pt idx="164">
                  <c:v>5.3435129972978094E-3</c:v>
                </c:pt>
                <c:pt idx="165">
                  <c:v>-0.28215729102959347</c:v>
                </c:pt>
                <c:pt idx="166">
                  <c:v>-0.15883606103002335</c:v>
                </c:pt>
                <c:pt idx="167">
                  <c:v>-0.33385134405542571</c:v>
                </c:pt>
                <c:pt idx="168">
                  <c:v>-0.13908310448208572</c:v>
                </c:pt>
                <c:pt idx="169">
                  <c:v>0</c:v>
                </c:pt>
                <c:pt idx="170">
                  <c:v>-1.2349950996267687E-2</c:v>
                </c:pt>
                <c:pt idx="171">
                  <c:v>0</c:v>
                </c:pt>
                <c:pt idx="172">
                  <c:v>-0.22500000000000001</c:v>
                </c:pt>
                <c:pt idx="173">
                  <c:v>-0.29273706887631201</c:v>
                </c:pt>
                <c:pt idx="174">
                  <c:v>0</c:v>
                </c:pt>
                <c:pt idx="175">
                  <c:v>0.33343009420009773</c:v>
                </c:pt>
                <c:pt idx="176">
                  <c:v>-4.5871172177379793E-2</c:v>
                </c:pt>
                <c:pt idx="177">
                  <c:v>-0.29468112405405633</c:v>
                </c:pt>
                <c:pt idx="178">
                  <c:v>0</c:v>
                </c:pt>
                <c:pt idx="179">
                  <c:v>0</c:v>
                </c:pt>
                <c:pt idx="180">
                  <c:v>-0.19889055648051435</c:v>
                </c:pt>
                <c:pt idx="181">
                  <c:v>-7.265895407659341E-2</c:v>
                </c:pt>
                <c:pt idx="182">
                  <c:v>-0.13379830645397381</c:v>
                </c:pt>
                <c:pt idx="183">
                  <c:v>-6.6835108192640172E-2</c:v>
                </c:pt>
                <c:pt idx="184">
                  <c:v>-6.3114956038992739E-2</c:v>
                </c:pt>
                <c:pt idx="185">
                  <c:v>-2.3549804017758219E-2</c:v>
                </c:pt>
                <c:pt idx="186">
                  <c:v>-0.12674870141350872</c:v>
                </c:pt>
                <c:pt idx="187">
                  <c:v>-0.24623535130670102</c:v>
                </c:pt>
                <c:pt idx="188">
                  <c:v>-6.6190213919741461E-2</c:v>
                </c:pt>
                <c:pt idx="189">
                  <c:v>1.1445999737110595</c:v>
                </c:pt>
                <c:pt idx="190">
                  <c:v>-2.6422668353776973E-2</c:v>
                </c:pt>
                <c:pt idx="191">
                  <c:v>-1.8288848582584741E-2</c:v>
                </c:pt>
                <c:pt idx="192">
                  <c:v>-6.3768960861989174E-2</c:v>
                </c:pt>
                <c:pt idx="193">
                  <c:v>-0.2495111898990201</c:v>
                </c:pt>
                <c:pt idx="194">
                  <c:v>-8.2728644724608807E-2</c:v>
                </c:pt>
                <c:pt idx="196">
                  <c:v>-0.14441051375654201</c:v>
                </c:pt>
                <c:pt idx="197">
                  <c:v>-6.2216482359670276E-2</c:v>
                </c:pt>
                <c:pt idx="198">
                  <c:v>9.0881711499998907E-2</c:v>
                </c:pt>
                <c:pt idx="199">
                  <c:v>-0.21241954443711525</c:v>
                </c:pt>
                <c:pt idx="200">
                  <c:v>-4.7050721484418363E-2</c:v>
                </c:pt>
                <c:pt idx="201">
                  <c:v>-2.4781031647430975E-2</c:v>
                </c:pt>
                <c:pt idx="202">
                  <c:v>-0.16369461296450524</c:v>
                </c:pt>
                <c:pt idx="203">
                  <c:v>-7.7100677904785295E-2</c:v>
                </c:pt>
                <c:pt idx="204">
                  <c:v>-3.3634181875353865E-2</c:v>
                </c:pt>
                <c:pt idx="205">
                  <c:v>-0.10671268906440681</c:v>
                </c:pt>
                <c:pt idx="206">
                  <c:v>-0.29705140473500641</c:v>
                </c:pt>
                <c:pt idx="207">
                  <c:v>-0.24689953095612541</c:v>
                </c:pt>
                <c:pt idx="208">
                  <c:v>-0.31530205698065772</c:v>
                </c:pt>
                <c:pt idx="209">
                  <c:v>-0.18163927541533387</c:v>
                </c:pt>
                <c:pt idx="210">
                  <c:v>-0.18725419262581769</c:v>
                </c:pt>
                <c:pt idx="211">
                  <c:v>-2.6870255325639474E-3</c:v>
                </c:pt>
                <c:pt idx="212">
                  <c:v>-3.0373220317143311E-2</c:v>
                </c:pt>
                <c:pt idx="213">
                  <c:v>-0.12849826611681858</c:v>
                </c:pt>
                <c:pt idx="214">
                  <c:v>-0.4187705883590177</c:v>
                </c:pt>
                <c:pt idx="215">
                  <c:v>-0.30099930448924528</c:v>
                </c:pt>
                <c:pt idx="216">
                  <c:v>-0.34537757843618666</c:v>
                </c:pt>
                <c:pt idx="217">
                  <c:v>-0.34523353568840703</c:v>
                </c:pt>
                <c:pt idx="218">
                  <c:v>-3.7280060215033044E-2</c:v>
                </c:pt>
                <c:pt idx="219">
                  <c:v>-0.10400642271945273</c:v>
                </c:pt>
                <c:pt idx="220">
                  <c:v>-0.20538157528107243</c:v>
                </c:pt>
                <c:pt idx="221">
                  <c:v>-0.25423432051961742</c:v>
                </c:pt>
                <c:pt idx="222">
                  <c:v>-0.21961902551535653</c:v>
                </c:pt>
                <c:pt idx="223">
                  <c:v>-7.877574277228537E-2</c:v>
                </c:pt>
                <c:pt idx="224">
                  <c:v>-0.12848167360277804</c:v>
                </c:pt>
                <c:pt idx="225">
                  <c:v>-0.21811306808055647</c:v>
                </c:pt>
                <c:pt idx="226">
                  <c:v>-0.14582544533191541</c:v>
                </c:pt>
                <c:pt idx="227">
                  <c:v>-9.5757659926125102E-2</c:v>
                </c:pt>
                <c:pt idx="228">
                  <c:v>-0.17124970800077285</c:v>
                </c:pt>
                <c:pt idx="229">
                  <c:v>-0.22475362444599636</c:v>
                </c:pt>
                <c:pt idx="230">
                  <c:v>-0.20362887758765094</c:v>
                </c:pt>
                <c:pt idx="231">
                  <c:v>-0.24772368818747434</c:v>
                </c:pt>
                <c:pt idx="232">
                  <c:v>-9.0480013138758267E-2</c:v>
                </c:pt>
                <c:pt idx="233">
                  <c:v>0.23823913136560873</c:v>
                </c:pt>
                <c:pt idx="234">
                  <c:v>0.13950701681496797</c:v>
                </c:pt>
                <c:pt idx="235">
                  <c:v>-0.25031774786489336</c:v>
                </c:pt>
                <c:pt idx="236">
                  <c:v>-3.9266990087340789E-2</c:v>
                </c:pt>
                <c:pt idx="237">
                  <c:v>-2.7368606838220361E-2</c:v>
                </c:pt>
                <c:pt idx="238">
                  <c:v>-7.7276287729706296E-3</c:v>
                </c:pt>
                <c:pt idx="239">
                  <c:v>-4.3316695284920589E-2</c:v>
                </c:pt>
                <c:pt idx="240">
                  <c:v>-9.3679832601026206E-2</c:v>
                </c:pt>
                <c:pt idx="241">
                  <c:v>-0.18189946459969047</c:v>
                </c:pt>
                <c:pt idx="242">
                  <c:v>0.17354020352036759</c:v>
                </c:pt>
                <c:pt idx="243">
                  <c:v>-0.10888714027325951</c:v>
                </c:pt>
                <c:pt idx="244">
                  <c:v>1.5782555531845713E-2</c:v>
                </c:pt>
                <c:pt idx="245">
                  <c:v>5.0844596580019424E-3</c:v>
                </c:pt>
                <c:pt idx="246">
                  <c:v>-3.7352399475247954E-2</c:v>
                </c:pt>
                <c:pt idx="247">
                  <c:v>-1.5169074360675595E-2</c:v>
                </c:pt>
                <c:pt idx="248">
                  <c:v>-3.5186524141320924E-2</c:v>
                </c:pt>
                <c:pt idx="249">
                  <c:v>0</c:v>
                </c:pt>
                <c:pt idx="250">
                  <c:v>8.1208089918558671E-2</c:v>
                </c:pt>
                <c:pt idx="251">
                  <c:v>-0.12603270658092686</c:v>
                </c:pt>
                <c:pt idx="252">
                  <c:v>-3.5577615338689521E-2</c:v>
                </c:pt>
                <c:pt idx="253">
                  <c:v>6.2796208966803366E-2</c:v>
                </c:pt>
                <c:pt idx="254">
                  <c:v>2.9385296699333353E-2</c:v>
                </c:pt>
                <c:pt idx="255">
                  <c:v>-0.21961392786068737</c:v>
                </c:pt>
                <c:pt idx="256">
                  <c:v>8.7926008912994721E-2</c:v>
                </c:pt>
                <c:pt idx="257">
                  <c:v>1.4995535344812646E-2</c:v>
                </c:pt>
                <c:pt idx="258">
                  <c:v>1.3422822869133261E-2</c:v>
                </c:pt>
                <c:pt idx="259">
                  <c:v>0</c:v>
                </c:pt>
                <c:pt idx="260">
                  <c:v>0</c:v>
                </c:pt>
                <c:pt idx="261">
                  <c:v>6.2703537546627034E-4</c:v>
                </c:pt>
                <c:pt idx="262">
                  <c:v>-8.0265396774113901E-2</c:v>
                </c:pt>
                <c:pt idx="263">
                  <c:v>8.0052759482616989E-2</c:v>
                </c:pt>
                <c:pt idx="264">
                  <c:v>-4.3739085645186915E-2</c:v>
                </c:pt>
                <c:pt idx="265">
                  <c:v>-2.3757349680643219E-2</c:v>
                </c:pt>
                <c:pt idx="266">
                  <c:v>-1.4204430307144265E-2</c:v>
                </c:pt>
                <c:pt idx="267">
                  <c:v>1.3356500412909127E-2</c:v>
                </c:pt>
                <c:pt idx="268">
                  <c:v>-5.0740061088002109E-2</c:v>
                </c:pt>
                <c:pt idx="269">
                  <c:v>-4.6562396795266324E-2</c:v>
                </c:pt>
                <c:pt idx="270">
                  <c:v>-0.26482164196348534</c:v>
                </c:pt>
                <c:pt idx="271">
                  <c:v>-7.1905388714411475E-2</c:v>
                </c:pt>
                <c:pt idx="272">
                  <c:v>0.15309528938869732</c:v>
                </c:pt>
                <c:pt idx="273">
                  <c:v>-9.1309440610256157E-2</c:v>
                </c:pt>
                <c:pt idx="274">
                  <c:v>4.7610277409487138E-2</c:v>
                </c:pt>
                <c:pt idx="275">
                  <c:v>0.27150481524578651</c:v>
                </c:pt>
                <c:pt idx="276">
                  <c:v>2.9706488281218721E-3</c:v>
                </c:pt>
                <c:pt idx="277">
                  <c:v>-1.9514664396859904E-2</c:v>
                </c:pt>
                <c:pt idx="278">
                  <c:v>-0.1834918746909614</c:v>
                </c:pt>
                <c:pt idx="279">
                  <c:v>-1.1498877715327009E-2</c:v>
                </c:pt>
                <c:pt idx="280">
                  <c:v>1.5571149444038092E-2</c:v>
                </c:pt>
                <c:pt idx="281">
                  <c:v>-1.9132740638923876E-12</c:v>
                </c:pt>
                <c:pt idx="282">
                  <c:v>0</c:v>
                </c:pt>
                <c:pt idx="283">
                  <c:v>0</c:v>
                </c:pt>
                <c:pt idx="284">
                  <c:v>0</c:v>
                </c:pt>
                <c:pt idx="285">
                  <c:v>0</c:v>
                </c:pt>
                <c:pt idx="286">
                  <c:v>0</c:v>
                </c:pt>
                <c:pt idx="287">
                  <c:v>-1.9934310905676947E-2</c:v>
                </c:pt>
                <c:pt idx="288">
                  <c:v>-7.2959920421782357E-2</c:v>
                </c:pt>
                <c:pt idx="289">
                  <c:v>-0.10928298349237575</c:v>
                </c:pt>
                <c:pt idx="290">
                  <c:v>5.7669991612803423E-2</c:v>
                </c:pt>
                <c:pt idx="291">
                  <c:v>0</c:v>
                </c:pt>
                <c:pt idx="292">
                  <c:v>0.23740469296730862</c:v>
                </c:pt>
                <c:pt idx="293">
                  <c:v>0.17072926024666615</c:v>
                </c:pt>
                <c:pt idx="294">
                  <c:v>2.6353817943462414E-2</c:v>
                </c:pt>
                <c:pt idx="295">
                  <c:v>-8.0211466018417069E-2</c:v>
                </c:pt>
                <c:pt idx="296">
                  <c:v>-2.1313305773738134E-4</c:v>
                </c:pt>
                <c:pt idx="297">
                  <c:v>8.8360410952181181E-2</c:v>
                </c:pt>
                <c:pt idx="298">
                  <c:v>0</c:v>
                </c:pt>
                <c:pt idx="299">
                  <c:v>2.52E-2</c:v>
                </c:pt>
                <c:pt idx="300">
                  <c:v>1.4813771102651602E-2</c:v>
                </c:pt>
                <c:pt idx="301">
                  <c:v>-0.19981589169814118</c:v>
                </c:pt>
                <c:pt idx="302">
                  <c:v>0</c:v>
                </c:pt>
                <c:pt idx="303">
                  <c:v>0</c:v>
                </c:pt>
                <c:pt idx="304">
                  <c:v>-3.2936959401257327E-12</c:v>
                </c:pt>
                <c:pt idx="305">
                  <c:v>6.4985329705984033E-3</c:v>
                </c:pt>
                <c:pt idx="306">
                  <c:v>-1.4913298955199172E-2</c:v>
                </c:pt>
                <c:pt idx="307">
                  <c:v>-0.22558550734495952</c:v>
                </c:pt>
                <c:pt idx="308">
                  <c:v>-0.15188560165960222</c:v>
                </c:pt>
                <c:pt idx="309">
                  <c:v>-0.32598468813380543</c:v>
                </c:pt>
                <c:pt idx="310">
                  <c:v>-0.52527095036828331</c:v>
                </c:pt>
                <c:pt idx="311">
                  <c:v>0</c:v>
                </c:pt>
                <c:pt idx="312">
                  <c:v>1.5875512947474652E-2</c:v>
                </c:pt>
                <c:pt idx="313">
                  <c:v>-6.093142011102665E-3</c:v>
                </c:pt>
                <c:pt idx="314">
                  <c:v>-4.2630001491860026E-2</c:v>
                </c:pt>
                <c:pt idx="315">
                  <c:v>0.21590996656287531</c:v>
                </c:pt>
                <c:pt idx="316">
                  <c:v>0</c:v>
                </c:pt>
                <c:pt idx="317">
                  <c:v>-0.44320399192403992</c:v>
                </c:pt>
                <c:pt idx="318">
                  <c:v>-0.10282142236151498</c:v>
                </c:pt>
                <c:pt idx="319">
                  <c:v>3.2027005525221903E-4</c:v>
                </c:pt>
                <c:pt idx="320">
                  <c:v>0</c:v>
                </c:pt>
                <c:pt idx="321">
                  <c:v>0</c:v>
                </c:pt>
                <c:pt idx="322">
                  <c:v>0.21246860517250757</c:v>
                </c:pt>
                <c:pt idx="323">
                  <c:v>-0.18384877463411459</c:v>
                </c:pt>
                <c:pt idx="324">
                  <c:v>-0.19232769403276931</c:v>
                </c:pt>
                <c:pt idx="325">
                  <c:v>0.2559536451820108</c:v>
                </c:pt>
                <c:pt idx="326">
                  <c:v>-2.0614125804351052E-2</c:v>
                </c:pt>
                <c:pt idx="327">
                  <c:v>-8.2297448956794653E-2</c:v>
                </c:pt>
                <c:pt idx="328">
                  <c:v>-0.2672042296050775</c:v>
                </c:pt>
                <c:pt idx="329">
                  <c:v>-0.10103044193357916</c:v>
                </c:pt>
                <c:pt idx="330">
                  <c:v>0.10488832052134166</c:v>
                </c:pt>
                <c:pt idx="331">
                  <c:v>-0.10376340195439893</c:v>
                </c:pt>
                <c:pt idx="332">
                  <c:v>-1.4769545672574746E-2</c:v>
                </c:pt>
                <c:pt idx="333">
                  <c:v>-0.21465964089060224</c:v>
                </c:pt>
                <c:pt idx="334">
                  <c:v>-0.10118275114178102</c:v>
                </c:pt>
                <c:pt idx="335">
                  <c:v>-8.7121388554532823E-3</c:v>
                </c:pt>
                <c:pt idx="336">
                  <c:v>-0.10622874486731235</c:v>
                </c:pt>
                <c:pt idx="337">
                  <c:v>-0.12211629071297432</c:v>
                </c:pt>
                <c:pt idx="338">
                  <c:v>0.71536892558037113</c:v>
                </c:pt>
                <c:pt idx="339">
                  <c:v>2.8205598848446917E-3</c:v>
                </c:pt>
                <c:pt idx="340">
                  <c:v>0</c:v>
                </c:pt>
                <c:pt idx="341">
                  <c:v>-0.15393443524645165</c:v>
                </c:pt>
                <c:pt idx="342">
                  <c:v>0</c:v>
                </c:pt>
                <c:pt idx="343">
                  <c:v>-0.20135436322133626</c:v>
                </c:pt>
                <c:pt idx="344">
                  <c:v>0</c:v>
                </c:pt>
                <c:pt idx="345">
                  <c:v>1.175403972356734</c:v>
                </c:pt>
                <c:pt idx="346">
                  <c:v>-0.33630609011042489</c:v>
                </c:pt>
                <c:pt idx="347">
                  <c:v>8.9513523799603003E-3</c:v>
                </c:pt>
                <c:pt idx="348">
                  <c:v>9.4881480238909518E-3</c:v>
                </c:pt>
                <c:pt idx="349">
                  <c:v>-0.1764109916457581</c:v>
                </c:pt>
                <c:pt idx="350">
                  <c:v>0</c:v>
                </c:pt>
                <c:pt idx="351">
                  <c:v>-0.22840172786177107</c:v>
                </c:pt>
                <c:pt idx="352">
                  <c:v>0</c:v>
                </c:pt>
                <c:pt idx="353">
                  <c:v>-1.2270659645853905E-2</c:v>
                </c:pt>
                <c:pt idx="354">
                  <c:v>0</c:v>
                </c:pt>
                <c:pt idx="355">
                  <c:v>4.4579049198775166E-2</c:v>
                </c:pt>
                <c:pt idx="356">
                  <c:v>-0.33092921808016668</c:v>
                </c:pt>
                <c:pt idx="357">
                  <c:v>0</c:v>
                </c:pt>
                <c:pt idx="358">
                  <c:v>-0.16153396162987949</c:v>
                </c:pt>
                <c:pt idx="359">
                  <c:v>5.968719982794303E-2</c:v>
                </c:pt>
                <c:pt idx="360">
                  <c:v>0</c:v>
                </c:pt>
                <c:pt idx="361">
                  <c:v>-0.33878432672454517</c:v>
                </c:pt>
                <c:pt idx="362">
                  <c:v>0</c:v>
                </c:pt>
                <c:pt idx="363">
                  <c:v>0</c:v>
                </c:pt>
                <c:pt idx="364">
                  <c:v>1.4027912664802781E-2</c:v>
                </c:pt>
                <c:pt idx="365">
                  <c:v>-8.557814451209575E-2</c:v>
                </c:pt>
                <c:pt idx="366">
                  <c:v>-0.22653942019039008</c:v>
                </c:pt>
                <c:pt idx="367">
                  <c:v>0</c:v>
                </c:pt>
                <c:pt idx="368">
                  <c:v>-1.4078203532945038E-3</c:v>
                </c:pt>
                <c:pt idx="369">
                  <c:v>-0.18284442751501681</c:v>
                </c:pt>
                <c:pt idx="370">
                  <c:v>-9.092404972872907E-2</c:v>
                </c:pt>
                <c:pt idx="371">
                  <c:v>-0.27825828508784017</c:v>
                </c:pt>
                <c:pt idx="372">
                  <c:v>0</c:v>
                </c:pt>
                <c:pt idx="373">
                  <c:v>-6.6067488113449924E-2</c:v>
                </c:pt>
                <c:pt idx="374">
                  <c:v>-1.613509848376056E-2</c:v>
                </c:pt>
                <c:pt idx="375">
                  <c:v>-0.31472713856446238</c:v>
                </c:pt>
                <c:pt idx="376">
                  <c:v>0</c:v>
                </c:pt>
                <c:pt idx="377">
                  <c:v>-7.4731736171749552E-2</c:v>
                </c:pt>
                <c:pt idx="378">
                  <c:v>-0.14777091398089848</c:v>
                </c:pt>
                <c:pt idx="379">
                  <c:v>-0.2499999834281498</c:v>
                </c:pt>
                <c:pt idx="380">
                  <c:v>-0.2567013583559592</c:v>
                </c:pt>
                <c:pt idx="381">
                  <c:v>1.602802261181549E-2</c:v>
                </c:pt>
                <c:pt idx="382">
                  <c:v>-0.17830378341125144</c:v>
                </c:pt>
                <c:pt idx="383">
                  <c:v>-0.10242335991150707</c:v>
                </c:pt>
                <c:pt idx="384">
                  <c:v>-7.1383630953177749E-2</c:v>
                </c:pt>
                <c:pt idx="385">
                  <c:v>-0.31278058274973708</c:v>
                </c:pt>
                <c:pt idx="386">
                  <c:v>-0.2042770567576162</c:v>
                </c:pt>
                <c:pt idx="387">
                  <c:v>-0.11215692046367633</c:v>
                </c:pt>
                <c:pt idx="388">
                  <c:v>0</c:v>
                </c:pt>
                <c:pt idx="389">
                  <c:v>0</c:v>
                </c:pt>
                <c:pt idx="390">
                  <c:v>-6.4643785792433003E-2</c:v>
                </c:pt>
                <c:pt idx="391">
                  <c:v>-0.28790317677493055</c:v>
                </c:pt>
                <c:pt idx="392">
                  <c:v>-6.4058937276468594E-2</c:v>
                </c:pt>
                <c:pt idx="393">
                  <c:v>2.160876423299716E-12</c:v>
                </c:pt>
                <c:pt idx="394">
                  <c:v>0</c:v>
                </c:pt>
                <c:pt idx="395">
                  <c:v>-0.34122661500515356</c:v>
                </c:pt>
                <c:pt idx="396">
                  <c:v>0</c:v>
                </c:pt>
                <c:pt idx="397">
                  <c:v>-3.3941305964348523E-2</c:v>
                </c:pt>
                <c:pt idx="398">
                  <c:v>0</c:v>
                </c:pt>
                <c:pt idx="399">
                  <c:v>-0.14270436698987701</c:v>
                </c:pt>
                <c:pt idx="400">
                  <c:v>-0.24910096834488049</c:v>
                </c:pt>
                <c:pt idx="401">
                  <c:v>-0.10126104470895936</c:v>
                </c:pt>
                <c:pt idx="402">
                  <c:v>-3.7510378483037704E-2</c:v>
                </c:pt>
                <c:pt idx="403">
                  <c:v>-4.0822283128835899E-3</c:v>
                </c:pt>
                <c:pt idx="404">
                  <c:v>-7.322722256691637E-2</c:v>
                </c:pt>
                <c:pt idx="405">
                  <c:v>-0.33462063359999561</c:v>
                </c:pt>
                <c:pt idx="406">
                  <c:v>-0.14189282293170524</c:v>
                </c:pt>
                <c:pt idx="407">
                  <c:v>4.109570444903103E-3</c:v>
                </c:pt>
                <c:pt idx="408">
                  <c:v>2.0217762920488324E-12</c:v>
                </c:pt>
                <c:pt idx="409">
                  <c:v>4.0072607331885619E-2</c:v>
                </c:pt>
                <c:pt idx="410">
                  <c:v>-0.16812545068917942</c:v>
                </c:pt>
                <c:pt idx="411">
                  <c:v>-0.31450603465922905</c:v>
                </c:pt>
                <c:pt idx="412">
                  <c:v>1.366279422245926E-2</c:v>
                </c:pt>
                <c:pt idx="413">
                  <c:v>-0.48487929442821842</c:v>
                </c:pt>
                <c:pt idx="414">
                  <c:v>-0.32908992416034671</c:v>
                </c:pt>
                <c:pt idx="415">
                  <c:v>-7.9608751755747317E-2</c:v>
                </c:pt>
                <c:pt idx="416">
                  <c:v>-8.6013114841007696E-2</c:v>
                </c:pt>
                <c:pt idx="417">
                  <c:v>0</c:v>
                </c:pt>
                <c:pt idx="418">
                  <c:v>-0.17211687510866991</c:v>
                </c:pt>
                <c:pt idx="419">
                  <c:v>-0.21601412031509123</c:v>
                </c:pt>
                <c:pt idx="420">
                  <c:v>-0.10958832633052541</c:v>
                </c:pt>
                <c:pt idx="421">
                  <c:v>-3.8493167365582559E-2</c:v>
                </c:pt>
                <c:pt idx="422">
                  <c:v>-0.17267698870951445</c:v>
                </c:pt>
                <c:pt idx="423">
                  <c:v>9.114480791109842E-3</c:v>
                </c:pt>
                <c:pt idx="424">
                  <c:v>-0.19408448900790526</c:v>
                </c:pt>
                <c:pt idx="425">
                  <c:v>-0.41520011104668542</c:v>
                </c:pt>
                <c:pt idx="426">
                  <c:v>-0.25661240424709858</c:v>
                </c:pt>
                <c:pt idx="427">
                  <c:v>-0.12485758090359995</c:v>
                </c:pt>
                <c:pt idx="428">
                  <c:v>0</c:v>
                </c:pt>
                <c:pt idx="429">
                  <c:v>-0.15919323808212441</c:v>
                </c:pt>
                <c:pt idx="430">
                  <c:v>-0.13172314388926215</c:v>
                </c:pt>
                <c:pt idx="431">
                  <c:v>-1.6593396572787957E-5</c:v>
                </c:pt>
                <c:pt idx="432">
                  <c:v>0</c:v>
                </c:pt>
                <c:pt idx="433">
                  <c:v>-0.60287428914376373</c:v>
                </c:pt>
                <c:pt idx="434">
                  <c:v>-0.19594717310343329</c:v>
                </c:pt>
              </c:numCache>
            </c:numRef>
          </c:val>
          <c:smooth val="0"/>
          <c:extLst>
            <c:ext xmlns:c16="http://schemas.microsoft.com/office/drawing/2014/chart" uri="{C3380CC4-5D6E-409C-BE32-E72D297353CC}">
              <c16:uniqueId val="{00000003-7445-4C3E-9927-7F3CC2C32D91}"/>
            </c:ext>
          </c:extLst>
        </c:ser>
        <c:dLbls>
          <c:showLegendKey val="0"/>
          <c:showVal val="0"/>
          <c:showCatName val="0"/>
          <c:showSerName val="0"/>
          <c:showPercent val="0"/>
          <c:showBubbleSize val="0"/>
        </c:dLbls>
        <c:marker val="1"/>
        <c:smooth val="0"/>
        <c:axId val="3"/>
        <c:axId val="4"/>
      </c:lineChart>
      <c:dateAx>
        <c:axId val="405757248"/>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1000" b="0" i="0" u="none" strike="noStrike" baseline="0">
                <a:solidFill>
                  <a:srgbClr val="000000"/>
                </a:solidFill>
                <a:latin typeface="Arial Cyr"/>
                <a:ea typeface="Arial Cyr"/>
                <a:cs typeface="Arial Cyr"/>
              </a:defRPr>
            </a:pPr>
            <a:endParaRPr lang="ru-RU"/>
          </a:p>
        </c:txPr>
        <c:crossAx val="1"/>
        <c:crosses val="autoZero"/>
        <c:auto val="1"/>
        <c:lblOffset val="100"/>
        <c:baseTimeUnit val="days"/>
        <c:majorUnit val="1"/>
        <c:majorTimeUnit val="months"/>
        <c:minorUnit val="1"/>
        <c:minorTimeUnit val="months"/>
      </c:dateAx>
      <c:valAx>
        <c:axId val="1"/>
        <c:scaling>
          <c:orientation val="minMax"/>
          <c:max val="3"/>
          <c:min val="-3"/>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405757248"/>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5"/>
          <c:min val="-1.5"/>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ru-RU"/>
          </a:p>
        </c:txPr>
        <c:crossAx val="3"/>
        <c:crosses val="max"/>
        <c:crossBetween val="between"/>
        <c:majorUnit val="0.5"/>
      </c:valAx>
      <c:spPr>
        <a:noFill/>
        <a:ln w="3175">
          <a:solidFill>
            <a:srgbClr val="000000"/>
          </a:solidFill>
          <a:prstDash val="solid"/>
        </a:ln>
      </c:spPr>
    </c:plotArea>
    <c:legend>
      <c:legendPos val="r"/>
      <c:layout>
        <c:manualLayout>
          <c:xMode val="edge"/>
          <c:yMode val="edge"/>
          <c:x val="0.13612588644927745"/>
          <c:y val="0.74762078594862802"/>
          <c:w val="0.70331707998793358"/>
          <c:h val="0.24047674962041857"/>
        </c:manualLayout>
      </c:layout>
      <c:overlay val="0"/>
      <c:spPr>
        <a:solidFill>
          <a:srgbClr val="FFFFFF"/>
        </a:solidFill>
        <a:ln w="25400">
          <a:noFill/>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75572184858107E-2"/>
          <c:y val="5.9574591868749728E-2"/>
          <c:w val="0.86939736651240884"/>
          <c:h val="0.54042665480937258"/>
        </c:manualLayout>
      </c:layout>
      <c:lineChart>
        <c:grouping val="standard"/>
        <c:varyColors val="0"/>
        <c:ser>
          <c:idx val="0"/>
          <c:order val="0"/>
          <c:tx>
            <c:strRef>
              <c:f>'4.1.1-график'!$B$6</c:f>
              <c:strCache>
                <c:ptCount val="1"/>
                <c:pt idx="0">
                  <c:v>АМ/ЖІӨ</c:v>
                </c:pt>
              </c:strCache>
            </c:strRef>
          </c:tx>
          <c:spPr>
            <a:ln w="38100">
              <a:solidFill>
                <a:srgbClr val="008000"/>
              </a:solidFill>
              <a:prstDash val="solid"/>
            </a:ln>
          </c:spPr>
          <c:marker>
            <c:symbol val="none"/>
          </c:marker>
          <c:cat>
            <c:strRef>
              <c:f>'4.1.1-график'!$C$5:$Q$5</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'4.1.1-график'!$C$6:$Q$6</c:f>
              <c:numCache>
                <c:formatCode>General</c:formatCode>
                <c:ptCount val="15"/>
                <c:pt idx="0">
                  <c:v>11.4</c:v>
                </c:pt>
                <c:pt idx="1">
                  <c:v>9.5</c:v>
                </c:pt>
                <c:pt idx="2">
                  <c:v>10.3</c:v>
                </c:pt>
                <c:pt idx="3">
                  <c:v>8.6</c:v>
                </c:pt>
                <c:pt idx="4">
                  <c:v>13.5</c:v>
                </c:pt>
                <c:pt idx="5">
                  <c:v>15.3</c:v>
                </c:pt>
                <c:pt idx="6">
                  <c:v>17.7</c:v>
                </c:pt>
                <c:pt idx="7">
                  <c:v>20.3</c:v>
                </c:pt>
                <c:pt idx="8">
                  <c:v>21.1</c:v>
                </c:pt>
                <c:pt idx="9">
                  <c:v>28.1</c:v>
                </c:pt>
                <c:pt idx="10">
                  <c:v>27.2</c:v>
                </c:pt>
                <c:pt idx="11">
                  <c:v>36.6</c:v>
                </c:pt>
                <c:pt idx="12">
                  <c:v>36.799999999999997</c:v>
                </c:pt>
                <c:pt idx="13" formatCode="0.00">
                  <c:v>39.040910160384001</c:v>
                </c:pt>
                <c:pt idx="14" formatCode="0.00">
                  <c:v>46.952008301163801</c:v>
                </c:pt>
              </c:numCache>
            </c:numRef>
          </c:val>
          <c:smooth val="0"/>
          <c:extLst>
            <c:ext xmlns:c16="http://schemas.microsoft.com/office/drawing/2014/chart" uri="{C3380CC4-5D6E-409C-BE32-E72D297353CC}">
              <c16:uniqueId val="{00000000-C624-4A71-8DF9-69CD063AD15A}"/>
            </c:ext>
          </c:extLst>
        </c:ser>
        <c:ser>
          <c:idx val="1"/>
          <c:order val="1"/>
          <c:tx>
            <c:strRef>
              <c:f>'4.1.1-график'!$B$7</c:f>
              <c:strCache>
                <c:ptCount val="1"/>
                <c:pt idx="0">
                  <c:v>ЕДБ кредиттері ЖІӨ-ге</c:v>
                </c:pt>
              </c:strCache>
            </c:strRef>
          </c:tx>
          <c:spPr>
            <a:ln w="25400">
              <a:solidFill>
                <a:srgbClr val="000080"/>
              </a:solidFill>
              <a:prstDash val="solid"/>
            </a:ln>
          </c:spPr>
          <c:marker>
            <c:symbol val="diamond"/>
            <c:size val="4"/>
            <c:spPr>
              <a:solidFill>
                <a:srgbClr val="0000FF"/>
              </a:solidFill>
              <a:ln>
                <a:solidFill>
                  <a:srgbClr val="0000FF"/>
                </a:solidFill>
                <a:prstDash val="solid"/>
              </a:ln>
            </c:spPr>
          </c:marker>
          <c:cat>
            <c:strRef>
              <c:f>'4.1.1-график'!$C$5:$Q$5</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'4.1.1-график'!$C$7:$Q$7</c:f>
              <c:numCache>
                <c:formatCode>General</c:formatCode>
                <c:ptCount val="15"/>
                <c:pt idx="0">
                  <c:v>6.1</c:v>
                </c:pt>
                <c:pt idx="1">
                  <c:v>4.3</c:v>
                </c:pt>
                <c:pt idx="2">
                  <c:v>4.3</c:v>
                </c:pt>
                <c:pt idx="3">
                  <c:v>5.4</c:v>
                </c:pt>
                <c:pt idx="4">
                  <c:v>7.4</c:v>
                </c:pt>
                <c:pt idx="5">
                  <c:v>10.6</c:v>
                </c:pt>
                <c:pt idx="6">
                  <c:v>15.1</c:v>
                </c:pt>
                <c:pt idx="7">
                  <c:v>17.8</c:v>
                </c:pt>
                <c:pt idx="8">
                  <c:v>21.2</c:v>
                </c:pt>
                <c:pt idx="9">
                  <c:v>25.2</c:v>
                </c:pt>
                <c:pt idx="10">
                  <c:v>34.1</c:v>
                </c:pt>
                <c:pt idx="11">
                  <c:v>46.7</c:v>
                </c:pt>
                <c:pt idx="12">
                  <c:v>57.8</c:v>
                </c:pt>
                <c:pt idx="13" formatCode="0.00">
                  <c:v>46.473085379489198</c:v>
                </c:pt>
                <c:pt idx="14" formatCode="0.00">
                  <c:v>51.9438909851999</c:v>
                </c:pt>
              </c:numCache>
            </c:numRef>
          </c:val>
          <c:smooth val="0"/>
          <c:extLst>
            <c:ext xmlns:c16="http://schemas.microsoft.com/office/drawing/2014/chart" uri="{C3380CC4-5D6E-409C-BE32-E72D297353CC}">
              <c16:uniqueId val="{00000001-C624-4A71-8DF9-69CD063AD15A}"/>
            </c:ext>
          </c:extLst>
        </c:ser>
        <c:ser>
          <c:idx val="2"/>
          <c:order val="2"/>
          <c:tx>
            <c:strRef>
              <c:f>'4.1.1-график'!$B$8</c:f>
              <c:strCache>
                <c:ptCount val="1"/>
                <c:pt idx="0">
                  <c:v>Резиденттер депозиттерінің ЖІӨ-ге</c:v>
                </c:pt>
              </c:strCache>
            </c:strRef>
          </c:tx>
          <c:spPr>
            <a:ln w="38100">
              <a:solidFill>
                <a:srgbClr val="FF0000"/>
              </a:solidFill>
              <a:prstDash val="sysDash"/>
            </a:ln>
          </c:spPr>
          <c:marker>
            <c:symbol val="none"/>
          </c:marker>
          <c:cat>
            <c:strRef>
              <c:f>'4.1.1-график'!$C$5:$Q$5</c:f>
              <c:strCache>
                <c:ptCount val="15"/>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01.10.2009*</c:v>
                </c:pt>
              </c:strCache>
            </c:strRef>
          </c:cat>
          <c:val>
            <c:numRef>
              <c:f>'4.1.1-график'!$C$8:$Q$8</c:f>
              <c:numCache>
                <c:formatCode>General</c:formatCode>
                <c:ptCount val="15"/>
                <c:pt idx="0">
                  <c:v>2.1</c:v>
                </c:pt>
                <c:pt idx="1">
                  <c:v>5.2</c:v>
                </c:pt>
                <c:pt idx="2">
                  <c:v>4.8</c:v>
                </c:pt>
                <c:pt idx="3">
                  <c:v>4.5999999999999996</c:v>
                </c:pt>
                <c:pt idx="4">
                  <c:v>8.5</c:v>
                </c:pt>
                <c:pt idx="5">
                  <c:v>11.2</c:v>
                </c:pt>
                <c:pt idx="6">
                  <c:v>13.7</c:v>
                </c:pt>
                <c:pt idx="7">
                  <c:v>16</c:v>
                </c:pt>
                <c:pt idx="8">
                  <c:v>15.9</c:v>
                </c:pt>
                <c:pt idx="9">
                  <c:v>21.6</c:v>
                </c:pt>
                <c:pt idx="10">
                  <c:v>21.8</c:v>
                </c:pt>
                <c:pt idx="11">
                  <c:v>30.3</c:v>
                </c:pt>
                <c:pt idx="12">
                  <c:v>31</c:v>
                </c:pt>
                <c:pt idx="13" formatCode="0.00">
                  <c:v>33.697068076205802</c:v>
                </c:pt>
                <c:pt idx="14" formatCode="0.00">
                  <c:v>41.712123843158899</c:v>
                </c:pt>
              </c:numCache>
            </c:numRef>
          </c:val>
          <c:smooth val="0"/>
          <c:extLst>
            <c:ext xmlns:c16="http://schemas.microsoft.com/office/drawing/2014/chart" uri="{C3380CC4-5D6E-409C-BE32-E72D297353CC}">
              <c16:uniqueId val="{00000002-C624-4A71-8DF9-69CD063AD15A}"/>
            </c:ext>
          </c:extLst>
        </c:ser>
        <c:dLbls>
          <c:showLegendKey val="0"/>
          <c:showVal val="0"/>
          <c:showCatName val="0"/>
          <c:showSerName val="0"/>
          <c:showPercent val="0"/>
          <c:showBubbleSize val="0"/>
        </c:dLbls>
        <c:smooth val="0"/>
        <c:axId val="406436064"/>
        <c:axId val="1"/>
      </c:lineChart>
      <c:catAx>
        <c:axId val="40643606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9.7466072478969608E-3"/>
              <c:y val="0.2723409913999987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36064"/>
        <c:crosses val="autoZero"/>
        <c:crossBetween val="between"/>
      </c:valAx>
      <c:spPr>
        <a:noFill/>
        <a:ln w="12700">
          <a:solidFill>
            <a:srgbClr val="808080"/>
          </a:solidFill>
          <a:prstDash val="solid"/>
        </a:ln>
      </c:spPr>
    </c:plotArea>
    <c:legend>
      <c:legendPos val="r"/>
      <c:layout>
        <c:manualLayout>
          <c:xMode val="edge"/>
          <c:yMode val="edge"/>
          <c:x val="7.4074215084016903E-2"/>
          <c:y val="0.81276764620937125"/>
          <c:w val="0.7621846867855423"/>
          <c:h val="0.1404258236906243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69537734016004"/>
          <c:y val="5.2980132450331126E-2"/>
          <c:w val="0.87597120268896023"/>
          <c:h val="0.63907284768211925"/>
        </c:manualLayout>
      </c:layout>
      <c:areaChart>
        <c:grouping val="stacked"/>
        <c:varyColors val="0"/>
        <c:ser>
          <c:idx val="0"/>
          <c:order val="2"/>
          <c:tx>
            <c:v>25й процентиль</c:v>
          </c:tx>
          <c:spPr>
            <a:noFill/>
            <a:ln w="25400">
              <a:noFill/>
            </a:ln>
          </c:spPr>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1.3314551964393961E-2</c:v>
              </c:pt>
              <c:pt idx="1">
                <c:v>2.6941866519834434E-2</c:v>
              </c:pt>
              <c:pt idx="2">
                <c:v>7.8057820503326658E-3</c:v>
              </c:pt>
              <c:pt idx="3">
                <c:v>-3.863824422200407E-2</c:v>
              </c:pt>
              <c:pt idx="4">
                <c:v>-5.3495905434038815E-2</c:v>
              </c:pt>
              <c:pt idx="5">
                <c:v>-6.3653167612959693E-2</c:v>
              </c:pt>
              <c:pt idx="6">
                <c:v>-2.6240511266857003E-2</c:v>
              </c:pt>
              <c:pt idx="7">
                <c:v>-2.1752589540747491E-2</c:v>
              </c:pt>
              <c:pt idx="8">
                <c:v>-1.6239855668978453E-2</c:v>
              </c:pt>
              <c:pt idx="9">
                <c:v>-6.8722840908963134E-2</c:v>
              </c:pt>
              <c:pt idx="10">
                <c:v>-3.3561189084461013E-2</c:v>
              </c:pt>
            </c:numLit>
          </c:val>
          <c:extLst>
            <c:ext xmlns:c16="http://schemas.microsoft.com/office/drawing/2014/chart" uri="{C3380CC4-5D6E-409C-BE32-E72D297353CC}">
              <c16:uniqueId val="{00000000-62BF-4EF6-BC83-18761B74C4E8}"/>
            </c:ext>
          </c:extLst>
        </c:ser>
        <c:ser>
          <c:idx val="1"/>
          <c:order val="3"/>
          <c:tx>
            <c:v>Интерквартильдік топ (25 - 75 процентильдер)</c:v>
          </c:tx>
          <c:spPr>
            <a:solidFill>
              <a:srgbClr val="993366"/>
            </a:solidFill>
            <a:ln w="12700">
              <a:solidFill>
                <a:srgbClr val="000000"/>
              </a:solidFill>
              <a:prstDash val="solid"/>
            </a:ln>
          </c:spPr>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0.14035403486977827</c:v>
              </c:pt>
              <c:pt idx="1">
                <c:v>0.29391818940045189</c:v>
              </c:pt>
              <c:pt idx="2">
                <c:v>0.16584695183369558</c:v>
              </c:pt>
              <c:pt idx="3">
                <c:v>0.16357320972053763</c:v>
              </c:pt>
              <c:pt idx="4">
                <c:v>9.8721224317531275E-2</c:v>
              </c:pt>
              <c:pt idx="5">
                <c:v>9.885661349475261E-2</c:v>
              </c:pt>
              <c:pt idx="6">
                <c:v>0.13524695813362886</c:v>
              </c:pt>
              <c:pt idx="7">
                <c:v>0.14674270172314718</c:v>
              </c:pt>
              <c:pt idx="8">
                <c:v>0.1249272576791407</c:v>
              </c:pt>
              <c:pt idx="9">
                <c:v>2.2615137983736155E-2</c:v>
              </c:pt>
              <c:pt idx="10">
                <c:v>9.0802909037450086E-2</c:v>
              </c:pt>
            </c:numLit>
          </c:val>
          <c:extLst>
            <c:ext xmlns:c16="http://schemas.microsoft.com/office/drawing/2014/chart" uri="{C3380CC4-5D6E-409C-BE32-E72D297353CC}">
              <c16:uniqueId val="{00000001-62BF-4EF6-BC83-18761B74C4E8}"/>
            </c:ext>
          </c:extLst>
        </c:ser>
        <c:dLbls>
          <c:showLegendKey val="0"/>
          <c:showVal val="0"/>
          <c:showCatName val="0"/>
          <c:showSerName val="0"/>
          <c:showPercent val="0"/>
          <c:showBubbleSize val="0"/>
        </c:dLbls>
        <c:axId val="406413104"/>
        <c:axId val="1"/>
      </c:areaChart>
      <c:lineChart>
        <c:grouping val="standard"/>
        <c:varyColors val="0"/>
        <c:ser>
          <c:idx val="4"/>
          <c:order val="4"/>
          <c:tx>
            <c:v>Медиана</c:v>
          </c:tx>
          <c:spPr>
            <a:ln w="25400">
              <a:solidFill>
                <a:srgbClr val="0000FF"/>
              </a:solidFill>
              <a:prstDash val="solid"/>
            </a:ln>
          </c:spPr>
          <c:marker>
            <c:symbol val="plus"/>
            <c:size val="5"/>
            <c:spPr>
              <a:solidFill>
                <a:srgbClr val="FF0000"/>
              </a:solidFill>
              <a:ln>
                <a:solidFill>
                  <a:srgbClr val="0000FF"/>
                </a:solidFill>
                <a:prstDash val="solid"/>
              </a:ln>
            </c:spPr>
          </c:marker>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6.4958716746328804E-2</c:v>
              </c:pt>
              <c:pt idx="1">
                <c:v>0.20411767144464477</c:v>
              </c:pt>
              <c:pt idx="2">
                <c:v>0.11702232613483876</c:v>
              </c:pt>
              <c:pt idx="3">
                <c:v>3.1625791136684178E-2</c:v>
              </c:pt>
              <c:pt idx="4">
                <c:v>3.2530082430597407E-3</c:v>
              </c:pt>
              <c:pt idx="5">
                <c:v>4.0214582989470671E-3</c:v>
              </c:pt>
              <c:pt idx="6">
                <c:v>9.9831352119525985E-3</c:v>
              </c:pt>
              <c:pt idx="7">
                <c:v>2.988459711849023E-2</c:v>
              </c:pt>
              <c:pt idx="8">
                <c:v>4.5014651608341838E-2</c:v>
              </c:pt>
              <c:pt idx="9">
                <c:v>-2.3060371133210245E-2</c:v>
              </c:pt>
              <c:pt idx="10">
                <c:v>9.672891533416772E-3</c:v>
              </c:pt>
            </c:numLit>
          </c:val>
          <c:smooth val="1"/>
          <c:extLst>
            <c:ext xmlns:c16="http://schemas.microsoft.com/office/drawing/2014/chart" uri="{C3380CC4-5D6E-409C-BE32-E72D297353CC}">
              <c16:uniqueId val="{00000008-62BF-4EF6-BC83-18761B74C4E8}"/>
            </c:ext>
          </c:extLst>
        </c:ser>
        <c:ser>
          <c:idx val="5"/>
          <c:order val="5"/>
          <c:tx>
            <c:v>Орташа мән</c:v>
          </c:tx>
          <c:spPr>
            <a:ln w="19050">
              <a:noFill/>
            </a:ln>
          </c:spPr>
          <c:marker>
            <c:symbol val="circle"/>
            <c:size val="6"/>
            <c:spPr>
              <a:solidFill>
                <a:srgbClr val="00FF00"/>
              </a:solidFill>
              <a:ln>
                <a:solidFill>
                  <a:srgbClr val="00FF00"/>
                </a:solidFill>
                <a:prstDash val="solid"/>
              </a:ln>
            </c:spPr>
          </c:marker>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7.7501561382259734E-2</c:v>
              </c:pt>
              <c:pt idx="1">
                <c:v>0.25667318592805333</c:v>
              </c:pt>
              <c:pt idx="2">
                <c:v>0.11509000727379123</c:v>
              </c:pt>
              <c:pt idx="3">
                <c:v>0.10109947856205523</c:v>
              </c:pt>
              <c:pt idx="4">
                <c:v>2.5433071324513674E-2</c:v>
              </c:pt>
              <c:pt idx="5">
                <c:v>3.2282531723709804E-2</c:v>
              </c:pt>
              <c:pt idx="6">
                <c:v>4.0540841888847622E-2</c:v>
              </c:pt>
              <c:pt idx="7">
                <c:v>1.7550402997173669</c:v>
              </c:pt>
              <c:pt idx="8">
                <c:v>8.1265002501115541E-2</c:v>
              </c:pt>
              <c:pt idx="9">
                <c:v>7.1477805285307281E-3</c:v>
              </c:pt>
              <c:pt idx="10">
                <c:v>3.6820014164233979E-2</c:v>
              </c:pt>
            </c:numLit>
          </c:val>
          <c:smooth val="0"/>
          <c:extLst>
            <c:ext xmlns:c16="http://schemas.microsoft.com/office/drawing/2014/chart" uri="{C3380CC4-5D6E-409C-BE32-E72D297353CC}">
              <c16:uniqueId val="{00000009-62BF-4EF6-BC83-18761B74C4E8}"/>
            </c:ext>
          </c:extLst>
        </c:ser>
        <c:dLbls>
          <c:showLegendKey val="0"/>
          <c:showVal val="0"/>
          <c:showCatName val="0"/>
          <c:showSerName val="0"/>
          <c:showPercent val="0"/>
          <c:showBubbleSize val="0"/>
        </c:dLbls>
        <c:marker val="1"/>
        <c:smooth val="0"/>
        <c:axId val="406413104"/>
        <c:axId val="1"/>
      </c:lineChart>
      <c:lineChart>
        <c:grouping val="standard"/>
        <c:varyColors val="0"/>
        <c:ser>
          <c:idx val="2"/>
          <c:order val="0"/>
          <c:tx>
            <c:v>Максимум - Минимум</c:v>
          </c:tx>
          <c:spPr>
            <a:ln w="19050">
              <a:noFill/>
            </a:ln>
          </c:spPr>
          <c:marker>
            <c:symbol val="square"/>
            <c:size val="9"/>
            <c:spPr>
              <a:noFill/>
              <a:ln w="6350">
                <a:noFill/>
              </a:ln>
            </c:spPr>
          </c:marker>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0.5067525329349043</c:v>
              </c:pt>
              <c:pt idx="1">
                <c:v>1.8427153148872524</c:v>
              </c:pt>
              <c:pt idx="2">
                <c:v>1.50714374836679</c:v>
              </c:pt>
              <c:pt idx="3">
                <c:v>1.0937557423229047</c:v>
              </c:pt>
              <c:pt idx="4">
                <c:v>0.39371859936550835</c:v>
              </c:pt>
              <c:pt idx="5">
                <c:v>0.30903711716371318</c:v>
              </c:pt>
              <c:pt idx="6">
                <c:v>0.39620461721344613</c:v>
              </c:pt>
              <c:pt idx="7">
                <c:v>56.412444207520913</c:v>
              </c:pt>
              <c:pt idx="8">
                <c:v>0.74451623329532746</c:v>
              </c:pt>
              <c:pt idx="9">
                <c:v>0.75826755520674527</c:v>
              </c:pt>
              <c:pt idx="10">
                <c:v>0.29920839949754696</c:v>
              </c:pt>
            </c:numLit>
          </c:val>
          <c:smooth val="0"/>
          <c:extLst>
            <c:ext xmlns:c16="http://schemas.microsoft.com/office/drawing/2014/chart" uri="{C3380CC4-5D6E-409C-BE32-E72D297353CC}">
              <c16:uniqueId val="{00000002-62BF-4EF6-BC83-18761B74C4E8}"/>
            </c:ext>
          </c:extLst>
        </c:ser>
        <c:ser>
          <c:idx val="3"/>
          <c:order val="1"/>
          <c:tx>
            <c:v>Минимум</c:v>
          </c:tx>
          <c:spPr>
            <a:ln w="19050">
              <a:noFill/>
            </a:ln>
          </c:spPr>
          <c:marker>
            <c:symbol val="none"/>
          </c:marker>
          <c:dLbls>
            <c:dLbl>
              <c:idx val="1"/>
              <c:layout>
                <c:manualLayout>
                  <c:xMode val="edge"/>
                  <c:yMode val="edge"/>
                  <c:x val="0.12144733488608003"/>
                  <c:y val="0.32450331125827814"/>
                </c:manualLayout>
              </c:layout>
              <c:tx>
                <c:rich>
                  <a:bodyPr/>
                  <a:lstStyle/>
                  <a:p>
                    <a:pPr>
                      <a:defRPr sz="350" b="1" i="0" u="none" strike="noStrike" baseline="0">
                        <a:solidFill>
                          <a:srgbClr val="000000"/>
                        </a:solidFill>
                        <a:latin typeface="Times New Roman"/>
                        <a:ea typeface="Times New Roman"/>
                        <a:cs typeface="Times New Roman"/>
                      </a:defRPr>
                    </a:pPr>
                    <a:r>
                      <a:rPr lang="ru-RU"/>
                      <a:t>184,27%</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BF-4EF6-BC83-18761B74C4E8}"/>
                </c:ext>
              </c:extLst>
            </c:dLbl>
            <c:dLbl>
              <c:idx val="2"/>
              <c:layout>
                <c:manualLayout>
                  <c:xMode val="edge"/>
                  <c:yMode val="edge"/>
                  <c:x val="0.26615054240992009"/>
                  <c:y val="0.44370860927152317"/>
                </c:manualLayout>
              </c:layout>
              <c:tx>
                <c:rich>
                  <a:bodyPr/>
                  <a:lstStyle/>
                  <a:p>
                    <a:pPr>
                      <a:defRPr sz="350" b="1" i="0" u="none" strike="noStrike" baseline="0">
                        <a:solidFill>
                          <a:srgbClr val="000000"/>
                        </a:solidFill>
                        <a:latin typeface="Times New Roman"/>
                        <a:ea typeface="Times New Roman"/>
                        <a:cs typeface="Times New Roman"/>
                      </a:defRPr>
                    </a:pPr>
                    <a:r>
                      <a:rPr lang="ru-RU"/>
                      <a:t>150,71%</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BF-4EF6-BC83-18761B74C4E8}"/>
                </c:ext>
              </c:extLst>
            </c:dLbl>
            <c:dLbl>
              <c:idx val="3"/>
              <c:layout>
                <c:manualLayout>
                  <c:xMode val="edge"/>
                  <c:yMode val="edge"/>
                  <c:x val="0.32299823108000009"/>
                  <c:y val="0.39735099337748342"/>
                </c:manualLayout>
              </c:layout>
              <c:tx>
                <c:rich>
                  <a:bodyPr/>
                  <a:lstStyle/>
                  <a:p>
                    <a:pPr>
                      <a:defRPr sz="350" b="1" i="0" u="none" strike="noStrike" baseline="0">
                        <a:solidFill>
                          <a:srgbClr val="000000"/>
                        </a:solidFill>
                        <a:latin typeface="Times New Roman"/>
                        <a:ea typeface="Times New Roman"/>
                        <a:cs typeface="Times New Roman"/>
                      </a:defRPr>
                    </a:pPr>
                    <a:r>
                      <a:rPr lang="ru-RU"/>
                      <a:t>109,38%</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BF-4EF6-BC83-18761B74C4E8}"/>
                </c:ext>
              </c:extLst>
            </c:dLbl>
            <c:dLbl>
              <c:idx val="4"/>
              <c:layout>
                <c:manualLayout>
                  <c:xMode val="edge"/>
                  <c:yMode val="edge"/>
                  <c:x val="0.56589290085216015"/>
                  <c:y val="0.89072847682119205"/>
                </c:manualLayout>
              </c:layout>
              <c:tx>
                <c:rich>
                  <a:bodyPr/>
                  <a:lstStyle/>
                  <a:p>
                    <a:pPr>
                      <a:defRPr sz="350" b="1" i="0" u="none" strike="noStrike" baseline="0">
                        <a:solidFill>
                          <a:srgbClr val="000000"/>
                        </a:solidFill>
                        <a:latin typeface="Times New Roman"/>
                        <a:ea typeface="Times New Roman"/>
                        <a:cs typeface="Times New Roman"/>
                      </a:defRPr>
                    </a:pPr>
                    <a:r>
                      <a:rPr lang="ru-RU"/>
                      <a:t>-80,62%</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2BF-4EF6-BC83-18761B74C4E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General</c:formatCode>
              <c:ptCount val="11"/>
              <c:pt idx="0">
                <c:v>39173</c:v>
              </c:pt>
              <c:pt idx="1">
                <c:v>39264</c:v>
              </c:pt>
              <c:pt idx="2">
                <c:v>39356</c:v>
              </c:pt>
              <c:pt idx="3">
                <c:v>39448</c:v>
              </c:pt>
              <c:pt idx="4">
                <c:v>39539</c:v>
              </c:pt>
              <c:pt idx="5">
                <c:v>39630</c:v>
              </c:pt>
              <c:pt idx="6">
                <c:v>39722</c:v>
              </c:pt>
              <c:pt idx="7">
                <c:v>39814</c:v>
              </c:pt>
              <c:pt idx="8">
                <c:v>39904</c:v>
              </c:pt>
              <c:pt idx="9">
                <c:v>39995</c:v>
              </c:pt>
              <c:pt idx="10">
                <c:v>40087</c:v>
              </c:pt>
            </c:numLit>
          </c:cat>
          <c:val>
            <c:numLit>
              <c:formatCode>General</c:formatCode>
              <c:ptCount val="11"/>
              <c:pt idx="0">
                <c:v>-0.37050402376404612</c:v>
              </c:pt>
              <c:pt idx="1">
                <c:v>-0.27087943702553063</c:v>
              </c:pt>
              <c:pt idx="2">
                <c:v>-0.47716293784454511</c:v>
              </c:pt>
              <c:pt idx="3">
                <c:v>-0.30040175071857855</c:v>
              </c:pt>
              <c:pt idx="4">
                <c:v>-0.17203546362783873</c:v>
              </c:pt>
              <c:pt idx="5">
                <c:v>-0.26717013907173981</c:v>
              </c:pt>
              <c:pt idx="6">
                <c:v>-0.80615183062674267</c:v>
              </c:pt>
              <c:pt idx="7">
                <c:v>-0.31386317714493661</c:v>
              </c:pt>
              <c:pt idx="8">
                <c:v>-0.18940466426898583</c:v>
              </c:pt>
              <c:pt idx="9">
                <c:v>-0.34338904115141999</c:v>
              </c:pt>
              <c:pt idx="10">
                <c:v>-0.17584552468865178</c:v>
              </c:pt>
            </c:numLit>
          </c:val>
          <c:smooth val="0"/>
          <c:extLst>
            <c:ext xmlns:c16="http://schemas.microsoft.com/office/drawing/2014/chart" uri="{C3380CC4-5D6E-409C-BE32-E72D297353CC}">
              <c16:uniqueId val="{00000007-62BF-4EF6-BC83-18761B74C4E8}"/>
            </c:ext>
          </c:extLst>
        </c:ser>
        <c:dLbls>
          <c:showLegendKey val="0"/>
          <c:showVal val="0"/>
          <c:showCatName val="0"/>
          <c:showSerName val="0"/>
          <c:showPercent val="0"/>
          <c:showBubbleSize val="0"/>
        </c:dLbls>
        <c:marker val="1"/>
        <c:smooth val="0"/>
        <c:axId val="3"/>
        <c:axId val="4"/>
      </c:lineChart>
      <c:catAx>
        <c:axId val="406413104"/>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775" b="1" i="0" u="none" strike="noStrike" baseline="0">
                <a:solidFill>
                  <a:srgbClr val="000000"/>
                </a:solidFill>
                <a:latin typeface="Times New Roman"/>
                <a:ea typeface="Times New Roman"/>
                <a:cs typeface="Times New Roman"/>
              </a:defRPr>
            </a:pPr>
            <a:endParaRPr lang="ru-RU"/>
          </a:p>
        </c:txPr>
        <c:crossAx val="1"/>
        <c:crossesAt val="-0.5"/>
        <c:auto val="1"/>
        <c:lblAlgn val="ctr"/>
        <c:lblOffset val="100"/>
        <c:tickLblSkip val="1"/>
        <c:tickMarkSkip val="1"/>
        <c:noMultiLvlLbl val="0"/>
      </c:catAx>
      <c:valAx>
        <c:axId val="1"/>
        <c:scaling>
          <c:orientation val="minMax"/>
          <c:max val="0.5"/>
          <c:min val="-0.1"/>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406413104"/>
        <c:crosses val="autoZero"/>
        <c:crossBetween val="between"/>
        <c:majorUnit val="0.2"/>
        <c:minorUnit val="0.04"/>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5"/>
          <c:min val="-0.1"/>
        </c:scaling>
        <c:delete val="0"/>
        <c:axPos val="r"/>
        <c:numFmt formatCode="General" sourceLinked="1"/>
        <c:majorTickMark val="cross"/>
        <c:minorTickMark val="none"/>
        <c:tickLblPos val="none"/>
        <c:spPr>
          <a:ln w="3175">
            <a:solidFill>
              <a:srgbClr val="000000"/>
            </a:solidFill>
            <a:prstDash val="solid"/>
          </a:ln>
        </c:spPr>
        <c:crossAx val="3"/>
        <c:crosses val="max"/>
        <c:crossBetween val="between"/>
        <c:majorUnit val="0.2"/>
        <c:minorUnit val="0.04"/>
      </c:valAx>
      <c:spPr>
        <a:solidFill>
          <a:srgbClr val="FFFFFF"/>
        </a:solidFill>
        <a:ln w="25400">
          <a:noFill/>
        </a:ln>
      </c:spPr>
    </c:plotArea>
    <c:legend>
      <c:legendPos val="b"/>
      <c:legendEntry>
        <c:idx val="1"/>
        <c:delete val="1"/>
      </c:legendEntry>
      <c:legendEntry>
        <c:idx val="2"/>
        <c:delete val="1"/>
      </c:legendEntry>
      <c:legendEntry>
        <c:idx val="3"/>
        <c:delete val="1"/>
      </c:legendEntry>
      <c:layout>
        <c:manualLayout>
          <c:xMode val="edge"/>
          <c:yMode val="edge"/>
          <c:x val="0.13436726412928005"/>
          <c:y val="0.86754966887417218"/>
          <c:w val="0.72093205177056019"/>
          <c:h val="0.12251655629139073"/>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noFill/>
    <a:ln w="6350">
      <a:noFill/>
    </a:ln>
  </c:spPr>
  <c:txPr>
    <a:bodyPr/>
    <a:lstStyle/>
    <a:p>
      <a:pPr>
        <a:defRPr sz="3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003095975232198"/>
          <c:y val="5.7034220532319393E-2"/>
          <c:w val="0.76160990712074306"/>
          <c:h val="0.34980988593155893"/>
        </c:manualLayout>
      </c:layout>
      <c:barChart>
        <c:barDir val="col"/>
        <c:grouping val="clustered"/>
        <c:varyColors val="0"/>
        <c:ser>
          <c:idx val="0"/>
          <c:order val="0"/>
          <c:tx>
            <c:strRef>
              <c:f>'5.1.2-график'!$C$4</c:f>
              <c:strCache>
                <c:ptCount val="1"/>
                <c:pt idx="0">
                  <c:v>Агент банктер бойынша пайыздық өзгеріс </c:v>
                </c:pt>
              </c:strCache>
            </c:strRef>
          </c:tx>
          <c:spPr>
            <a:solidFill>
              <a:srgbClr val="000080"/>
            </a:solidFill>
            <a:ln w="25400">
              <a:noFill/>
            </a:ln>
          </c:spPr>
          <c:invertIfNegative val="0"/>
          <c:cat>
            <c:strRef>
              <c:f>'5.1.2-график'!$B$5:$B$7</c:f>
              <c:strCache>
                <c:ptCount val="3"/>
                <c:pt idx="0">
                  <c:v>Ипотекалық тұрғын үй заемдары</c:v>
                </c:pt>
                <c:pt idx="1">
                  <c:v>Тұтынушылық заемдар</c:v>
                </c:pt>
                <c:pt idx="2">
                  <c:v>Құрылыс секторына заемдар</c:v>
                </c:pt>
              </c:strCache>
            </c:strRef>
          </c:cat>
          <c:val>
            <c:numRef>
              <c:f>'5.1.2-график'!$C$5:$C$7</c:f>
              <c:numCache>
                <c:formatCode>0.00%</c:formatCode>
                <c:ptCount val="3"/>
                <c:pt idx="0">
                  <c:v>7.181652733559396E-2</c:v>
                </c:pt>
                <c:pt idx="1">
                  <c:v>3.8307701950349271E-2</c:v>
                </c:pt>
                <c:pt idx="2">
                  <c:v>0.13803194907921301</c:v>
                </c:pt>
              </c:numCache>
            </c:numRef>
          </c:val>
          <c:extLst>
            <c:ext xmlns:c16="http://schemas.microsoft.com/office/drawing/2014/chart" uri="{C3380CC4-5D6E-409C-BE32-E72D297353CC}">
              <c16:uniqueId val="{00000000-3286-48AF-960C-1FD6F86F77DD}"/>
            </c:ext>
          </c:extLst>
        </c:ser>
        <c:ser>
          <c:idx val="1"/>
          <c:order val="1"/>
          <c:tx>
            <c:strRef>
              <c:f>'5.1.2-график'!$D$4</c:f>
              <c:strCache>
                <c:ptCount val="1"/>
                <c:pt idx="0">
                  <c:v>Басқа банктер бойынша пайыздық өзгеріс </c:v>
                </c:pt>
              </c:strCache>
            </c:strRef>
          </c:tx>
          <c:spPr>
            <a:solidFill>
              <a:srgbClr val="3366FF"/>
            </a:solidFill>
            <a:ln w="25400">
              <a:noFill/>
            </a:ln>
          </c:spPr>
          <c:invertIfNegative val="0"/>
          <c:cat>
            <c:strLit>
              <c:ptCount val="1"/>
              <c:pt idx="0">
                <c:v>Ипотечные займы под залог недвижимости</c:v>
              </c:pt>
            </c:strLit>
          </c:cat>
          <c:val>
            <c:numRef>
              <c:f>'5.1.2-график'!$D$5:$D$7</c:f>
              <c:numCache>
                <c:formatCode>0.00%</c:formatCode>
                <c:ptCount val="3"/>
                <c:pt idx="0">
                  <c:v>1.4922179399170554</c:v>
                </c:pt>
                <c:pt idx="1">
                  <c:v>0.57258977128446453</c:v>
                </c:pt>
                <c:pt idx="2">
                  <c:v>9.0761895342485577E-2</c:v>
                </c:pt>
              </c:numCache>
            </c:numRef>
          </c:val>
          <c:extLst>
            <c:ext xmlns:c16="http://schemas.microsoft.com/office/drawing/2014/chart" uri="{C3380CC4-5D6E-409C-BE32-E72D297353CC}">
              <c16:uniqueId val="{00000001-3286-48AF-960C-1FD6F86F77DD}"/>
            </c:ext>
          </c:extLst>
        </c:ser>
        <c:dLbls>
          <c:showLegendKey val="0"/>
          <c:showVal val="0"/>
          <c:showCatName val="0"/>
          <c:showSerName val="0"/>
          <c:showPercent val="0"/>
          <c:showBubbleSize val="0"/>
        </c:dLbls>
        <c:gapWidth val="200"/>
        <c:axId val="406414744"/>
        <c:axId val="1"/>
      </c:barChart>
      <c:scatterChart>
        <c:scatterStyle val="lineMarker"/>
        <c:varyColors val="0"/>
        <c:ser>
          <c:idx val="2"/>
          <c:order val="2"/>
          <c:tx>
            <c:strRef>
              <c:f>'5.1.2-график'!$E$4</c:f>
              <c:strCache>
                <c:ptCount val="1"/>
                <c:pt idx="0">
                  <c:v>Агент банктердің кредиттеу көлемін өзгеруге үлесі (оң жақ шкала)</c:v>
                </c:pt>
              </c:strCache>
            </c:strRef>
          </c:tx>
          <c:spPr>
            <a:ln w="19050">
              <a:noFill/>
            </a:ln>
          </c:spPr>
          <c:marker>
            <c:symbol val="circle"/>
            <c:size val="8"/>
            <c:spPr>
              <a:solidFill>
                <a:srgbClr val="FF0000"/>
              </a:solidFill>
              <a:ln>
                <a:solidFill>
                  <a:srgbClr val="3366FF"/>
                </a:solidFill>
                <a:prstDash val="solid"/>
              </a:ln>
            </c:spPr>
          </c:marker>
          <c:dLbls>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'5.1.2-график'!$B$5:$B$7</c:f>
              <c:strCache>
                <c:ptCount val="3"/>
                <c:pt idx="0">
                  <c:v>Ипотекалық тұрғын үй заемдары</c:v>
                </c:pt>
                <c:pt idx="1">
                  <c:v>Тұтынушылық заемдар</c:v>
                </c:pt>
                <c:pt idx="2">
                  <c:v>Құрылыс секторына заемдар</c:v>
                </c:pt>
              </c:strCache>
            </c:strRef>
          </c:xVal>
          <c:yVal>
            <c:numRef>
              <c:f>'5.1.2-график'!$E$5:$E$7</c:f>
              <c:numCache>
                <c:formatCode>0.00%</c:formatCode>
                <c:ptCount val="3"/>
                <c:pt idx="0">
                  <c:v>7.0126281857115266E-2</c:v>
                </c:pt>
                <c:pt idx="1">
                  <c:v>3.7638105794319976E-2</c:v>
                </c:pt>
                <c:pt idx="2">
                  <c:v>0.13602012438458896</c:v>
                </c:pt>
              </c:numCache>
            </c:numRef>
          </c:yVal>
          <c:smooth val="0"/>
          <c:extLst>
            <c:ext xmlns:c16="http://schemas.microsoft.com/office/drawing/2014/chart" uri="{C3380CC4-5D6E-409C-BE32-E72D297353CC}">
              <c16:uniqueId val="{00000002-3286-48AF-960C-1FD6F86F77DD}"/>
            </c:ext>
          </c:extLst>
        </c:ser>
        <c:ser>
          <c:idx val="3"/>
          <c:order val="3"/>
          <c:tx>
            <c:strRef>
              <c:f>'5.1.2-график'!$F$4</c:f>
              <c:strCache>
                <c:ptCount val="1"/>
                <c:pt idx="0">
                  <c:v>Басқа банктердің кредиттеу көлемін өзгеруге үлесі (оң жақ шкала)</c:v>
                </c:pt>
              </c:strCache>
            </c:strRef>
          </c:tx>
          <c:spPr>
            <a:ln w="19050">
              <a:noFill/>
            </a:ln>
          </c:spPr>
          <c:marker>
            <c:symbol val="circle"/>
            <c:size val="8"/>
            <c:spPr>
              <a:solidFill>
                <a:srgbClr val="00FF00"/>
              </a:solidFill>
              <a:ln>
                <a:solidFill>
                  <a:srgbClr val="000080"/>
                </a:solidFill>
                <a:prstDash val="solid"/>
              </a:ln>
            </c:spPr>
          </c:marker>
          <c:dLbls>
            <c:dLbl>
              <c:idx val="2"/>
              <c:layout>
                <c:manualLayout>
                  <c:xMode val="edge"/>
                  <c:yMode val="edge"/>
                  <c:x val="0.79566563467492257"/>
                  <c:y val="0.36121673003802279"/>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286-48AF-960C-1FD6F86F77DD}"/>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'5.1.2-график'!$B$5:$B$7</c:f>
              <c:strCache>
                <c:ptCount val="3"/>
                <c:pt idx="0">
                  <c:v>Ипотекалық тұрғын үй заемдары</c:v>
                </c:pt>
                <c:pt idx="1">
                  <c:v>Тұтынушылық заемдар</c:v>
                </c:pt>
                <c:pt idx="2">
                  <c:v>Құрылыс секторына заемдар</c:v>
                </c:pt>
              </c:strCache>
            </c:strRef>
          </c:xVal>
          <c:yVal>
            <c:numRef>
              <c:f>'5.1.2-график'!$F$5:$F$7</c:f>
              <c:numCache>
                <c:formatCode>0.00%</c:formatCode>
                <c:ptCount val="3"/>
                <c:pt idx="0">
                  <c:v>3.5120253226162794E-2</c:v>
                </c:pt>
                <c:pt idx="1">
                  <c:v>1.0008533279564516E-2</c:v>
                </c:pt>
                <c:pt idx="2">
                  <c:v>1.3228605666946319E-3</c:v>
                </c:pt>
              </c:numCache>
            </c:numRef>
          </c:yVal>
          <c:smooth val="0"/>
          <c:extLst>
            <c:ext xmlns:c16="http://schemas.microsoft.com/office/drawing/2014/chart" uri="{C3380CC4-5D6E-409C-BE32-E72D297353CC}">
              <c16:uniqueId val="{00000004-3286-48AF-960C-1FD6F86F77DD}"/>
            </c:ext>
          </c:extLst>
        </c:ser>
        <c:dLbls>
          <c:showLegendKey val="0"/>
          <c:showVal val="0"/>
          <c:showCatName val="0"/>
          <c:showSerName val="0"/>
          <c:showPercent val="0"/>
          <c:showBubbleSize val="0"/>
        </c:dLbls>
        <c:axId val="3"/>
        <c:axId val="4"/>
      </c:scatterChart>
      <c:catAx>
        <c:axId val="40641474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0"/>
        <c:auto val="1"/>
        <c:lblAlgn val="ctr"/>
        <c:lblOffset val="100"/>
        <c:tickLblSkip val="1"/>
        <c:tickMarkSkip val="1"/>
        <c:noMultiLvlLbl val="0"/>
      </c:catAx>
      <c:valAx>
        <c:axId val="1"/>
        <c:scaling>
          <c:orientation val="minMax"/>
          <c:max val="1.6"/>
          <c:min val="0"/>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6414744"/>
        <c:crosses val="autoZero"/>
        <c:crossBetween val="between"/>
        <c:majorUnit val="0.5"/>
        <c:minorUnit val="0.03"/>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0.14000000000000001"/>
          <c:min val="0"/>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midCat"/>
        <c:majorUnit val="0.03"/>
        <c:minorUnit val="1E-3"/>
      </c:valAx>
      <c:spPr>
        <a:solidFill>
          <a:srgbClr val="FFFFFF"/>
        </a:solidFill>
        <a:ln w="25400">
          <a:noFill/>
        </a:ln>
      </c:spPr>
    </c:plotArea>
    <c:legend>
      <c:legendPos val="r"/>
      <c:layout>
        <c:manualLayout>
          <c:xMode val="edge"/>
          <c:yMode val="edge"/>
          <c:x val="4.9535603715170282E-2"/>
          <c:y val="0.6045627376425855"/>
          <c:w val="0.91331269349845201"/>
          <c:h val="0.384030418250950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415349887133183"/>
          <c:y val="5.4744525547445258E-2"/>
          <c:w val="0.86004514672686228"/>
          <c:h val="0.58394160583941601"/>
        </c:manualLayout>
      </c:layout>
      <c:barChart>
        <c:barDir val="col"/>
        <c:grouping val="clustered"/>
        <c:varyColors val="0"/>
        <c:ser>
          <c:idx val="3"/>
          <c:order val="3"/>
          <c:tx>
            <c:strRef>
              <c:f>'1.5-график'!$F$4</c:f>
              <c:strCache>
                <c:ptCount val="1"/>
                <c:pt idx="0">
                  <c:v>АҚШ</c:v>
                </c:pt>
              </c:strCache>
            </c:strRef>
          </c:tx>
          <c:spPr>
            <a:solidFill>
              <a:srgbClr val="A0E0E0"/>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'1.5-график'!$F$5:$F$10</c:f>
              <c:numCache>
                <c:formatCode>0.00</c:formatCode>
                <c:ptCount val="6"/>
                <c:pt idx="0">
                  <c:v>3.222</c:v>
                </c:pt>
                <c:pt idx="1">
                  <c:v>2.86</c:v>
                </c:pt>
                <c:pt idx="2">
                  <c:v>3.798</c:v>
                </c:pt>
                <c:pt idx="3">
                  <c:v>-0.36849999999999999</c:v>
                </c:pt>
                <c:pt idx="4">
                  <c:v>1.15425</c:v>
                </c:pt>
                <c:pt idx="5">
                  <c:v>1.35825</c:v>
                </c:pt>
              </c:numCache>
            </c:numRef>
          </c:val>
          <c:extLst>
            <c:ext xmlns:c16="http://schemas.microsoft.com/office/drawing/2014/chart" uri="{C3380CC4-5D6E-409C-BE32-E72D297353CC}">
              <c16:uniqueId val="{00000000-9A83-4521-B46D-B3B032B8F3BF}"/>
            </c:ext>
          </c:extLst>
        </c:ser>
        <c:ser>
          <c:idx val="4"/>
          <c:order val="4"/>
          <c:tx>
            <c:strRef>
              <c:f>'1.5-график'!$G$4</c:f>
              <c:strCache>
                <c:ptCount val="1"/>
                <c:pt idx="0">
                  <c:v>Еуроаймақ</c:v>
                </c:pt>
              </c:strCache>
            </c:strRef>
          </c:tx>
          <c:spPr>
            <a:solidFill>
              <a:srgbClr val="660066"/>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'1.5-график'!$G$5:$G$10</c:f>
              <c:numCache>
                <c:formatCode>0.00</c:formatCode>
                <c:ptCount val="6"/>
                <c:pt idx="0">
                  <c:v>2.202</c:v>
                </c:pt>
                <c:pt idx="1">
                  <c:v>2.1349999999999998</c:v>
                </c:pt>
                <c:pt idx="2">
                  <c:v>3.3090000000000002</c:v>
                </c:pt>
                <c:pt idx="3">
                  <c:v>0.17520000000000002</c:v>
                </c:pt>
                <c:pt idx="4">
                  <c:v>0.80300000000000016</c:v>
                </c:pt>
                <c:pt idx="5">
                  <c:v>0.81966666666666665</c:v>
                </c:pt>
              </c:numCache>
            </c:numRef>
          </c:val>
          <c:extLst>
            <c:ext xmlns:c16="http://schemas.microsoft.com/office/drawing/2014/chart" uri="{C3380CC4-5D6E-409C-BE32-E72D297353CC}">
              <c16:uniqueId val="{00000001-9A83-4521-B46D-B3B032B8F3BF}"/>
            </c:ext>
          </c:extLst>
        </c:ser>
        <c:ser>
          <c:idx val="5"/>
          <c:order val="5"/>
          <c:tx>
            <c:strRef>
              <c:f>'1.5-график'!$H$4</c:f>
              <c:strCache>
                <c:ptCount val="1"/>
                <c:pt idx="0">
                  <c:v>Ұлыбритания</c:v>
                </c:pt>
              </c:strCache>
            </c:strRef>
          </c:tx>
          <c:spPr>
            <a:solidFill>
              <a:srgbClr val="FF8080"/>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'1.5-график'!$H$5:$H$10</c:f>
              <c:numCache>
                <c:formatCode>0.00</c:formatCode>
                <c:ptCount val="6"/>
                <c:pt idx="0">
                  <c:v>2.2999999999999998</c:v>
                </c:pt>
                <c:pt idx="1">
                  <c:v>2.3460000000000001</c:v>
                </c:pt>
                <c:pt idx="2">
                  <c:v>3.629</c:v>
                </c:pt>
                <c:pt idx="3">
                  <c:v>1.6207999999999998</c:v>
                </c:pt>
                <c:pt idx="4">
                  <c:v>1.56</c:v>
                </c:pt>
                <c:pt idx="5">
                  <c:v>1.3835</c:v>
                </c:pt>
              </c:numCache>
            </c:numRef>
          </c:val>
          <c:extLst>
            <c:ext xmlns:c16="http://schemas.microsoft.com/office/drawing/2014/chart" uri="{C3380CC4-5D6E-409C-BE32-E72D297353CC}">
              <c16:uniqueId val="{00000002-9A83-4521-B46D-B3B032B8F3BF}"/>
            </c:ext>
          </c:extLst>
        </c:ser>
        <c:ser>
          <c:idx val="7"/>
          <c:order val="6"/>
          <c:tx>
            <c:strRef>
              <c:f>'1.5-график'!$I$4</c:f>
              <c:strCache>
                <c:ptCount val="1"/>
                <c:pt idx="0">
                  <c:v>Шығыс және Орталық Еуропа</c:v>
                </c:pt>
              </c:strCache>
            </c:strRef>
          </c:tx>
          <c:spPr>
            <a:solidFill>
              <a:srgbClr val="0066CC"/>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'1.5-график'!$I$5:$I$10</c:f>
              <c:numCache>
                <c:formatCode>0.00</c:formatCode>
                <c:ptCount val="6"/>
                <c:pt idx="0">
                  <c:v>5.9329999999999998</c:v>
                </c:pt>
                <c:pt idx="1">
                  <c:v>6.048</c:v>
                </c:pt>
                <c:pt idx="2">
                  <c:v>8.0809999999999995</c:v>
                </c:pt>
                <c:pt idx="3">
                  <c:v>4.04</c:v>
                </c:pt>
                <c:pt idx="4">
                  <c:v>3.4925000000000002</c:v>
                </c:pt>
                <c:pt idx="5">
                  <c:v>3.145</c:v>
                </c:pt>
              </c:numCache>
            </c:numRef>
          </c:val>
          <c:extLst>
            <c:ext xmlns:c16="http://schemas.microsoft.com/office/drawing/2014/chart" uri="{C3380CC4-5D6E-409C-BE32-E72D297353CC}">
              <c16:uniqueId val="{00000003-9A83-4521-B46D-B3B032B8F3BF}"/>
            </c:ext>
          </c:extLst>
        </c:ser>
        <c:ser>
          <c:idx val="8"/>
          <c:order val="7"/>
          <c:tx>
            <c:strRef>
              <c:f>'1.5-график'!$J$4</c:f>
              <c:strCache>
                <c:ptCount val="1"/>
                <c:pt idx="0">
                  <c:v>Жапония</c:v>
                </c:pt>
              </c:strCache>
            </c:strRef>
          </c:tx>
          <c:spPr>
            <a:solidFill>
              <a:srgbClr val="000080"/>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'1.5-график'!$J$5:$J$10</c:f>
              <c:numCache>
                <c:formatCode>0.00</c:formatCode>
                <c:ptCount val="6"/>
                <c:pt idx="0">
                  <c:v>0.3</c:v>
                </c:pt>
                <c:pt idx="1">
                  <c:v>0</c:v>
                </c:pt>
                <c:pt idx="2">
                  <c:v>1.3959999999999999</c:v>
                </c:pt>
                <c:pt idx="3">
                  <c:v>-0.82360000000000011</c:v>
                </c:pt>
                <c:pt idx="4">
                  <c:v>-0.47199999999999998</c:v>
                </c:pt>
                <c:pt idx="5">
                  <c:v>5.2500000000000047E-3</c:v>
                </c:pt>
              </c:numCache>
            </c:numRef>
          </c:val>
          <c:extLst>
            <c:ext xmlns:c16="http://schemas.microsoft.com/office/drawing/2014/chart" uri="{C3380CC4-5D6E-409C-BE32-E72D297353CC}">
              <c16:uniqueId val="{00000004-9A83-4521-B46D-B3B032B8F3BF}"/>
            </c:ext>
          </c:extLst>
        </c:ser>
        <c:ser>
          <c:idx val="9"/>
          <c:order val="8"/>
          <c:tx>
            <c:strRef>
              <c:f>'1.5-график'!$K$4</c:f>
              <c:strCache>
                <c:ptCount val="1"/>
                <c:pt idx="0">
                  <c:v>Қытай</c:v>
                </c:pt>
              </c:strCache>
            </c:strRef>
          </c:tx>
          <c:spPr>
            <a:solidFill>
              <a:srgbClr val="FF99CC"/>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'1.5-график'!$K$5:$K$10</c:f>
              <c:numCache>
                <c:formatCode>0.00</c:formatCode>
                <c:ptCount val="6"/>
                <c:pt idx="0">
                  <c:v>1.4670000000000001</c:v>
                </c:pt>
                <c:pt idx="1">
                  <c:v>4.7670000000000003</c:v>
                </c:pt>
                <c:pt idx="2">
                  <c:v>5.92</c:v>
                </c:pt>
                <c:pt idx="3">
                  <c:v>-0.54183333333333339</c:v>
                </c:pt>
                <c:pt idx="4">
                  <c:v>2.2328333333333332</c:v>
                </c:pt>
                <c:pt idx="5">
                  <c:v>2.7960000000000003</c:v>
                </c:pt>
              </c:numCache>
            </c:numRef>
          </c:val>
          <c:extLst>
            <c:ext xmlns:c16="http://schemas.microsoft.com/office/drawing/2014/chart" uri="{C3380CC4-5D6E-409C-BE32-E72D297353CC}">
              <c16:uniqueId val="{00000005-9A83-4521-B46D-B3B032B8F3BF}"/>
            </c:ext>
          </c:extLst>
        </c:ser>
        <c:ser>
          <c:idx val="10"/>
          <c:order val="9"/>
          <c:tx>
            <c:strRef>
              <c:f>'1.5-график'!$L$4</c:f>
              <c:strCache>
                <c:ptCount val="1"/>
                <c:pt idx="0">
                  <c:v>Үндістан</c:v>
                </c:pt>
              </c:strCache>
            </c:strRef>
          </c:tx>
          <c:spPr>
            <a:solidFill>
              <a:srgbClr val="FFCC00"/>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'1.5-график'!$L$5:$L$10</c:f>
              <c:numCache>
                <c:formatCode>0.00</c:formatCode>
                <c:ptCount val="6"/>
                <c:pt idx="0">
                  <c:v>6.1769999999999996</c:v>
                </c:pt>
                <c:pt idx="1">
                  <c:v>6.3719999999999999</c:v>
                </c:pt>
                <c:pt idx="2">
                  <c:v>8.3490000000000002</c:v>
                </c:pt>
                <c:pt idx="3">
                  <c:v>8.5961999999999996</c:v>
                </c:pt>
                <c:pt idx="4">
                  <c:v>6.946600000000001</c:v>
                </c:pt>
                <c:pt idx="5">
                  <c:v>5.8793333333333342</c:v>
                </c:pt>
              </c:numCache>
            </c:numRef>
          </c:val>
          <c:extLst>
            <c:ext xmlns:c16="http://schemas.microsoft.com/office/drawing/2014/chart" uri="{C3380CC4-5D6E-409C-BE32-E72D297353CC}">
              <c16:uniqueId val="{00000006-9A83-4521-B46D-B3B032B8F3BF}"/>
            </c:ext>
          </c:extLst>
        </c:ser>
        <c:ser>
          <c:idx val="11"/>
          <c:order val="10"/>
          <c:tx>
            <c:strRef>
              <c:f>'1.5-график'!$M$4</c:f>
              <c:strCache>
                <c:ptCount val="1"/>
                <c:pt idx="0">
                  <c:v>Ресей</c:v>
                </c:pt>
              </c:strCache>
            </c:strRef>
          </c:tx>
          <c:spPr>
            <a:solidFill>
              <a:srgbClr val="339966"/>
            </a:solidFill>
            <a:ln w="12700">
              <a:solidFill>
                <a:srgbClr val="000000"/>
              </a:solidFill>
              <a:prstDash val="solid"/>
            </a:ln>
          </c:spPr>
          <c:invertIfNegative val="0"/>
          <c:cat>
            <c:numRef>
              <c:f>'1.5-график'!$B$5:$B$10</c:f>
              <c:numCache>
                <c:formatCode>General</c:formatCode>
                <c:ptCount val="6"/>
                <c:pt idx="0">
                  <c:v>2006</c:v>
                </c:pt>
                <c:pt idx="1">
                  <c:v>2007</c:v>
                </c:pt>
                <c:pt idx="2">
                  <c:v>2008</c:v>
                </c:pt>
                <c:pt idx="3">
                  <c:v>2009</c:v>
                </c:pt>
                <c:pt idx="4">
                  <c:v>2010</c:v>
                </c:pt>
                <c:pt idx="5">
                  <c:v>2011</c:v>
                </c:pt>
              </c:numCache>
            </c:numRef>
          </c:cat>
          <c:val>
            <c:numRef>
              <c:f>'1.5-график'!$M$5:$M$10</c:f>
              <c:numCache>
                <c:formatCode>0.00</c:formatCode>
                <c:ptCount val="6"/>
                <c:pt idx="0">
                  <c:v>9.6790000000000003</c:v>
                </c:pt>
                <c:pt idx="1">
                  <c:v>9.0069999999999997</c:v>
                </c:pt>
                <c:pt idx="2">
                  <c:v>14.108000000000001</c:v>
                </c:pt>
                <c:pt idx="3">
                  <c:v>11.571999999999999</c:v>
                </c:pt>
                <c:pt idx="4">
                  <c:v>9.1327999999999996</c:v>
                </c:pt>
                <c:pt idx="5">
                  <c:v>9.1157500000000002</c:v>
                </c:pt>
              </c:numCache>
            </c:numRef>
          </c:val>
          <c:extLst>
            <c:ext xmlns:c16="http://schemas.microsoft.com/office/drawing/2014/chart" uri="{C3380CC4-5D6E-409C-BE32-E72D297353CC}">
              <c16:uniqueId val="{00000007-9A83-4521-B46D-B3B032B8F3BF}"/>
            </c:ext>
          </c:extLst>
        </c:ser>
        <c:dLbls>
          <c:showLegendKey val="0"/>
          <c:showVal val="0"/>
          <c:showCatName val="0"/>
          <c:showSerName val="0"/>
          <c:showPercent val="0"/>
          <c:showBubbleSize val="0"/>
        </c:dLbls>
        <c:gapWidth val="150"/>
        <c:axId val="299375072"/>
        <c:axId val="1"/>
      </c:barChart>
      <c:lineChart>
        <c:grouping val="standard"/>
        <c:varyColors val="0"/>
        <c:ser>
          <c:idx val="0"/>
          <c:order val="0"/>
          <c:tx>
            <c:strRef>
              <c:f>'1.5-график'!$C$4</c:f>
              <c:strCache>
                <c:ptCount val="1"/>
                <c:pt idx="0">
                  <c:v>Әлемдік ЖІӨ</c:v>
                </c:pt>
              </c:strCache>
            </c:strRef>
          </c:tx>
          <c:spPr>
            <a:ln w="25400">
              <a:solidFill>
                <a:srgbClr val="000080"/>
              </a:solidFill>
              <a:prstDash val="solid"/>
            </a:ln>
          </c:spPr>
          <c:marker>
            <c:symbol val="none"/>
          </c:marker>
          <c:cat>
            <c:numRef>
              <c:f>'1.5-график'!$B$5:$B$10</c:f>
              <c:numCache>
                <c:formatCode>General</c:formatCode>
                <c:ptCount val="6"/>
                <c:pt idx="0">
                  <c:v>2006</c:v>
                </c:pt>
                <c:pt idx="1">
                  <c:v>2007</c:v>
                </c:pt>
                <c:pt idx="2">
                  <c:v>2008</c:v>
                </c:pt>
                <c:pt idx="3">
                  <c:v>2009</c:v>
                </c:pt>
                <c:pt idx="4">
                  <c:v>2010</c:v>
                </c:pt>
                <c:pt idx="5">
                  <c:v>2011</c:v>
                </c:pt>
              </c:numCache>
            </c:numRef>
          </c:cat>
          <c:val>
            <c:numRef>
              <c:f>'1.5-график'!$C$5:$C$10</c:f>
              <c:numCache>
                <c:formatCode>0.00</c:formatCode>
                <c:ptCount val="6"/>
                <c:pt idx="0">
                  <c:v>3.714</c:v>
                </c:pt>
                <c:pt idx="1">
                  <c:v>4.0049999999999999</c:v>
                </c:pt>
                <c:pt idx="2">
                  <c:v>5.9829999999999997</c:v>
                </c:pt>
                <c:pt idx="3">
                  <c:v>2.548</c:v>
                </c:pt>
                <c:pt idx="4">
                  <c:v>2.8929999999999998</c:v>
                </c:pt>
                <c:pt idx="5">
                  <c:v>2.8250000000000002</c:v>
                </c:pt>
              </c:numCache>
            </c:numRef>
          </c:val>
          <c:smooth val="0"/>
          <c:extLst>
            <c:ext xmlns:c16="http://schemas.microsoft.com/office/drawing/2014/chart" uri="{C3380CC4-5D6E-409C-BE32-E72D297353CC}">
              <c16:uniqueId val="{00000008-9A83-4521-B46D-B3B032B8F3BF}"/>
            </c:ext>
          </c:extLst>
        </c:ser>
        <c:ser>
          <c:idx val="1"/>
          <c:order val="1"/>
          <c:tx>
            <c:strRef>
              <c:f>'1.5-график'!$D$4</c:f>
              <c:strCache>
                <c:ptCount val="1"/>
                <c:pt idx="0">
                  <c:v>Дамыған елдер</c:v>
                </c:pt>
              </c:strCache>
            </c:strRef>
          </c:tx>
          <c:spPr>
            <a:ln w="25400">
              <a:solidFill>
                <a:srgbClr val="800080"/>
              </a:solidFill>
              <a:prstDash val="solid"/>
            </a:ln>
          </c:spPr>
          <c:marker>
            <c:symbol val="none"/>
          </c:marker>
          <c:cat>
            <c:numRef>
              <c:f>'1.5-график'!$B$5:$B$10</c:f>
              <c:numCache>
                <c:formatCode>General</c:formatCode>
                <c:ptCount val="6"/>
                <c:pt idx="0">
                  <c:v>2006</c:v>
                </c:pt>
                <c:pt idx="1">
                  <c:v>2007</c:v>
                </c:pt>
                <c:pt idx="2">
                  <c:v>2008</c:v>
                </c:pt>
                <c:pt idx="3">
                  <c:v>2009</c:v>
                </c:pt>
                <c:pt idx="4">
                  <c:v>2010</c:v>
                </c:pt>
                <c:pt idx="5">
                  <c:v>2011</c:v>
                </c:pt>
              </c:numCache>
            </c:numRef>
          </c:cat>
          <c:val>
            <c:numRef>
              <c:f>'1.5-график'!$D$5:$D$10</c:f>
              <c:numCache>
                <c:formatCode>0.00</c:formatCode>
                <c:ptCount val="6"/>
                <c:pt idx="0">
                  <c:v>2.3530000000000002</c:v>
                </c:pt>
                <c:pt idx="1">
                  <c:v>2.1549999999999998</c:v>
                </c:pt>
                <c:pt idx="2">
                  <c:v>3.383</c:v>
                </c:pt>
                <c:pt idx="3">
                  <c:v>0.105</c:v>
                </c:pt>
                <c:pt idx="4">
                  <c:v>1.145</c:v>
                </c:pt>
                <c:pt idx="5">
                  <c:v>1.3</c:v>
                </c:pt>
              </c:numCache>
            </c:numRef>
          </c:val>
          <c:smooth val="0"/>
          <c:extLst>
            <c:ext xmlns:c16="http://schemas.microsoft.com/office/drawing/2014/chart" uri="{C3380CC4-5D6E-409C-BE32-E72D297353CC}">
              <c16:uniqueId val="{00000009-9A83-4521-B46D-B3B032B8F3BF}"/>
            </c:ext>
          </c:extLst>
        </c:ser>
        <c:ser>
          <c:idx val="2"/>
          <c:order val="2"/>
          <c:tx>
            <c:strRef>
              <c:f>'1.5-график'!$E$4</c:f>
              <c:strCache>
                <c:ptCount val="1"/>
                <c:pt idx="0">
                  <c:v>Дамушы елдер</c:v>
                </c:pt>
              </c:strCache>
            </c:strRef>
          </c:tx>
          <c:spPr>
            <a:ln w="25400">
              <a:solidFill>
                <a:srgbClr val="FF6600"/>
              </a:solidFill>
              <a:prstDash val="solid"/>
            </a:ln>
          </c:spPr>
          <c:marker>
            <c:symbol val="none"/>
          </c:marker>
          <c:cat>
            <c:numRef>
              <c:f>'1.5-график'!$B$5:$B$10</c:f>
              <c:numCache>
                <c:formatCode>General</c:formatCode>
                <c:ptCount val="6"/>
                <c:pt idx="0">
                  <c:v>2006</c:v>
                </c:pt>
                <c:pt idx="1">
                  <c:v>2007</c:v>
                </c:pt>
                <c:pt idx="2">
                  <c:v>2008</c:v>
                </c:pt>
                <c:pt idx="3">
                  <c:v>2009</c:v>
                </c:pt>
                <c:pt idx="4">
                  <c:v>2010</c:v>
                </c:pt>
                <c:pt idx="5">
                  <c:v>2011</c:v>
                </c:pt>
              </c:numCache>
            </c:numRef>
          </c:cat>
          <c:val>
            <c:numRef>
              <c:f>'1.5-график'!$E$5:$E$10</c:f>
              <c:numCache>
                <c:formatCode>0.00</c:formatCode>
                <c:ptCount val="6"/>
                <c:pt idx="0">
                  <c:v>5.593</c:v>
                </c:pt>
                <c:pt idx="1">
                  <c:v>6.4429999999999996</c:v>
                </c:pt>
                <c:pt idx="2">
                  <c:v>9.2639999999999993</c:v>
                </c:pt>
                <c:pt idx="3">
                  <c:v>5.468</c:v>
                </c:pt>
                <c:pt idx="4">
                  <c:v>4.8739999999999997</c:v>
                </c:pt>
                <c:pt idx="5">
                  <c:v>4.49</c:v>
                </c:pt>
              </c:numCache>
            </c:numRef>
          </c:val>
          <c:smooth val="0"/>
          <c:extLst>
            <c:ext xmlns:c16="http://schemas.microsoft.com/office/drawing/2014/chart" uri="{C3380CC4-5D6E-409C-BE32-E72D297353CC}">
              <c16:uniqueId val="{0000000A-9A83-4521-B46D-B3B032B8F3BF}"/>
            </c:ext>
          </c:extLst>
        </c:ser>
        <c:dLbls>
          <c:showLegendKey val="0"/>
          <c:showVal val="0"/>
          <c:showCatName val="0"/>
          <c:showSerName val="0"/>
          <c:showPercent val="0"/>
          <c:showBubbleSize val="0"/>
        </c:dLbls>
        <c:marker val="1"/>
        <c:smooth val="0"/>
        <c:axId val="299375072"/>
        <c:axId val="1"/>
      </c:lineChart>
      <c:catAx>
        <c:axId val="2993750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3.3860045146726865E-2"/>
              <c:y val="0.3211678832116788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375072"/>
        <c:crosses val="autoZero"/>
        <c:crossBetween val="between"/>
      </c:valAx>
      <c:spPr>
        <a:solidFill>
          <a:srgbClr val="FFFFFF"/>
        </a:solidFill>
        <a:ln w="25400">
          <a:noFill/>
        </a:ln>
      </c:spPr>
    </c:plotArea>
    <c:legend>
      <c:legendPos val="r"/>
      <c:legendEntry>
        <c:idx val="0"/>
        <c:txPr>
          <a:bodyPr/>
          <a:lstStyle/>
          <a:p>
            <a:pPr>
              <a:defRPr sz="735" b="0" i="0" u="none" strike="noStrike" baseline="0">
                <a:solidFill>
                  <a:srgbClr val="000000"/>
                </a:solidFill>
                <a:latin typeface="Times New Roman"/>
                <a:ea typeface="Times New Roman"/>
                <a:cs typeface="Times New Roman"/>
              </a:defRPr>
            </a:pPr>
            <a:endParaRPr lang="ru-RU"/>
          </a:p>
        </c:txPr>
      </c:legendEntry>
      <c:layout>
        <c:manualLayout>
          <c:xMode val="edge"/>
          <c:yMode val="edge"/>
          <c:x val="4.5766590389016017E-2"/>
          <c:y val="0.68248296804246988"/>
          <c:w val="0.90389016018306634"/>
          <c:h val="0.28102239860572287"/>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157915870932924"/>
          <c:y val="5.7252015095746171E-2"/>
          <c:w val="0.74013276773997694"/>
          <c:h val="0.35114569258724315"/>
        </c:manualLayout>
      </c:layout>
      <c:barChart>
        <c:barDir val="col"/>
        <c:grouping val="clustered"/>
        <c:varyColors val="0"/>
        <c:ser>
          <c:idx val="0"/>
          <c:order val="0"/>
          <c:tx>
            <c:strRef>
              <c:f>'5.1.2-график'!$C$9</c:f>
              <c:strCache>
                <c:ptCount val="1"/>
                <c:pt idx="0">
                  <c:v>Агент банктер бойынша пайыздық өзгеріс </c:v>
                </c:pt>
              </c:strCache>
            </c:strRef>
          </c:tx>
          <c:spPr>
            <a:solidFill>
              <a:srgbClr val="000080"/>
            </a:solidFill>
            <a:ln w="25400">
              <a:noFill/>
            </a:ln>
          </c:spPr>
          <c:invertIfNegative val="0"/>
          <c:cat>
            <c:strRef>
              <c:f>'5.1.2-график'!$B$10:$B$12</c:f>
              <c:strCache>
                <c:ptCount val="3"/>
                <c:pt idx="0">
                  <c:v>Ипотекалық тұрғын үй заемдары</c:v>
                </c:pt>
                <c:pt idx="1">
                  <c:v>Тұтынушылық заемдары</c:v>
                </c:pt>
                <c:pt idx="2">
                  <c:v>Құрылыс секторына заемдар</c:v>
                </c:pt>
              </c:strCache>
            </c:strRef>
          </c:cat>
          <c:val>
            <c:numRef>
              <c:f>'5.1.2-график'!$C$10:$C$12</c:f>
              <c:numCache>
                <c:formatCode>0.00%</c:formatCode>
                <c:ptCount val="3"/>
                <c:pt idx="0">
                  <c:v>0.46424345321664728</c:v>
                </c:pt>
                <c:pt idx="1">
                  <c:v>-0.22653413848676807</c:v>
                </c:pt>
                <c:pt idx="2">
                  <c:v>0.14769379965005447</c:v>
                </c:pt>
              </c:numCache>
            </c:numRef>
          </c:val>
          <c:extLst>
            <c:ext xmlns:c16="http://schemas.microsoft.com/office/drawing/2014/chart" uri="{C3380CC4-5D6E-409C-BE32-E72D297353CC}">
              <c16:uniqueId val="{00000000-A6F3-4CB1-AA53-9FB245647921}"/>
            </c:ext>
          </c:extLst>
        </c:ser>
        <c:ser>
          <c:idx val="1"/>
          <c:order val="1"/>
          <c:tx>
            <c:strRef>
              <c:f>'5.1.2-график'!$D$9</c:f>
              <c:strCache>
                <c:ptCount val="1"/>
                <c:pt idx="0">
                  <c:v>Басқа банктер бойынша пайыздық өзгеріс </c:v>
                </c:pt>
              </c:strCache>
            </c:strRef>
          </c:tx>
          <c:spPr>
            <a:solidFill>
              <a:srgbClr val="3366FF"/>
            </a:solidFill>
            <a:ln w="25400">
              <a:noFill/>
            </a:ln>
          </c:spPr>
          <c:invertIfNegative val="0"/>
          <c:cat>
            <c:strRef>
              <c:f>'5.1.2-график'!$B$10:$B$12</c:f>
              <c:strCache>
                <c:ptCount val="3"/>
                <c:pt idx="0">
                  <c:v>Ипотекалық тұрғын үй заемдары</c:v>
                </c:pt>
                <c:pt idx="1">
                  <c:v>Тұтынушылық заемдары</c:v>
                </c:pt>
                <c:pt idx="2">
                  <c:v>Құрылыс секторына заемдар</c:v>
                </c:pt>
              </c:strCache>
            </c:strRef>
          </c:cat>
          <c:val>
            <c:numRef>
              <c:f>'5.1.2-график'!$D$10:$D$12</c:f>
              <c:numCache>
                <c:formatCode>0.00%</c:formatCode>
                <c:ptCount val="3"/>
                <c:pt idx="0">
                  <c:v>0.5473394094324715</c:v>
                </c:pt>
                <c:pt idx="1">
                  <c:v>0.38254806357398663</c:v>
                </c:pt>
                <c:pt idx="2">
                  <c:v>0.20239500229446516</c:v>
                </c:pt>
              </c:numCache>
            </c:numRef>
          </c:val>
          <c:extLst>
            <c:ext xmlns:c16="http://schemas.microsoft.com/office/drawing/2014/chart" uri="{C3380CC4-5D6E-409C-BE32-E72D297353CC}">
              <c16:uniqueId val="{00000001-A6F3-4CB1-AA53-9FB245647921}"/>
            </c:ext>
          </c:extLst>
        </c:ser>
        <c:dLbls>
          <c:showLegendKey val="0"/>
          <c:showVal val="0"/>
          <c:showCatName val="0"/>
          <c:showSerName val="0"/>
          <c:showPercent val="0"/>
          <c:showBubbleSize val="0"/>
        </c:dLbls>
        <c:gapWidth val="200"/>
        <c:axId val="406417368"/>
        <c:axId val="1"/>
      </c:barChart>
      <c:scatterChart>
        <c:scatterStyle val="lineMarker"/>
        <c:varyColors val="0"/>
        <c:ser>
          <c:idx val="2"/>
          <c:order val="2"/>
          <c:tx>
            <c:strRef>
              <c:f>'5.1.2-график'!$E$9</c:f>
              <c:strCache>
                <c:ptCount val="1"/>
                <c:pt idx="0">
                  <c:v>Агент банктердің кредиттеу көлемін өзгеруге үлесі (оң жақ шкала)</c:v>
                </c:pt>
              </c:strCache>
            </c:strRef>
          </c:tx>
          <c:spPr>
            <a:ln w="19050">
              <a:noFill/>
            </a:ln>
          </c:spPr>
          <c:marker>
            <c:symbol val="circle"/>
            <c:size val="8"/>
            <c:spPr>
              <a:solidFill>
                <a:srgbClr val="FF0000"/>
              </a:solidFill>
              <a:ln>
                <a:solidFill>
                  <a:srgbClr val="0000FF"/>
                </a:solidFill>
                <a:prstDash val="solid"/>
              </a:ln>
            </c:spPr>
          </c:marker>
          <c:dLbls>
            <c:dLbl>
              <c:idx val="2"/>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2-A6F3-4CB1-AA53-9FB245647921}"/>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'5.1.2-график'!$B$10:$B$12</c:f>
              <c:strCache>
                <c:ptCount val="3"/>
                <c:pt idx="0">
                  <c:v>Ипотекалық тұрғын үй заемдары</c:v>
                </c:pt>
                <c:pt idx="1">
                  <c:v>Тұтынушылық заемдары</c:v>
                </c:pt>
                <c:pt idx="2">
                  <c:v>Құрылыс секторына заемдар</c:v>
                </c:pt>
              </c:strCache>
            </c:strRef>
          </c:xVal>
          <c:yVal>
            <c:numRef>
              <c:f>'5.1.2-график'!$E$10:$E$12</c:f>
              <c:numCache>
                <c:formatCode>0.00%</c:formatCode>
                <c:ptCount val="3"/>
                <c:pt idx="0">
                  <c:v>0.43960587446025495</c:v>
                </c:pt>
                <c:pt idx="1">
                  <c:v>-0.22059038028507205</c:v>
                </c:pt>
                <c:pt idx="2">
                  <c:v>0.145629316786209</c:v>
                </c:pt>
              </c:numCache>
            </c:numRef>
          </c:yVal>
          <c:smooth val="0"/>
          <c:extLst>
            <c:ext xmlns:c16="http://schemas.microsoft.com/office/drawing/2014/chart" uri="{C3380CC4-5D6E-409C-BE32-E72D297353CC}">
              <c16:uniqueId val="{00000003-A6F3-4CB1-AA53-9FB245647921}"/>
            </c:ext>
          </c:extLst>
        </c:ser>
        <c:ser>
          <c:idx val="3"/>
          <c:order val="3"/>
          <c:tx>
            <c:strRef>
              <c:f>'5.1.2-график'!$F$9</c:f>
              <c:strCache>
                <c:ptCount val="1"/>
                <c:pt idx="0">
                  <c:v>Басқа банктердің кредиттеу көлемін өзгеруге үлесі (оң жақ шкала)</c:v>
                </c:pt>
              </c:strCache>
            </c:strRef>
          </c:tx>
          <c:spPr>
            <a:ln w="19050">
              <a:noFill/>
            </a:ln>
          </c:spPr>
          <c:marker>
            <c:symbol val="circle"/>
            <c:size val="8"/>
            <c:spPr>
              <a:solidFill>
                <a:srgbClr val="00FF00"/>
              </a:solidFill>
              <a:ln>
                <a:solidFill>
                  <a:srgbClr val="0000FF"/>
                </a:solidFill>
                <a:prstDash val="solid"/>
              </a:ln>
            </c:spPr>
          </c:marker>
          <c:dLbls>
            <c:dLbl>
              <c:idx val="0"/>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5-A6F3-4CB1-AA53-9FB245647921}"/>
                </c:ext>
              </c:extLst>
            </c:dLbl>
            <c:dLbl>
              <c:idx val="1"/>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6-A6F3-4CB1-AA53-9FB245647921}"/>
                </c:ext>
              </c:extLst>
            </c:dLbl>
            <c:dLbl>
              <c:idx val="2"/>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6="http://schemas.microsoft.com/office/drawing/2014/chart" uri="{C3380CC4-5D6E-409C-BE32-E72D297353CC}">
                  <c16:uniqueId val="{00000004-A6F3-4CB1-AA53-9FB245647921}"/>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'5.1.2-график'!$B$10:$B$12</c:f>
              <c:strCache>
                <c:ptCount val="3"/>
                <c:pt idx="0">
                  <c:v>Ипотекалық тұрғын үй заемдары</c:v>
                </c:pt>
                <c:pt idx="1">
                  <c:v>Тұтынушылық заемдары</c:v>
                </c:pt>
                <c:pt idx="2">
                  <c:v>Құрылыс секторына заемдар</c:v>
                </c:pt>
              </c:strCache>
            </c:strRef>
          </c:xVal>
          <c:yVal>
            <c:numRef>
              <c:f>'5.1.2-график'!$F$10:$F$12</c:f>
              <c:numCache>
                <c:formatCode>0.00%</c:formatCode>
                <c:ptCount val="3"/>
                <c:pt idx="0">
                  <c:v>2.9047513137630963E-2</c:v>
                </c:pt>
                <c:pt idx="1">
                  <c:v>1.0037220904537687E-2</c:v>
                </c:pt>
                <c:pt idx="2">
                  <c:v>2.8291032863594209E-3</c:v>
                </c:pt>
              </c:numCache>
            </c:numRef>
          </c:yVal>
          <c:smooth val="0"/>
          <c:extLst>
            <c:ext xmlns:c16="http://schemas.microsoft.com/office/drawing/2014/chart" uri="{C3380CC4-5D6E-409C-BE32-E72D297353CC}">
              <c16:uniqueId val="{00000007-A6F3-4CB1-AA53-9FB245647921}"/>
            </c:ext>
          </c:extLst>
        </c:ser>
        <c:dLbls>
          <c:showLegendKey val="0"/>
          <c:showVal val="0"/>
          <c:showCatName val="0"/>
          <c:showSerName val="0"/>
          <c:showPercent val="0"/>
          <c:showBubbleSize val="0"/>
        </c:dLbls>
        <c:axId val="3"/>
        <c:axId val="4"/>
      </c:scatterChart>
      <c:catAx>
        <c:axId val="40641736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At val="-0.3"/>
        <c:auto val="1"/>
        <c:lblAlgn val="ctr"/>
        <c:lblOffset val="100"/>
        <c:tickLblSkip val="1"/>
        <c:tickMarkSkip val="1"/>
        <c:noMultiLvlLbl val="0"/>
      </c:catAx>
      <c:valAx>
        <c:axId val="1"/>
        <c:scaling>
          <c:orientation val="minMax"/>
          <c:min val="-0.3"/>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06417368"/>
        <c:crosses val="autoZero"/>
        <c:crossBetween val="between"/>
        <c:majorUnit val="0.2"/>
        <c:minorUnit val="0.05"/>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0.5"/>
        </c:scaling>
        <c:delete val="0"/>
        <c:axPos val="r"/>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midCat"/>
        <c:majorUnit val="0.3"/>
        <c:minorUnit val="0.05"/>
      </c:valAx>
      <c:spPr>
        <a:solidFill>
          <a:srgbClr val="FFFFFF"/>
        </a:solidFill>
        <a:ln w="25400">
          <a:noFill/>
        </a:ln>
      </c:spPr>
    </c:plotArea>
    <c:legend>
      <c:legendPos val="r"/>
      <c:layout>
        <c:manualLayout>
          <c:xMode val="edge"/>
          <c:yMode val="edge"/>
          <c:x val="1.6447394838666154E-2"/>
          <c:y val="0.57633695196384471"/>
          <c:w val="0.98684369031996932"/>
          <c:h val="0.3816801006383077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34342321449552"/>
          <c:y val="4.878048780487805E-2"/>
          <c:w val="0.87376894140035866"/>
          <c:h val="0.70034843205574915"/>
        </c:manualLayout>
      </c:layout>
      <c:barChart>
        <c:barDir val="col"/>
        <c:grouping val="clustered"/>
        <c:varyColors val="0"/>
        <c:ser>
          <c:idx val="0"/>
          <c:order val="0"/>
          <c:tx>
            <c:strRef>
              <c:f>'5.1.3-график'!$B$5</c:f>
              <c:strCache>
                <c:ptCount val="1"/>
                <c:pt idx="0">
                  <c:v>Резидент еместерге талаптардың жиынтық активтердегі үлесі</c:v>
                </c:pt>
              </c:strCache>
            </c:strRef>
          </c:tx>
          <c:spPr>
            <a:solidFill>
              <a:srgbClr val="9999FF"/>
            </a:solidFill>
            <a:ln w="12700">
              <a:solidFill>
                <a:srgbClr val="000000"/>
              </a:solidFill>
              <a:prstDash val="solid"/>
            </a:ln>
          </c:spPr>
          <c:invertIfNegative val="0"/>
          <c:cat>
            <c:strRef>
              <c:f>'5.1.3-график'!$C$4:$O$4</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'5.1.3-график'!$C$5:$O$5</c:f>
              <c:numCache>
                <c:formatCode>#\ ##0.0</c:formatCode>
                <c:ptCount val="13"/>
                <c:pt idx="0">
                  <c:v>26.505857353459394</c:v>
                </c:pt>
                <c:pt idx="1">
                  <c:v>24.532274072730324</c:v>
                </c:pt>
                <c:pt idx="2">
                  <c:v>23.133901426051313</c:v>
                </c:pt>
                <c:pt idx="3">
                  <c:v>24.549516395890191</c:v>
                </c:pt>
                <c:pt idx="4">
                  <c:v>23.927348667304109</c:v>
                </c:pt>
                <c:pt idx="5">
                  <c:v>26.537442500948838</c:v>
                </c:pt>
                <c:pt idx="6">
                  <c:v>25.598695302809432</c:v>
                </c:pt>
                <c:pt idx="7">
                  <c:v>25.247757139952796</c:v>
                </c:pt>
                <c:pt idx="8">
                  <c:v>19.681489958648392</c:v>
                </c:pt>
                <c:pt idx="9">
                  <c:v>19.945172541362609</c:v>
                </c:pt>
                <c:pt idx="10">
                  <c:v>19.729870439390016</c:v>
                </c:pt>
                <c:pt idx="11">
                  <c:v>17.835567712378314</c:v>
                </c:pt>
                <c:pt idx="12">
                  <c:v>17.484878169508292</c:v>
                </c:pt>
              </c:numCache>
            </c:numRef>
          </c:val>
          <c:extLst>
            <c:ext xmlns:c16="http://schemas.microsoft.com/office/drawing/2014/chart" uri="{C3380CC4-5D6E-409C-BE32-E72D297353CC}">
              <c16:uniqueId val="{00000000-0BBE-44EA-80A5-1BACE665C8C9}"/>
            </c:ext>
          </c:extLst>
        </c:ser>
        <c:ser>
          <c:idx val="1"/>
          <c:order val="1"/>
          <c:tx>
            <c:strRef>
              <c:f>'5.1.3-график'!$B$6</c:f>
              <c:strCache>
                <c:ptCount val="1"/>
                <c:pt idx="0">
                  <c:v>Резидент еместерге заемдардың ЕДБ жиынтық несие портфеліндегі үлесі</c:v>
                </c:pt>
              </c:strCache>
            </c:strRef>
          </c:tx>
          <c:spPr>
            <a:solidFill>
              <a:srgbClr val="3366FF"/>
            </a:solidFill>
            <a:ln w="12700">
              <a:solidFill>
                <a:srgbClr val="000000"/>
              </a:solidFill>
              <a:prstDash val="solid"/>
            </a:ln>
          </c:spPr>
          <c:invertIfNegative val="0"/>
          <c:cat>
            <c:strRef>
              <c:f>'5.1.3-график'!$C$4:$O$4</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'5.1.3-график'!$C$6:$O$6</c:f>
              <c:numCache>
                <c:formatCode>#\ ##0.0</c:formatCode>
                <c:ptCount val="13"/>
                <c:pt idx="0">
                  <c:v>11.985832524179187</c:v>
                </c:pt>
                <c:pt idx="1">
                  <c:v>16.236361688427369</c:v>
                </c:pt>
                <c:pt idx="2">
                  <c:v>15.94039815363889</c:v>
                </c:pt>
                <c:pt idx="3">
                  <c:v>16.628245664552516</c:v>
                </c:pt>
                <c:pt idx="4">
                  <c:v>16.822072279487607</c:v>
                </c:pt>
                <c:pt idx="5">
                  <c:v>18.4272800608077</c:v>
                </c:pt>
                <c:pt idx="6">
                  <c:v>18.59162670885496</c:v>
                </c:pt>
                <c:pt idx="7">
                  <c:v>18.829727083008827</c:v>
                </c:pt>
                <c:pt idx="8">
                  <c:v>18.902687577256625</c:v>
                </c:pt>
                <c:pt idx="9">
                  <c:v>19.172975106390204</c:v>
                </c:pt>
                <c:pt idx="10">
                  <c:v>18.973094433125613</c:v>
                </c:pt>
                <c:pt idx="11">
                  <c:v>19.134407778540705</c:v>
                </c:pt>
                <c:pt idx="12">
                  <c:v>19.293728175938792</c:v>
                </c:pt>
              </c:numCache>
            </c:numRef>
          </c:val>
          <c:extLst>
            <c:ext xmlns:c16="http://schemas.microsoft.com/office/drawing/2014/chart" uri="{C3380CC4-5D6E-409C-BE32-E72D297353CC}">
              <c16:uniqueId val="{00000001-0BBE-44EA-80A5-1BACE665C8C9}"/>
            </c:ext>
          </c:extLst>
        </c:ser>
        <c:dLbls>
          <c:showLegendKey val="0"/>
          <c:showVal val="0"/>
          <c:showCatName val="0"/>
          <c:showSerName val="0"/>
          <c:showPercent val="0"/>
          <c:showBubbleSize val="0"/>
        </c:dLbls>
        <c:gapWidth val="150"/>
        <c:axId val="406422288"/>
        <c:axId val="1"/>
      </c:barChart>
      <c:catAx>
        <c:axId val="40642228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2.1696294255990848E-2"/>
              <c:y val="0.37282229965156793"/>
            </c:manualLayout>
          </c:layout>
          <c:overlay val="0"/>
          <c:spPr>
            <a:noFill/>
            <a:ln w="25400">
              <a:noFill/>
            </a:ln>
          </c:spPr>
        </c:title>
        <c:numFmt formatCode="#\ ##0.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22288"/>
        <c:crosses val="autoZero"/>
        <c:crossBetween val="between"/>
      </c:valAx>
      <c:spPr>
        <a:solidFill>
          <a:srgbClr val="FFFFFF"/>
        </a:solidFill>
        <a:ln w="25400">
          <a:noFill/>
        </a:ln>
      </c:spPr>
    </c:plotArea>
    <c:legend>
      <c:legendPos val="b"/>
      <c:layout>
        <c:manualLayout>
          <c:xMode val="edge"/>
          <c:yMode val="edge"/>
          <c:x val="0.13412254630976159"/>
          <c:y val="0.83623693379790942"/>
          <c:w val="0.85010025675745959"/>
          <c:h val="0.15331010452961671"/>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52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808309723436526"/>
          <c:y val="8.1081081081081086E-2"/>
          <c:w val="0.26253725130388567"/>
          <c:h val="0.60135135135135132"/>
        </c:manualLayout>
      </c:layout>
      <c:radarChart>
        <c:radarStyle val="marker"/>
        <c:varyColors val="0"/>
        <c:ser>
          <c:idx val="0"/>
          <c:order val="0"/>
          <c:tx>
            <c:strRef>
              <c:f>'5.1.4-график'!$C$5</c:f>
              <c:strCache>
                <c:ptCount val="1"/>
                <c:pt idx="0">
                  <c:v>01.01.2008</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'5.1.4-график'!$B$6:$B$9</c:f>
              <c:strCache>
                <c:ptCount val="4"/>
                <c:pt idx="0">
                  <c:v>Үмітсіз</c:v>
                </c:pt>
                <c:pt idx="1">
                  <c:v>Төлеу мерзімі 90 күннен астам кешіктірілген заемдар сомасы</c:v>
                </c:pt>
                <c:pt idx="2">
                  <c:v>5-санаттың күмәнділері+Үмітсіз</c:v>
                </c:pt>
                <c:pt idx="3">
                  <c:v>Күмәнді (2-санат+4-санат+5-санат)+Үмітсіз</c:v>
                </c:pt>
              </c:strCache>
            </c:strRef>
          </c:cat>
          <c:val>
            <c:numRef>
              <c:f>'5.1.4-график'!$C$6:$C$9</c:f>
              <c:numCache>
                <c:formatCode>0.0%</c:formatCode>
                <c:ptCount val="4"/>
                <c:pt idx="0">
                  <c:v>1.481767948903614E-2</c:v>
                </c:pt>
                <c:pt idx="1">
                  <c:v>0</c:v>
                </c:pt>
                <c:pt idx="2">
                  <c:v>2.6629874595108946E-2</c:v>
                </c:pt>
                <c:pt idx="3">
                  <c:v>9.7684249061367925E-2</c:v>
                </c:pt>
              </c:numCache>
            </c:numRef>
          </c:val>
          <c:extLst>
            <c:ext xmlns:c16="http://schemas.microsoft.com/office/drawing/2014/chart" uri="{C3380CC4-5D6E-409C-BE32-E72D297353CC}">
              <c16:uniqueId val="{00000000-BDBC-468C-A4B3-C83345E03682}"/>
            </c:ext>
          </c:extLst>
        </c:ser>
        <c:ser>
          <c:idx val="1"/>
          <c:order val="1"/>
          <c:tx>
            <c:strRef>
              <c:f>'5.1.4-график'!$D$5</c:f>
              <c:strCache>
                <c:ptCount val="1"/>
                <c:pt idx="0">
                  <c:v>01.01.2009</c:v>
                </c:pt>
              </c:strCache>
            </c:strRef>
          </c:tx>
          <c:spPr>
            <a:ln w="25400">
              <a:solidFill>
                <a:srgbClr val="FF0000"/>
              </a:solidFill>
              <a:prstDash val="solid"/>
            </a:ln>
          </c:spPr>
          <c:marker>
            <c:symbol val="square"/>
            <c:size val="4"/>
            <c:spPr>
              <a:solidFill>
                <a:srgbClr val="969696"/>
              </a:solidFill>
              <a:ln>
                <a:solidFill>
                  <a:srgbClr val="969696"/>
                </a:solidFill>
                <a:prstDash val="solid"/>
              </a:ln>
            </c:spPr>
          </c:marker>
          <c:cat>
            <c:strRef>
              <c:f>'5.1.4-график'!$B$6:$B$9</c:f>
              <c:strCache>
                <c:ptCount val="4"/>
                <c:pt idx="0">
                  <c:v>Үмітсіз</c:v>
                </c:pt>
                <c:pt idx="1">
                  <c:v>Төлеу мерзімі 90 күннен астам кешіктірілген заемдар сомасы</c:v>
                </c:pt>
                <c:pt idx="2">
                  <c:v>5-санаттың күмәнділері+Үмітсіз</c:v>
                </c:pt>
                <c:pt idx="3">
                  <c:v>Күмәнді (2-санат+4-санат+5-санат)+Үмітсіз</c:v>
                </c:pt>
              </c:strCache>
            </c:strRef>
          </c:cat>
          <c:val>
            <c:numRef>
              <c:f>'5.1.4-график'!$D$6:$D$9</c:f>
              <c:numCache>
                <c:formatCode>0.0%</c:formatCode>
                <c:ptCount val="4"/>
                <c:pt idx="0">
                  <c:v>4.3507548827584862E-2</c:v>
                </c:pt>
                <c:pt idx="1">
                  <c:v>5.1528356052271802E-2</c:v>
                </c:pt>
                <c:pt idx="2">
                  <c:v>7.0897747172968914E-2</c:v>
                </c:pt>
                <c:pt idx="3">
                  <c:v>0.15763013479636814</c:v>
                </c:pt>
              </c:numCache>
            </c:numRef>
          </c:val>
          <c:extLst>
            <c:ext xmlns:c16="http://schemas.microsoft.com/office/drawing/2014/chart" uri="{C3380CC4-5D6E-409C-BE32-E72D297353CC}">
              <c16:uniqueId val="{00000001-BDBC-468C-A4B3-C83345E03682}"/>
            </c:ext>
          </c:extLst>
        </c:ser>
        <c:ser>
          <c:idx val="2"/>
          <c:order val="2"/>
          <c:tx>
            <c:strRef>
              <c:f>'5.1.4-график'!$E$5</c:f>
              <c:strCache>
                <c:ptCount val="1"/>
                <c:pt idx="0">
                  <c:v>01.10.2009</c:v>
                </c:pt>
              </c:strCache>
            </c:strRef>
          </c:tx>
          <c:spPr>
            <a:ln w="12700">
              <a:solidFill>
                <a:srgbClr val="008000"/>
              </a:solidFill>
              <a:prstDash val="solid"/>
            </a:ln>
          </c:spPr>
          <c:marker>
            <c:symbol val="triangle"/>
            <c:size val="5"/>
            <c:spPr>
              <a:solidFill>
                <a:srgbClr val="008000"/>
              </a:solidFill>
              <a:ln>
                <a:solidFill>
                  <a:srgbClr val="008000"/>
                </a:solidFill>
                <a:prstDash val="solid"/>
              </a:ln>
            </c:spPr>
          </c:marker>
          <c:cat>
            <c:strRef>
              <c:f>'5.1.4-график'!$B$6:$B$9</c:f>
              <c:strCache>
                <c:ptCount val="4"/>
                <c:pt idx="0">
                  <c:v>Үмітсіз</c:v>
                </c:pt>
                <c:pt idx="1">
                  <c:v>Төлеу мерзімі 90 күннен астам кешіктірілген заемдар сомасы</c:v>
                </c:pt>
                <c:pt idx="2">
                  <c:v>5-санаттың күмәнділері+Үмітсіз</c:v>
                </c:pt>
                <c:pt idx="3">
                  <c:v>Күмәнді (2-санат+4-санат+5-санат)+Үмітсіз</c:v>
                </c:pt>
              </c:strCache>
            </c:strRef>
          </c:cat>
          <c:val>
            <c:numRef>
              <c:f>'5.1.4-график'!$E$6:$E$9</c:f>
              <c:numCache>
                <c:formatCode>0.0%</c:formatCode>
                <c:ptCount val="4"/>
                <c:pt idx="0">
                  <c:v>0.29996496527895888</c:v>
                </c:pt>
                <c:pt idx="1">
                  <c:v>0.17524641639704372</c:v>
                </c:pt>
                <c:pt idx="2">
                  <c:v>0.34863780996620403</c:v>
                </c:pt>
                <c:pt idx="3">
                  <c:v>0.43582567814009687</c:v>
                </c:pt>
              </c:numCache>
            </c:numRef>
          </c:val>
          <c:extLst>
            <c:ext xmlns:c16="http://schemas.microsoft.com/office/drawing/2014/chart" uri="{C3380CC4-5D6E-409C-BE32-E72D297353CC}">
              <c16:uniqueId val="{00000002-BDBC-468C-A4B3-C83345E03682}"/>
            </c:ext>
          </c:extLst>
        </c:ser>
        <c:dLbls>
          <c:showLegendKey val="0"/>
          <c:showVal val="0"/>
          <c:showCatName val="0"/>
          <c:showSerName val="0"/>
          <c:showPercent val="0"/>
          <c:showBubbleSize val="0"/>
        </c:dLbls>
        <c:axId val="406428192"/>
        <c:axId val="1"/>
      </c:radarChart>
      <c:catAx>
        <c:axId val="406428192"/>
        <c:scaling>
          <c:orientation val="minMax"/>
        </c:scaling>
        <c:delete val="0"/>
        <c:axPos val="b"/>
        <c:majorGridlines>
          <c:spPr>
            <a:ln w="3175">
              <a:solidFill>
                <a:srgbClr val="000000"/>
              </a:solidFill>
              <a:prstDash val="sysDash"/>
            </a:ln>
          </c:spPr>
        </c:majorGridlines>
        <c:numFmt formatCode="General" sourceLinked="1"/>
        <c:majorTickMark val="out"/>
        <c:minorTickMark val="none"/>
        <c:tickLblPos val="nextTo"/>
        <c:txPr>
          <a:bodyPr rot="0" vert="horz"/>
          <a:lstStyle/>
          <a:p>
            <a:pPr>
              <a:defRPr sz="975"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max val="0.5"/>
        </c:scaling>
        <c:delete val="0"/>
        <c:axPos val="l"/>
        <c:majorGridlines>
          <c:spPr>
            <a:ln w="3175">
              <a:solidFill>
                <a:srgbClr val="000000"/>
              </a:solidFill>
              <a:prstDash val="sysDash"/>
            </a:ln>
          </c:spPr>
        </c:majorGridlines>
        <c:numFmt formatCode="0%" sourceLinked="0"/>
        <c:majorTickMark val="cross"/>
        <c:minorTickMark val="none"/>
        <c:tickLblPos val="nextTo"/>
        <c:spPr>
          <a:ln w="3175">
            <a:solidFill>
              <a:srgbClr val="000000"/>
            </a:solidFill>
            <a:prstDash val="sysDash"/>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28192"/>
        <c:crosses val="autoZero"/>
        <c:crossBetween val="between"/>
        <c:majorUnit val="0.1"/>
      </c:valAx>
      <c:spPr>
        <a:noFill/>
        <a:ln w="25400">
          <a:noFill/>
        </a:ln>
      </c:spPr>
    </c:plotArea>
    <c:legend>
      <c:legendPos val="b"/>
      <c:layout>
        <c:manualLayout>
          <c:xMode val="edge"/>
          <c:yMode val="edge"/>
          <c:x val="0.2728617499506677"/>
          <c:y val="0.92229729729729726"/>
          <c:w val="0.39970559046827536"/>
          <c:h val="6.7567567567567571E-2"/>
        </c:manualLayout>
      </c:layout>
      <c:overlay val="0"/>
      <c:spPr>
        <a:solidFill>
          <a:srgbClr val="FFFFFF"/>
        </a:solidFill>
        <a:ln w="25400">
          <a:noFill/>
        </a:ln>
      </c:spPr>
      <c:txPr>
        <a:bodyPr/>
        <a:lstStyle/>
        <a:p>
          <a:pPr>
            <a:defRPr sz="80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35255857089774"/>
          <c:y val="4.4585987261146494E-2"/>
          <c:w val="0.87107185740915327"/>
          <c:h val="0.46496815286624205"/>
        </c:manualLayout>
      </c:layout>
      <c:barChart>
        <c:barDir val="col"/>
        <c:grouping val="clustered"/>
        <c:varyColors val="0"/>
        <c:ser>
          <c:idx val="0"/>
          <c:order val="0"/>
          <c:tx>
            <c:strRef>
              <c:f>'5.1.5-график'!$C$4</c:f>
              <c:strCache>
                <c:ptCount val="1"/>
                <c:pt idx="0">
                  <c:v>1-топ</c:v>
                </c:pt>
              </c:strCache>
            </c:strRef>
          </c:tx>
          <c:spPr>
            <a:solidFill>
              <a:srgbClr val="FF00FF"/>
            </a:solidFill>
            <a:ln w="12700">
              <a:solidFill>
                <a:srgbClr val="000000"/>
              </a:solidFill>
              <a:prstDash val="solid"/>
            </a:ln>
          </c:spPr>
          <c:invertIfNegative val="0"/>
          <c:cat>
            <c:strRef>
              <c:f>'5.1.5-график'!$B$5:$B$16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'5.1.5-график'!$C$5:$C$16</c:f>
              <c:numCache>
                <c:formatCode>0.00%</c:formatCode>
                <c:ptCount val="12"/>
                <c:pt idx="0">
                  <c:v>0.23111539832735578</c:v>
                </c:pt>
                <c:pt idx="1">
                  <c:v>4.5113210372291844E-2</c:v>
                </c:pt>
                <c:pt idx="2">
                  <c:v>5.3039797858122122E-2</c:v>
                </c:pt>
                <c:pt idx="3">
                  <c:v>3.4627783227982753E-2</c:v>
                </c:pt>
                <c:pt idx="4">
                  <c:v>1.8888208127268255E-2</c:v>
                </c:pt>
                <c:pt idx="5">
                  <c:v>0.33943248540843307</c:v>
                </c:pt>
                <c:pt idx="6">
                  <c:v>0.10244930446100559</c:v>
                </c:pt>
                <c:pt idx="7">
                  <c:v>2.4071361606130649E-2</c:v>
                </c:pt>
                <c:pt idx="8">
                  <c:v>2.5621766080438754E-2</c:v>
                </c:pt>
                <c:pt idx="9">
                  <c:v>3.6733134126486752E-2</c:v>
                </c:pt>
                <c:pt idx="10">
                  <c:v>6.28884953469354E-2</c:v>
                </c:pt>
                <c:pt idx="11">
                  <c:v>1.1479235552147761E-2</c:v>
                </c:pt>
              </c:numCache>
            </c:numRef>
          </c:val>
          <c:extLst>
            <c:ext xmlns:c16="http://schemas.microsoft.com/office/drawing/2014/chart" uri="{C3380CC4-5D6E-409C-BE32-E72D297353CC}">
              <c16:uniqueId val="{00000000-E84A-4064-AB37-F134772B8821}"/>
            </c:ext>
          </c:extLst>
        </c:ser>
        <c:ser>
          <c:idx val="1"/>
          <c:order val="1"/>
          <c:tx>
            <c:strRef>
              <c:f>'5.1.5-график'!$D$4</c:f>
              <c:strCache>
                <c:ptCount val="1"/>
                <c:pt idx="0">
                  <c:v>2-топ</c:v>
                </c:pt>
              </c:strCache>
            </c:strRef>
          </c:tx>
          <c:spPr>
            <a:solidFill>
              <a:srgbClr val="008000"/>
            </a:solidFill>
            <a:ln w="12700">
              <a:solidFill>
                <a:srgbClr val="000000"/>
              </a:solidFill>
              <a:prstDash val="solid"/>
            </a:ln>
          </c:spPr>
          <c:invertIfNegative val="0"/>
          <c:cat>
            <c:strRef>
              <c:f>'5.1.5-график'!$B$5:$B$16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'5.1.5-график'!$D$5:$D$16</c:f>
              <c:numCache>
                <c:formatCode>0.00%</c:formatCode>
                <c:ptCount val="12"/>
                <c:pt idx="0">
                  <c:v>0.18337583259540352</c:v>
                </c:pt>
                <c:pt idx="1">
                  <c:v>2.691099529847063E-2</c:v>
                </c:pt>
                <c:pt idx="2">
                  <c:v>7.5283593984884767E-2</c:v>
                </c:pt>
                <c:pt idx="3">
                  <c:v>1.5042700023086514E-2</c:v>
                </c:pt>
                <c:pt idx="4">
                  <c:v>3.3263116963430941E-2</c:v>
                </c:pt>
                <c:pt idx="5">
                  <c:v>0.2656470493871656</c:v>
                </c:pt>
                <c:pt idx="6">
                  <c:v>0.13214117173270637</c:v>
                </c:pt>
                <c:pt idx="7">
                  <c:v>9.8857686767806693E-2</c:v>
                </c:pt>
                <c:pt idx="8">
                  <c:v>3.742673721665804E-2</c:v>
                </c:pt>
                <c:pt idx="9">
                  <c:v>2.7311653004362588E-2</c:v>
                </c:pt>
                <c:pt idx="10">
                  <c:v>7.3387801495933686E-2</c:v>
                </c:pt>
                <c:pt idx="11">
                  <c:v>3.8458107607434684E-2</c:v>
                </c:pt>
              </c:numCache>
            </c:numRef>
          </c:val>
          <c:extLst>
            <c:ext xmlns:c16="http://schemas.microsoft.com/office/drawing/2014/chart" uri="{C3380CC4-5D6E-409C-BE32-E72D297353CC}">
              <c16:uniqueId val="{00000001-E84A-4064-AB37-F134772B8821}"/>
            </c:ext>
          </c:extLst>
        </c:ser>
        <c:ser>
          <c:idx val="2"/>
          <c:order val="2"/>
          <c:tx>
            <c:strRef>
              <c:f>'5.1.5-график'!$E$4</c:f>
              <c:strCache>
                <c:ptCount val="1"/>
                <c:pt idx="0">
                  <c:v>3-топ</c:v>
                </c:pt>
              </c:strCache>
            </c:strRef>
          </c:tx>
          <c:spPr>
            <a:solidFill>
              <a:srgbClr val="800080"/>
            </a:solidFill>
            <a:ln w="12700">
              <a:solidFill>
                <a:srgbClr val="000000"/>
              </a:solidFill>
              <a:prstDash val="solid"/>
            </a:ln>
          </c:spPr>
          <c:invertIfNegative val="0"/>
          <c:cat>
            <c:strRef>
              <c:f>'5.1.5-график'!$B$5:$B$16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'5.1.5-график'!$E$5:$E$16</c:f>
              <c:numCache>
                <c:formatCode>0.00%</c:formatCode>
                <c:ptCount val="12"/>
                <c:pt idx="0">
                  <c:v>0.12238794923642377</c:v>
                </c:pt>
                <c:pt idx="1">
                  <c:v>5.3509711604066612E-4</c:v>
                </c:pt>
                <c:pt idx="2">
                  <c:v>6.9321479685756388E-2</c:v>
                </c:pt>
                <c:pt idx="3">
                  <c:v>2.0655752050912531E-3</c:v>
                </c:pt>
                <c:pt idx="4">
                  <c:v>9.6605743382608189E-2</c:v>
                </c:pt>
                <c:pt idx="5">
                  <c:v>0.13147521299409851</c:v>
                </c:pt>
                <c:pt idx="6">
                  <c:v>0.11784334760396897</c:v>
                </c:pt>
                <c:pt idx="7">
                  <c:v>5.8925824347467015E-2</c:v>
                </c:pt>
                <c:pt idx="8">
                  <c:v>4.8806535860092329E-2</c:v>
                </c:pt>
                <c:pt idx="9">
                  <c:v>8.2203221257744069E-2</c:v>
                </c:pt>
                <c:pt idx="10">
                  <c:v>0.21441604178329571</c:v>
                </c:pt>
                <c:pt idx="11">
                  <c:v>1.0397439684945411E-2</c:v>
                </c:pt>
              </c:numCache>
            </c:numRef>
          </c:val>
          <c:extLst>
            <c:ext xmlns:c16="http://schemas.microsoft.com/office/drawing/2014/chart" uri="{C3380CC4-5D6E-409C-BE32-E72D297353CC}">
              <c16:uniqueId val="{00000002-E84A-4064-AB37-F134772B8821}"/>
            </c:ext>
          </c:extLst>
        </c:ser>
        <c:dLbls>
          <c:showLegendKey val="0"/>
          <c:showVal val="0"/>
          <c:showCatName val="0"/>
          <c:showSerName val="0"/>
          <c:showPercent val="0"/>
          <c:showBubbleSize val="0"/>
        </c:dLbls>
        <c:gapWidth val="150"/>
        <c:axId val="406429504"/>
        <c:axId val="1"/>
      </c:barChart>
      <c:catAx>
        <c:axId val="4064295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29504"/>
        <c:crosses val="autoZero"/>
        <c:crossBetween val="between"/>
      </c:valAx>
      <c:spPr>
        <a:noFill/>
        <a:ln w="25400">
          <a:noFill/>
        </a:ln>
      </c:spPr>
    </c:plotArea>
    <c:legend>
      <c:legendPos val="b"/>
      <c:layout>
        <c:manualLayout>
          <c:xMode val="edge"/>
          <c:yMode val="edge"/>
          <c:x val="1.5723318725796992E-2"/>
          <c:y val="0.92675159235668791"/>
          <c:w val="0.88993983988010972"/>
          <c:h val="5.0955414012738856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437499999999999"/>
          <c:y val="4.2042165335741996E-2"/>
          <c:w val="0.85312500000000002"/>
          <c:h val="0.51051200764829574"/>
        </c:manualLayout>
      </c:layout>
      <c:barChart>
        <c:barDir val="col"/>
        <c:grouping val="clustered"/>
        <c:varyColors val="0"/>
        <c:ser>
          <c:idx val="0"/>
          <c:order val="0"/>
          <c:tx>
            <c:strRef>
              <c:f>'5.1.5-график'!$H$4</c:f>
              <c:strCache>
                <c:ptCount val="1"/>
                <c:pt idx="0">
                  <c:v>1-топ</c:v>
                </c:pt>
              </c:strCache>
            </c:strRef>
          </c:tx>
          <c:spPr>
            <a:solidFill>
              <a:srgbClr val="FF00FF"/>
            </a:solidFill>
            <a:ln w="12700">
              <a:solidFill>
                <a:srgbClr val="000000"/>
              </a:solidFill>
              <a:prstDash val="solid"/>
            </a:ln>
          </c:spPr>
          <c:invertIfNegative val="0"/>
          <c:cat>
            <c:strRef>
              <c:f>'5.1.5-график'!$G$5:$G$16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'5.1.5-график'!$H$5:$H$16</c:f>
              <c:numCache>
                <c:formatCode>0.00%</c:formatCode>
                <c:ptCount val="12"/>
                <c:pt idx="0">
                  <c:v>0.81769797880162132</c:v>
                </c:pt>
                <c:pt idx="1">
                  <c:v>0.70378425801156086</c:v>
                </c:pt>
                <c:pt idx="2">
                  <c:v>0.80939925198602236</c:v>
                </c:pt>
                <c:pt idx="3">
                  <c:v>0.86653468328945338</c:v>
                </c:pt>
                <c:pt idx="4">
                  <c:v>0.69547152798298728</c:v>
                </c:pt>
                <c:pt idx="5">
                  <c:v>0.86450390521415632</c:v>
                </c:pt>
                <c:pt idx="6">
                  <c:v>0.72208574106503143</c:v>
                </c:pt>
                <c:pt idx="7">
                  <c:v>0.61669182545836565</c:v>
                </c:pt>
                <c:pt idx="8">
                  <c:v>0.77891786032590216</c:v>
                </c:pt>
                <c:pt idx="9">
                  <c:v>0.31041625536943562</c:v>
                </c:pt>
                <c:pt idx="10">
                  <c:v>0.52367538265753644</c:v>
                </c:pt>
                <c:pt idx="11">
                  <c:v>0.50663472272518006</c:v>
                </c:pt>
              </c:numCache>
            </c:numRef>
          </c:val>
          <c:extLst>
            <c:ext xmlns:c16="http://schemas.microsoft.com/office/drawing/2014/chart" uri="{C3380CC4-5D6E-409C-BE32-E72D297353CC}">
              <c16:uniqueId val="{00000000-10DE-4911-90AB-09C7590F3BFF}"/>
            </c:ext>
          </c:extLst>
        </c:ser>
        <c:ser>
          <c:idx val="1"/>
          <c:order val="1"/>
          <c:tx>
            <c:strRef>
              <c:f>'5.1.5-график'!$I$4</c:f>
              <c:strCache>
                <c:ptCount val="1"/>
                <c:pt idx="0">
                  <c:v>2-топ</c:v>
                </c:pt>
              </c:strCache>
            </c:strRef>
          </c:tx>
          <c:spPr>
            <a:solidFill>
              <a:srgbClr val="008000"/>
            </a:solidFill>
            <a:ln w="12700">
              <a:solidFill>
                <a:srgbClr val="000000"/>
              </a:solidFill>
              <a:prstDash val="solid"/>
            </a:ln>
          </c:spPr>
          <c:invertIfNegative val="0"/>
          <c:cat>
            <c:strRef>
              <c:f>'5.1.5-график'!$G$5:$G$16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'5.1.5-график'!$I$5:$I$16</c:f>
              <c:numCache>
                <c:formatCode>0.00%</c:formatCode>
                <c:ptCount val="12"/>
                <c:pt idx="0">
                  <c:v>0.14160680275298793</c:v>
                </c:pt>
                <c:pt idx="1">
                  <c:v>0.15080610708147166</c:v>
                </c:pt>
                <c:pt idx="2">
                  <c:v>0.12833080706439334</c:v>
                </c:pt>
                <c:pt idx="3">
                  <c:v>7.535899255741374E-2</c:v>
                </c:pt>
                <c:pt idx="4">
                  <c:v>0.1579478643663712</c:v>
                </c:pt>
                <c:pt idx="5">
                  <c:v>0.22874413438612948</c:v>
                </c:pt>
                <c:pt idx="6">
                  <c:v>0.18365772947258283</c:v>
                </c:pt>
                <c:pt idx="7">
                  <c:v>0.39642009796679961</c:v>
                </c:pt>
                <c:pt idx="8">
                  <c:v>9.3497348597166005E-2</c:v>
                </c:pt>
                <c:pt idx="9">
                  <c:v>4.8834944922931181E-2</c:v>
                </c:pt>
                <c:pt idx="10">
                  <c:v>0.17039126797285845</c:v>
                </c:pt>
                <c:pt idx="11">
                  <c:v>0.16311686217802837</c:v>
                </c:pt>
              </c:numCache>
            </c:numRef>
          </c:val>
          <c:extLst>
            <c:ext xmlns:c16="http://schemas.microsoft.com/office/drawing/2014/chart" uri="{C3380CC4-5D6E-409C-BE32-E72D297353CC}">
              <c16:uniqueId val="{00000001-10DE-4911-90AB-09C7590F3BFF}"/>
            </c:ext>
          </c:extLst>
        </c:ser>
        <c:ser>
          <c:idx val="2"/>
          <c:order val="2"/>
          <c:tx>
            <c:strRef>
              <c:f>'5.1.5-график'!$J$4</c:f>
              <c:strCache>
                <c:ptCount val="1"/>
                <c:pt idx="0">
                  <c:v>3-топ</c:v>
                </c:pt>
              </c:strCache>
            </c:strRef>
          </c:tx>
          <c:spPr>
            <a:solidFill>
              <a:srgbClr val="800080"/>
            </a:solidFill>
            <a:ln w="12700">
              <a:solidFill>
                <a:srgbClr val="000000"/>
              </a:solidFill>
              <a:prstDash val="solid"/>
            </a:ln>
          </c:spPr>
          <c:invertIfNegative val="0"/>
          <c:cat>
            <c:strRef>
              <c:f>'5.1.5-график'!$G$5:$G$16</c:f>
              <c:strCache>
                <c:ptCount val="12"/>
                <c:pt idx="0">
                  <c:v>Сауда</c:v>
                </c:pt>
                <c:pt idx="1">
                  <c:v>Тау-кен өндіру өнеркәсібі</c:v>
                </c:pt>
                <c:pt idx="2">
                  <c:v>Өңдеуші өнеркәсіп</c:v>
                </c:pt>
                <c:pt idx="3">
                  <c:v>Ауылшаруашылығы</c:v>
                </c:pt>
                <c:pt idx="4">
                  <c:v>Көлік және байланыс</c:v>
                </c:pt>
                <c:pt idx="5">
                  <c:v>Құрылыс</c:v>
                </c:pt>
                <c:pt idx="6">
                  <c:v>Жылжымайтын мүлікпен оперциялар</c:v>
                </c:pt>
                <c:pt idx="7">
                  <c:v>Қаржылық қызметі</c:v>
                </c:pt>
                <c:pt idx="8">
                  <c:v>Заңды тұлғалар бойынша басқалары</c:v>
                </c:pt>
                <c:pt idx="9">
                  <c:v>Ипотекалық тұрғын үй заемдары</c:v>
                </c:pt>
                <c:pt idx="10">
                  <c:v>Тұтынушылық заемдар</c:v>
                </c:pt>
                <c:pt idx="11">
                  <c:v>Заңды тұлғалар бойынша басқалары</c:v>
                </c:pt>
              </c:strCache>
            </c:strRef>
          </c:cat>
          <c:val>
            <c:numRef>
              <c:f>'5.1.5-график'!$J$5:$J$16</c:f>
              <c:numCache>
                <c:formatCode>0.00%</c:formatCode>
                <c:ptCount val="12"/>
                <c:pt idx="0">
                  <c:v>3.4001529312482348E-2</c:v>
                </c:pt>
                <c:pt idx="1">
                  <c:v>5.3710463224971206E-4</c:v>
                </c:pt>
                <c:pt idx="2">
                  <c:v>5.7542895902126065E-2</c:v>
                </c:pt>
                <c:pt idx="3">
                  <c:v>4.6738019750916637E-3</c:v>
                </c:pt>
                <c:pt idx="4">
                  <c:v>0.12497818313971626</c:v>
                </c:pt>
                <c:pt idx="5">
                  <c:v>0.11043521383168418</c:v>
                </c:pt>
                <c:pt idx="6">
                  <c:v>7.3038266530577323E-2</c:v>
                </c:pt>
                <c:pt idx="7">
                  <c:v>8.8096773805681081E-2</c:v>
                </c:pt>
                <c:pt idx="8">
                  <c:v>9.977175980197156E-2</c:v>
                </c:pt>
                <c:pt idx="9">
                  <c:v>4.7041468192072305E-2</c:v>
                </c:pt>
                <c:pt idx="10">
                  <c:v>0.14475508278196367</c:v>
                </c:pt>
                <c:pt idx="11">
                  <c:v>4.5865693649814777E-2</c:v>
                </c:pt>
              </c:numCache>
            </c:numRef>
          </c:val>
          <c:extLst>
            <c:ext xmlns:c16="http://schemas.microsoft.com/office/drawing/2014/chart" uri="{C3380CC4-5D6E-409C-BE32-E72D297353CC}">
              <c16:uniqueId val="{00000002-10DE-4911-90AB-09C7590F3BFF}"/>
            </c:ext>
          </c:extLst>
        </c:ser>
        <c:dLbls>
          <c:showLegendKey val="0"/>
          <c:showVal val="0"/>
          <c:showCatName val="0"/>
          <c:showSerName val="0"/>
          <c:showPercent val="0"/>
          <c:showBubbleSize val="0"/>
        </c:dLbls>
        <c:gapWidth val="150"/>
        <c:axId val="406423272"/>
        <c:axId val="1"/>
      </c:barChart>
      <c:catAx>
        <c:axId val="40642327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23272"/>
        <c:crosses val="autoZero"/>
        <c:crossBetween val="between"/>
      </c:valAx>
      <c:spPr>
        <a:noFill/>
        <a:ln w="25400">
          <a:noFill/>
        </a:ln>
      </c:spPr>
    </c:plotArea>
    <c:legend>
      <c:legendPos val="b"/>
      <c:layout>
        <c:manualLayout>
          <c:xMode val="edge"/>
          <c:yMode val="edge"/>
          <c:x val="1.5625E-2"/>
          <c:y val="0.924927637386324"/>
          <c:w val="0.81562500000000004"/>
          <c:h val="6.0060236193917142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531358991617206"/>
          <c:y val="4.8295521539197805E-2"/>
          <c:w val="0.86466377042158726"/>
          <c:h val="0.60795538878754884"/>
        </c:manualLayout>
      </c:layout>
      <c:lineChart>
        <c:grouping val="standard"/>
        <c:varyColors val="0"/>
        <c:ser>
          <c:idx val="0"/>
          <c:order val="0"/>
          <c:tx>
            <c:v>Максимум-минимум</c:v>
          </c:tx>
          <c:spPr>
            <a:ln w="19050">
              <a:noFill/>
            </a:ln>
          </c:spPr>
          <c:marker>
            <c:symbol val="none"/>
          </c:marker>
          <c:cat>
            <c:strRef>
              <c:f>'Бокс 5_1-график'!$C$5:$G$5</c:f>
              <c:strCache>
                <c:ptCount val="5"/>
                <c:pt idx="0">
                  <c:v>Барлық қайта құрылымдалған заемдар</c:v>
                </c:pt>
                <c:pt idx="1">
                  <c:v>Жеке тұлғаларға заемдар портфельге</c:v>
                </c:pt>
                <c:pt idx="2">
                  <c:v>Заңды тұлғаларға заемдар портфельге</c:v>
                </c:pt>
                <c:pt idx="3">
                  <c:v>Сегмент бойынша жеке тұлғаларға заемдар</c:v>
                </c:pt>
                <c:pt idx="4">
                  <c:v>Сегмент бойынша заңды тұлғаларға заемдар</c:v>
                </c:pt>
              </c:strCache>
            </c:strRef>
          </c:cat>
          <c:val>
            <c:numRef>
              <c:f>'Бокс 5_1-график'!$C$6:$G$6</c:f>
              <c:numCache>
                <c:formatCode>0.00%</c:formatCode>
                <c:ptCount val="5"/>
                <c:pt idx="0">
                  <c:v>0.40600000000000003</c:v>
                </c:pt>
                <c:pt idx="1">
                  <c:v>0.1132</c:v>
                </c:pt>
                <c:pt idx="2">
                  <c:v>0.33200000000000002</c:v>
                </c:pt>
                <c:pt idx="3">
                  <c:v>0.38429999999999997</c:v>
                </c:pt>
                <c:pt idx="4">
                  <c:v>0.47199999999999998</c:v>
                </c:pt>
              </c:numCache>
            </c:numRef>
          </c:val>
          <c:smooth val="0"/>
          <c:extLst>
            <c:ext xmlns:c16="http://schemas.microsoft.com/office/drawing/2014/chart" uri="{C3380CC4-5D6E-409C-BE32-E72D297353CC}">
              <c16:uniqueId val="{00000000-9A73-4E9B-B71E-1376EBDF8754}"/>
            </c:ext>
          </c:extLst>
        </c:ser>
        <c:ser>
          <c:idx val="3"/>
          <c:order val="3"/>
          <c:tx>
            <c:strRef>
              <c:f>'Бокс 5_1-график'!$B$9</c:f>
              <c:strCache>
                <c:ptCount val="1"/>
                <c:pt idx="0">
                  <c:v>Ең төменгі</c:v>
                </c:pt>
              </c:strCache>
            </c:strRef>
          </c:tx>
          <c:spPr>
            <a:ln w="19050">
              <a:noFill/>
            </a:ln>
          </c:spPr>
          <c:marker>
            <c:symbol val="none"/>
          </c:marker>
          <c:cat>
            <c:strRef>
              <c:f>'Бокс 5_1-график'!$C$5:$G$5</c:f>
              <c:strCache>
                <c:ptCount val="5"/>
                <c:pt idx="0">
                  <c:v>Барлық қайта құрылымдалған заемдар</c:v>
                </c:pt>
                <c:pt idx="1">
                  <c:v>Жеке тұлғаларға заемдар портфельге</c:v>
                </c:pt>
                <c:pt idx="2">
                  <c:v>Заңды тұлғаларға заемдар портфельге</c:v>
                </c:pt>
                <c:pt idx="3">
                  <c:v>Сегмент бойынша жеке тұлғаларға заемдар</c:v>
                </c:pt>
                <c:pt idx="4">
                  <c:v>Сегмент бойынша заңды тұлғаларға заемдар</c:v>
                </c:pt>
              </c:strCache>
            </c:strRef>
          </c:cat>
          <c:val>
            <c:numRef>
              <c:f>'Бокс 5_1-график'!$C$9:$G$9</c:f>
              <c:numCache>
                <c:formatCode>0.00%</c:formatCode>
                <c:ptCount val="5"/>
                <c:pt idx="0">
                  <c:v>2.8799999999999999E-2</c:v>
                </c:pt>
                <c:pt idx="1">
                  <c:v>0</c:v>
                </c:pt>
                <c:pt idx="2">
                  <c:v>1.7100000000000001E-2</c:v>
                </c:pt>
                <c:pt idx="3">
                  <c:v>0</c:v>
                </c:pt>
                <c:pt idx="4">
                  <c:v>2.8000000000000001E-2</c:v>
                </c:pt>
              </c:numCache>
            </c:numRef>
          </c:val>
          <c:smooth val="0"/>
          <c:extLst>
            <c:ext xmlns:c16="http://schemas.microsoft.com/office/drawing/2014/chart" uri="{C3380CC4-5D6E-409C-BE32-E72D297353CC}">
              <c16:uniqueId val="{00000001-9A73-4E9B-B71E-1376EBDF8754}"/>
            </c:ext>
          </c:extLst>
        </c:ser>
        <c:dLbls>
          <c:showLegendKey val="0"/>
          <c:showVal val="0"/>
          <c:showCatName val="0"/>
          <c:showSerName val="0"/>
          <c:showPercent val="0"/>
          <c:showBubbleSize val="0"/>
        </c:dLbls>
        <c:hiLowLines>
          <c:spPr>
            <a:ln w="3175">
              <a:solidFill>
                <a:srgbClr val="000000"/>
              </a:solidFill>
              <a:prstDash val="solid"/>
            </a:ln>
          </c:spPr>
        </c:hiLowLines>
        <c:upDownBars>
          <c:gapWidth val="150"/>
          <c:upBars>
            <c:spPr>
              <a:solidFill>
                <a:srgbClr val="FFFFFF"/>
              </a:solidFill>
              <a:ln w="3175">
                <a:solidFill>
                  <a:srgbClr val="000000"/>
                </a:solidFill>
                <a:prstDash val="solid"/>
              </a:ln>
            </c:spPr>
          </c:upBars>
          <c:downBars>
            <c:spPr>
              <a:noFill/>
              <a:ln w="3175">
                <a:solidFill>
                  <a:srgbClr val="000000"/>
                </a:solidFill>
                <a:prstDash val="solid"/>
              </a:ln>
            </c:spPr>
          </c:downBars>
        </c:upDownBars>
        <c:marker val="1"/>
        <c:smooth val="0"/>
        <c:axId val="301744704"/>
        <c:axId val="1"/>
      </c:lineChart>
      <c:scatterChart>
        <c:scatterStyle val="lineMarker"/>
        <c:varyColors val="0"/>
        <c:ser>
          <c:idx val="1"/>
          <c:order val="1"/>
          <c:tx>
            <c:strRef>
              <c:f>'Бокс 5_1-график'!$B$7</c:f>
              <c:strCache>
                <c:ptCount val="1"/>
                <c:pt idx="0">
                  <c:v>Орташа мән</c:v>
                </c:pt>
              </c:strCache>
            </c:strRef>
          </c:tx>
          <c:spPr>
            <a:ln w="19050">
              <a:noFill/>
            </a:ln>
          </c:spPr>
          <c:marker>
            <c:symbol val="square"/>
            <c:size val="7"/>
            <c:spPr>
              <a:solidFill>
                <a:srgbClr val="00FF00"/>
              </a:solidFill>
              <a:ln>
                <a:solidFill>
                  <a:srgbClr val="000000"/>
                </a:solidFill>
                <a:prstDash val="solid"/>
              </a:ln>
            </c:spPr>
          </c:marker>
          <c:yVal>
            <c:numRef>
              <c:f>'Бокс 5_1-график'!$C$7:$G$7</c:f>
              <c:numCache>
                <c:formatCode>0.00%</c:formatCode>
                <c:ptCount val="5"/>
                <c:pt idx="0" formatCode="0%">
                  <c:v>0.12020629940218124</c:v>
                </c:pt>
                <c:pt idx="1">
                  <c:v>2.0899821315116484E-2</c:v>
                </c:pt>
                <c:pt idx="2">
                  <c:v>9.9305557098987349E-2</c:v>
                </c:pt>
                <c:pt idx="3">
                  <c:v>0.13704132857190879</c:v>
                </c:pt>
                <c:pt idx="4">
                  <c:v>0.12310156772284041</c:v>
                </c:pt>
              </c:numCache>
            </c:numRef>
          </c:yVal>
          <c:smooth val="0"/>
          <c:extLst>
            <c:ext xmlns:c16="http://schemas.microsoft.com/office/drawing/2014/chart" uri="{C3380CC4-5D6E-409C-BE32-E72D297353CC}">
              <c16:uniqueId val="{00000002-9A73-4E9B-B71E-1376EBDF8754}"/>
            </c:ext>
          </c:extLst>
        </c:ser>
        <c:ser>
          <c:idx val="2"/>
          <c:order val="2"/>
          <c:tx>
            <c:strRef>
              <c:f>'Бокс 5_1-график'!$B$8</c:f>
              <c:strCache>
                <c:ptCount val="1"/>
                <c:pt idx="0">
                  <c:v>Медианалық мән</c:v>
                </c:pt>
              </c:strCache>
            </c:strRef>
          </c:tx>
          <c:spPr>
            <a:ln w="19050">
              <a:noFill/>
            </a:ln>
          </c:spPr>
          <c:marker>
            <c:symbol val="plus"/>
            <c:size val="5"/>
            <c:spPr>
              <a:solidFill>
                <a:srgbClr val="FF0000"/>
              </a:solidFill>
              <a:ln>
                <a:solidFill>
                  <a:srgbClr val="FFFF00"/>
                </a:solidFill>
                <a:prstDash val="solid"/>
              </a:ln>
            </c:spPr>
          </c:marker>
          <c:yVal>
            <c:numRef>
              <c:f>'Бокс 5_1-график'!$C$8:$G$8</c:f>
              <c:numCache>
                <c:formatCode>0.00%</c:formatCode>
                <c:ptCount val="5"/>
                <c:pt idx="0">
                  <c:v>0.1047</c:v>
                </c:pt>
                <c:pt idx="1">
                  <c:v>1.205E-2</c:v>
                </c:pt>
                <c:pt idx="2">
                  <c:v>9.8500000000000004E-2</c:v>
                </c:pt>
                <c:pt idx="3">
                  <c:v>3.9750000000000001E-2</c:v>
                </c:pt>
                <c:pt idx="4">
                  <c:v>0.10919999999999999</c:v>
                </c:pt>
              </c:numCache>
            </c:numRef>
          </c:yVal>
          <c:smooth val="0"/>
          <c:extLst>
            <c:ext xmlns:c16="http://schemas.microsoft.com/office/drawing/2014/chart" uri="{C3380CC4-5D6E-409C-BE32-E72D297353CC}">
              <c16:uniqueId val="{00000003-9A73-4E9B-B71E-1376EBDF8754}"/>
            </c:ext>
          </c:extLst>
        </c:ser>
        <c:dLbls>
          <c:showLegendKey val="0"/>
          <c:showVal val="0"/>
          <c:showCatName val="0"/>
          <c:showSerName val="0"/>
          <c:showPercent val="0"/>
          <c:showBubbleSize val="0"/>
        </c:dLbls>
        <c:axId val="301744704"/>
        <c:axId val="1"/>
      </c:scatterChart>
      <c:catAx>
        <c:axId val="301744704"/>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50" b="0" i="0" u="none" strike="noStrike" baseline="0">
                <a:solidFill>
                  <a:srgbClr val="000000"/>
                </a:solidFill>
                <a:latin typeface="Times New Roman"/>
                <a:ea typeface="Times New Roman"/>
                <a:cs typeface="Times New Roman"/>
              </a:defRPr>
            </a:pPr>
            <a:endParaRPr lang="ru-RU"/>
          </a:p>
        </c:txPr>
        <c:crossAx val="1"/>
        <c:crossesAt val="-0.1"/>
        <c:auto val="1"/>
        <c:lblAlgn val="ctr"/>
        <c:lblOffset val="100"/>
        <c:tickLblSkip val="1"/>
        <c:tickMarkSkip val="1"/>
        <c:noMultiLvlLbl val="0"/>
      </c:catAx>
      <c:valAx>
        <c:axId val="1"/>
        <c:scaling>
          <c:orientation val="minMax"/>
          <c:min val="-0.1"/>
        </c:scaling>
        <c:delete val="0"/>
        <c:axPos val="l"/>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301744704"/>
        <c:crosses val="autoZero"/>
        <c:crossBetween val="between"/>
      </c:valAx>
      <c:spPr>
        <a:solidFill>
          <a:srgbClr val="FFFFFF"/>
        </a:solidFill>
        <a:ln w="12700">
          <a:solidFill>
            <a:srgbClr val="808080"/>
          </a:solidFill>
          <a:prstDash val="solid"/>
        </a:ln>
      </c:spPr>
    </c:plotArea>
    <c:legend>
      <c:legendPos val="b"/>
      <c:legendEntry>
        <c:idx val="1"/>
        <c:delete val="1"/>
      </c:legendEntry>
      <c:layout>
        <c:manualLayout>
          <c:xMode val="edge"/>
          <c:yMode val="edge"/>
          <c:x val="0.12531358991617206"/>
          <c:y val="0.90909217014960575"/>
          <c:w val="0.79448816006853085"/>
          <c:h val="8.2386477919808021E-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paperSize="9" orientation="landscape" verticalDpi="0"/>
  </c:printSettings>
  <c:userShapes r:id="rId1"/>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475605779859559"/>
          <c:y val="4.8951132524196424E-2"/>
          <c:w val="0.71987085178970478"/>
          <c:h val="0.49300783470797827"/>
        </c:manualLayout>
      </c:layout>
      <c:scatterChart>
        <c:scatterStyle val="lineMarker"/>
        <c:varyColors val="0"/>
        <c:ser>
          <c:idx val="1"/>
          <c:order val="0"/>
          <c:tx>
            <c:strRef>
              <c:f>'Бокс 5_2-график'!$B$6</c:f>
              <c:strCache>
                <c:ptCount val="1"/>
                <c:pt idx="0">
                  <c:v>Төлеу мерзімі 90 күннен астам кешіктірілген заемдардың несие портфеліндегі үлесі, 3-тоқсан соңындағы</c:v>
                </c:pt>
              </c:strCache>
            </c:strRef>
          </c:tx>
          <c:spPr>
            <a:ln w="19050">
              <a:noFill/>
            </a:ln>
          </c:spPr>
          <c:marker>
            <c:symbol val="circle"/>
            <c:size val="6"/>
            <c:spPr>
              <a:solidFill>
                <a:srgbClr val="FF00FF"/>
              </a:solidFill>
              <a:ln>
                <a:solidFill>
                  <a:srgbClr val="333333"/>
                </a:solidFill>
                <a:prstDash val="solid"/>
              </a:ln>
            </c:spPr>
          </c:marker>
          <c:trendline>
            <c:name>Проблемалық заемдардың және қайта құрылымдау көлемдерінің өзара байланысы</c:name>
            <c:spPr>
              <a:ln w="38100">
                <a:pattFill prst="pct75">
                  <a:fgClr>
                    <a:srgbClr val="FF00FF"/>
                  </a:fgClr>
                  <a:bgClr>
                    <a:srgbClr val="FFFFFF"/>
                  </a:bgClr>
                </a:pattFill>
                <a:prstDash val="solid"/>
              </a:ln>
            </c:spPr>
            <c:trendlineType val="linear"/>
            <c:dispRSqr val="0"/>
            <c:dispEq val="0"/>
          </c:trendline>
          <c:xVal>
            <c:numRef>
              <c:f>'Бокс 5_2-график'!$C$5:$L$5</c:f>
              <c:numCache>
                <c:formatCode>0.00%</c:formatCode>
                <c:ptCount val="10"/>
                <c:pt idx="0">
                  <c:v>0.109</c:v>
                </c:pt>
                <c:pt idx="1">
                  <c:v>0.14851765048475865</c:v>
                </c:pt>
                <c:pt idx="2">
                  <c:v>3.1699999999999999E-2</c:v>
                </c:pt>
                <c:pt idx="3">
                  <c:v>0.217</c:v>
                </c:pt>
                <c:pt idx="4">
                  <c:v>2.8799999999999999E-2</c:v>
                </c:pt>
                <c:pt idx="5">
                  <c:v>0.1004</c:v>
                </c:pt>
                <c:pt idx="6">
                  <c:v>6.6299999999999998E-2</c:v>
                </c:pt>
                <c:pt idx="7">
                  <c:v>0.40600000000000003</c:v>
                </c:pt>
                <c:pt idx="8">
                  <c:v>0.2203</c:v>
                </c:pt>
                <c:pt idx="9">
                  <c:v>4.3900000000000002E-2</c:v>
                </c:pt>
              </c:numCache>
            </c:numRef>
          </c:xVal>
          <c:yVal>
            <c:numRef>
              <c:f>'Бокс 5_2-график'!$C$6:$L$6</c:f>
              <c:numCache>
                <c:formatCode>0.00%</c:formatCode>
                <c:ptCount val="10"/>
                <c:pt idx="0">
                  <c:v>0.12022509876664129</c:v>
                </c:pt>
                <c:pt idx="1">
                  <c:v>0.20309199944561646</c:v>
                </c:pt>
                <c:pt idx="2">
                  <c:v>7.9189580393408371E-2</c:v>
                </c:pt>
                <c:pt idx="3">
                  <c:v>8.7034079354020966E-2</c:v>
                </c:pt>
                <c:pt idx="4">
                  <c:v>1.4809123474731194E-2</c:v>
                </c:pt>
                <c:pt idx="5">
                  <c:v>0.14976044845639966</c:v>
                </c:pt>
                <c:pt idx="6">
                  <c:v>0.56724534300263962</c:v>
                </c:pt>
                <c:pt idx="7">
                  <c:v>0.11534439872672357</c:v>
                </c:pt>
                <c:pt idx="8">
                  <c:v>4.9050480687009082E-2</c:v>
                </c:pt>
                <c:pt idx="9">
                  <c:v>0.16451830524616684</c:v>
                </c:pt>
              </c:numCache>
            </c:numRef>
          </c:yVal>
          <c:smooth val="0"/>
          <c:extLst>
            <c:ext xmlns:c16="http://schemas.microsoft.com/office/drawing/2014/chart" uri="{C3380CC4-5D6E-409C-BE32-E72D297353CC}">
              <c16:uniqueId val="{00000001-2B87-41D8-BAA9-284E56CFFA41}"/>
            </c:ext>
          </c:extLst>
        </c:ser>
        <c:dLbls>
          <c:showLegendKey val="0"/>
          <c:showVal val="0"/>
          <c:showCatName val="0"/>
          <c:showSerName val="0"/>
          <c:showPercent val="0"/>
          <c:showBubbleSize val="0"/>
        </c:dLbls>
        <c:axId val="301738144"/>
        <c:axId val="1"/>
      </c:scatterChart>
      <c:valAx>
        <c:axId val="301738144"/>
        <c:scaling>
          <c:orientation val="minMax"/>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Қайта құрылымдалған заемдардың үлесі</a:t>
                </a:r>
              </a:p>
            </c:rich>
          </c:tx>
          <c:layout>
            <c:manualLayout>
              <c:xMode val="edge"/>
              <c:yMode val="edge"/>
              <c:x val="0.22475605779859559"/>
              <c:y val="0.62587519441651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Мерзімі 90 күннен астам кешіктірілген заемдардың үлесі</a:t>
                </a:r>
              </a:p>
            </c:rich>
          </c:tx>
          <c:layout>
            <c:manualLayout>
              <c:xMode val="edge"/>
              <c:yMode val="edge"/>
              <c:x val="1.6286670854970695E-2"/>
              <c:y val="9.440575558237882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738144"/>
        <c:crosses val="autoZero"/>
        <c:crossBetween val="midCat"/>
      </c:valAx>
      <c:spPr>
        <a:noFill/>
        <a:ln w="3175">
          <a:solidFill>
            <a:srgbClr val="000000"/>
          </a:solidFill>
          <a:prstDash val="solid"/>
        </a:ln>
      </c:spPr>
    </c:plotArea>
    <c:legend>
      <c:legendPos val="b"/>
      <c:layout>
        <c:manualLayout>
          <c:xMode val="edge"/>
          <c:yMode val="edge"/>
          <c:x val="3.9088010051929668E-2"/>
          <c:y val="0.65734377961063772"/>
          <c:w val="0.9283402387333296"/>
          <c:h val="0.3321683992713329"/>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3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381031962169716"/>
          <c:y val="0.04"/>
          <c:w val="0.67559720167527459"/>
          <c:h val="0.47142857142857142"/>
        </c:manualLayout>
      </c:layout>
      <c:scatterChart>
        <c:scatterStyle val="lineMarker"/>
        <c:varyColors val="0"/>
        <c:ser>
          <c:idx val="0"/>
          <c:order val="0"/>
          <c:tx>
            <c:strRef>
              <c:f>'5.1.6-график'!$C$5</c:f>
              <c:strCache>
                <c:ptCount val="1"/>
                <c:pt idx="0">
                  <c:v>Ауылшаруашылығы</c:v>
                </c:pt>
              </c:strCache>
            </c:strRef>
          </c:tx>
          <c:spPr>
            <a:ln w="19050">
              <a:noFill/>
            </a:ln>
          </c:spPr>
          <c:marker>
            <c:symbol val="diamond"/>
            <c:size val="7"/>
            <c:spPr>
              <a:solidFill>
                <a:srgbClr val="000080"/>
              </a:solidFill>
              <a:ln>
                <a:solidFill>
                  <a:srgbClr val="000080"/>
                </a:solidFill>
                <a:prstDash val="solid"/>
              </a:ln>
            </c:spPr>
          </c:marker>
          <c:xVal>
            <c:numRef>
              <c:f>'5.1.6-график'!$E$5</c:f>
              <c:numCache>
                <c:formatCode>0%</c:formatCode>
                <c:ptCount val="1"/>
                <c:pt idx="0">
                  <c:v>0.69714663325790038</c:v>
                </c:pt>
              </c:numCache>
            </c:numRef>
          </c:xVal>
          <c:yVal>
            <c:numRef>
              <c:f>'5.1.6-график'!$D$5</c:f>
              <c:numCache>
                <c:formatCode>0.0</c:formatCode>
                <c:ptCount val="1"/>
                <c:pt idx="0">
                  <c:v>6.7211872952282414</c:v>
                </c:pt>
              </c:numCache>
            </c:numRef>
          </c:yVal>
          <c:smooth val="0"/>
          <c:extLst>
            <c:ext xmlns:c16="http://schemas.microsoft.com/office/drawing/2014/chart" uri="{C3380CC4-5D6E-409C-BE32-E72D297353CC}">
              <c16:uniqueId val="{00000000-5F28-409C-8F67-0681F52CA4C8}"/>
            </c:ext>
          </c:extLst>
        </c:ser>
        <c:ser>
          <c:idx val="1"/>
          <c:order val="1"/>
          <c:tx>
            <c:strRef>
              <c:f>'5.1.6-график'!$C$6</c:f>
              <c:strCache>
                <c:ptCount val="1"/>
                <c:pt idx="0">
                  <c:v>Тау-кен өндіру өнеркәсібі</c:v>
                </c:pt>
              </c:strCache>
            </c:strRef>
          </c:tx>
          <c:spPr>
            <a:ln w="19050">
              <a:noFill/>
            </a:ln>
          </c:spPr>
          <c:marker>
            <c:symbol val="square"/>
            <c:size val="7"/>
            <c:spPr>
              <a:solidFill>
                <a:srgbClr val="FF00FF"/>
              </a:solidFill>
              <a:ln>
                <a:solidFill>
                  <a:srgbClr val="FF00FF"/>
                </a:solidFill>
                <a:prstDash val="solid"/>
              </a:ln>
            </c:spPr>
          </c:marker>
          <c:xVal>
            <c:numRef>
              <c:f>'5.1.6-график'!$E$6</c:f>
              <c:numCache>
                <c:formatCode>0%</c:formatCode>
                <c:ptCount val="1"/>
                <c:pt idx="0">
                  <c:v>0.56214018379529307</c:v>
                </c:pt>
              </c:numCache>
            </c:numRef>
          </c:xVal>
          <c:yVal>
            <c:numRef>
              <c:f>'5.1.6-график'!$D$6</c:f>
              <c:numCache>
                <c:formatCode>0.0</c:formatCode>
                <c:ptCount val="1"/>
                <c:pt idx="0">
                  <c:v>12.504037513297286</c:v>
                </c:pt>
              </c:numCache>
            </c:numRef>
          </c:yVal>
          <c:smooth val="0"/>
          <c:extLst>
            <c:ext xmlns:c16="http://schemas.microsoft.com/office/drawing/2014/chart" uri="{C3380CC4-5D6E-409C-BE32-E72D297353CC}">
              <c16:uniqueId val="{00000001-5F28-409C-8F67-0681F52CA4C8}"/>
            </c:ext>
          </c:extLst>
        </c:ser>
        <c:ser>
          <c:idx val="2"/>
          <c:order val="2"/>
          <c:tx>
            <c:strRef>
              <c:f>'5.1.6-график'!$C$7</c:f>
              <c:strCache>
                <c:ptCount val="1"/>
                <c:pt idx="0">
                  <c:v>Өңдеуші өнеркәсіп</c:v>
                </c:pt>
              </c:strCache>
            </c:strRef>
          </c:tx>
          <c:spPr>
            <a:ln w="19050">
              <a:noFill/>
            </a:ln>
          </c:spPr>
          <c:marker>
            <c:symbol val="circle"/>
            <c:size val="7"/>
            <c:spPr>
              <a:solidFill>
                <a:srgbClr val="00CCFF"/>
              </a:solidFill>
              <a:ln>
                <a:solidFill>
                  <a:srgbClr val="000000"/>
                </a:solidFill>
                <a:prstDash val="solid"/>
              </a:ln>
            </c:spPr>
          </c:marker>
          <c:xVal>
            <c:numRef>
              <c:f>'5.1.6-график'!$E$7</c:f>
              <c:numCache>
                <c:formatCode>0%</c:formatCode>
                <c:ptCount val="1"/>
                <c:pt idx="0">
                  <c:v>0.6636885418658518</c:v>
                </c:pt>
              </c:numCache>
            </c:numRef>
          </c:xVal>
          <c:yVal>
            <c:numRef>
              <c:f>'5.1.6-график'!$D$7</c:f>
              <c:numCache>
                <c:formatCode>0.0</c:formatCode>
                <c:ptCount val="1"/>
                <c:pt idx="0">
                  <c:v>2.3575642135936397</c:v>
                </c:pt>
              </c:numCache>
            </c:numRef>
          </c:yVal>
          <c:smooth val="0"/>
          <c:extLst>
            <c:ext xmlns:c16="http://schemas.microsoft.com/office/drawing/2014/chart" uri="{C3380CC4-5D6E-409C-BE32-E72D297353CC}">
              <c16:uniqueId val="{00000002-5F28-409C-8F67-0681F52CA4C8}"/>
            </c:ext>
          </c:extLst>
        </c:ser>
        <c:ser>
          <c:idx val="3"/>
          <c:order val="3"/>
          <c:tx>
            <c:strRef>
              <c:f>'5.1.6-график'!$C$8</c:f>
              <c:strCache>
                <c:ptCount val="1"/>
                <c:pt idx="0">
                  <c:v>Құрылыс</c:v>
                </c:pt>
              </c:strCache>
            </c:strRef>
          </c:tx>
          <c:spPr>
            <a:ln w="19050">
              <a:noFill/>
            </a:ln>
          </c:spPr>
          <c:marker>
            <c:symbol val="diamond"/>
            <c:size val="7"/>
            <c:spPr>
              <a:solidFill>
                <a:srgbClr val="CC99FF"/>
              </a:solidFill>
              <a:ln>
                <a:solidFill>
                  <a:srgbClr val="00FFFF"/>
                </a:solidFill>
                <a:prstDash val="solid"/>
              </a:ln>
            </c:spPr>
          </c:marker>
          <c:xVal>
            <c:numRef>
              <c:f>'5.1.6-график'!$E$8</c:f>
              <c:numCache>
                <c:formatCode>0%</c:formatCode>
                <c:ptCount val="1"/>
                <c:pt idx="0">
                  <c:v>0.68803671668360156</c:v>
                </c:pt>
              </c:numCache>
            </c:numRef>
          </c:xVal>
          <c:yVal>
            <c:numRef>
              <c:f>'5.1.6-график'!$D$8</c:f>
              <c:numCache>
                <c:formatCode>0.0</c:formatCode>
                <c:ptCount val="1"/>
                <c:pt idx="0">
                  <c:v>6.3000435401428216</c:v>
                </c:pt>
              </c:numCache>
            </c:numRef>
          </c:yVal>
          <c:smooth val="0"/>
          <c:extLst>
            <c:ext xmlns:c16="http://schemas.microsoft.com/office/drawing/2014/chart" uri="{C3380CC4-5D6E-409C-BE32-E72D297353CC}">
              <c16:uniqueId val="{00000003-5F28-409C-8F67-0681F52CA4C8}"/>
            </c:ext>
          </c:extLst>
        </c:ser>
        <c:ser>
          <c:idx val="4"/>
          <c:order val="4"/>
          <c:tx>
            <c:strRef>
              <c:f>'5.1.6-график'!$C$9</c:f>
              <c:strCache>
                <c:ptCount val="1"/>
                <c:pt idx="0">
                  <c:v>Сауда</c:v>
                </c:pt>
              </c:strCache>
            </c:strRef>
          </c:tx>
          <c:spPr>
            <a:ln w="19050">
              <a:noFill/>
            </a:ln>
          </c:spPr>
          <c:marker>
            <c:symbol val="triangle"/>
            <c:size val="7"/>
            <c:spPr>
              <a:solidFill>
                <a:srgbClr val="000000"/>
              </a:solidFill>
              <a:ln>
                <a:solidFill>
                  <a:srgbClr val="800080"/>
                </a:solidFill>
                <a:prstDash val="solid"/>
              </a:ln>
            </c:spPr>
          </c:marker>
          <c:xVal>
            <c:numRef>
              <c:f>'5.1.6-график'!$E$9</c:f>
              <c:numCache>
                <c:formatCode>0%</c:formatCode>
                <c:ptCount val="1"/>
                <c:pt idx="0">
                  <c:v>0.6282734911740907</c:v>
                </c:pt>
              </c:numCache>
            </c:numRef>
          </c:xVal>
          <c:yVal>
            <c:numRef>
              <c:f>'5.1.6-график'!$D$9</c:f>
              <c:numCache>
                <c:formatCode>0.0</c:formatCode>
                <c:ptCount val="1"/>
                <c:pt idx="0">
                  <c:v>7.0733223063436359</c:v>
                </c:pt>
              </c:numCache>
            </c:numRef>
          </c:yVal>
          <c:smooth val="0"/>
          <c:extLst>
            <c:ext xmlns:c16="http://schemas.microsoft.com/office/drawing/2014/chart" uri="{C3380CC4-5D6E-409C-BE32-E72D297353CC}">
              <c16:uniqueId val="{00000004-5F28-409C-8F67-0681F52CA4C8}"/>
            </c:ext>
          </c:extLst>
        </c:ser>
        <c:ser>
          <c:idx val="5"/>
          <c:order val="5"/>
          <c:tx>
            <c:strRef>
              <c:f>'5.1.6-график'!$C$10</c:f>
              <c:strCache>
                <c:ptCount val="1"/>
                <c:pt idx="0">
                  <c:v>Көлік және байланыс</c:v>
                </c:pt>
              </c:strCache>
            </c:strRef>
          </c:tx>
          <c:spPr>
            <a:ln w="19050">
              <a:noFill/>
            </a:ln>
          </c:spPr>
          <c:marker>
            <c:symbol val="circle"/>
            <c:size val="7"/>
            <c:spPr>
              <a:solidFill>
                <a:srgbClr val="800000"/>
              </a:solidFill>
              <a:ln>
                <a:solidFill>
                  <a:srgbClr val="800000"/>
                </a:solidFill>
                <a:prstDash val="solid"/>
              </a:ln>
            </c:spPr>
          </c:marker>
          <c:xVal>
            <c:numRef>
              <c:f>'5.1.6-график'!$E$10</c:f>
              <c:numCache>
                <c:formatCode>0%</c:formatCode>
                <c:ptCount val="1"/>
                <c:pt idx="0">
                  <c:v>0.67654151973020515</c:v>
                </c:pt>
              </c:numCache>
            </c:numRef>
          </c:xVal>
          <c:yVal>
            <c:numRef>
              <c:f>'5.1.6-график'!$D$10</c:f>
              <c:numCache>
                <c:formatCode>0.0</c:formatCode>
                <c:ptCount val="1"/>
                <c:pt idx="0">
                  <c:v>4.8965079856597598</c:v>
                </c:pt>
              </c:numCache>
            </c:numRef>
          </c:yVal>
          <c:smooth val="0"/>
          <c:extLst>
            <c:ext xmlns:c16="http://schemas.microsoft.com/office/drawing/2014/chart" uri="{C3380CC4-5D6E-409C-BE32-E72D297353CC}">
              <c16:uniqueId val="{00000005-5F28-409C-8F67-0681F52CA4C8}"/>
            </c:ext>
          </c:extLst>
        </c:ser>
        <c:ser>
          <c:idx val="6"/>
          <c:order val="6"/>
          <c:tx>
            <c:strRef>
              <c:f>'5.1.6-график'!$C$11</c:f>
              <c:strCache>
                <c:ptCount val="1"/>
                <c:pt idx="0">
                  <c:v>Қаржылық қызмет</c:v>
                </c:pt>
              </c:strCache>
            </c:strRef>
          </c:tx>
          <c:spPr>
            <a:ln w="19050">
              <a:noFill/>
            </a:ln>
          </c:spPr>
          <c:marker>
            <c:symbol val="plus"/>
            <c:size val="7"/>
            <c:spPr>
              <a:solidFill>
                <a:srgbClr val="FF0000"/>
              </a:solidFill>
              <a:ln>
                <a:solidFill>
                  <a:srgbClr val="0000FF"/>
                </a:solidFill>
                <a:prstDash val="solid"/>
              </a:ln>
            </c:spPr>
          </c:marker>
          <c:xVal>
            <c:numRef>
              <c:f>'5.1.6-график'!$E$11</c:f>
              <c:numCache>
                <c:formatCode>0%</c:formatCode>
                <c:ptCount val="1"/>
                <c:pt idx="0">
                  <c:v>0.72723087520094576</c:v>
                </c:pt>
              </c:numCache>
            </c:numRef>
          </c:xVal>
          <c:yVal>
            <c:numRef>
              <c:f>'5.1.6-график'!$D$11</c:f>
              <c:numCache>
                <c:formatCode>0.0</c:formatCode>
                <c:ptCount val="1"/>
                <c:pt idx="0">
                  <c:v>9.0731366937541491</c:v>
                </c:pt>
              </c:numCache>
            </c:numRef>
          </c:yVal>
          <c:smooth val="0"/>
          <c:extLst>
            <c:ext xmlns:c16="http://schemas.microsoft.com/office/drawing/2014/chart" uri="{C3380CC4-5D6E-409C-BE32-E72D297353CC}">
              <c16:uniqueId val="{00000006-5F28-409C-8F67-0681F52CA4C8}"/>
            </c:ext>
          </c:extLst>
        </c:ser>
        <c:ser>
          <c:idx val="7"/>
          <c:order val="7"/>
          <c:tx>
            <c:strRef>
              <c:f>'5.1.6-график'!$C$12</c:f>
              <c:strCache>
                <c:ptCount val="1"/>
                <c:pt idx="0">
                  <c:v>Жылжымайтын мүлікпен операциялар</c:v>
                </c:pt>
              </c:strCache>
            </c:strRef>
          </c:tx>
          <c:spPr>
            <a:ln w="19050">
              <a:noFill/>
            </a:ln>
          </c:spPr>
          <c:marker>
            <c:symbol val="square"/>
            <c:size val="7"/>
            <c:spPr>
              <a:solidFill>
                <a:srgbClr val="00FF00"/>
              </a:solidFill>
              <a:ln>
                <a:solidFill>
                  <a:srgbClr val="FF0000"/>
                </a:solidFill>
                <a:prstDash val="solid"/>
              </a:ln>
            </c:spPr>
          </c:marker>
          <c:xVal>
            <c:numRef>
              <c:f>'5.1.6-график'!$E$12</c:f>
              <c:numCache>
                <c:formatCode>0%</c:formatCode>
                <c:ptCount val="1"/>
                <c:pt idx="0">
                  <c:v>0.6185656787424294</c:v>
                </c:pt>
              </c:numCache>
            </c:numRef>
          </c:xVal>
          <c:yVal>
            <c:numRef>
              <c:f>'5.1.6-график'!$D$12</c:f>
              <c:numCache>
                <c:formatCode>0.0</c:formatCode>
                <c:ptCount val="1"/>
                <c:pt idx="0">
                  <c:v>9.4039867069381931</c:v>
                </c:pt>
              </c:numCache>
            </c:numRef>
          </c:yVal>
          <c:smooth val="0"/>
          <c:extLst>
            <c:ext xmlns:c16="http://schemas.microsoft.com/office/drawing/2014/chart" uri="{C3380CC4-5D6E-409C-BE32-E72D297353CC}">
              <c16:uniqueId val="{00000007-5F28-409C-8F67-0681F52CA4C8}"/>
            </c:ext>
          </c:extLst>
        </c:ser>
        <c:ser>
          <c:idx val="8"/>
          <c:order val="8"/>
          <c:tx>
            <c:strRef>
              <c:f>'5.1.6-график'!$C$13</c:f>
              <c:strCache>
                <c:ptCount val="1"/>
                <c:pt idx="0">
                  <c:v>Заңды тұлғалар бойынша басқалары</c:v>
                </c:pt>
              </c:strCache>
            </c:strRef>
          </c:tx>
          <c:spPr>
            <a:ln w="19050">
              <a:noFill/>
            </a:ln>
          </c:spPr>
          <c:marker>
            <c:symbol val="star"/>
            <c:size val="7"/>
            <c:spPr>
              <a:solidFill>
                <a:srgbClr val="CCFFFF"/>
              </a:solidFill>
              <a:ln>
                <a:solidFill>
                  <a:srgbClr val="00CCFF"/>
                </a:solidFill>
                <a:prstDash val="solid"/>
              </a:ln>
            </c:spPr>
          </c:marker>
          <c:xVal>
            <c:numRef>
              <c:f>'5.1.6-график'!$E$13</c:f>
              <c:numCache>
                <c:formatCode>0%</c:formatCode>
                <c:ptCount val="1"/>
                <c:pt idx="0">
                  <c:v>0.7263702028395882</c:v>
                </c:pt>
              </c:numCache>
            </c:numRef>
          </c:xVal>
          <c:yVal>
            <c:numRef>
              <c:f>'5.1.6-график'!$D$13</c:f>
              <c:numCache>
                <c:formatCode>0.0</c:formatCode>
                <c:ptCount val="1"/>
                <c:pt idx="0">
                  <c:v>2.4240039072562234</c:v>
                </c:pt>
              </c:numCache>
            </c:numRef>
          </c:yVal>
          <c:smooth val="0"/>
          <c:extLst>
            <c:ext xmlns:c16="http://schemas.microsoft.com/office/drawing/2014/chart" uri="{C3380CC4-5D6E-409C-BE32-E72D297353CC}">
              <c16:uniqueId val="{00000008-5F28-409C-8F67-0681F52CA4C8}"/>
            </c:ext>
          </c:extLst>
        </c:ser>
        <c:ser>
          <c:idx val="9"/>
          <c:order val="9"/>
          <c:tx>
            <c:strRef>
              <c:f>'5.1.6-график'!$C$14</c:f>
              <c:strCache>
                <c:ptCount val="1"/>
                <c:pt idx="0">
                  <c:v>Ипотекалық тұрғын үй заемдары</c:v>
                </c:pt>
              </c:strCache>
            </c:strRef>
          </c:tx>
          <c:spPr>
            <a:ln w="19050">
              <a:noFill/>
            </a:ln>
          </c:spPr>
          <c:marker>
            <c:symbol val="diamond"/>
            <c:size val="7"/>
            <c:spPr>
              <a:solidFill>
                <a:srgbClr val="CCFFFF"/>
              </a:solidFill>
              <a:ln>
                <a:solidFill>
                  <a:srgbClr val="800080"/>
                </a:solidFill>
                <a:prstDash val="solid"/>
              </a:ln>
            </c:spPr>
          </c:marker>
          <c:xVal>
            <c:numRef>
              <c:f>'5.1.6-график'!$E$14</c:f>
              <c:numCache>
                <c:formatCode>0%</c:formatCode>
                <c:ptCount val="1"/>
                <c:pt idx="0">
                  <c:v>0.48002574871834891</c:v>
                </c:pt>
              </c:numCache>
            </c:numRef>
          </c:xVal>
          <c:yVal>
            <c:numRef>
              <c:f>'5.1.6-график'!$D$14</c:f>
              <c:numCache>
                <c:formatCode>0.0</c:formatCode>
                <c:ptCount val="1"/>
                <c:pt idx="0">
                  <c:v>2.5188500727503076</c:v>
                </c:pt>
              </c:numCache>
            </c:numRef>
          </c:yVal>
          <c:smooth val="0"/>
          <c:extLst>
            <c:ext xmlns:c16="http://schemas.microsoft.com/office/drawing/2014/chart" uri="{C3380CC4-5D6E-409C-BE32-E72D297353CC}">
              <c16:uniqueId val="{00000009-5F28-409C-8F67-0681F52CA4C8}"/>
            </c:ext>
          </c:extLst>
        </c:ser>
        <c:ser>
          <c:idx val="10"/>
          <c:order val="10"/>
          <c:tx>
            <c:strRef>
              <c:f>'5.1.6-график'!$C$15</c:f>
              <c:strCache>
                <c:ptCount val="1"/>
                <c:pt idx="0">
                  <c:v>Тұтынушылық кредиттеу</c:v>
                </c:pt>
              </c:strCache>
            </c:strRef>
          </c:tx>
          <c:spPr>
            <a:ln w="19050">
              <a:noFill/>
            </a:ln>
          </c:spPr>
          <c:marker>
            <c:symbol val="square"/>
            <c:size val="7"/>
            <c:spPr>
              <a:solidFill>
                <a:srgbClr val="CCFFCC"/>
              </a:solidFill>
              <a:ln>
                <a:solidFill>
                  <a:srgbClr val="003300"/>
                </a:solidFill>
                <a:prstDash val="solid"/>
              </a:ln>
            </c:spPr>
          </c:marker>
          <c:xVal>
            <c:numRef>
              <c:f>'5.1.6-график'!$E$15</c:f>
              <c:numCache>
                <c:formatCode>0%</c:formatCode>
                <c:ptCount val="1"/>
                <c:pt idx="0">
                  <c:v>0.30403922682784262</c:v>
                </c:pt>
              </c:numCache>
            </c:numRef>
          </c:xVal>
          <c:yVal>
            <c:numRef>
              <c:f>'5.1.6-график'!$D$15</c:f>
              <c:numCache>
                <c:formatCode>0.0</c:formatCode>
                <c:ptCount val="1"/>
                <c:pt idx="0">
                  <c:v>4.8663210267194215</c:v>
                </c:pt>
              </c:numCache>
            </c:numRef>
          </c:yVal>
          <c:smooth val="0"/>
          <c:extLst>
            <c:ext xmlns:c16="http://schemas.microsoft.com/office/drawing/2014/chart" uri="{C3380CC4-5D6E-409C-BE32-E72D297353CC}">
              <c16:uniqueId val="{0000000A-5F28-409C-8F67-0681F52CA4C8}"/>
            </c:ext>
          </c:extLst>
        </c:ser>
        <c:ser>
          <c:idx val="11"/>
          <c:order val="11"/>
          <c:tx>
            <c:strRef>
              <c:f>'5.1.6-график'!$C$16</c:f>
              <c:strCache>
                <c:ptCount val="1"/>
                <c:pt idx="0">
                  <c:v>Жеке тұлғалар бойынша басқалары</c:v>
                </c:pt>
              </c:strCache>
            </c:strRef>
          </c:tx>
          <c:spPr>
            <a:ln w="19050">
              <a:noFill/>
            </a:ln>
          </c:spPr>
          <c:marker>
            <c:symbol val="triangle"/>
            <c:size val="7"/>
            <c:spPr>
              <a:solidFill>
                <a:srgbClr val="FFFF99"/>
              </a:solidFill>
              <a:ln>
                <a:solidFill>
                  <a:srgbClr val="000080"/>
                </a:solidFill>
                <a:prstDash val="solid"/>
              </a:ln>
            </c:spPr>
          </c:marker>
          <c:xVal>
            <c:numRef>
              <c:f>'5.1.6-график'!$E$16</c:f>
              <c:numCache>
                <c:formatCode>0%</c:formatCode>
                <c:ptCount val="1"/>
                <c:pt idx="0">
                  <c:v>0.47599323507446151</c:v>
                </c:pt>
              </c:numCache>
            </c:numRef>
          </c:xVal>
          <c:yVal>
            <c:numRef>
              <c:f>'5.1.6-график'!$D$16</c:f>
              <c:numCache>
                <c:formatCode>0.0</c:formatCode>
                <c:ptCount val="1"/>
                <c:pt idx="0">
                  <c:v>2.7971747511779834</c:v>
                </c:pt>
              </c:numCache>
            </c:numRef>
          </c:yVal>
          <c:smooth val="0"/>
          <c:extLst>
            <c:ext xmlns:c16="http://schemas.microsoft.com/office/drawing/2014/chart" uri="{C3380CC4-5D6E-409C-BE32-E72D297353CC}">
              <c16:uniqueId val="{0000000B-5F28-409C-8F67-0681F52CA4C8}"/>
            </c:ext>
          </c:extLst>
        </c:ser>
        <c:dLbls>
          <c:showLegendKey val="0"/>
          <c:showVal val="0"/>
          <c:showCatName val="0"/>
          <c:showSerName val="0"/>
          <c:showPercent val="0"/>
          <c:showBubbleSize val="0"/>
        </c:dLbls>
        <c:axId val="450585968"/>
        <c:axId val="1"/>
      </c:scatterChart>
      <c:valAx>
        <c:axId val="450585968"/>
        <c:scaling>
          <c:orientation val="minMax"/>
          <c:max val="0.75"/>
          <c:min val="0.2"/>
        </c:scaling>
        <c:delete val="0"/>
        <c:axPos val="b"/>
        <c:title>
          <c:tx>
            <c:rich>
              <a:bodyPr/>
              <a:lstStyle/>
              <a:p>
                <a:pPr>
                  <a:defRPr sz="825" b="1" i="0" u="none" strike="noStrike" baseline="0">
                    <a:solidFill>
                      <a:srgbClr val="000000"/>
                    </a:solidFill>
                    <a:latin typeface="Times New Roman"/>
                    <a:ea typeface="Times New Roman"/>
                    <a:cs typeface="Times New Roman"/>
                  </a:defRPr>
                </a:pPr>
                <a:r>
                  <a:rPr lang="ru-RU"/>
                  <a:t>Шетел валютасындағы заемдар үлесі
 </a:t>
                </a:r>
              </a:p>
            </c:rich>
          </c:tx>
          <c:layout>
            <c:manualLayout>
              <c:xMode val="edge"/>
              <c:yMode val="edge"/>
              <c:x val="0.30654851001124794"/>
              <c:y val="0.5799999999999999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0.1"/>
        <c:minorUnit val="0.05"/>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Өткен жылдың осындай кезеңімен салыстырғанда дефолт ықтималдылығы жоғары заемдар үлесінің өзгеруі (рет)</a:t>
                </a:r>
              </a:p>
            </c:rich>
          </c:tx>
          <c:layout>
            <c:manualLayout>
              <c:xMode val="edge"/>
              <c:yMode val="edge"/>
              <c:x val="7.7381177284392685E-2"/>
              <c:y val="1.4285714285714285E-2"/>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585968"/>
        <c:crossesAt val="-0.1"/>
        <c:crossBetween val="midCat"/>
      </c:valAx>
      <c:spPr>
        <a:noFill/>
        <a:ln w="25400">
          <a:noFill/>
        </a:ln>
      </c:spPr>
    </c:plotArea>
    <c:legend>
      <c:legendPos val="r"/>
      <c:layout>
        <c:manualLayout>
          <c:xMode val="edge"/>
          <c:yMode val="edge"/>
          <c:x val="0.18154814670569053"/>
          <c:y val="0.62571428571428567"/>
          <c:w val="0.69345439643321138"/>
          <c:h val="0.36571428571428571"/>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7899729225437808"/>
          <c:y val="4.0816384635204983E-2"/>
          <c:w val="0.66144301871543565"/>
          <c:h val="0.52186663212154949"/>
        </c:manualLayout>
      </c:layout>
      <c:scatterChart>
        <c:scatterStyle val="lineMarker"/>
        <c:varyColors val="0"/>
        <c:ser>
          <c:idx val="0"/>
          <c:order val="0"/>
          <c:tx>
            <c:strRef>
              <c:f>'5.1.6-график'!$G$5</c:f>
              <c:strCache>
                <c:ptCount val="1"/>
                <c:pt idx="0">
                  <c:v>Ауылшаруашылығы</c:v>
                </c:pt>
              </c:strCache>
            </c:strRef>
          </c:tx>
          <c:spPr>
            <a:ln w="19050">
              <a:noFill/>
            </a:ln>
          </c:spPr>
          <c:marker>
            <c:symbol val="diamond"/>
            <c:size val="7"/>
            <c:spPr>
              <a:solidFill>
                <a:srgbClr val="000080"/>
              </a:solidFill>
              <a:ln>
                <a:solidFill>
                  <a:srgbClr val="000080"/>
                </a:solidFill>
                <a:prstDash val="solid"/>
              </a:ln>
            </c:spPr>
          </c:marker>
          <c:xVal>
            <c:numRef>
              <c:f>'5.1.6-график'!$I$5</c:f>
              <c:numCache>
                <c:formatCode>0.0%</c:formatCode>
                <c:ptCount val="1"/>
                <c:pt idx="0">
                  <c:v>-5.4706704549454125E-3</c:v>
                </c:pt>
              </c:numCache>
            </c:numRef>
          </c:xVal>
          <c:yVal>
            <c:numRef>
              <c:f>'5.1.6-график'!$H$5</c:f>
              <c:numCache>
                <c:formatCode>0.0</c:formatCode>
                <c:ptCount val="1"/>
                <c:pt idx="0">
                  <c:v>6.7211872952282414</c:v>
                </c:pt>
              </c:numCache>
            </c:numRef>
          </c:yVal>
          <c:smooth val="0"/>
          <c:extLst>
            <c:ext xmlns:c16="http://schemas.microsoft.com/office/drawing/2014/chart" uri="{C3380CC4-5D6E-409C-BE32-E72D297353CC}">
              <c16:uniqueId val="{00000000-59E8-451E-BE62-380BB6E821A1}"/>
            </c:ext>
          </c:extLst>
        </c:ser>
        <c:ser>
          <c:idx val="1"/>
          <c:order val="1"/>
          <c:tx>
            <c:strRef>
              <c:f>'5.1.6-график'!$G$6</c:f>
              <c:strCache>
                <c:ptCount val="1"/>
                <c:pt idx="0">
                  <c:v>Тау-кен өндіру өнеркәсібі</c:v>
                </c:pt>
              </c:strCache>
            </c:strRef>
          </c:tx>
          <c:spPr>
            <a:ln w="19050">
              <a:noFill/>
            </a:ln>
          </c:spPr>
          <c:marker>
            <c:symbol val="square"/>
            <c:size val="7"/>
            <c:spPr>
              <a:solidFill>
                <a:srgbClr val="FF00FF"/>
              </a:solidFill>
              <a:ln>
                <a:solidFill>
                  <a:srgbClr val="FF00FF"/>
                </a:solidFill>
                <a:prstDash val="solid"/>
              </a:ln>
            </c:spPr>
          </c:marker>
          <c:xVal>
            <c:numRef>
              <c:f>'5.1.6-график'!$I$6</c:f>
              <c:numCache>
                <c:formatCode>0.0%</c:formatCode>
                <c:ptCount val="1"/>
                <c:pt idx="0">
                  <c:v>0.67912066922651848</c:v>
                </c:pt>
              </c:numCache>
            </c:numRef>
          </c:xVal>
          <c:yVal>
            <c:numRef>
              <c:f>'5.1.6-график'!$H$6</c:f>
              <c:numCache>
                <c:formatCode>0.0</c:formatCode>
                <c:ptCount val="1"/>
                <c:pt idx="0">
                  <c:v>12.504037513297286</c:v>
                </c:pt>
              </c:numCache>
            </c:numRef>
          </c:yVal>
          <c:smooth val="0"/>
          <c:extLst>
            <c:ext xmlns:c16="http://schemas.microsoft.com/office/drawing/2014/chart" uri="{C3380CC4-5D6E-409C-BE32-E72D297353CC}">
              <c16:uniqueId val="{00000001-59E8-451E-BE62-380BB6E821A1}"/>
            </c:ext>
          </c:extLst>
        </c:ser>
        <c:ser>
          <c:idx val="2"/>
          <c:order val="2"/>
          <c:tx>
            <c:strRef>
              <c:f>'5.1.6-график'!$G$7</c:f>
              <c:strCache>
                <c:ptCount val="1"/>
                <c:pt idx="0">
                  <c:v>Өңдеуші өнеркәсіп</c:v>
                </c:pt>
              </c:strCache>
            </c:strRef>
          </c:tx>
          <c:spPr>
            <a:ln w="19050">
              <a:noFill/>
            </a:ln>
          </c:spPr>
          <c:marker>
            <c:symbol val="circle"/>
            <c:size val="7"/>
            <c:spPr>
              <a:solidFill>
                <a:srgbClr val="00CCFF"/>
              </a:solidFill>
              <a:ln>
                <a:solidFill>
                  <a:srgbClr val="000000"/>
                </a:solidFill>
                <a:prstDash val="solid"/>
              </a:ln>
            </c:spPr>
          </c:marker>
          <c:xVal>
            <c:numRef>
              <c:f>'5.1.6-график'!$I$7</c:f>
              <c:numCache>
                <c:formatCode>0.0%</c:formatCode>
                <c:ptCount val="1"/>
                <c:pt idx="0">
                  <c:v>0.34163020547890749</c:v>
                </c:pt>
              </c:numCache>
            </c:numRef>
          </c:xVal>
          <c:yVal>
            <c:numRef>
              <c:f>'5.1.6-график'!$H$7</c:f>
              <c:numCache>
                <c:formatCode>0.0</c:formatCode>
                <c:ptCount val="1"/>
                <c:pt idx="0">
                  <c:v>2.3575642135936397</c:v>
                </c:pt>
              </c:numCache>
            </c:numRef>
          </c:yVal>
          <c:smooth val="0"/>
          <c:extLst>
            <c:ext xmlns:c16="http://schemas.microsoft.com/office/drawing/2014/chart" uri="{C3380CC4-5D6E-409C-BE32-E72D297353CC}">
              <c16:uniqueId val="{00000002-59E8-451E-BE62-380BB6E821A1}"/>
            </c:ext>
          </c:extLst>
        </c:ser>
        <c:ser>
          <c:idx val="3"/>
          <c:order val="3"/>
          <c:tx>
            <c:strRef>
              <c:f>'5.1.6-график'!$G$8</c:f>
              <c:strCache>
                <c:ptCount val="1"/>
                <c:pt idx="0">
                  <c:v>Құрылыс</c:v>
                </c:pt>
              </c:strCache>
            </c:strRef>
          </c:tx>
          <c:spPr>
            <a:ln w="19050">
              <a:noFill/>
            </a:ln>
          </c:spPr>
          <c:marker>
            <c:symbol val="diamond"/>
            <c:size val="7"/>
            <c:spPr>
              <a:solidFill>
                <a:srgbClr val="CC99FF"/>
              </a:solidFill>
              <a:ln>
                <a:solidFill>
                  <a:srgbClr val="00FFFF"/>
                </a:solidFill>
                <a:prstDash val="solid"/>
              </a:ln>
            </c:spPr>
          </c:marker>
          <c:xVal>
            <c:numRef>
              <c:f>'5.1.6-график'!$I$8</c:f>
              <c:numCache>
                <c:formatCode>0.0%</c:formatCode>
                <c:ptCount val="1"/>
                <c:pt idx="0">
                  <c:v>-0.12348455732896869</c:v>
                </c:pt>
              </c:numCache>
            </c:numRef>
          </c:xVal>
          <c:yVal>
            <c:numRef>
              <c:f>'5.1.6-график'!$H$8</c:f>
              <c:numCache>
                <c:formatCode>0.0</c:formatCode>
                <c:ptCount val="1"/>
                <c:pt idx="0">
                  <c:v>6.3000435401428216</c:v>
                </c:pt>
              </c:numCache>
            </c:numRef>
          </c:yVal>
          <c:smooth val="0"/>
          <c:extLst>
            <c:ext xmlns:c16="http://schemas.microsoft.com/office/drawing/2014/chart" uri="{C3380CC4-5D6E-409C-BE32-E72D297353CC}">
              <c16:uniqueId val="{00000003-59E8-451E-BE62-380BB6E821A1}"/>
            </c:ext>
          </c:extLst>
        </c:ser>
        <c:ser>
          <c:idx val="4"/>
          <c:order val="4"/>
          <c:tx>
            <c:strRef>
              <c:f>'5.1.6-график'!$G$9</c:f>
              <c:strCache>
                <c:ptCount val="1"/>
                <c:pt idx="0">
                  <c:v>Сауда</c:v>
                </c:pt>
              </c:strCache>
            </c:strRef>
          </c:tx>
          <c:spPr>
            <a:ln w="19050">
              <a:noFill/>
            </a:ln>
          </c:spPr>
          <c:marker>
            <c:symbol val="triangle"/>
            <c:size val="7"/>
            <c:spPr>
              <a:solidFill>
                <a:srgbClr val="000000"/>
              </a:solidFill>
              <a:ln>
                <a:solidFill>
                  <a:srgbClr val="800080"/>
                </a:solidFill>
                <a:prstDash val="solid"/>
              </a:ln>
            </c:spPr>
          </c:marker>
          <c:xVal>
            <c:numRef>
              <c:f>'5.1.6-график'!$I$9</c:f>
              <c:numCache>
                <c:formatCode>0.0%</c:formatCode>
                <c:ptCount val="1"/>
                <c:pt idx="0">
                  <c:v>-0.21195147462499847</c:v>
                </c:pt>
              </c:numCache>
            </c:numRef>
          </c:xVal>
          <c:yVal>
            <c:numRef>
              <c:f>'5.1.6-график'!$H$9</c:f>
              <c:numCache>
                <c:formatCode>0.0</c:formatCode>
                <c:ptCount val="1"/>
                <c:pt idx="0">
                  <c:v>7.0733223063436359</c:v>
                </c:pt>
              </c:numCache>
            </c:numRef>
          </c:yVal>
          <c:smooth val="0"/>
          <c:extLst>
            <c:ext xmlns:c16="http://schemas.microsoft.com/office/drawing/2014/chart" uri="{C3380CC4-5D6E-409C-BE32-E72D297353CC}">
              <c16:uniqueId val="{00000004-59E8-451E-BE62-380BB6E821A1}"/>
            </c:ext>
          </c:extLst>
        </c:ser>
        <c:ser>
          <c:idx val="5"/>
          <c:order val="5"/>
          <c:tx>
            <c:strRef>
              <c:f>'5.1.6-график'!$G$10</c:f>
              <c:strCache>
                <c:ptCount val="1"/>
                <c:pt idx="0">
                  <c:v>Көлік және байланыс</c:v>
                </c:pt>
              </c:strCache>
            </c:strRef>
          </c:tx>
          <c:spPr>
            <a:ln w="19050">
              <a:noFill/>
            </a:ln>
          </c:spPr>
          <c:marker>
            <c:symbol val="circle"/>
            <c:size val="7"/>
            <c:spPr>
              <a:solidFill>
                <a:srgbClr val="800000"/>
              </a:solidFill>
              <a:ln>
                <a:solidFill>
                  <a:srgbClr val="800000"/>
                </a:solidFill>
                <a:prstDash val="solid"/>
              </a:ln>
            </c:spPr>
          </c:marker>
          <c:xVal>
            <c:numRef>
              <c:f>'5.1.6-график'!$I$10</c:f>
              <c:numCache>
                <c:formatCode>0.0%</c:formatCode>
                <c:ptCount val="1"/>
                <c:pt idx="0">
                  <c:v>-0.3827952798421882</c:v>
                </c:pt>
              </c:numCache>
            </c:numRef>
          </c:xVal>
          <c:yVal>
            <c:numRef>
              <c:f>'5.1.6-график'!$H$10</c:f>
              <c:numCache>
                <c:formatCode>0.0</c:formatCode>
                <c:ptCount val="1"/>
                <c:pt idx="0">
                  <c:v>4.8965079856597598</c:v>
                </c:pt>
              </c:numCache>
            </c:numRef>
          </c:yVal>
          <c:smooth val="0"/>
          <c:extLst>
            <c:ext xmlns:c16="http://schemas.microsoft.com/office/drawing/2014/chart" uri="{C3380CC4-5D6E-409C-BE32-E72D297353CC}">
              <c16:uniqueId val="{00000005-59E8-451E-BE62-380BB6E821A1}"/>
            </c:ext>
          </c:extLst>
        </c:ser>
        <c:ser>
          <c:idx val="6"/>
          <c:order val="6"/>
          <c:tx>
            <c:strRef>
              <c:f>'5.1.6-график'!$G$11</c:f>
              <c:strCache>
                <c:ptCount val="1"/>
                <c:pt idx="0">
                  <c:v>Қаржылық қызмет</c:v>
                </c:pt>
              </c:strCache>
            </c:strRef>
          </c:tx>
          <c:spPr>
            <a:ln w="19050">
              <a:noFill/>
            </a:ln>
          </c:spPr>
          <c:marker>
            <c:symbol val="plus"/>
            <c:size val="7"/>
            <c:spPr>
              <a:solidFill>
                <a:srgbClr val="FF0000"/>
              </a:solidFill>
              <a:ln>
                <a:solidFill>
                  <a:srgbClr val="0000FF"/>
                </a:solidFill>
                <a:prstDash val="solid"/>
              </a:ln>
            </c:spPr>
          </c:marker>
          <c:xVal>
            <c:numRef>
              <c:f>'5.1.6-график'!$I$11</c:f>
              <c:numCache>
                <c:formatCode>0.0%</c:formatCode>
                <c:ptCount val="1"/>
                <c:pt idx="0">
                  <c:v>1.8192065960672472E-2</c:v>
                </c:pt>
              </c:numCache>
            </c:numRef>
          </c:xVal>
          <c:yVal>
            <c:numRef>
              <c:f>'5.1.6-график'!$H$11</c:f>
              <c:numCache>
                <c:formatCode>0.0</c:formatCode>
                <c:ptCount val="1"/>
                <c:pt idx="0">
                  <c:v>9.0731366937541491</c:v>
                </c:pt>
              </c:numCache>
            </c:numRef>
          </c:yVal>
          <c:smooth val="0"/>
          <c:extLst>
            <c:ext xmlns:c16="http://schemas.microsoft.com/office/drawing/2014/chart" uri="{C3380CC4-5D6E-409C-BE32-E72D297353CC}">
              <c16:uniqueId val="{00000006-59E8-451E-BE62-380BB6E821A1}"/>
            </c:ext>
          </c:extLst>
        </c:ser>
        <c:ser>
          <c:idx val="7"/>
          <c:order val="7"/>
          <c:tx>
            <c:strRef>
              <c:f>'5.1.6-график'!$G$12</c:f>
              <c:strCache>
                <c:ptCount val="1"/>
                <c:pt idx="0">
                  <c:v>Жылжымайтын мүлікпен операциялар</c:v>
                </c:pt>
              </c:strCache>
            </c:strRef>
          </c:tx>
          <c:spPr>
            <a:ln w="19050">
              <a:noFill/>
            </a:ln>
          </c:spPr>
          <c:marker>
            <c:symbol val="square"/>
            <c:size val="7"/>
            <c:spPr>
              <a:solidFill>
                <a:srgbClr val="00FF00"/>
              </a:solidFill>
              <a:ln>
                <a:solidFill>
                  <a:srgbClr val="FF0000"/>
                </a:solidFill>
                <a:prstDash val="solid"/>
              </a:ln>
            </c:spPr>
          </c:marker>
          <c:xVal>
            <c:numRef>
              <c:f>'5.1.6-график'!$I$12</c:f>
              <c:numCache>
                <c:formatCode>0.0%</c:formatCode>
                <c:ptCount val="1"/>
                <c:pt idx="0">
                  <c:v>-12.374100458249034</c:v>
                </c:pt>
              </c:numCache>
            </c:numRef>
          </c:xVal>
          <c:yVal>
            <c:numRef>
              <c:f>'5.1.6-график'!$H$12</c:f>
              <c:numCache>
                <c:formatCode>0.0</c:formatCode>
                <c:ptCount val="1"/>
                <c:pt idx="0">
                  <c:v>9.4039867069381931</c:v>
                </c:pt>
              </c:numCache>
            </c:numRef>
          </c:yVal>
          <c:smooth val="0"/>
          <c:extLst>
            <c:ext xmlns:c16="http://schemas.microsoft.com/office/drawing/2014/chart" uri="{C3380CC4-5D6E-409C-BE32-E72D297353CC}">
              <c16:uniqueId val="{00000007-59E8-451E-BE62-380BB6E821A1}"/>
            </c:ext>
          </c:extLst>
        </c:ser>
        <c:dLbls>
          <c:showLegendKey val="0"/>
          <c:showVal val="0"/>
          <c:showCatName val="0"/>
          <c:showSerName val="0"/>
          <c:showPercent val="0"/>
          <c:showBubbleSize val="0"/>
        </c:dLbls>
        <c:axId val="450579080"/>
        <c:axId val="1"/>
      </c:scatterChart>
      <c:valAx>
        <c:axId val="450579080"/>
        <c:scaling>
          <c:orientation val="minMax"/>
          <c:max val="0.7"/>
          <c:min val="-0.4"/>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ВП/МК
</a:t>
                </a:r>
              </a:p>
            </c:rich>
          </c:tx>
          <c:layout>
            <c:manualLayout>
              <c:xMode val="edge"/>
              <c:yMode val="edge"/>
              <c:x val="0.54232057932592592"/>
              <c:y val="0.6326539618456772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ajorUnit val="0.2"/>
        <c:minorUnit val="0.05"/>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Өткен жылдың осындай кезеңімен салыстырғанда дефолт ықтималдылығы жоғары заемдар үлесінің өзгеруі (рет)</a:t>
                </a:r>
              </a:p>
            </c:rich>
          </c:tx>
          <c:layout>
            <c:manualLayout>
              <c:xMode val="edge"/>
              <c:yMode val="edge"/>
              <c:x val="1.5674005182830228E-2"/>
              <c:y val="8.1632769270409966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579080"/>
        <c:crossesAt val="-0.4"/>
        <c:crossBetween val="midCat"/>
      </c:valAx>
      <c:spPr>
        <a:noFill/>
        <a:ln w="25400">
          <a:noFill/>
        </a:ln>
      </c:spPr>
    </c:plotArea>
    <c:legend>
      <c:legendPos val="r"/>
      <c:layout>
        <c:manualLayout>
          <c:xMode val="edge"/>
          <c:yMode val="edge"/>
          <c:x val="0.24137967981558553"/>
          <c:y val="0.69387853879848471"/>
          <c:w val="0.66144301871543565"/>
          <c:h val="0.29737651662792203"/>
        </c:manualLayout>
      </c:layout>
      <c:overlay val="0"/>
      <c:spPr>
        <a:solidFill>
          <a:srgbClr val="FFFFFF"/>
        </a:solidFill>
        <a:ln w="25400">
          <a:noFill/>
        </a:ln>
      </c:spPr>
      <c:txPr>
        <a:bodyPr/>
        <a:lstStyle/>
        <a:p>
          <a:pPr>
            <a:defRPr sz="78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844748220116436E-2"/>
          <c:y val="4.2944785276073622E-2"/>
          <c:w val="0.90388728569003562"/>
          <c:h val="0.72085889570552142"/>
        </c:manualLayout>
      </c:layout>
      <c:barChart>
        <c:barDir val="col"/>
        <c:grouping val="clustered"/>
        <c:varyColors val="0"/>
        <c:ser>
          <c:idx val="0"/>
          <c:order val="0"/>
          <c:tx>
            <c:v>Қаржылық емес ұйымдардың жалпы сұраныс</c:v>
          </c:tx>
          <c:spPr>
            <a:solidFill>
              <a:srgbClr val="9999FF"/>
            </a:solidFill>
            <a:ln w="12700">
              <a:solidFill>
                <a:srgbClr val="000000"/>
              </a:solidFill>
              <a:prstDash val="solid"/>
            </a:ln>
          </c:spPr>
          <c:invertIfNegative val="0"/>
          <c:cat>
            <c:strLit>
              <c:ptCount val="6"/>
              <c:pt idx="0">
                <c:v>2008 ж. 1-ж/ж</c:v>
              </c:pt>
              <c:pt idx="1">
                <c:v>III_2008</c:v>
              </c:pt>
              <c:pt idx="2">
                <c:v>IV_2008</c:v>
              </c:pt>
              <c:pt idx="3">
                <c:v>I_2009</c:v>
              </c:pt>
              <c:pt idx="4">
                <c:v>II_2009</c:v>
              </c:pt>
              <c:pt idx="5">
                <c:v>III_2009</c:v>
              </c:pt>
            </c:strLit>
          </c:cat>
          <c:val>
            <c:numLit>
              <c:formatCode>General</c:formatCode>
              <c:ptCount val="6"/>
              <c:pt idx="0">
                <c:v>0.24242424242424246</c:v>
              </c:pt>
              <c:pt idx="1">
                <c:v>0.30303030303030304</c:v>
              </c:pt>
              <c:pt idx="2">
                <c:v>8.8235294117647078E-2</c:v>
              </c:pt>
              <c:pt idx="3">
                <c:v>8.8235294117647078E-2</c:v>
              </c:pt>
              <c:pt idx="4">
                <c:v>0.15151515151515149</c:v>
              </c:pt>
              <c:pt idx="5">
                <c:v>6.0606060606060608E-2</c:v>
              </c:pt>
            </c:numLit>
          </c:val>
          <c:extLst>
            <c:ext xmlns:c16="http://schemas.microsoft.com/office/drawing/2014/chart" uri="{C3380CC4-5D6E-409C-BE32-E72D297353CC}">
              <c16:uniqueId val="{00000000-3E57-4397-8D7B-DA1110028B82}"/>
            </c:ext>
          </c:extLst>
        </c:ser>
        <c:ser>
          <c:idx val="1"/>
          <c:order val="1"/>
          <c:tx>
            <c:v>Сұраныс-ірі бизнес</c:v>
          </c:tx>
          <c:spPr>
            <a:solidFill>
              <a:srgbClr val="993366"/>
            </a:solidFill>
            <a:ln w="12700">
              <a:solidFill>
                <a:srgbClr val="000000"/>
              </a:solidFill>
              <a:prstDash val="solid"/>
            </a:ln>
          </c:spPr>
          <c:invertIfNegative val="0"/>
          <c:cat>
            <c:strLit>
              <c:ptCount val="6"/>
              <c:pt idx="0">
                <c:v>2008 ж. 1-ж/ж</c:v>
              </c:pt>
              <c:pt idx="1">
                <c:v>III_2008</c:v>
              </c:pt>
              <c:pt idx="2">
                <c:v>IV_2008</c:v>
              </c:pt>
              <c:pt idx="3">
                <c:v>I_2009</c:v>
              </c:pt>
              <c:pt idx="4">
                <c:v>II_2009</c:v>
              </c:pt>
              <c:pt idx="5">
                <c:v>III_2009</c:v>
              </c:pt>
            </c:strLit>
          </c:cat>
          <c:val>
            <c:numLit>
              <c:formatCode>General</c:formatCode>
              <c:ptCount val="6"/>
              <c:pt idx="0">
                <c:v>0.33333333333333331</c:v>
              </c:pt>
              <c:pt idx="1">
                <c:v>0.18181818181818185</c:v>
              </c:pt>
              <c:pt idx="2">
                <c:v>6.0606060606060552E-2</c:v>
              </c:pt>
              <c:pt idx="3">
                <c:v>0</c:v>
              </c:pt>
              <c:pt idx="4">
                <c:v>0.1818181818181818</c:v>
              </c:pt>
              <c:pt idx="5">
                <c:v>6.0606060606060608E-2</c:v>
              </c:pt>
            </c:numLit>
          </c:val>
          <c:extLst>
            <c:ext xmlns:c16="http://schemas.microsoft.com/office/drawing/2014/chart" uri="{C3380CC4-5D6E-409C-BE32-E72D297353CC}">
              <c16:uniqueId val="{00000001-3E57-4397-8D7B-DA1110028B82}"/>
            </c:ext>
          </c:extLst>
        </c:ser>
        <c:ser>
          <c:idx val="2"/>
          <c:order val="2"/>
          <c:tx>
            <c:v>Сұраныс-орта бизнес</c:v>
          </c:tx>
          <c:spPr>
            <a:solidFill>
              <a:srgbClr val="FFFFCC"/>
            </a:solidFill>
            <a:ln w="12700">
              <a:solidFill>
                <a:srgbClr val="000000"/>
              </a:solidFill>
              <a:prstDash val="solid"/>
            </a:ln>
          </c:spPr>
          <c:invertIfNegative val="0"/>
          <c:cat>
            <c:strLit>
              <c:ptCount val="6"/>
              <c:pt idx="0">
                <c:v>2008 ж. 1-ж/ж</c:v>
              </c:pt>
              <c:pt idx="1">
                <c:v>III_2008</c:v>
              </c:pt>
              <c:pt idx="2">
                <c:v>IV_2008</c:v>
              </c:pt>
              <c:pt idx="3">
                <c:v>I_2009</c:v>
              </c:pt>
              <c:pt idx="4">
                <c:v>II_2009</c:v>
              </c:pt>
              <c:pt idx="5">
                <c:v>III_2009</c:v>
              </c:pt>
            </c:strLit>
          </c:cat>
          <c:val>
            <c:numLit>
              <c:formatCode>General</c:formatCode>
              <c:ptCount val="6"/>
              <c:pt idx="0">
                <c:v>0.24242424242424238</c:v>
              </c:pt>
              <c:pt idx="1">
                <c:v>0.2424242424242424</c:v>
              </c:pt>
              <c:pt idx="2">
                <c:v>0.12903225806451615</c:v>
              </c:pt>
              <c:pt idx="3">
                <c:v>6.4516129032258035E-2</c:v>
              </c:pt>
              <c:pt idx="4">
                <c:v>6.6666666666666652E-2</c:v>
              </c:pt>
              <c:pt idx="5">
                <c:v>6.6666666666666652E-2</c:v>
              </c:pt>
            </c:numLit>
          </c:val>
          <c:extLst>
            <c:ext xmlns:c16="http://schemas.microsoft.com/office/drawing/2014/chart" uri="{C3380CC4-5D6E-409C-BE32-E72D297353CC}">
              <c16:uniqueId val="{00000002-3E57-4397-8D7B-DA1110028B82}"/>
            </c:ext>
          </c:extLst>
        </c:ser>
        <c:ser>
          <c:idx val="3"/>
          <c:order val="3"/>
          <c:tx>
            <c:v>Сұраныс-шағы бизнес</c:v>
          </c:tx>
          <c:spPr>
            <a:solidFill>
              <a:srgbClr val="A0E0E0"/>
            </a:solidFill>
            <a:ln w="12700">
              <a:solidFill>
                <a:srgbClr val="000000"/>
              </a:solidFill>
              <a:prstDash val="solid"/>
            </a:ln>
          </c:spPr>
          <c:invertIfNegative val="0"/>
          <c:cat>
            <c:strLit>
              <c:ptCount val="6"/>
              <c:pt idx="0">
                <c:v>2008 ж. 1-ж/ж</c:v>
              </c:pt>
              <c:pt idx="1">
                <c:v>III_2008</c:v>
              </c:pt>
              <c:pt idx="2">
                <c:v>IV_2008</c:v>
              </c:pt>
              <c:pt idx="3">
                <c:v>I_2009</c:v>
              </c:pt>
              <c:pt idx="4">
                <c:v>II_2009</c:v>
              </c:pt>
              <c:pt idx="5">
                <c:v>III_2009</c:v>
              </c:pt>
            </c:strLit>
          </c:cat>
          <c:val>
            <c:numLit>
              <c:formatCode>General</c:formatCode>
              <c:ptCount val="6"/>
              <c:pt idx="0">
                <c:v>6.0606060606060608E-2</c:v>
              </c:pt>
              <c:pt idx="1">
                <c:v>0.2424242424242424</c:v>
              </c:pt>
              <c:pt idx="2">
                <c:v>-0.1</c:v>
              </c:pt>
              <c:pt idx="3">
                <c:v>3.3333333333333326E-2</c:v>
              </c:pt>
              <c:pt idx="4">
                <c:v>0.27586206896551729</c:v>
              </c:pt>
              <c:pt idx="5">
                <c:v>6.8965517241379309E-2</c:v>
              </c:pt>
            </c:numLit>
          </c:val>
          <c:extLst>
            <c:ext xmlns:c16="http://schemas.microsoft.com/office/drawing/2014/chart" uri="{C3380CC4-5D6E-409C-BE32-E72D297353CC}">
              <c16:uniqueId val="{00000003-3E57-4397-8D7B-DA1110028B82}"/>
            </c:ext>
          </c:extLst>
        </c:ser>
        <c:dLbls>
          <c:showLegendKey val="0"/>
          <c:showVal val="0"/>
          <c:showCatName val="0"/>
          <c:showSerName val="0"/>
          <c:showPercent val="0"/>
          <c:showBubbleSize val="0"/>
        </c:dLbls>
        <c:gapWidth val="150"/>
        <c:axId val="301751264"/>
        <c:axId val="1"/>
      </c:barChart>
      <c:lineChart>
        <c:grouping val="standard"/>
        <c:varyColors val="0"/>
        <c:ser>
          <c:idx val="4"/>
          <c:order val="4"/>
          <c:tx>
            <c:v>Тұтастай алғанда кредиттеу ниеті</c:v>
          </c:tx>
          <c:spPr>
            <a:ln w="38100">
              <a:solidFill>
                <a:srgbClr val="800080"/>
              </a:solidFill>
              <a:prstDash val="solid"/>
            </a:ln>
          </c:spPr>
          <c:marker>
            <c:symbol val="star"/>
            <c:size val="5"/>
            <c:spPr>
              <a:noFill/>
              <a:ln>
                <a:solidFill>
                  <a:srgbClr val="800080"/>
                </a:solidFill>
                <a:prstDash val="solid"/>
              </a:ln>
            </c:spPr>
          </c:marker>
          <c:cat>
            <c:strLit>
              <c:ptCount val="6"/>
              <c:pt idx="0">
                <c:v>2008 ж. 1-ж/ж</c:v>
              </c:pt>
              <c:pt idx="1">
                <c:v>III_2008</c:v>
              </c:pt>
              <c:pt idx="2">
                <c:v>IV_2008</c:v>
              </c:pt>
              <c:pt idx="3">
                <c:v>I_2009</c:v>
              </c:pt>
              <c:pt idx="4">
                <c:v>II_2009</c:v>
              </c:pt>
              <c:pt idx="5">
                <c:v>III_2009</c:v>
              </c:pt>
            </c:strLit>
          </c:cat>
          <c:val>
            <c:numLit>
              <c:formatCode>General</c:formatCode>
              <c:ptCount val="6"/>
              <c:pt idx="0">
                <c:v>0.15151515151515152</c:v>
              </c:pt>
              <c:pt idx="1">
                <c:v>0.21212121212121213</c:v>
              </c:pt>
              <c:pt idx="2">
                <c:v>-5.8823529411764663E-2</c:v>
              </c:pt>
              <c:pt idx="3">
                <c:v>2.9411764705882359E-2</c:v>
              </c:pt>
              <c:pt idx="4">
                <c:v>9.0909090909090884E-2</c:v>
              </c:pt>
              <c:pt idx="5">
                <c:v>0.1818181818181818</c:v>
              </c:pt>
            </c:numLit>
          </c:val>
          <c:smooth val="0"/>
          <c:extLst>
            <c:ext xmlns:c16="http://schemas.microsoft.com/office/drawing/2014/chart" uri="{C3380CC4-5D6E-409C-BE32-E72D297353CC}">
              <c16:uniqueId val="{00000004-3E57-4397-8D7B-DA1110028B82}"/>
            </c:ext>
          </c:extLst>
        </c:ser>
        <c:ser>
          <c:idx val="5"/>
          <c:order val="5"/>
          <c:tx>
            <c:v>Кредиттеу ниеті - ірі бизнес</c:v>
          </c:tx>
          <c:spPr>
            <a:ln w="38100">
              <a:solidFill>
                <a:srgbClr val="00FF00"/>
              </a:solidFill>
              <a:prstDash val="solid"/>
            </a:ln>
          </c:spPr>
          <c:marker>
            <c:symbol val="circle"/>
            <c:size val="5"/>
            <c:spPr>
              <a:solidFill>
                <a:srgbClr val="00FF00"/>
              </a:solidFill>
              <a:ln>
                <a:solidFill>
                  <a:srgbClr val="00FF00"/>
                </a:solidFill>
                <a:prstDash val="solid"/>
              </a:ln>
            </c:spPr>
          </c:marker>
          <c:cat>
            <c:strLit>
              <c:ptCount val="6"/>
              <c:pt idx="0">
                <c:v>2008 ж. 1-ж/ж</c:v>
              </c:pt>
              <c:pt idx="1">
                <c:v>III_2008</c:v>
              </c:pt>
              <c:pt idx="2">
                <c:v>IV_2008</c:v>
              </c:pt>
              <c:pt idx="3">
                <c:v>I_2009</c:v>
              </c:pt>
              <c:pt idx="4">
                <c:v>II_2009</c:v>
              </c:pt>
              <c:pt idx="5">
                <c:v>III_2009</c:v>
              </c:pt>
            </c:strLit>
          </c:cat>
          <c:val>
            <c:numLit>
              <c:formatCode>General</c:formatCode>
              <c:ptCount val="6"/>
              <c:pt idx="0">
                <c:v>9.0909090909090912E-2</c:v>
              </c:pt>
              <c:pt idx="1">
                <c:v>0.21212121212121213</c:v>
              </c:pt>
              <c:pt idx="2">
                <c:v>-0.15625</c:v>
              </c:pt>
              <c:pt idx="3">
                <c:v>-6.25E-2</c:v>
              </c:pt>
              <c:pt idx="4">
                <c:v>0.125</c:v>
              </c:pt>
              <c:pt idx="5">
                <c:v>0.125</c:v>
              </c:pt>
            </c:numLit>
          </c:val>
          <c:smooth val="0"/>
          <c:extLst>
            <c:ext xmlns:c16="http://schemas.microsoft.com/office/drawing/2014/chart" uri="{C3380CC4-5D6E-409C-BE32-E72D297353CC}">
              <c16:uniqueId val="{00000005-3E57-4397-8D7B-DA1110028B82}"/>
            </c:ext>
          </c:extLst>
        </c:ser>
        <c:ser>
          <c:idx val="6"/>
          <c:order val="6"/>
          <c:tx>
            <c:v>Кредиттеу ниеті - орта бизнес</c:v>
          </c:tx>
          <c:spPr>
            <a:ln w="38100">
              <a:solidFill>
                <a:srgbClr val="008080"/>
              </a:solidFill>
              <a:prstDash val="solid"/>
            </a:ln>
          </c:spPr>
          <c:marker>
            <c:symbol val="plus"/>
            <c:size val="9"/>
            <c:spPr>
              <a:noFill/>
              <a:ln>
                <a:solidFill>
                  <a:srgbClr val="008080"/>
                </a:solidFill>
                <a:prstDash val="solid"/>
              </a:ln>
            </c:spPr>
          </c:marker>
          <c:cat>
            <c:strLit>
              <c:ptCount val="6"/>
              <c:pt idx="0">
                <c:v>2008 ж. 1-ж/ж</c:v>
              </c:pt>
              <c:pt idx="1">
                <c:v>III_2008</c:v>
              </c:pt>
              <c:pt idx="2">
                <c:v>IV_2008</c:v>
              </c:pt>
              <c:pt idx="3">
                <c:v>I_2009</c:v>
              </c:pt>
              <c:pt idx="4">
                <c:v>II_2009</c:v>
              </c:pt>
              <c:pt idx="5">
                <c:v>III_2009</c:v>
              </c:pt>
            </c:strLit>
          </c:cat>
          <c:val>
            <c:numLit>
              <c:formatCode>General</c:formatCode>
              <c:ptCount val="6"/>
              <c:pt idx="0">
                <c:v>0.24242424242424238</c:v>
              </c:pt>
              <c:pt idx="1">
                <c:v>0.42424242424242425</c:v>
              </c:pt>
              <c:pt idx="2">
                <c:v>0.23333333333333334</c:v>
              </c:pt>
              <c:pt idx="3">
                <c:v>0.22580645161290325</c:v>
              </c:pt>
              <c:pt idx="4">
                <c:v>0.23333333333333336</c:v>
              </c:pt>
              <c:pt idx="5">
                <c:v>0.26666666666666672</c:v>
              </c:pt>
            </c:numLit>
          </c:val>
          <c:smooth val="0"/>
          <c:extLst>
            <c:ext xmlns:c16="http://schemas.microsoft.com/office/drawing/2014/chart" uri="{C3380CC4-5D6E-409C-BE32-E72D297353CC}">
              <c16:uniqueId val="{00000006-3E57-4397-8D7B-DA1110028B82}"/>
            </c:ext>
          </c:extLst>
        </c:ser>
        <c:ser>
          <c:idx val="7"/>
          <c:order val="7"/>
          <c:tx>
            <c:v>Кредиттеу ниеті - шағын бизнес</c:v>
          </c:tx>
          <c:spPr>
            <a:ln w="38100">
              <a:solidFill>
                <a:srgbClr val="0000FF"/>
              </a:solidFill>
              <a:prstDash val="solid"/>
            </a:ln>
          </c:spPr>
          <c:marker>
            <c:symbol val="dot"/>
            <c:size val="9"/>
            <c:spPr>
              <a:noFill/>
              <a:ln>
                <a:solidFill>
                  <a:srgbClr val="0000FF"/>
                </a:solidFill>
                <a:prstDash val="solid"/>
              </a:ln>
            </c:spPr>
          </c:marker>
          <c:cat>
            <c:strLit>
              <c:ptCount val="6"/>
              <c:pt idx="0">
                <c:v>2008 ж. 1-ж/ж</c:v>
              </c:pt>
              <c:pt idx="1">
                <c:v>III_2008</c:v>
              </c:pt>
              <c:pt idx="2">
                <c:v>IV_2008</c:v>
              </c:pt>
              <c:pt idx="3">
                <c:v>I_2009</c:v>
              </c:pt>
              <c:pt idx="4">
                <c:v>II_2009</c:v>
              </c:pt>
              <c:pt idx="5">
                <c:v>III_2009</c:v>
              </c:pt>
            </c:strLit>
          </c:cat>
          <c:val>
            <c:numLit>
              <c:formatCode>General</c:formatCode>
              <c:ptCount val="6"/>
              <c:pt idx="0">
                <c:v>0.15151515151515155</c:v>
              </c:pt>
              <c:pt idx="1">
                <c:v>0.24242424242424243</c:v>
              </c:pt>
              <c:pt idx="2">
                <c:v>0.13333333333333336</c:v>
              </c:pt>
              <c:pt idx="3">
                <c:v>0.1333333333333333</c:v>
              </c:pt>
              <c:pt idx="4">
                <c:v>0.16666666666666666</c:v>
              </c:pt>
              <c:pt idx="5">
                <c:v>0.1</c:v>
              </c:pt>
            </c:numLit>
          </c:val>
          <c:smooth val="0"/>
          <c:extLst>
            <c:ext xmlns:c16="http://schemas.microsoft.com/office/drawing/2014/chart" uri="{C3380CC4-5D6E-409C-BE32-E72D297353CC}">
              <c16:uniqueId val="{00000007-3E57-4397-8D7B-DA1110028B82}"/>
            </c:ext>
          </c:extLst>
        </c:ser>
        <c:dLbls>
          <c:showLegendKey val="0"/>
          <c:showVal val="0"/>
          <c:showCatName val="0"/>
          <c:showSerName val="0"/>
          <c:showPercent val="0"/>
          <c:showBubbleSize val="0"/>
        </c:dLbls>
        <c:marker val="1"/>
        <c:smooth val="0"/>
        <c:axId val="301751264"/>
        <c:axId val="1"/>
      </c:lineChart>
      <c:catAx>
        <c:axId val="30175126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25" b="1" i="0" u="none" strike="noStrike" baseline="0">
                <a:solidFill>
                  <a:srgbClr val="000000"/>
                </a:solidFill>
                <a:latin typeface="Times New Roman"/>
                <a:ea typeface="Times New Roman"/>
                <a:cs typeface="Times New Roman"/>
              </a:defRPr>
            </a:pPr>
            <a:endParaRPr lang="ru-RU"/>
          </a:p>
        </c:txPr>
        <c:crossAx val="301751264"/>
        <c:crosses val="autoZero"/>
        <c:crossBetween val="between"/>
      </c:valAx>
      <c:spPr>
        <a:solidFill>
          <a:srgbClr val="FFFFFF"/>
        </a:solidFill>
        <a:ln w="12700">
          <a:solidFill>
            <a:srgbClr val="808080"/>
          </a:solidFill>
          <a:prstDash val="solid"/>
        </a:ln>
      </c:spPr>
    </c:plotArea>
    <c:legend>
      <c:legendPos val="r"/>
      <c:layout>
        <c:manualLayout>
          <c:xMode val="edge"/>
          <c:yMode val="edge"/>
          <c:x val="2.658492016735399E-2"/>
          <c:y val="0.71472392638036808"/>
          <c:w val="0.96319210760182528"/>
          <c:h val="0.2760736196319018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93558961056003E-2"/>
          <c:y val="5.6910795028244997E-2"/>
          <c:w val="0.89147511778080024"/>
          <c:h val="0.57317300707018182"/>
        </c:manualLayout>
      </c:layout>
      <c:lineChart>
        <c:grouping val="standard"/>
        <c:varyColors val="0"/>
        <c:ser>
          <c:idx val="0"/>
          <c:order val="0"/>
          <c:tx>
            <c:strRef>
              <c:f>'1.6-график'!$C$4</c:f>
              <c:strCache>
                <c:ptCount val="1"/>
                <c:pt idx="0">
                  <c:v>Dollar index</c:v>
                </c:pt>
              </c:strCache>
            </c:strRef>
          </c:tx>
          <c:spPr>
            <a:ln w="25400">
              <a:solidFill>
                <a:srgbClr val="000080"/>
              </a:solidFill>
              <a:prstDash val="solid"/>
            </a:ln>
          </c:spPr>
          <c:marker>
            <c:symbol val="none"/>
          </c:marker>
          <c:cat>
            <c:numRef>
              <c:f>'1.6-график'!$B$5:$B$718</c:f>
              <c:numCache>
                <c:formatCode>m/d/yyyy</c:formatCode>
                <c:ptCount val="714"/>
                <c:pt idx="0">
                  <c:v>39083</c:v>
                </c:pt>
                <c:pt idx="1">
                  <c:v>39085</c:v>
                </c:pt>
                <c:pt idx="2">
                  <c:v>39086</c:v>
                </c:pt>
                <c:pt idx="3">
                  <c:v>39087</c:v>
                </c:pt>
                <c:pt idx="4">
                  <c:v>39090</c:v>
                </c:pt>
                <c:pt idx="5">
                  <c:v>39091</c:v>
                </c:pt>
                <c:pt idx="6">
                  <c:v>39092</c:v>
                </c:pt>
                <c:pt idx="7">
                  <c:v>39093</c:v>
                </c:pt>
                <c:pt idx="8">
                  <c:v>39094</c:v>
                </c:pt>
                <c:pt idx="9">
                  <c:v>39097</c:v>
                </c:pt>
                <c:pt idx="10">
                  <c:v>39098</c:v>
                </c:pt>
                <c:pt idx="11">
                  <c:v>39099</c:v>
                </c:pt>
                <c:pt idx="12">
                  <c:v>39100</c:v>
                </c:pt>
                <c:pt idx="13">
                  <c:v>39101</c:v>
                </c:pt>
                <c:pt idx="14">
                  <c:v>39104</c:v>
                </c:pt>
                <c:pt idx="15">
                  <c:v>39105</c:v>
                </c:pt>
                <c:pt idx="16">
                  <c:v>39106</c:v>
                </c:pt>
                <c:pt idx="17">
                  <c:v>39107</c:v>
                </c:pt>
                <c:pt idx="18">
                  <c:v>39108</c:v>
                </c:pt>
                <c:pt idx="19">
                  <c:v>39111</c:v>
                </c:pt>
                <c:pt idx="20">
                  <c:v>39112</c:v>
                </c:pt>
                <c:pt idx="21">
                  <c:v>39113</c:v>
                </c:pt>
                <c:pt idx="22">
                  <c:v>39114</c:v>
                </c:pt>
                <c:pt idx="23">
                  <c:v>39115</c:v>
                </c:pt>
                <c:pt idx="24">
                  <c:v>39118</c:v>
                </c:pt>
                <c:pt idx="25">
                  <c:v>39119</c:v>
                </c:pt>
                <c:pt idx="26">
                  <c:v>39120</c:v>
                </c:pt>
                <c:pt idx="27">
                  <c:v>39121</c:v>
                </c:pt>
                <c:pt idx="28">
                  <c:v>39122</c:v>
                </c:pt>
                <c:pt idx="29">
                  <c:v>39125</c:v>
                </c:pt>
                <c:pt idx="30">
                  <c:v>39126</c:v>
                </c:pt>
                <c:pt idx="31">
                  <c:v>39127</c:v>
                </c:pt>
                <c:pt idx="32">
                  <c:v>39128</c:v>
                </c:pt>
                <c:pt idx="33">
                  <c:v>39129</c:v>
                </c:pt>
                <c:pt idx="34">
                  <c:v>39132</c:v>
                </c:pt>
                <c:pt idx="35">
                  <c:v>39133</c:v>
                </c:pt>
                <c:pt idx="36">
                  <c:v>39134</c:v>
                </c:pt>
                <c:pt idx="37">
                  <c:v>39135</c:v>
                </c:pt>
                <c:pt idx="38">
                  <c:v>39136</c:v>
                </c:pt>
                <c:pt idx="39">
                  <c:v>39139</c:v>
                </c:pt>
                <c:pt idx="40">
                  <c:v>39140</c:v>
                </c:pt>
                <c:pt idx="41">
                  <c:v>39141</c:v>
                </c:pt>
                <c:pt idx="42">
                  <c:v>39142</c:v>
                </c:pt>
                <c:pt idx="43">
                  <c:v>39143</c:v>
                </c:pt>
                <c:pt idx="44">
                  <c:v>39146</c:v>
                </c:pt>
                <c:pt idx="45">
                  <c:v>39147</c:v>
                </c:pt>
                <c:pt idx="46">
                  <c:v>39148</c:v>
                </c:pt>
                <c:pt idx="47">
                  <c:v>39149</c:v>
                </c:pt>
                <c:pt idx="48">
                  <c:v>39150</c:v>
                </c:pt>
                <c:pt idx="49">
                  <c:v>39153</c:v>
                </c:pt>
                <c:pt idx="50">
                  <c:v>39154</c:v>
                </c:pt>
                <c:pt idx="51">
                  <c:v>39155</c:v>
                </c:pt>
                <c:pt idx="52">
                  <c:v>39156</c:v>
                </c:pt>
                <c:pt idx="53">
                  <c:v>39157</c:v>
                </c:pt>
                <c:pt idx="54">
                  <c:v>39160</c:v>
                </c:pt>
                <c:pt idx="55">
                  <c:v>39161</c:v>
                </c:pt>
                <c:pt idx="56">
                  <c:v>39162</c:v>
                </c:pt>
                <c:pt idx="57">
                  <c:v>39163</c:v>
                </c:pt>
                <c:pt idx="58">
                  <c:v>39164</c:v>
                </c:pt>
                <c:pt idx="59">
                  <c:v>39167</c:v>
                </c:pt>
                <c:pt idx="60">
                  <c:v>39168</c:v>
                </c:pt>
                <c:pt idx="61">
                  <c:v>39169</c:v>
                </c:pt>
                <c:pt idx="62">
                  <c:v>39170</c:v>
                </c:pt>
                <c:pt idx="63">
                  <c:v>39171</c:v>
                </c:pt>
                <c:pt idx="64">
                  <c:v>39174</c:v>
                </c:pt>
                <c:pt idx="65">
                  <c:v>39175</c:v>
                </c:pt>
                <c:pt idx="66">
                  <c:v>39176</c:v>
                </c:pt>
                <c:pt idx="67">
                  <c:v>39177</c:v>
                </c:pt>
                <c:pt idx="68">
                  <c:v>39178</c:v>
                </c:pt>
                <c:pt idx="69">
                  <c:v>39181</c:v>
                </c:pt>
                <c:pt idx="70">
                  <c:v>39182</c:v>
                </c:pt>
                <c:pt idx="71">
                  <c:v>39183</c:v>
                </c:pt>
                <c:pt idx="72">
                  <c:v>39184</c:v>
                </c:pt>
                <c:pt idx="73">
                  <c:v>39185</c:v>
                </c:pt>
                <c:pt idx="74">
                  <c:v>39188</c:v>
                </c:pt>
                <c:pt idx="75">
                  <c:v>39189</c:v>
                </c:pt>
                <c:pt idx="76">
                  <c:v>39190</c:v>
                </c:pt>
                <c:pt idx="77">
                  <c:v>39191</c:v>
                </c:pt>
                <c:pt idx="78">
                  <c:v>39192</c:v>
                </c:pt>
                <c:pt idx="79">
                  <c:v>39195</c:v>
                </c:pt>
                <c:pt idx="80">
                  <c:v>39196</c:v>
                </c:pt>
                <c:pt idx="81">
                  <c:v>39197</c:v>
                </c:pt>
                <c:pt idx="82">
                  <c:v>39198</c:v>
                </c:pt>
                <c:pt idx="83">
                  <c:v>39199</c:v>
                </c:pt>
                <c:pt idx="84">
                  <c:v>39202</c:v>
                </c:pt>
                <c:pt idx="85">
                  <c:v>39203</c:v>
                </c:pt>
                <c:pt idx="86">
                  <c:v>39204</c:v>
                </c:pt>
                <c:pt idx="87">
                  <c:v>39205</c:v>
                </c:pt>
                <c:pt idx="88">
                  <c:v>39206</c:v>
                </c:pt>
                <c:pt idx="89">
                  <c:v>39209</c:v>
                </c:pt>
                <c:pt idx="90">
                  <c:v>39210</c:v>
                </c:pt>
                <c:pt idx="91">
                  <c:v>39211</c:v>
                </c:pt>
                <c:pt idx="92">
                  <c:v>39212</c:v>
                </c:pt>
                <c:pt idx="93">
                  <c:v>39213</c:v>
                </c:pt>
                <c:pt idx="94">
                  <c:v>39216</c:v>
                </c:pt>
                <c:pt idx="95">
                  <c:v>39217</c:v>
                </c:pt>
                <c:pt idx="96">
                  <c:v>39218</c:v>
                </c:pt>
                <c:pt idx="97">
                  <c:v>39219</c:v>
                </c:pt>
                <c:pt idx="98">
                  <c:v>39220</c:v>
                </c:pt>
                <c:pt idx="99">
                  <c:v>39223</c:v>
                </c:pt>
                <c:pt idx="100">
                  <c:v>39224</c:v>
                </c:pt>
                <c:pt idx="101">
                  <c:v>39225</c:v>
                </c:pt>
                <c:pt idx="102">
                  <c:v>39226</c:v>
                </c:pt>
                <c:pt idx="103">
                  <c:v>39227</c:v>
                </c:pt>
                <c:pt idx="104">
                  <c:v>39230</c:v>
                </c:pt>
                <c:pt idx="105">
                  <c:v>39231</c:v>
                </c:pt>
                <c:pt idx="106">
                  <c:v>39232</c:v>
                </c:pt>
                <c:pt idx="107">
                  <c:v>39233</c:v>
                </c:pt>
                <c:pt idx="108">
                  <c:v>39234</c:v>
                </c:pt>
                <c:pt idx="109">
                  <c:v>39237</c:v>
                </c:pt>
                <c:pt idx="110">
                  <c:v>39238</c:v>
                </c:pt>
                <c:pt idx="111">
                  <c:v>39239</c:v>
                </c:pt>
                <c:pt idx="112">
                  <c:v>39240</c:v>
                </c:pt>
                <c:pt idx="113">
                  <c:v>39241</c:v>
                </c:pt>
                <c:pt idx="114">
                  <c:v>39244</c:v>
                </c:pt>
                <c:pt idx="115">
                  <c:v>39245</c:v>
                </c:pt>
                <c:pt idx="116">
                  <c:v>39246</c:v>
                </c:pt>
                <c:pt idx="117">
                  <c:v>39247</c:v>
                </c:pt>
                <c:pt idx="118">
                  <c:v>39248</c:v>
                </c:pt>
                <c:pt idx="119">
                  <c:v>39251</c:v>
                </c:pt>
                <c:pt idx="120">
                  <c:v>39252</c:v>
                </c:pt>
                <c:pt idx="121">
                  <c:v>39253</c:v>
                </c:pt>
                <c:pt idx="122">
                  <c:v>39254</c:v>
                </c:pt>
                <c:pt idx="123">
                  <c:v>39255</c:v>
                </c:pt>
                <c:pt idx="124">
                  <c:v>39258</c:v>
                </c:pt>
                <c:pt idx="125">
                  <c:v>39259</c:v>
                </c:pt>
                <c:pt idx="126">
                  <c:v>39260</c:v>
                </c:pt>
                <c:pt idx="127">
                  <c:v>39261</c:v>
                </c:pt>
                <c:pt idx="128">
                  <c:v>39262</c:v>
                </c:pt>
                <c:pt idx="129">
                  <c:v>39265</c:v>
                </c:pt>
                <c:pt idx="130">
                  <c:v>39266</c:v>
                </c:pt>
                <c:pt idx="131">
                  <c:v>39267</c:v>
                </c:pt>
                <c:pt idx="132">
                  <c:v>39268</c:v>
                </c:pt>
                <c:pt idx="133">
                  <c:v>39269</c:v>
                </c:pt>
                <c:pt idx="134">
                  <c:v>39272</c:v>
                </c:pt>
                <c:pt idx="135">
                  <c:v>39273</c:v>
                </c:pt>
                <c:pt idx="136">
                  <c:v>39274</c:v>
                </c:pt>
                <c:pt idx="137">
                  <c:v>39275</c:v>
                </c:pt>
                <c:pt idx="138">
                  <c:v>39276</c:v>
                </c:pt>
                <c:pt idx="139">
                  <c:v>39279</c:v>
                </c:pt>
                <c:pt idx="140">
                  <c:v>39280</c:v>
                </c:pt>
                <c:pt idx="141">
                  <c:v>39281</c:v>
                </c:pt>
                <c:pt idx="142">
                  <c:v>39282</c:v>
                </c:pt>
                <c:pt idx="143">
                  <c:v>39283</c:v>
                </c:pt>
                <c:pt idx="144">
                  <c:v>39286</c:v>
                </c:pt>
                <c:pt idx="145">
                  <c:v>39287</c:v>
                </c:pt>
                <c:pt idx="146">
                  <c:v>39288</c:v>
                </c:pt>
                <c:pt idx="147">
                  <c:v>39289</c:v>
                </c:pt>
                <c:pt idx="148">
                  <c:v>39290</c:v>
                </c:pt>
                <c:pt idx="149">
                  <c:v>39293</c:v>
                </c:pt>
                <c:pt idx="150">
                  <c:v>39294</c:v>
                </c:pt>
                <c:pt idx="151">
                  <c:v>39295</c:v>
                </c:pt>
                <c:pt idx="152">
                  <c:v>39296</c:v>
                </c:pt>
                <c:pt idx="153">
                  <c:v>39297</c:v>
                </c:pt>
                <c:pt idx="154">
                  <c:v>39300</c:v>
                </c:pt>
                <c:pt idx="155">
                  <c:v>39301</c:v>
                </c:pt>
                <c:pt idx="156">
                  <c:v>39302</c:v>
                </c:pt>
                <c:pt idx="157">
                  <c:v>39303</c:v>
                </c:pt>
                <c:pt idx="158">
                  <c:v>39304</c:v>
                </c:pt>
                <c:pt idx="159">
                  <c:v>39307</c:v>
                </c:pt>
                <c:pt idx="160">
                  <c:v>39308</c:v>
                </c:pt>
                <c:pt idx="161">
                  <c:v>39309</c:v>
                </c:pt>
                <c:pt idx="162">
                  <c:v>39310</c:v>
                </c:pt>
                <c:pt idx="163">
                  <c:v>39311</c:v>
                </c:pt>
                <c:pt idx="164">
                  <c:v>39314</c:v>
                </c:pt>
                <c:pt idx="165">
                  <c:v>39315</c:v>
                </c:pt>
                <c:pt idx="166">
                  <c:v>39316</c:v>
                </c:pt>
                <c:pt idx="167">
                  <c:v>39317</c:v>
                </c:pt>
                <c:pt idx="168">
                  <c:v>39318</c:v>
                </c:pt>
                <c:pt idx="169">
                  <c:v>39321</c:v>
                </c:pt>
                <c:pt idx="170">
                  <c:v>39322</c:v>
                </c:pt>
                <c:pt idx="171">
                  <c:v>39323</c:v>
                </c:pt>
                <c:pt idx="172">
                  <c:v>39324</c:v>
                </c:pt>
                <c:pt idx="173">
                  <c:v>39325</c:v>
                </c:pt>
                <c:pt idx="174">
                  <c:v>39328</c:v>
                </c:pt>
                <c:pt idx="175">
                  <c:v>39329</c:v>
                </c:pt>
                <c:pt idx="176">
                  <c:v>39330</c:v>
                </c:pt>
                <c:pt idx="177">
                  <c:v>39331</c:v>
                </c:pt>
                <c:pt idx="178">
                  <c:v>39332</c:v>
                </c:pt>
                <c:pt idx="179">
                  <c:v>39335</c:v>
                </c:pt>
                <c:pt idx="180">
                  <c:v>39336</c:v>
                </c:pt>
                <c:pt idx="181">
                  <c:v>39337</c:v>
                </c:pt>
                <c:pt idx="182">
                  <c:v>39338</c:v>
                </c:pt>
                <c:pt idx="183">
                  <c:v>39339</c:v>
                </c:pt>
                <c:pt idx="184">
                  <c:v>39342</c:v>
                </c:pt>
                <c:pt idx="185">
                  <c:v>39343</c:v>
                </c:pt>
                <c:pt idx="186">
                  <c:v>39344</c:v>
                </c:pt>
                <c:pt idx="187">
                  <c:v>39345</c:v>
                </c:pt>
                <c:pt idx="188">
                  <c:v>39346</c:v>
                </c:pt>
                <c:pt idx="189">
                  <c:v>39349</c:v>
                </c:pt>
                <c:pt idx="190">
                  <c:v>39350</c:v>
                </c:pt>
                <c:pt idx="191">
                  <c:v>39351</c:v>
                </c:pt>
                <c:pt idx="192">
                  <c:v>39352</c:v>
                </c:pt>
                <c:pt idx="193">
                  <c:v>39353</c:v>
                </c:pt>
                <c:pt idx="194">
                  <c:v>39356</c:v>
                </c:pt>
                <c:pt idx="195">
                  <c:v>39357</c:v>
                </c:pt>
                <c:pt idx="196">
                  <c:v>39358</c:v>
                </c:pt>
                <c:pt idx="197">
                  <c:v>39359</c:v>
                </c:pt>
                <c:pt idx="198">
                  <c:v>39360</c:v>
                </c:pt>
                <c:pt idx="199">
                  <c:v>39363</c:v>
                </c:pt>
                <c:pt idx="200">
                  <c:v>39364</c:v>
                </c:pt>
                <c:pt idx="201">
                  <c:v>39365</c:v>
                </c:pt>
                <c:pt idx="202">
                  <c:v>39366</c:v>
                </c:pt>
                <c:pt idx="203">
                  <c:v>39367</c:v>
                </c:pt>
                <c:pt idx="204">
                  <c:v>39370</c:v>
                </c:pt>
                <c:pt idx="205">
                  <c:v>39371</c:v>
                </c:pt>
                <c:pt idx="206">
                  <c:v>39372</c:v>
                </c:pt>
                <c:pt idx="207">
                  <c:v>39373</c:v>
                </c:pt>
                <c:pt idx="208">
                  <c:v>39374</c:v>
                </c:pt>
                <c:pt idx="209">
                  <c:v>39377</c:v>
                </c:pt>
                <c:pt idx="210">
                  <c:v>39378</c:v>
                </c:pt>
                <c:pt idx="211">
                  <c:v>39379</c:v>
                </c:pt>
                <c:pt idx="212">
                  <c:v>39380</c:v>
                </c:pt>
                <c:pt idx="213">
                  <c:v>39381</c:v>
                </c:pt>
                <c:pt idx="214">
                  <c:v>39384</c:v>
                </c:pt>
                <c:pt idx="215">
                  <c:v>39385</c:v>
                </c:pt>
                <c:pt idx="216">
                  <c:v>39386</c:v>
                </c:pt>
                <c:pt idx="217">
                  <c:v>39387</c:v>
                </c:pt>
                <c:pt idx="218">
                  <c:v>39388</c:v>
                </c:pt>
                <c:pt idx="219">
                  <c:v>39391</c:v>
                </c:pt>
                <c:pt idx="220">
                  <c:v>39392</c:v>
                </c:pt>
                <c:pt idx="221">
                  <c:v>39393</c:v>
                </c:pt>
                <c:pt idx="222">
                  <c:v>39394</c:v>
                </c:pt>
                <c:pt idx="223">
                  <c:v>39395</c:v>
                </c:pt>
                <c:pt idx="224">
                  <c:v>39398</c:v>
                </c:pt>
                <c:pt idx="225">
                  <c:v>39399</c:v>
                </c:pt>
                <c:pt idx="226">
                  <c:v>39400</c:v>
                </c:pt>
                <c:pt idx="227">
                  <c:v>39401</c:v>
                </c:pt>
                <c:pt idx="228">
                  <c:v>39402</c:v>
                </c:pt>
                <c:pt idx="229">
                  <c:v>39405</c:v>
                </c:pt>
                <c:pt idx="230">
                  <c:v>39406</c:v>
                </c:pt>
                <c:pt idx="231">
                  <c:v>39407</c:v>
                </c:pt>
                <c:pt idx="232">
                  <c:v>39408</c:v>
                </c:pt>
                <c:pt idx="233">
                  <c:v>39409</c:v>
                </c:pt>
                <c:pt idx="234">
                  <c:v>39412</c:v>
                </c:pt>
                <c:pt idx="235">
                  <c:v>39413</c:v>
                </c:pt>
                <c:pt idx="236">
                  <c:v>39414</c:v>
                </c:pt>
                <c:pt idx="237">
                  <c:v>39415</c:v>
                </c:pt>
                <c:pt idx="238">
                  <c:v>39416</c:v>
                </c:pt>
                <c:pt idx="239">
                  <c:v>39419</c:v>
                </c:pt>
                <c:pt idx="240">
                  <c:v>39420</c:v>
                </c:pt>
                <c:pt idx="241">
                  <c:v>39421</c:v>
                </c:pt>
                <c:pt idx="242">
                  <c:v>39422</c:v>
                </c:pt>
                <c:pt idx="243">
                  <c:v>39423</c:v>
                </c:pt>
                <c:pt idx="244">
                  <c:v>39426</c:v>
                </c:pt>
                <c:pt idx="245">
                  <c:v>39427</c:v>
                </c:pt>
                <c:pt idx="246">
                  <c:v>39428</c:v>
                </c:pt>
                <c:pt idx="247">
                  <c:v>39429</c:v>
                </c:pt>
                <c:pt idx="248">
                  <c:v>39430</c:v>
                </c:pt>
                <c:pt idx="249">
                  <c:v>39433</c:v>
                </c:pt>
                <c:pt idx="250">
                  <c:v>39434</c:v>
                </c:pt>
                <c:pt idx="251">
                  <c:v>39435</c:v>
                </c:pt>
                <c:pt idx="252">
                  <c:v>39436</c:v>
                </c:pt>
                <c:pt idx="253">
                  <c:v>39437</c:v>
                </c:pt>
                <c:pt idx="254">
                  <c:v>39440</c:v>
                </c:pt>
                <c:pt idx="255">
                  <c:v>39441</c:v>
                </c:pt>
                <c:pt idx="256">
                  <c:v>39442</c:v>
                </c:pt>
                <c:pt idx="257">
                  <c:v>39443</c:v>
                </c:pt>
                <c:pt idx="258">
                  <c:v>39444</c:v>
                </c:pt>
                <c:pt idx="259">
                  <c:v>39447</c:v>
                </c:pt>
                <c:pt idx="260">
                  <c:v>39448</c:v>
                </c:pt>
                <c:pt idx="261">
                  <c:v>39449</c:v>
                </c:pt>
                <c:pt idx="262">
                  <c:v>39450</c:v>
                </c:pt>
                <c:pt idx="263">
                  <c:v>39451</c:v>
                </c:pt>
                <c:pt idx="264">
                  <c:v>39454</c:v>
                </c:pt>
                <c:pt idx="265">
                  <c:v>39455</c:v>
                </c:pt>
                <c:pt idx="266">
                  <c:v>39456</c:v>
                </c:pt>
                <c:pt idx="267">
                  <c:v>39457</c:v>
                </c:pt>
                <c:pt idx="268">
                  <c:v>39458</c:v>
                </c:pt>
                <c:pt idx="269">
                  <c:v>39461</c:v>
                </c:pt>
                <c:pt idx="270">
                  <c:v>39462</c:v>
                </c:pt>
                <c:pt idx="271">
                  <c:v>39463</c:v>
                </c:pt>
                <c:pt idx="272">
                  <c:v>39464</c:v>
                </c:pt>
                <c:pt idx="273">
                  <c:v>39465</c:v>
                </c:pt>
                <c:pt idx="274">
                  <c:v>39468</c:v>
                </c:pt>
                <c:pt idx="275">
                  <c:v>39469</c:v>
                </c:pt>
                <c:pt idx="276">
                  <c:v>39470</c:v>
                </c:pt>
                <c:pt idx="277">
                  <c:v>39471</c:v>
                </c:pt>
                <c:pt idx="278">
                  <c:v>39472</c:v>
                </c:pt>
                <c:pt idx="279">
                  <c:v>39475</c:v>
                </c:pt>
                <c:pt idx="280">
                  <c:v>39476</c:v>
                </c:pt>
                <c:pt idx="281">
                  <c:v>39477</c:v>
                </c:pt>
                <c:pt idx="282">
                  <c:v>39478</c:v>
                </c:pt>
                <c:pt idx="283">
                  <c:v>39479</c:v>
                </c:pt>
                <c:pt idx="284">
                  <c:v>39482</c:v>
                </c:pt>
                <c:pt idx="285">
                  <c:v>39483</c:v>
                </c:pt>
                <c:pt idx="286">
                  <c:v>39484</c:v>
                </c:pt>
                <c:pt idx="287">
                  <c:v>39485</c:v>
                </c:pt>
                <c:pt idx="288">
                  <c:v>39486</c:v>
                </c:pt>
                <c:pt idx="289">
                  <c:v>39489</c:v>
                </c:pt>
                <c:pt idx="290">
                  <c:v>39490</c:v>
                </c:pt>
                <c:pt idx="291">
                  <c:v>39491</c:v>
                </c:pt>
                <c:pt idx="292">
                  <c:v>39492</c:v>
                </c:pt>
                <c:pt idx="293">
                  <c:v>39493</c:v>
                </c:pt>
                <c:pt idx="294">
                  <c:v>39496</c:v>
                </c:pt>
                <c:pt idx="295">
                  <c:v>39497</c:v>
                </c:pt>
                <c:pt idx="296">
                  <c:v>39498</c:v>
                </c:pt>
                <c:pt idx="297">
                  <c:v>39499</c:v>
                </c:pt>
                <c:pt idx="298">
                  <c:v>39500</c:v>
                </c:pt>
                <c:pt idx="299">
                  <c:v>39503</c:v>
                </c:pt>
                <c:pt idx="300">
                  <c:v>39504</c:v>
                </c:pt>
                <c:pt idx="301">
                  <c:v>39505</c:v>
                </c:pt>
                <c:pt idx="302">
                  <c:v>39506</c:v>
                </c:pt>
                <c:pt idx="303">
                  <c:v>39507</c:v>
                </c:pt>
                <c:pt idx="304">
                  <c:v>39510</c:v>
                </c:pt>
                <c:pt idx="305">
                  <c:v>39511</c:v>
                </c:pt>
                <c:pt idx="306">
                  <c:v>39512</c:v>
                </c:pt>
                <c:pt idx="307">
                  <c:v>39513</c:v>
                </c:pt>
                <c:pt idx="308">
                  <c:v>39514</c:v>
                </c:pt>
                <c:pt idx="309">
                  <c:v>39517</c:v>
                </c:pt>
                <c:pt idx="310">
                  <c:v>39518</c:v>
                </c:pt>
                <c:pt idx="311">
                  <c:v>39519</c:v>
                </c:pt>
                <c:pt idx="312">
                  <c:v>39520</c:v>
                </c:pt>
                <c:pt idx="313">
                  <c:v>39521</c:v>
                </c:pt>
                <c:pt idx="314">
                  <c:v>39524</c:v>
                </c:pt>
                <c:pt idx="315">
                  <c:v>39525</c:v>
                </c:pt>
                <c:pt idx="316">
                  <c:v>39526</c:v>
                </c:pt>
                <c:pt idx="317">
                  <c:v>39527</c:v>
                </c:pt>
                <c:pt idx="318">
                  <c:v>39528</c:v>
                </c:pt>
                <c:pt idx="319">
                  <c:v>39531</c:v>
                </c:pt>
                <c:pt idx="320">
                  <c:v>39532</c:v>
                </c:pt>
                <c:pt idx="321">
                  <c:v>39533</c:v>
                </c:pt>
                <c:pt idx="322">
                  <c:v>39534</c:v>
                </c:pt>
                <c:pt idx="323">
                  <c:v>39535</c:v>
                </c:pt>
                <c:pt idx="324">
                  <c:v>39538</c:v>
                </c:pt>
                <c:pt idx="325">
                  <c:v>39539</c:v>
                </c:pt>
                <c:pt idx="326">
                  <c:v>39540</c:v>
                </c:pt>
                <c:pt idx="327">
                  <c:v>39541</c:v>
                </c:pt>
                <c:pt idx="328">
                  <c:v>39542</c:v>
                </c:pt>
                <c:pt idx="329">
                  <c:v>39545</c:v>
                </c:pt>
                <c:pt idx="330">
                  <c:v>39546</c:v>
                </c:pt>
                <c:pt idx="331">
                  <c:v>39547</c:v>
                </c:pt>
                <c:pt idx="332">
                  <c:v>39548</c:v>
                </c:pt>
                <c:pt idx="333">
                  <c:v>39549</c:v>
                </c:pt>
                <c:pt idx="334">
                  <c:v>39552</c:v>
                </c:pt>
                <c:pt idx="335">
                  <c:v>39553</c:v>
                </c:pt>
                <c:pt idx="336">
                  <c:v>39554</c:v>
                </c:pt>
                <c:pt idx="337">
                  <c:v>39555</c:v>
                </c:pt>
                <c:pt idx="338">
                  <c:v>39556</c:v>
                </c:pt>
                <c:pt idx="339">
                  <c:v>39559</c:v>
                </c:pt>
                <c:pt idx="340">
                  <c:v>39560</c:v>
                </c:pt>
                <c:pt idx="341">
                  <c:v>39561</c:v>
                </c:pt>
                <c:pt idx="342">
                  <c:v>39562</c:v>
                </c:pt>
                <c:pt idx="343">
                  <c:v>39563</c:v>
                </c:pt>
                <c:pt idx="344">
                  <c:v>39566</c:v>
                </c:pt>
                <c:pt idx="345">
                  <c:v>39567</c:v>
                </c:pt>
                <c:pt idx="346">
                  <c:v>39568</c:v>
                </c:pt>
                <c:pt idx="347">
                  <c:v>39569</c:v>
                </c:pt>
                <c:pt idx="348">
                  <c:v>39570</c:v>
                </c:pt>
                <c:pt idx="349">
                  <c:v>39573</c:v>
                </c:pt>
                <c:pt idx="350">
                  <c:v>39574</c:v>
                </c:pt>
                <c:pt idx="351">
                  <c:v>39575</c:v>
                </c:pt>
                <c:pt idx="352">
                  <c:v>39576</c:v>
                </c:pt>
                <c:pt idx="353">
                  <c:v>39577</c:v>
                </c:pt>
                <c:pt idx="354">
                  <c:v>39580</c:v>
                </c:pt>
                <c:pt idx="355">
                  <c:v>39581</c:v>
                </c:pt>
                <c:pt idx="356">
                  <c:v>39582</c:v>
                </c:pt>
                <c:pt idx="357">
                  <c:v>39583</c:v>
                </c:pt>
                <c:pt idx="358">
                  <c:v>39584</c:v>
                </c:pt>
                <c:pt idx="359">
                  <c:v>39587</c:v>
                </c:pt>
                <c:pt idx="360">
                  <c:v>39588</c:v>
                </c:pt>
                <c:pt idx="361">
                  <c:v>39589</c:v>
                </c:pt>
                <c:pt idx="362">
                  <c:v>39590</c:v>
                </c:pt>
                <c:pt idx="363">
                  <c:v>39591</c:v>
                </c:pt>
                <c:pt idx="364">
                  <c:v>39594</c:v>
                </c:pt>
                <c:pt idx="365">
                  <c:v>39595</c:v>
                </c:pt>
                <c:pt idx="366">
                  <c:v>39596</c:v>
                </c:pt>
                <c:pt idx="367">
                  <c:v>39597</c:v>
                </c:pt>
                <c:pt idx="368">
                  <c:v>39598</c:v>
                </c:pt>
                <c:pt idx="369">
                  <c:v>39601</c:v>
                </c:pt>
                <c:pt idx="370">
                  <c:v>39602</c:v>
                </c:pt>
                <c:pt idx="371">
                  <c:v>39603</c:v>
                </c:pt>
                <c:pt idx="372">
                  <c:v>39604</c:v>
                </c:pt>
                <c:pt idx="373">
                  <c:v>39605</c:v>
                </c:pt>
                <c:pt idx="374">
                  <c:v>39608</c:v>
                </c:pt>
                <c:pt idx="375">
                  <c:v>39609</c:v>
                </c:pt>
                <c:pt idx="376">
                  <c:v>39610</c:v>
                </c:pt>
                <c:pt idx="377">
                  <c:v>39611</c:v>
                </c:pt>
                <c:pt idx="378">
                  <c:v>39612</c:v>
                </c:pt>
                <c:pt idx="379">
                  <c:v>39615</c:v>
                </c:pt>
                <c:pt idx="380">
                  <c:v>39616</c:v>
                </c:pt>
                <c:pt idx="381">
                  <c:v>39617</c:v>
                </c:pt>
                <c:pt idx="382">
                  <c:v>39618</c:v>
                </c:pt>
                <c:pt idx="383">
                  <c:v>39619</c:v>
                </c:pt>
                <c:pt idx="384">
                  <c:v>39622</c:v>
                </c:pt>
                <c:pt idx="385">
                  <c:v>39623</c:v>
                </c:pt>
                <c:pt idx="386">
                  <c:v>39624</c:v>
                </c:pt>
                <c:pt idx="387">
                  <c:v>39625</c:v>
                </c:pt>
                <c:pt idx="388">
                  <c:v>39626</c:v>
                </c:pt>
                <c:pt idx="389">
                  <c:v>39629</c:v>
                </c:pt>
                <c:pt idx="390">
                  <c:v>39630</c:v>
                </c:pt>
                <c:pt idx="391">
                  <c:v>39631</c:v>
                </c:pt>
                <c:pt idx="392">
                  <c:v>39632</c:v>
                </c:pt>
                <c:pt idx="393">
                  <c:v>39633</c:v>
                </c:pt>
                <c:pt idx="394">
                  <c:v>39636</c:v>
                </c:pt>
                <c:pt idx="395">
                  <c:v>39637</c:v>
                </c:pt>
                <c:pt idx="396">
                  <c:v>39638</c:v>
                </c:pt>
                <c:pt idx="397">
                  <c:v>39639</c:v>
                </c:pt>
                <c:pt idx="398">
                  <c:v>39640</c:v>
                </c:pt>
                <c:pt idx="399">
                  <c:v>39643</c:v>
                </c:pt>
                <c:pt idx="400">
                  <c:v>39644</c:v>
                </c:pt>
                <c:pt idx="401">
                  <c:v>39645</c:v>
                </c:pt>
                <c:pt idx="402">
                  <c:v>39646</c:v>
                </c:pt>
                <c:pt idx="403">
                  <c:v>39647</c:v>
                </c:pt>
                <c:pt idx="404">
                  <c:v>39650</c:v>
                </c:pt>
                <c:pt idx="405">
                  <c:v>39651</c:v>
                </c:pt>
                <c:pt idx="406">
                  <c:v>39652</c:v>
                </c:pt>
                <c:pt idx="407">
                  <c:v>39653</c:v>
                </c:pt>
                <c:pt idx="408">
                  <c:v>39654</c:v>
                </c:pt>
                <c:pt idx="409">
                  <c:v>39657</c:v>
                </c:pt>
                <c:pt idx="410">
                  <c:v>39658</c:v>
                </c:pt>
                <c:pt idx="411">
                  <c:v>39659</c:v>
                </c:pt>
                <c:pt idx="412">
                  <c:v>39660</c:v>
                </c:pt>
                <c:pt idx="413">
                  <c:v>39661</c:v>
                </c:pt>
                <c:pt idx="414">
                  <c:v>39664</c:v>
                </c:pt>
                <c:pt idx="415">
                  <c:v>39665</c:v>
                </c:pt>
                <c:pt idx="416">
                  <c:v>39666</c:v>
                </c:pt>
                <c:pt idx="417">
                  <c:v>39667</c:v>
                </c:pt>
                <c:pt idx="418">
                  <c:v>39668</c:v>
                </c:pt>
                <c:pt idx="419">
                  <c:v>39671</c:v>
                </c:pt>
                <c:pt idx="420">
                  <c:v>39672</c:v>
                </c:pt>
                <c:pt idx="421">
                  <c:v>39673</c:v>
                </c:pt>
                <c:pt idx="422">
                  <c:v>39674</c:v>
                </c:pt>
                <c:pt idx="423">
                  <c:v>39675</c:v>
                </c:pt>
                <c:pt idx="424">
                  <c:v>39678</c:v>
                </c:pt>
                <c:pt idx="425">
                  <c:v>39679</c:v>
                </c:pt>
                <c:pt idx="426">
                  <c:v>39680</c:v>
                </c:pt>
                <c:pt idx="427">
                  <c:v>39681</c:v>
                </c:pt>
                <c:pt idx="428">
                  <c:v>39682</c:v>
                </c:pt>
                <c:pt idx="429">
                  <c:v>39685</c:v>
                </c:pt>
                <c:pt idx="430">
                  <c:v>39686</c:v>
                </c:pt>
                <c:pt idx="431">
                  <c:v>39687</c:v>
                </c:pt>
                <c:pt idx="432">
                  <c:v>39688</c:v>
                </c:pt>
                <c:pt idx="433">
                  <c:v>39689</c:v>
                </c:pt>
                <c:pt idx="434">
                  <c:v>39692</c:v>
                </c:pt>
                <c:pt idx="435">
                  <c:v>39693</c:v>
                </c:pt>
                <c:pt idx="436">
                  <c:v>39694</c:v>
                </c:pt>
                <c:pt idx="437">
                  <c:v>39695</c:v>
                </c:pt>
                <c:pt idx="438">
                  <c:v>39696</c:v>
                </c:pt>
                <c:pt idx="439">
                  <c:v>39699</c:v>
                </c:pt>
                <c:pt idx="440">
                  <c:v>39700</c:v>
                </c:pt>
                <c:pt idx="441">
                  <c:v>39701</c:v>
                </c:pt>
                <c:pt idx="442">
                  <c:v>39702</c:v>
                </c:pt>
                <c:pt idx="443">
                  <c:v>39703</c:v>
                </c:pt>
                <c:pt idx="444">
                  <c:v>39706</c:v>
                </c:pt>
                <c:pt idx="445">
                  <c:v>39707</c:v>
                </c:pt>
                <c:pt idx="446">
                  <c:v>39708</c:v>
                </c:pt>
                <c:pt idx="447">
                  <c:v>39709</c:v>
                </c:pt>
                <c:pt idx="448">
                  <c:v>39710</c:v>
                </c:pt>
                <c:pt idx="449">
                  <c:v>39713</c:v>
                </c:pt>
                <c:pt idx="450">
                  <c:v>39714</c:v>
                </c:pt>
                <c:pt idx="451">
                  <c:v>39715</c:v>
                </c:pt>
                <c:pt idx="452">
                  <c:v>39716</c:v>
                </c:pt>
                <c:pt idx="453">
                  <c:v>39717</c:v>
                </c:pt>
                <c:pt idx="454">
                  <c:v>39720</c:v>
                </c:pt>
                <c:pt idx="455">
                  <c:v>39721</c:v>
                </c:pt>
                <c:pt idx="456">
                  <c:v>39722</c:v>
                </c:pt>
                <c:pt idx="457">
                  <c:v>39723</c:v>
                </c:pt>
                <c:pt idx="458">
                  <c:v>39724</c:v>
                </c:pt>
                <c:pt idx="459">
                  <c:v>39727</c:v>
                </c:pt>
                <c:pt idx="460">
                  <c:v>39728</c:v>
                </c:pt>
                <c:pt idx="461">
                  <c:v>39729</c:v>
                </c:pt>
                <c:pt idx="462">
                  <c:v>39730</c:v>
                </c:pt>
                <c:pt idx="463">
                  <c:v>39731</c:v>
                </c:pt>
                <c:pt idx="464">
                  <c:v>39734</c:v>
                </c:pt>
                <c:pt idx="465">
                  <c:v>39735</c:v>
                </c:pt>
                <c:pt idx="466">
                  <c:v>39736</c:v>
                </c:pt>
                <c:pt idx="467">
                  <c:v>39737</c:v>
                </c:pt>
                <c:pt idx="468">
                  <c:v>39738</c:v>
                </c:pt>
                <c:pt idx="469">
                  <c:v>39741</c:v>
                </c:pt>
                <c:pt idx="470">
                  <c:v>39742</c:v>
                </c:pt>
                <c:pt idx="471">
                  <c:v>39743</c:v>
                </c:pt>
                <c:pt idx="472">
                  <c:v>39744</c:v>
                </c:pt>
                <c:pt idx="473">
                  <c:v>39745</c:v>
                </c:pt>
                <c:pt idx="474">
                  <c:v>39748</c:v>
                </c:pt>
                <c:pt idx="475">
                  <c:v>39749</c:v>
                </c:pt>
                <c:pt idx="476">
                  <c:v>39750</c:v>
                </c:pt>
                <c:pt idx="477">
                  <c:v>39751</c:v>
                </c:pt>
                <c:pt idx="478">
                  <c:v>39752</c:v>
                </c:pt>
                <c:pt idx="479">
                  <c:v>39755</c:v>
                </c:pt>
                <c:pt idx="480">
                  <c:v>39756</c:v>
                </c:pt>
                <c:pt idx="481">
                  <c:v>39757</c:v>
                </c:pt>
                <c:pt idx="482">
                  <c:v>39758</c:v>
                </c:pt>
                <c:pt idx="483">
                  <c:v>39759</c:v>
                </c:pt>
                <c:pt idx="484">
                  <c:v>39762</c:v>
                </c:pt>
                <c:pt idx="485">
                  <c:v>39763</c:v>
                </c:pt>
                <c:pt idx="486">
                  <c:v>39764</c:v>
                </c:pt>
                <c:pt idx="487">
                  <c:v>39765</c:v>
                </c:pt>
                <c:pt idx="488">
                  <c:v>39766</c:v>
                </c:pt>
                <c:pt idx="489">
                  <c:v>39769</c:v>
                </c:pt>
                <c:pt idx="490">
                  <c:v>39770</c:v>
                </c:pt>
                <c:pt idx="491">
                  <c:v>39771</c:v>
                </c:pt>
                <c:pt idx="492">
                  <c:v>39772</c:v>
                </c:pt>
                <c:pt idx="493">
                  <c:v>39773</c:v>
                </c:pt>
                <c:pt idx="494">
                  <c:v>39776</c:v>
                </c:pt>
                <c:pt idx="495">
                  <c:v>39777</c:v>
                </c:pt>
                <c:pt idx="496">
                  <c:v>39778</c:v>
                </c:pt>
                <c:pt idx="497">
                  <c:v>39779</c:v>
                </c:pt>
                <c:pt idx="498">
                  <c:v>39780</c:v>
                </c:pt>
                <c:pt idx="499">
                  <c:v>39783</c:v>
                </c:pt>
                <c:pt idx="500">
                  <c:v>39784</c:v>
                </c:pt>
                <c:pt idx="501">
                  <c:v>39785</c:v>
                </c:pt>
                <c:pt idx="502">
                  <c:v>39786</c:v>
                </c:pt>
                <c:pt idx="503">
                  <c:v>39787</c:v>
                </c:pt>
                <c:pt idx="504">
                  <c:v>39790</c:v>
                </c:pt>
                <c:pt idx="505">
                  <c:v>39791</c:v>
                </c:pt>
                <c:pt idx="506">
                  <c:v>39792</c:v>
                </c:pt>
                <c:pt idx="507">
                  <c:v>39793</c:v>
                </c:pt>
                <c:pt idx="508">
                  <c:v>39794</c:v>
                </c:pt>
                <c:pt idx="509">
                  <c:v>39797</c:v>
                </c:pt>
                <c:pt idx="510">
                  <c:v>39798</c:v>
                </c:pt>
                <c:pt idx="511">
                  <c:v>39799</c:v>
                </c:pt>
                <c:pt idx="512">
                  <c:v>39800</c:v>
                </c:pt>
                <c:pt idx="513">
                  <c:v>39801</c:v>
                </c:pt>
                <c:pt idx="514">
                  <c:v>39804</c:v>
                </c:pt>
                <c:pt idx="515">
                  <c:v>39805</c:v>
                </c:pt>
                <c:pt idx="516">
                  <c:v>39806</c:v>
                </c:pt>
                <c:pt idx="517">
                  <c:v>39808</c:v>
                </c:pt>
                <c:pt idx="518">
                  <c:v>39811</c:v>
                </c:pt>
                <c:pt idx="519">
                  <c:v>39812</c:v>
                </c:pt>
                <c:pt idx="520">
                  <c:v>39813</c:v>
                </c:pt>
                <c:pt idx="521">
                  <c:v>39815</c:v>
                </c:pt>
                <c:pt idx="522">
                  <c:v>39818</c:v>
                </c:pt>
                <c:pt idx="523">
                  <c:v>39819</c:v>
                </c:pt>
                <c:pt idx="524">
                  <c:v>39820</c:v>
                </c:pt>
                <c:pt idx="525">
                  <c:v>39821</c:v>
                </c:pt>
                <c:pt idx="526">
                  <c:v>39822</c:v>
                </c:pt>
                <c:pt idx="527">
                  <c:v>39825</c:v>
                </c:pt>
                <c:pt idx="528">
                  <c:v>39826</c:v>
                </c:pt>
                <c:pt idx="529">
                  <c:v>39827</c:v>
                </c:pt>
                <c:pt idx="530">
                  <c:v>39828</c:v>
                </c:pt>
                <c:pt idx="531">
                  <c:v>39829</c:v>
                </c:pt>
                <c:pt idx="532">
                  <c:v>39832</c:v>
                </c:pt>
                <c:pt idx="533">
                  <c:v>39833</c:v>
                </c:pt>
                <c:pt idx="534">
                  <c:v>39834</c:v>
                </c:pt>
                <c:pt idx="535">
                  <c:v>39835</c:v>
                </c:pt>
                <c:pt idx="536">
                  <c:v>39836</c:v>
                </c:pt>
                <c:pt idx="537">
                  <c:v>39839</c:v>
                </c:pt>
                <c:pt idx="538">
                  <c:v>39840</c:v>
                </c:pt>
                <c:pt idx="539">
                  <c:v>39841</c:v>
                </c:pt>
                <c:pt idx="540">
                  <c:v>39842</c:v>
                </c:pt>
                <c:pt idx="541">
                  <c:v>39843</c:v>
                </c:pt>
                <c:pt idx="542">
                  <c:v>39846</c:v>
                </c:pt>
                <c:pt idx="543">
                  <c:v>39847</c:v>
                </c:pt>
                <c:pt idx="544">
                  <c:v>39848</c:v>
                </c:pt>
                <c:pt idx="545">
                  <c:v>39849</c:v>
                </c:pt>
                <c:pt idx="546">
                  <c:v>39850</c:v>
                </c:pt>
                <c:pt idx="547">
                  <c:v>39853</c:v>
                </c:pt>
                <c:pt idx="548">
                  <c:v>39854</c:v>
                </c:pt>
                <c:pt idx="549">
                  <c:v>39855</c:v>
                </c:pt>
                <c:pt idx="550">
                  <c:v>39856</c:v>
                </c:pt>
                <c:pt idx="551">
                  <c:v>39857</c:v>
                </c:pt>
                <c:pt idx="552">
                  <c:v>39860</c:v>
                </c:pt>
                <c:pt idx="553">
                  <c:v>39861</c:v>
                </c:pt>
                <c:pt idx="554">
                  <c:v>39862</c:v>
                </c:pt>
                <c:pt idx="555">
                  <c:v>39863</c:v>
                </c:pt>
                <c:pt idx="556">
                  <c:v>39864</c:v>
                </c:pt>
                <c:pt idx="557">
                  <c:v>39867</c:v>
                </c:pt>
                <c:pt idx="558">
                  <c:v>39868</c:v>
                </c:pt>
                <c:pt idx="559">
                  <c:v>39869</c:v>
                </c:pt>
                <c:pt idx="560">
                  <c:v>39870</c:v>
                </c:pt>
                <c:pt idx="561">
                  <c:v>39871</c:v>
                </c:pt>
                <c:pt idx="562">
                  <c:v>39874</c:v>
                </c:pt>
                <c:pt idx="563">
                  <c:v>39875</c:v>
                </c:pt>
                <c:pt idx="564">
                  <c:v>39876</c:v>
                </c:pt>
                <c:pt idx="565">
                  <c:v>39877</c:v>
                </c:pt>
                <c:pt idx="566">
                  <c:v>39878</c:v>
                </c:pt>
                <c:pt idx="567">
                  <c:v>39881</c:v>
                </c:pt>
                <c:pt idx="568">
                  <c:v>39882</c:v>
                </c:pt>
                <c:pt idx="569">
                  <c:v>39883</c:v>
                </c:pt>
                <c:pt idx="570">
                  <c:v>39884</c:v>
                </c:pt>
                <c:pt idx="571">
                  <c:v>39885</c:v>
                </c:pt>
                <c:pt idx="572">
                  <c:v>39888</c:v>
                </c:pt>
                <c:pt idx="573">
                  <c:v>39889</c:v>
                </c:pt>
                <c:pt idx="574">
                  <c:v>39890</c:v>
                </c:pt>
                <c:pt idx="575">
                  <c:v>39891</c:v>
                </c:pt>
                <c:pt idx="576">
                  <c:v>39892</c:v>
                </c:pt>
                <c:pt idx="577">
                  <c:v>39895</c:v>
                </c:pt>
                <c:pt idx="578">
                  <c:v>39896</c:v>
                </c:pt>
                <c:pt idx="579">
                  <c:v>39897</c:v>
                </c:pt>
                <c:pt idx="580">
                  <c:v>39898</c:v>
                </c:pt>
                <c:pt idx="581">
                  <c:v>39899</c:v>
                </c:pt>
                <c:pt idx="582">
                  <c:v>39902</c:v>
                </c:pt>
                <c:pt idx="583">
                  <c:v>39903</c:v>
                </c:pt>
                <c:pt idx="584">
                  <c:v>39904</c:v>
                </c:pt>
                <c:pt idx="585">
                  <c:v>39905</c:v>
                </c:pt>
                <c:pt idx="586">
                  <c:v>39906</c:v>
                </c:pt>
                <c:pt idx="587">
                  <c:v>39909</c:v>
                </c:pt>
                <c:pt idx="588">
                  <c:v>39910</c:v>
                </c:pt>
                <c:pt idx="589">
                  <c:v>39911</c:v>
                </c:pt>
                <c:pt idx="590">
                  <c:v>39912</c:v>
                </c:pt>
                <c:pt idx="591">
                  <c:v>39916</c:v>
                </c:pt>
                <c:pt idx="592">
                  <c:v>39917</c:v>
                </c:pt>
                <c:pt idx="593">
                  <c:v>39918</c:v>
                </c:pt>
                <c:pt idx="594">
                  <c:v>39919</c:v>
                </c:pt>
                <c:pt idx="595">
                  <c:v>39920</c:v>
                </c:pt>
                <c:pt idx="596">
                  <c:v>39923</c:v>
                </c:pt>
                <c:pt idx="597">
                  <c:v>39924</c:v>
                </c:pt>
                <c:pt idx="598">
                  <c:v>39925</c:v>
                </c:pt>
                <c:pt idx="599">
                  <c:v>39926</c:v>
                </c:pt>
                <c:pt idx="600">
                  <c:v>39927</c:v>
                </c:pt>
                <c:pt idx="601">
                  <c:v>39930</c:v>
                </c:pt>
                <c:pt idx="602">
                  <c:v>39931</c:v>
                </c:pt>
                <c:pt idx="603">
                  <c:v>39932</c:v>
                </c:pt>
                <c:pt idx="604">
                  <c:v>39933</c:v>
                </c:pt>
                <c:pt idx="605">
                  <c:v>39934</c:v>
                </c:pt>
                <c:pt idx="606">
                  <c:v>39937</c:v>
                </c:pt>
                <c:pt idx="607">
                  <c:v>39938</c:v>
                </c:pt>
                <c:pt idx="608">
                  <c:v>39939</c:v>
                </c:pt>
                <c:pt idx="609">
                  <c:v>39940</c:v>
                </c:pt>
                <c:pt idx="610">
                  <c:v>39941</c:v>
                </c:pt>
                <c:pt idx="611">
                  <c:v>39944</c:v>
                </c:pt>
                <c:pt idx="612">
                  <c:v>39945</c:v>
                </c:pt>
                <c:pt idx="613">
                  <c:v>39946</c:v>
                </c:pt>
                <c:pt idx="614">
                  <c:v>39947</c:v>
                </c:pt>
                <c:pt idx="615">
                  <c:v>39948</c:v>
                </c:pt>
                <c:pt idx="616">
                  <c:v>39951</c:v>
                </c:pt>
                <c:pt idx="617">
                  <c:v>39952</c:v>
                </c:pt>
                <c:pt idx="618">
                  <c:v>39953</c:v>
                </c:pt>
                <c:pt idx="619">
                  <c:v>39954</c:v>
                </c:pt>
                <c:pt idx="620">
                  <c:v>39955</c:v>
                </c:pt>
                <c:pt idx="621">
                  <c:v>39958</c:v>
                </c:pt>
                <c:pt idx="622">
                  <c:v>39959</c:v>
                </c:pt>
                <c:pt idx="623">
                  <c:v>39960</c:v>
                </c:pt>
                <c:pt idx="624">
                  <c:v>39961</c:v>
                </c:pt>
                <c:pt idx="625">
                  <c:v>39962</c:v>
                </c:pt>
                <c:pt idx="626">
                  <c:v>39965</c:v>
                </c:pt>
                <c:pt idx="627">
                  <c:v>39966</c:v>
                </c:pt>
                <c:pt idx="628">
                  <c:v>39967</c:v>
                </c:pt>
                <c:pt idx="629">
                  <c:v>39968</c:v>
                </c:pt>
                <c:pt idx="630">
                  <c:v>39969</c:v>
                </c:pt>
                <c:pt idx="631">
                  <c:v>39972</c:v>
                </c:pt>
                <c:pt idx="632">
                  <c:v>39973</c:v>
                </c:pt>
                <c:pt idx="633">
                  <c:v>39974</c:v>
                </c:pt>
                <c:pt idx="634">
                  <c:v>39975</c:v>
                </c:pt>
                <c:pt idx="635">
                  <c:v>39976</c:v>
                </c:pt>
                <c:pt idx="636">
                  <c:v>39979</c:v>
                </c:pt>
                <c:pt idx="637">
                  <c:v>39980</c:v>
                </c:pt>
                <c:pt idx="638">
                  <c:v>39981</c:v>
                </c:pt>
                <c:pt idx="639">
                  <c:v>39982</c:v>
                </c:pt>
                <c:pt idx="640">
                  <c:v>39983</c:v>
                </c:pt>
                <c:pt idx="641">
                  <c:v>39986</c:v>
                </c:pt>
                <c:pt idx="642">
                  <c:v>39987</c:v>
                </c:pt>
                <c:pt idx="643">
                  <c:v>39988</c:v>
                </c:pt>
                <c:pt idx="644">
                  <c:v>39989</c:v>
                </c:pt>
                <c:pt idx="645">
                  <c:v>39990</c:v>
                </c:pt>
                <c:pt idx="646">
                  <c:v>39993</c:v>
                </c:pt>
                <c:pt idx="647">
                  <c:v>39994</c:v>
                </c:pt>
                <c:pt idx="648">
                  <c:v>39995</c:v>
                </c:pt>
                <c:pt idx="649">
                  <c:v>39996</c:v>
                </c:pt>
                <c:pt idx="650">
                  <c:v>39997</c:v>
                </c:pt>
                <c:pt idx="651">
                  <c:v>40000</c:v>
                </c:pt>
                <c:pt idx="652">
                  <c:v>40001</c:v>
                </c:pt>
                <c:pt idx="653">
                  <c:v>40002</c:v>
                </c:pt>
                <c:pt idx="654">
                  <c:v>40003</c:v>
                </c:pt>
                <c:pt idx="655">
                  <c:v>40004</c:v>
                </c:pt>
                <c:pt idx="656">
                  <c:v>40007</c:v>
                </c:pt>
                <c:pt idx="657">
                  <c:v>40008</c:v>
                </c:pt>
                <c:pt idx="658">
                  <c:v>40009</c:v>
                </c:pt>
                <c:pt idx="659">
                  <c:v>40010</c:v>
                </c:pt>
                <c:pt idx="660">
                  <c:v>40011</c:v>
                </c:pt>
                <c:pt idx="661">
                  <c:v>40014</c:v>
                </c:pt>
                <c:pt idx="662">
                  <c:v>40015</c:v>
                </c:pt>
                <c:pt idx="663">
                  <c:v>40016</c:v>
                </c:pt>
                <c:pt idx="664">
                  <c:v>40017</c:v>
                </c:pt>
                <c:pt idx="665">
                  <c:v>40018</c:v>
                </c:pt>
                <c:pt idx="666">
                  <c:v>40021</c:v>
                </c:pt>
                <c:pt idx="667">
                  <c:v>40022</c:v>
                </c:pt>
                <c:pt idx="668">
                  <c:v>40023</c:v>
                </c:pt>
                <c:pt idx="669">
                  <c:v>40024</c:v>
                </c:pt>
                <c:pt idx="670">
                  <c:v>40025</c:v>
                </c:pt>
                <c:pt idx="671">
                  <c:v>40028</c:v>
                </c:pt>
                <c:pt idx="672">
                  <c:v>40029</c:v>
                </c:pt>
                <c:pt idx="673">
                  <c:v>40030</c:v>
                </c:pt>
                <c:pt idx="674">
                  <c:v>40031</c:v>
                </c:pt>
                <c:pt idx="675">
                  <c:v>40032</c:v>
                </c:pt>
                <c:pt idx="676">
                  <c:v>40035</c:v>
                </c:pt>
                <c:pt idx="677">
                  <c:v>40036</c:v>
                </c:pt>
                <c:pt idx="678">
                  <c:v>40037</c:v>
                </c:pt>
                <c:pt idx="679">
                  <c:v>40038</c:v>
                </c:pt>
                <c:pt idx="680">
                  <c:v>40039</c:v>
                </c:pt>
                <c:pt idx="681">
                  <c:v>40042</c:v>
                </c:pt>
                <c:pt idx="682">
                  <c:v>40043</c:v>
                </c:pt>
                <c:pt idx="683">
                  <c:v>40044</c:v>
                </c:pt>
                <c:pt idx="684">
                  <c:v>40045</c:v>
                </c:pt>
                <c:pt idx="685">
                  <c:v>40046</c:v>
                </c:pt>
                <c:pt idx="686">
                  <c:v>40049</c:v>
                </c:pt>
                <c:pt idx="687">
                  <c:v>40050</c:v>
                </c:pt>
                <c:pt idx="688">
                  <c:v>40051</c:v>
                </c:pt>
                <c:pt idx="689">
                  <c:v>40052</c:v>
                </c:pt>
                <c:pt idx="690">
                  <c:v>40053</c:v>
                </c:pt>
                <c:pt idx="691">
                  <c:v>40056</c:v>
                </c:pt>
                <c:pt idx="692">
                  <c:v>40057</c:v>
                </c:pt>
                <c:pt idx="693">
                  <c:v>40058</c:v>
                </c:pt>
                <c:pt idx="694">
                  <c:v>40059</c:v>
                </c:pt>
                <c:pt idx="695">
                  <c:v>40060</c:v>
                </c:pt>
                <c:pt idx="696">
                  <c:v>40063</c:v>
                </c:pt>
                <c:pt idx="697">
                  <c:v>40064</c:v>
                </c:pt>
                <c:pt idx="698">
                  <c:v>40065</c:v>
                </c:pt>
                <c:pt idx="699">
                  <c:v>40066</c:v>
                </c:pt>
                <c:pt idx="700">
                  <c:v>40067</c:v>
                </c:pt>
                <c:pt idx="701">
                  <c:v>40070</c:v>
                </c:pt>
                <c:pt idx="702">
                  <c:v>40071</c:v>
                </c:pt>
                <c:pt idx="703">
                  <c:v>40072</c:v>
                </c:pt>
                <c:pt idx="704">
                  <c:v>40073</c:v>
                </c:pt>
                <c:pt idx="705">
                  <c:v>40074</c:v>
                </c:pt>
                <c:pt idx="706">
                  <c:v>40077</c:v>
                </c:pt>
                <c:pt idx="707">
                  <c:v>40078</c:v>
                </c:pt>
                <c:pt idx="708">
                  <c:v>40079</c:v>
                </c:pt>
                <c:pt idx="709">
                  <c:v>40080</c:v>
                </c:pt>
                <c:pt idx="710">
                  <c:v>40081</c:v>
                </c:pt>
                <c:pt idx="711">
                  <c:v>40084</c:v>
                </c:pt>
                <c:pt idx="712">
                  <c:v>40085</c:v>
                </c:pt>
                <c:pt idx="713">
                  <c:v>40086</c:v>
                </c:pt>
              </c:numCache>
            </c:numRef>
          </c:cat>
          <c:val>
            <c:numRef>
              <c:f>'1.6-график'!$C$265:$C$718</c:f>
              <c:numCache>
                <c:formatCode>General</c:formatCode>
                <c:ptCount val="454"/>
                <c:pt idx="0">
                  <c:v>76.647999999999996</c:v>
                </c:pt>
                <c:pt idx="1">
                  <c:v>75.971999999999994</c:v>
                </c:pt>
                <c:pt idx="2">
                  <c:v>75.888999999999996</c:v>
                </c:pt>
                <c:pt idx="3">
                  <c:v>75.793000000000006</c:v>
                </c:pt>
                <c:pt idx="4">
                  <c:v>76.174000000000007</c:v>
                </c:pt>
                <c:pt idx="5">
                  <c:v>76.111000000000004</c:v>
                </c:pt>
                <c:pt idx="6">
                  <c:v>76.418999999999997</c:v>
                </c:pt>
                <c:pt idx="7">
                  <c:v>75.933999999999997</c:v>
                </c:pt>
                <c:pt idx="8">
                  <c:v>75.977999999999994</c:v>
                </c:pt>
                <c:pt idx="9">
                  <c:v>75.613</c:v>
                </c:pt>
                <c:pt idx="10">
                  <c:v>75.573999999999998</c:v>
                </c:pt>
                <c:pt idx="11">
                  <c:v>76.257999999999996</c:v>
                </c:pt>
                <c:pt idx="12">
                  <c:v>76.174000000000007</c:v>
                </c:pt>
                <c:pt idx="13">
                  <c:v>76.382999999999996</c:v>
                </c:pt>
                <c:pt idx="14">
                  <c:v>76.866</c:v>
                </c:pt>
                <c:pt idx="15">
                  <c:v>76.346000000000004</c:v>
                </c:pt>
                <c:pt idx="16">
                  <c:v>76.400999999999996</c:v>
                </c:pt>
                <c:pt idx="17">
                  <c:v>75.691999999999993</c:v>
                </c:pt>
                <c:pt idx="18">
                  <c:v>75.972999999999999</c:v>
                </c:pt>
                <c:pt idx="19">
                  <c:v>75.578999999999994</c:v>
                </c:pt>
                <c:pt idx="20">
                  <c:v>75.545000000000002</c:v>
                </c:pt>
                <c:pt idx="21">
                  <c:v>75.031999999999996</c:v>
                </c:pt>
                <c:pt idx="22">
                  <c:v>75.177999999999997</c:v>
                </c:pt>
                <c:pt idx="23">
                  <c:v>75.444999999999993</c:v>
                </c:pt>
                <c:pt idx="24">
                  <c:v>75.37</c:v>
                </c:pt>
                <c:pt idx="25">
                  <c:v>76.116</c:v>
                </c:pt>
                <c:pt idx="26">
                  <c:v>76.141000000000005</c:v>
                </c:pt>
                <c:pt idx="27">
                  <c:v>76.938000000000002</c:v>
                </c:pt>
                <c:pt idx="28">
                  <c:v>76.67</c:v>
                </c:pt>
                <c:pt idx="29">
                  <c:v>76.584000000000003</c:v>
                </c:pt>
                <c:pt idx="30">
                  <c:v>76.314999999999998</c:v>
                </c:pt>
                <c:pt idx="31">
                  <c:v>76.399000000000001</c:v>
                </c:pt>
                <c:pt idx="32">
                  <c:v>76.155000000000001</c:v>
                </c:pt>
                <c:pt idx="33">
                  <c:v>76.100999999999999</c:v>
                </c:pt>
                <c:pt idx="34">
                  <c:v>76.257000000000005</c:v>
                </c:pt>
                <c:pt idx="35">
                  <c:v>75.998000000000005</c:v>
                </c:pt>
                <c:pt idx="36">
                  <c:v>76.116</c:v>
                </c:pt>
                <c:pt idx="37">
                  <c:v>75.600999999999999</c:v>
                </c:pt>
                <c:pt idx="38">
                  <c:v>75.52</c:v>
                </c:pt>
                <c:pt idx="39">
                  <c:v>75.528999999999996</c:v>
                </c:pt>
                <c:pt idx="40">
                  <c:v>74.763000000000005</c:v>
                </c:pt>
                <c:pt idx="41">
                  <c:v>74.212999999999994</c:v>
                </c:pt>
                <c:pt idx="42">
                  <c:v>73.721000000000004</c:v>
                </c:pt>
                <c:pt idx="43">
                  <c:v>73.713999999999999</c:v>
                </c:pt>
                <c:pt idx="44">
                  <c:v>73.703999999999994</c:v>
                </c:pt>
                <c:pt idx="45">
                  <c:v>73.664000000000001</c:v>
                </c:pt>
                <c:pt idx="46">
                  <c:v>73.478999999999999</c:v>
                </c:pt>
                <c:pt idx="47">
                  <c:v>73.001000000000005</c:v>
                </c:pt>
                <c:pt idx="48">
                  <c:v>73.027000000000001</c:v>
                </c:pt>
                <c:pt idx="49">
                  <c:v>72.992999999999995</c:v>
                </c:pt>
                <c:pt idx="50">
                  <c:v>73.277000000000001</c:v>
                </c:pt>
                <c:pt idx="51">
                  <c:v>72.403999999999996</c:v>
                </c:pt>
                <c:pt idx="52">
                  <c:v>72.072000000000003</c:v>
                </c:pt>
                <c:pt idx="53">
                  <c:v>71.656999999999996</c:v>
                </c:pt>
                <c:pt idx="54">
                  <c:v>71.459000000000003</c:v>
                </c:pt>
                <c:pt idx="55">
                  <c:v>71.570999999999998</c:v>
                </c:pt>
                <c:pt idx="56">
                  <c:v>72.144000000000005</c:v>
                </c:pt>
                <c:pt idx="57">
                  <c:v>72.747</c:v>
                </c:pt>
                <c:pt idx="58">
                  <c:v>72.709000000000003</c:v>
                </c:pt>
                <c:pt idx="59">
                  <c:v>72.948999999999998</c:v>
                </c:pt>
                <c:pt idx="60">
                  <c:v>72.275999999999996</c:v>
                </c:pt>
                <c:pt idx="61">
                  <c:v>71.506</c:v>
                </c:pt>
                <c:pt idx="62">
                  <c:v>71.66</c:v>
                </c:pt>
                <c:pt idx="63">
                  <c:v>71.677999999999997</c:v>
                </c:pt>
                <c:pt idx="64">
                  <c:v>71.802000000000007</c:v>
                </c:pt>
                <c:pt idx="65">
                  <c:v>72.563000000000002</c:v>
                </c:pt>
                <c:pt idx="66">
                  <c:v>72.259</c:v>
                </c:pt>
                <c:pt idx="67">
                  <c:v>72.216999999999999</c:v>
                </c:pt>
                <c:pt idx="68">
                  <c:v>72.021000000000001</c:v>
                </c:pt>
                <c:pt idx="69">
                  <c:v>72.201999999999998</c:v>
                </c:pt>
                <c:pt idx="70">
                  <c:v>72.231999999999999</c:v>
                </c:pt>
                <c:pt idx="71">
                  <c:v>71.832999999999998</c:v>
                </c:pt>
                <c:pt idx="72">
                  <c:v>72.117000000000004</c:v>
                </c:pt>
                <c:pt idx="73">
                  <c:v>71.808000000000007</c:v>
                </c:pt>
                <c:pt idx="74">
                  <c:v>71.875</c:v>
                </c:pt>
                <c:pt idx="75">
                  <c:v>72.022999999999996</c:v>
                </c:pt>
                <c:pt idx="76">
                  <c:v>71.408000000000001</c:v>
                </c:pt>
                <c:pt idx="77">
                  <c:v>71.680000000000007</c:v>
                </c:pt>
                <c:pt idx="78">
                  <c:v>72.012</c:v>
                </c:pt>
                <c:pt idx="79">
                  <c:v>71.647000000000006</c:v>
                </c:pt>
                <c:pt idx="80">
                  <c:v>71.328999999999994</c:v>
                </c:pt>
                <c:pt idx="81">
                  <c:v>71.819000000000003</c:v>
                </c:pt>
                <c:pt idx="82">
                  <c:v>72.534999999999997</c:v>
                </c:pt>
                <c:pt idx="83">
                  <c:v>72.790000000000006</c:v>
                </c:pt>
                <c:pt idx="84">
                  <c:v>72.504000000000005</c:v>
                </c:pt>
                <c:pt idx="85">
                  <c:v>72.894999999999996</c:v>
                </c:pt>
                <c:pt idx="86">
                  <c:v>72.509</c:v>
                </c:pt>
                <c:pt idx="87">
                  <c:v>73.275000000000006</c:v>
                </c:pt>
                <c:pt idx="88">
                  <c:v>73.5</c:v>
                </c:pt>
                <c:pt idx="89">
                  <c:v>73.19</c:v>
                </c:pt>
                <c:pt idx="90">
                  <c:v>72.998999999999995</c:v>
                </c:pt>
                <c:pt idx="91">
                  <c:v>73.513999999999996</c:v>
                </c:pt>
                <c:pt idx="92">
                  <c:v>73.477000000000004</c:v>
                </c:pt>
                <c:pt idx="93">
                  <c:v>73.05</c:v>
                </c:pt>
                <c:pt idx="94">
                  <c:v>72.947000000000003</c:v>
                </c:pt>
                <c:pt idx="95">
                  <c:v>73.272999999999996</c:v>
                </c:pt>
                <c:pt idx="96">
                  <c:v>73.399000000000001</c:v>
                </c:pt>
                <c:pt idx="97">
                  <c:v>73.349999999999994</c:v>
                </c:pt>
                <c:pt idx="98">
                  <c:v>72.843999999999994</c:v>
                </c:pt>
                <c:pt idx="99">
                  <c:v>73.045000000000002</c:v>
                </c:pt>
                <c:pt idx="100">
                  <c:v>72.405000000000001</c:v>
                </c:pt>
                <c:pt idx="101">
                  <c:v>71.938000000000002</c:v>
                </c:pt>
                <c:pt idx="102">
                  <c:v>71.899000000000001</c:v>
                </c:pt>
                <c:pt idx="103">
                  <c:v>71.888000000000005</c:v>
                </c:pt>
                <c:pt idx="104">
                  <c:v>71.989999999999995</c:v>
                </c:pt>
                <c:pt idx="105">
                  <c:v>72.337999999999994</c:v>
                </c:pt>
                <c:pt idx="106">
                  <c:v>72.546999999999997</c:v>
                </c:pt>
                <c:pt idx="107">
                  <c:v>73.022999999999996</c:v>
                </c:pt>
                <c:pt idx="108">
                  <c:v>72.879000000000005</c:v>
                </c:pt>
                <c:pt idx="109">
                  <c:v>72.929000000000002</c:v>
                </c:pt>
                <c:pt idx="110">
                  <c:v>73.239999999999995</c:v>
                </c:pt>
                <c:pt idx="111">
                  <c:v>73.424000000000007</c:v>
                </c:pt>
                <c:pt idx="112">
                  <c:v>73.037999999999997</c:v>
                </c:pt>
                <c:pt idx="113">
                  <c:v>72.39</c:v>
                </c:pt>
                <c:pt idx="114">
                  <c:v>72.853999999999999</c:v>
                </c:pt>
                <c:pt idx="115">
                  <c:v>73.695999999999998</c:v>
                </c:pt>
                <c:pt idx="116">
                  <c:v>73.209000000000003</c:v>
                </c:pt>
                <c:pt idx="117">
                  <c:v>73.858999999999995</c:v>
                </c:pt>
                <c:pt idx="118">
                  <c:v>74.146000000000001</c:v>
                </c:pt>
                <c:pt idx="119">
                  <c:v>73.61</c:v>
                </c:pt>
                <c:pt idx="120">
                  <c:v>73.513999999999996</c:v>
                </c:pt>
                <c:pt idx="121">
                  <c:v>73.44</c:v>
                </c:pt>
                <c:pt idx="122">
                  <c:v>73.483000000000004</c:v>
                </c:pt>
                <c:pt idx="123">
                  <c:v>73.03</c:v>
                </c:pt>
                <c:pt idx="124">
                  <c:v>73.433999999999997</c:v>
                </c:pt>
                <c:pt idx="125">
                  <c:v>73.241</c:v>
                </c:pt>
                <c:pt idx="126">
                  <c:v>72.933000000000007</c:v>
                </c:pt>
                <c:pt idx="127">
                  <c:v>72.486999999999995</c:v>
                </c:pt>
                <c:pt idx="128">
                  <c:v>72.36</c:v>
                </c:pt>
                <c:pt idx="129">
                  <c:v>72.462999999999994</c:v>
                </c:pt>
                <c:pt idx="130">
                  <c:v>72.369</c:v>
                </c:pt>
                <c:pt idx="131">
                  <c:v>72.028999999999996</c:v>
                </c:pt>
                <c:pt idx="132">
                  <c:v>72.742000000000004</c:v>
                </c:pt>
                <c:pt idx="133">
                  <c:v>72.730999999999995</c:v>
                </c:pt>
                <c:pt idx="134">
                  <c:v>72.67</c:v>
                </c:pt>
                <c:pt idx="135">
                  <c:v>73.012</c:v>
                </c:pt>
                <c:pt idx="136">
                  <c:v>72.58</c:v>
                </c:pt>
                <c:pt idx="137">
                  <c:v>72.492999999999995</c:v>
                </c:pt>
                <c:pt idx="138">
                  <c:v>72.096000000000004</c:v>
                </c:pt>
                <c:pt idx="139">
                  <c:v>71.915000000000006</c:v>
                </c:pt>
                <c:pt idx="140">
                  <c:v>71.872</c:v>
                </c:pt>
                <c:pt idx="141">
                  <c:v>72.063999999999993</c:v>
                </c:pt>
                <c:pt idx="142">
                  <c:v>72.242000000000004</c:v>
                </c:pt>
                <c:pt idx="143">
                  <c:v>72.188999999999993</c:v>
                </c:pt>
                <c:pt idx="144">
                  <c:v>71.989999999999995</c:v>
                </c:pt>
                <c:pt idx="145">
                  <c:v>72.445999999999998</c:v>
                </c:pt>
                <c:pt idx="146">
                  <c:v>72.811000000000007</c:v>
                </c:pt>
                <c:pt idx="147">
                  <c:v>72.933000000000007</c:v>
                </c:pt>
                <c:pt idx="148">
                  <c:v>72.86</c:v>
                </c:pt>
                <c:pt idx="149">
                  <c:v>72.649000000000001</c:v>
                </c:pt>
                <c:pt idx="150">
                  <c:v>73.308999999999997</c:v>
                </c:pt>
                <c:pt idx="151">
                  <c:v>73.322000000000003</c:v>
                </c:pt>
                <c:pt idx="152">
                  <c:v>73.227000000000004</c:v>
                </c:pt>
                <c:pt idx="153">
                  <c:v>73.424000000000007</c:v>
                </c:pt>
                <c:pt idx="154">
                  <c:v>73.462000000000003</c:v>
                </c:pt>
                <c:pt idx="155">
                  <c:v>73.881</c:v>
                </c:pt>
                <c:pt idx="156">
                  <c:v>74.244</c:v>
                </c:pt>
                <c:pt idx="157">
                  <c:v>74.546999999999997</c:v>
                </c:pt>
                <c:pt idx="158">
                  <c:v>75.844999999999999</c:v>
                </c:pt>
                <c:pt idx="159">
                  <c:v>76.125</c:v>
                </c:pt>
                <c:pt idx="160">
                  <c:v>76.152000000000001</c:v>
                </c:pt>
                <c:pt idx="161">
                  <c:v>76.207999999999998</c:v>
                </c:pt>
                <c:pt idx="162">
                  <c:v>76.668999999999997</c:v>
                </c:pt>
                <c:pt idx="163">
                  <c:v>77.180000000000007</c:v>
                </c:pt>
                <c:pt idx="164">
                  <c:v>77.117000000000004</c:v>
                </c:pt>
                <c:pt idx="165">
                  <c:v>76.838999999999999</c:v>
                </c:pt>
                <c:pt idx="166">
                  <c:v>76.957999999999998</c:v>
                </c:pt>
                <c:pt idx="167">
                  <c:v>76.195999999999998</c:v>
                </c:pt>
                <c:pt idx="168">
                  <c:v>76.805000000000007</c:v>
                </c:pt>
                <c:pt idx="169">
                  <c:v>76.793000000000006</c:v>
                </c:pt>
                <c:pt idx="170">
                  <c:v>77.251000000000005</c:v>
                </c:pt>
                <c:pt idx="171">
                  <c:v>77.051000000000002</c:v>
                </c:pt>
                <c:pt idx="172">
                  <c:v>77.150999999999996</c:v>
                </c:pt>
                <c:pt idx="173">
                  <c:v>77.381</c:v>
                </c:pt>
                <c:pt idx="174">
                  <c:v>77.644000000000005</c:v>
                </c:pt>
                <c:pt idx="175">
                  <c:v>78.061000000000007</c:v>
                </c:pt>
                <c:pt idx="176">
                  <c:v>78.087000000000003</c:v>
                </c:pt>
                <c:pt idx="177">
                  <c:v>78.61</c:v>
                </c:pt>
                <c:pt idx="178">
                  <c:v>78.932000000000002</c:v>
                </c:pt>
                <c:pt idx="179">
                  <c:v>79.588999999999999</c:v>
                </c:pt>
                <c:pt idx="180">
                  <c:v>79.247</c:v>
                </c:pt>
                <c:pt idx="181">
                  <c:v>79.844999999999999</c:v>
                </c:pt>
                <c:pt idx="182">
                  <c:v>80.146000000000001</c:v>
                </c:pt>
                <c:pt idx="183">
                  <c:v>78.965999999999994</c:v>
                </c:pt>
                <c:pt idx="184">
                  <c:v>78.909000000000006</c:v>
                </c:pt>
                <c:pt idx="185">
                  <c:v>79.067999999999998</c:v>
                </c:pt>
                <c:pt idx="186">
                  <c:v>78.094999999999999</c:v>
                </c:pt>
                <c:pt idx="187">
                  <c:v>78.019000000000005</c:v>
                </c:pt>
                <c:pt idx="188">
                  <c:v>77.680000000000007</c:v>
                </c:pt>
                <c:pt idx="189">
                  <c:v>76.150999999999996</c:v>
                </c:pt>
                <c:pt idx="190">
                  <c:v>76.468000000000004</c:v>
                </c:pt>
                <c:pt idx="191">
                  <c:v>76.787999999999997</c:v>
                </c:pt>
                <c:pt idx="192">
                  <c:v>76.994</c:v>
                </c:pt>
                <c:pt idx="193">
                  <c:v>76.953000000000003</c:v>
                </c:pt>
                <c:pt idx="194">
                  <c:v>77.471000000000004</c:v>
                </c:pt>
                <c:pt idx="195">
                  <c:v>79.447999999999993</c:v>
                </c:pt>
                <c:pt idx="196">
                  <c:v>79.462999999999994</c:v>
                </c:pt>
                <c:pt idx="197">
                  <c:v>80.438999999999993</c:v>
                </c:pt>
                <c:pt idx="198">
                  <c:v>80.313000000000002</c:v>
                </c:pt>
                <c:pt idx="199">
                  <c:v>81.674999999999997</c:v>
                </c:pt>
                <c:pt idx="200">
                  <c:v>80.972999999999999</c:v>
                </c:pt>
                <c:pt idx="201">
                  <c:v>80.912999999999997</c:v>
                </c:pt>
                <c:pt idx="202">
                  <c:v>81.162999999999997</c:v>
                </c:pt>
                <c:pt idx="203">
                  <c:v>82.997</c:v>
                </c:pt>
                <c:pt idx="204">
                  <c:v>81.876000000000005</c:v>
                </c:pt>
                <c:pt idx="205">
                  <c:v>81.363</c:v>
                </c:pt>
                <c:pt idx="206">
                  <c:v>82.05</c:v>
                </c:pt>
                <c:pt idx="207">
                  <c:v>82.454999999999998</c:v>
                </c:pt>
                <c:pt idx="208">
                  <c:v>82.412999999999997</c:v>
                </c:pt>
                <c:pt idx="209">
                  <c:v>83.1</c:v>
                </c:pt>
                <c:pt idx="210">
                  <c:v>83.99</c:v>
                </c:pt>
                <c:pt idx="211">
                  <c:v>85.37</c:v>
                </c:pt>
                <c:pt idx="212">
                  <c:v>85.36</c:v>
                </c:pt>
                <c:pt idx="213">
                  <c:v>86.44</c:v>
                </c:pt>
                <c:pt idx="214">
                  <c:v>86.933999999999997</c:v>
                </c:pt>
                <c:pt idx="215">
                  <c:v>87.028000000000006</c:v>
                </c:pt>
                <c:pt idx="216">
                  <c:v>85.070999999999998</c:v>
                </c:pt>
                <c:pt idx="217">
                  <c:v>84.555999999999997</c:v>
                </c:pt>
                <c:pt idx="218">
                  <c:v>85.632999999999996</c:v>
                </c:pt>
                <c:pt idx="219">
                  <c:v>86.353999999999999</c:v>
                </c:pt>
                <c:pt idx="220">
                  <c:v>84.784000000000006</c:v>
                </c:pt>
                <c:pt idx="221">
                  <c:v>84.605999999999995</c:v>
                </c:pt>
                <c:pt idx="222">
                  <c:v>85.893000000000001</c:v>
                </c:pt>
                <c:pt idx="223">
                  <c:v>85.906999999999996</c:v>
                </c:pt>
                <c:pt idx="224">
                  <c:v>85.912000000000006</c:v>
                </c:pt>
                <c:pt idx="225">
                  <c:v>87.075000000000003</c:v>
                </c:pt>
                <c:pt idx="226">
                  <c:v>87.47</c:v>
                </c:pt>
                <c:pt idx="227">
                  <c:v>86.938000000000002</c:v>
                </c:pt>
                <c:pt idx="228">
                  <c:v>86.364999999999995</c:v>
                </c:pt>
                <c:pt idx="229">
                  <c:v>86.807000000000002</c:v>
                </c:pt>
                <c:pt idx="230">
                  <c:v>87.372</c:v>
                </c:pt>
                <c:pt idx="231">
                  <c:v>87.311999999999998</c:v>
                </c:pt>
                <c:pt idx="232">
                  <c:v>87.968999999999994</c:v>
                </c:pt>
                <c:pt idx="233">
                  <c:v>88.191000000000003</c:v>
                </c:pt>
                <c:pt idx="234">
                  <c:v>86.081000000000003</c:v>
                </c:pt>
                <c:pt idx="235">
                  <c:v>85</c:v>
                </c:pt>
                <c:pt idx="236">
                  <c:v>85.667000000000002</c:v>
                </c:pt>
                <c:pt idx="237">
                  <c:v>85.566999999999993</c:v>
                </c:pt>
                <c:pt idx="238">
                  <c:v>86.516999999999996</c:v>
                </c:pt>
                <c:pt idx="239">
                  <c:v>86.724000000000004</c:v>
                </c:pt>
                <c:pt idx="240">
                  <c:v>86.701999999999998</c:v>
                </c:pt>
                <c:pt idx="241">
                  <c:v>87.03</c:v>
                </c:pt>
                <c:pt idx="242">
                  <c:v>86.444000000000003</c:v>
                </c:pt>
                <c:pt idx="243">
                  <c:v>87.120999999999995</c:v>
                </c:pt>
                <c:pt idx="244">
                  <c:v>85.56</c:v>
                </c:pt>
                <c:pt idx="245">
                  <c:v>85.837000000000003</c:v>
                </c:pt>
                <c:pt idx="246">
                  <c:v>85.483999999999995</c:v>
                </c:pt>
                <c:pt idx="247">
                  <c:v>83.834000000000003</c:v>
                </c:pt>
                <c:pt idx="248">
                  <c:v>83.644000000000005</c:v>
                </c:pt>
                <c:pt idx="249">
                  <c:v>82.27</c:v>
                </c:pt>
                <c:pt idx="250">
                  <c:v>80.683000000000007</c:v>
                </c:pt>
                <c:pt idx="251">
                  <c:v>78.908000000000001</c:v>
                </c:pt>
                <c:pt idx="252">
                  <c:v>79.466999999999999</c:v>
                </c:pt>
                <c:pt idx="253">
                  <c:v>81.298000000000002</c:v>
                </c:pt>
                <c:pt idx="254">
                  <c:v>81.093000000000004</c:v>
                </c:pt>
                <c:pt idx="255">
                  <c:v>81.241</c:v>
                </c:pt>
                <c:pt idx="256">
                  <c:v>81.213999999999999</c:v>
                </c:pt>
                <c:pt idx="257">
                  <c:v>80.891999999999996</c:v>
                </c:pt>
                <c:pt idx="258">
                  <c:v>80.685000000000002</c:v>
                </c:pt>
                <c:pt idx="259">
                  <c:v>80.899000000000001</c:v>
                </c:pt>
                <c:pt idx="260">
                  <c:v>81.308000000000007</c:v>
                </c:pt>
                <c:pt idx="261">
                  <c:v>81.838999999999999</c:v>
                </c:pt>
                <c:pt idx="262">
                  <c:v>82.637</c:v>
                </c:pt>
                <c:pt idx="263">
                  <c:v>82.85</c:v>
                </c:pt>
                <c:pt idx="264">
                  <c:v>82.275000000000006</c:v>
                </c:pt>
                <c:pt idx="265">
                  <c:v>81.536000000000001</c:v>
                </c:pt>
                <c:pt idx="266">
                  <c:v>82.662999999999997</c:v>
                </c:pt>
                <c:pt idx="267">
                  <c:v>83.019000000000005</c:v>
                </c:pt>
                <c:pt idx="268">
                  <c:v>84.265000000000001</c:v>
                </c:pt>
                <c:pt idx="269">
                  <c:v>84.418999999999997</c:v>
                </c:pt>
                <c:pt idx="270">
                  <c:v>84.44</c:v>
                </c:pt>
                <c:pt idx="271">
                  <c:v>84.212000000000003</c:v>
                </c:pt>
                <c:pt idx="272">
                  <c:v>84.721999999999994</c:v>
                </c:pt>
                <c:pt idx="273">
                  <c:v>86.215999999999994</c:v>
                </c:pt>
                <c:pt idx="274">
                  <c:v>85.816999999999993</c:v>
                </c:pt>
                <c:pt idx="275">
                  <c:v>85.52</c:v>
                </c:pt>
                <c:pt idx="276">
                  <c:v>85.608000000000004</c:v>
                </c:pt>
                <c:pt idx="277">
                  <c:v>84.727000000000004</c:v>
                </c:pt>
                <c:pt idx="278">
                  <c:v>84.426000000000002</c:v>
                </c:pt>
                <c:pt idx="279">
                  <c:v>84.671999999999997</c:v>
                </c:pt>
                <c:pt idx="280">
                  <c:v>85.277000000000001</c:v>
                </c:pt>
                <c:pt idx="281">
                  <c:v>85.998999999999995</c:v>
                </c:pt>
                <c:pt idx="282">
                  <c:v>86.072999999999993</c:v>
                </c:pt>
                <c:pt idx="283">
                  <c:v>85.05</c:v>
                </c:pt>
                <c:pt idx="284">
                  <c:v>85.701999999999998</c:v>
                </c:pt>
                <c:pt idx="285">
                  <c:v>86.057000000000002</c:v>
                </c:pt>
                <c:pt idx="286">
                  <c:v>85.346000000000004</c:v>
                </c:pt>
                <c:pt idx="287">
                  <c:v>84.792000000000002</c:v>
                </c:pt>
                <c:pt idx="288">
                  <c:v>85.807000000000002</c:v>
                </c:pt>
                <c:pt idx="289">
                  <c:v>85.775999999999996</c:v>
                </c:pt>
                <c:pt idx="290">
                  <c:v>86.546999999999997</c:v>
                </c:pt>
                <c:pt idx="291">
                  <c:v>86.040999999999997</c:v>
                </c:pt>
                <c:pt idx="292">
                  <c:v>86.66</c:v>
                </c:pt>
                <c:pt idx="293">
                  <c:v>87.581000000000003</c:v>
                </c:pt>
                <c:pt idx="294">
                  <c:v>88.007000000000005</c:v>
                </c:pt>
                <c:pt idx="295">
                  <c:v>87.438999999999993</c:v>
                </c:pt>
                <c:pt idx="296">
                  <c:v>86.488</c:v>
                </c:pt>
                <c:pt idx="297">
                  <c:v>87.24</c:v>
                </c:pt>
                <c:pt idx="298">
                  <c:v>86.894999999999996</c:v>
                </c:pt>
                <c:pt idx="299">
                  <c:v>87.906000000000006</c:v>
                </c:pt>
                <c:pt idx="300">
                  <c:v>87.727000000000004</c:v>
                </c:pt>
                <c:pt idx="301">
                  <c:v>88.007999999999996</c:v>
                </c:pt>
                <c:pt idx="302">
                  <c:v>88.94</c:v>
                </c:pt>
                <c:pt idx="303">
                  <c:v>88.91</c:v>
                </c:pt>
                <c:pt idx="304">
                  <c:v>88.576999999999998</c:v>
                </c:pt>
                <c:pt idx="305">
                  <c:v>89.105000000000004</c:v>
                </c:pt>
                <c:pt idx="306">
                  <c:v>88.512</c:v>
                </c:pt>
                <c:pt idx="307">
                  <c:v>89.009</c:v>
                </c:pt>
                <c:pt idx="308">
                  <c:v>88.927000000000007</c:v>
                </c:pt>
                <c:pt idx="309">
                  <c:v>87.867999999999995</c:v>
                </c:pt>
                <c:pt idx="310">
                  <c:v>87.66</c:v>
                </c:pt>
                <c:pt idx="311">
                  <c:v>87.427999999999997</c:v>
                </c:pt>
                <c:pt idx="312">
                  <c:v>86.945999999999998</c:v>
                </c:pt>
                <c:pt idx="313">
                  <c:v>86.933000000000007</c:v>
                </c:pt>
                <c:pt idx="314">
                  <c:v>84.594999999999999</c:v>
                </c:pt>
                <c:pt idx="315">
                  <c:v>83.129000000000005</c:v>
                </c:pt>
                <c:pt idx="316">
                  <c:v>83.840999999999994</c:v>
                </c:pt>
                <c:pt idx="317">
                  <c:v>83.426000000000002</c:v>
                </c:pt>
                <c:pt idx="318">
                  <c:v>83.858000000000004</c:v>
                </c:pt>
                <c:pt idx="319">
                  <c:v>83.808000000000007</c:v>
                </c:pt>
                <c:pt idx="320">
                  <c:v>84.165000000000006</c:v>
                </c:pt>
                <c:pt idx="321">
                  <c:v>85.111000000000004</c:v>
                </c:pt>
                <c:pt idx="322">
                  <c:v>85.869</c:v>
                </c:pt>
                <c:pt idx="323">
                  <c:v>85.43</c:v>
                </c:pt>
                <c:pt idx="324">
                  <c:v>85.503</c:v>
                </c:pt>
                <c:pt idx="325">
                  <c:v>84.445999999999998</c:v>
                </c:pt>
                <c:pt idx="326">
                  <c:v>84.165000000000006</c:v>
                </c:pt>
                <c:pt idx="327">
                  <c:v>84.570999999999998</c:v>
                </c:pt>
                <c:pt idx="328">
                  <c:v>85.287999999999997</c:v>
                </c:pt>
                <c:pt idx="329">
                  <c:v>85.361000000000004</c:v>
                </c:pt>
                <c:pt idx="330">
                  <c:v>85.786000000000001</c:v>
                </c:pt>
                <c:pt idx="331">
                  <c:v>84.635000000000005</c:v>
                </c:pt>
                <c:pt idx="332">
                  <c:v>84.641999999999996</c:v>
                </c:pt>
                <c:pt idx="333">
                  <c:v>85.081000000000003</c:v>
                </c:pt>
                <c:pt idx="334">
                  <c:v>85.227000000000004</c:v>
                </c:pt>
                <c:pt idx="335">
                  <c:v>85.980999999999995</c:v>
                </c:pt>
                <c:pt idx="336">
                  <c:v>86.637</c:v>
                </c:pt>
                <c:pt idx="337">
                  <c:v>86.578999999999994</c:v>
                </c:pt>
                <c:pt idx="338">
                  <c:v>86.191000000000003</c:v>
                </c:pt>
                <c:pt idx="339">
                  <c:v>85.516999999999996</c:v>
                </c:pt>
                <c:pt idx="340">
                  <c:v>84.713999999999999</c:v>
                </c:pt>
                <c:pt idx="341">
                  <c:v>85.695999999999998</c:v>
                </c:pt>
                <c:pt idx="342">
                  <c:v>85.158000000000001</c:v>
                </c:pt>
                <c:pt idx="343">
                  <c:v>84.474000000000004</c:v>
                </c:pt>
                <c:pt idx="344">
                  <c:v>84.614000000000004</c:v>
                </c:pt>
                <c:pt idx="345">
                  <c:v>84.546000000000006</c:v>
                </c:pt>
                <c:pt idx="346">
                  <c:v>83.97</c:v>
                </c:pt>
                <c:pt idx="347">
                  <c:v>84.156999999999996</c:v>
                </c:pt>
                <c:pt idx="348">
                  <c:v>83.802999999999997</c:v>
                </c:pt>
                <c:pt idx="349">
                  <c:v>83.941000000000003</c:v>
                </c:pt>
                <c:pt idx="350">
                  <c:v>82.528999999999996</c:v>
                </c:pt>
                <c:pt idx="351">
                  <c:v>82.677999999999997</c:v>
                </c:pt>
                <c:pt idx="352">
                  <c:v>82.305999999999997</c:v>
                </c:pt>
                <c:pt idx="353">
                  <c:v>82.498999999999995</c:v>
                </c:pt>
                <c:pt idx="354">
                  <c:v>82.278999999999996</c:v>
                </c:pt>
                <c:pt idx="355">
                  <c:v>83.024000000000001</c:v>
                </c:pt>
                <c:pt idx="356">
                  <c:v>82.667000000000002</c:v>
                </c:pt>
                <c:pt idx="357">
                  <c:v>81.977999999999994</c:v>
                </c:pt>
                <c:pt idx="358">
                  <c:v>80.984999999999999</c:v>
                </c:pt>
                <c:pt idx="359">
                  <c:v>80.558000000000007</c:v>
                </c:pt>
                <c:pt idx="360">
                  <c:v>79.957999999999998</c:v>
                </c:pt>
                <c:pt idx="361">
                  <c:v>80.024000000000001</c:v>
                </c:pt>
                <c:pt idx="362">
                  <c:v>80.131</c:v>
                </c:pt>
                <c:pt idx="363">
                  <c:v>80.331999999999994</c:v>
                </c:pt>
                <c:pt idx="364">
                  <c:v>80.433000000000007</c:v>
                </c:pt>
                <c:pt idx="365">
                  <c:v>79.347999999999999</c:v>
                </c:pt>
                <c:pt idx="366">
                  <c:v>79.171000000000006</c:v>
                </c:pt>
                <c:pt idx="367">
                  <c:v>78.403999999999996</c:v>
                </c:pt>
                <c:pt idx="368">
                  <c:v>79.5</c:v>
                </c:pt>
                <c:pt idx="369">
                  <c:v>79.414000000000001</c:v>
                </c:pt>
                <c:pt idx="370">
                  <c:v>80.67</c:v>
                </c:pt>
                <c:pt idx="371">
                  <c:v>80.909000000000006</c:v>
                </c:pt>
                <c:pt idx="372">
                  <c:v>79.787000000000006</c:v>
                </c:pt>
                <c:pt idx="373">
                  <c:v>80.328999999999994</c:v>
                </c:pt>
                <c:pt idx="374">
                  <c:v>79.41</c:v>
                </c:pt>
                <c:pt idx="375">
                  <c:v>80.141999999999996</c:v>
                </c:pt>
                <c:pt idx="376">
                  <c:v>81.14</c:v>
                </c:pt>
                <c:pt idx="377">
                  <c:v>80.709000000000003</c:v>
                </c:pt>
                <c:pt idx="378">
                  <c:v>80.168999999999997</c:v>
                </c:pt>
                <c:pt idx="379">
                  <c:v>80.608999999999995</c:v>
                </c:pt>
                <c:pt idx="380">
                  <c:v>80.263999999999996</c:v>
                </c:pt>
                <c:pt idx="381">
                  <c:v>80.783000000000001</c:v>
                </c:pt>
                <c:pt idx="382">
                  <c:v>79.840999999999994</c:v>
                </c:pt>
                <c:pt idx="383">
                  <c:v>80.555999999999997</c:v>
                </c:pt>
                <c:pt idx="384">
                  <c:v>80.403000000000006</c:v>
                </c:pt>
                <c:pt idx="385">
                  <c:v>79.878</c:v>
                </c:pt>
                <c:pt idx="386">
                  <c:v>79.834999999999994</c:v>
                </c:pt>
                <c:pt idx="387">
                  <c:v>80.132999999999996</c:v>
                </c:pt>
                <c:pt idx="388">
                  <c:v>79.634</c:v>
                </c:pt>
                <c:pt idx="389">
                  <c:v>80.150999999999996</c:v>
                </c:pt>
                <c:pt idx="390">
                  <c:v>80.382000000000005</c:v>
                </c:pt>
                <c:pt idx="391">
                  <c:v>80.453999999999994</c:v>
                </c:pt>
                <c:pt idx="392">
                  <c:v>80.620999999999995</c:v>
                </c:pt>
                <c:pt idx="393">
                  <c:v>80.766000000000005</c:v>
                </c:pt>
                <c:pt idx="394">
                  <c:v>79.864000000000004</c:v>
                </c:pt>
                <c:pt idx="395">
                  <c:v>80.233000000000004</c:v>
                </c:pt>
                <c:pt idx="396">
                  <c:v>80.126000000000005</c:v>
                </c:pt>
                <c:pt idx="397">
                  <c:v>80.183999999999997</c:v>
                </c:pt>
                <c:pt idx="398">
                  <c:v>79.316000000000003</c:v>
                </c:pt>
                <c:pt idx="399">
                  <c:v>79.215999999999994</c:v>
                </c:pt>
                <c:pt idx="400">
                  <c:v>79.346999999999994</c:v>
                </c:pt>
                <c:pt idx="401">
                  <c:v>78.906999999999996</c:v>
                </c:pt>
                <c:pt idx="402">
                  <c:v>78.927000000000007</c:v>
                </c:pt>
                <c:pt idx="403">
                  <c:v>78.706000000000003</c:v>
                </c:pt>
                <c:pt idx="404">
                  <c:v>78.802999999999997</c:v>
                </c:pt>
                <c:pt idx="405">
                  <c:v>78.748999999999995</c:v>
                </c:pt>
                <c:pt idx="406">
                  <c:v>78.626000000000005</c:v>
                </c:pt>
                <c:pt idx="407">
                  <c:v>78.849999999999994</c:v>
                </c:pt>
                <c:pt idx="408">
                  <c:v>79.63</c:v>
                </c:pt>
                <c:pt idx="409">
                  <c:v>79.284999999999997</c:v>
                </c:pt>
                <c:pt idx="410">
                  <c:v>78.346999999999994</c:v>
                </c:pt>
                <c:pt idx="411">
                  <c:v>77.638999999999996</c:v>
                </c:pt>
                <c:pt idx="412">
                  <c:v>77.765000000000001</c:v>
                </c:pt>
                <c:pt idx="413">
                  <c:v>77.516999999999996</c:v>
                </c:pt>
                <c:pt idx="414">
                  <c:v>78.064999999999998</c:v>
                </c:pt>
                <c:pt idx="415">
                  <c:v>78.974999999999994</c:v>
                </c:pt>
                <c:pt idx="416">
                  <c:v>79.256</c:v>
                </c:pt>
                <c:pt idx="417">
                  <c:v>79.176000000000002</c:v>
                </c:pt>
                <c:pt idx="418">
                  <c:v>78.790000000000006</c:v>
                </c:pt>
                <c:pt idx="419">
                  <c:v>78.489000000000004</c:v>
                </c:pt>
                <c:pt idx="420">
                  <c:v>78.885000000000005</c:v>
                </c:pt>
                <c:pt idx="421">
                  <c:v>79.292000000000002</c:v>
                </c:pt>
                <c:pt idx="422">
                  <c:v>78.936999999999998</c:v>
                </c:pt>
                <c:pt idx="423">
                  <c:v>78.468999999999994</c:v>
                </c:pt>
                <c:pt idx="424">
                  <c:v>78.384</c:v>
                </c:pt>
                <c:pt idx="425">
                  <c:v>78.043999999999997</c:v>
                </c:pt>
                <c:pt idx="426">
                  <c:v>78.271000000000001</c:v>
                </c:pt>
                <c:pt idx="427">
                  <c:v>78.242999999999995</c:v>
                </c:pt>
                <c:pt idx="428">
                  <c:v>78.661000000000001</c:v>
                </c:pt>
                <c:pt idx="429">
                  <c:v>78.009</c:v>
                </c:pt>
                <c:pt idx="430">
                  <c:v>78.366</c:v>
                </c:pt>
                <c:pt idx="431">
                  <c:v>78.171999999999997</c:v>
                </c:pt>
                <c:pt idx="432">
                  <c:v>78.760000000000005</c:v>
                </c:pt>
                <c:pt idx="433">
                  <c:v>78.376000000000005</c:v>
                </c:pt>
                <c:pt idx="434">
                  <c:v>78.465000000000003</c:v>
                </c:pt>
                <c:pt idx="435">
                  <c:v>78.135999999999996</c:v>
                </c:pt>
                <c:pt idx="436">
                  <c:v>78.012</c:v>
                </c:pt>
                <c:pt idx="437">
                  <c:v>77.322999999999993</c:v>
                </c:pt>
                <c:pt idx="438">
                  <c:v>77.09</c:v>
                </c:pt>
                <c:pt idx="439">
                  <c:v>76.816999999999993</c:v>
                </c:pt>
                <c:pt idx="440">
                  <c:v>76.608000000000004</c:v>
                </c:pt>
                <c:pt idx="441">
                  <c:v>76.694999999999993</c:v>
                </c:pt>
                <c:pt idx="442">
                  <c:v>76.543999999999997</c:v>
                </c:pt>
                <c:pt idx="443">
                  <c:v>76.236000000000004</c:v>
                </c:pt>
                <c:pt idx="444">
                  <c:v>76.188000000000002</c:v>
                </c:pt>
                <c:pt idx="445">
                  <c:v>76.424999999999997</c:v>
                </c:pt>
                <c:pt idx="446">
                  <c:v>76.775999999999996</c:v>
                </c:pt>
                <c:pt idx="447">
                  <c:v>76.117999999999995</c:v>
                </c:pt>
                <c:pt idx="448">
                  <c:v>76.046999999999997</c:v>
                </c:pt>
                <c:pt idx="449">
                  <c:v>76.900000000000006</c:v>
                </c:pt>
                <c:pt idx="450">
                  <c:v>76.811999999999998</c:v>
                </c:pt>
                <c:pt idx="451">
                  <c:v>77.051000000000002</c:v>
                </c:pt>
                <c:pt idx="452">
                  <c:v>77.123999999999995</c:v>
                </c:pt>
                <c:pt idx="453">
                  <c:v>76.653000000000006</c:v>
                </c:pt>
              </c:numCache>
            </c:numRef>
          </c:val>
          <c:smooth val="0"/>
          <c:extLst>
            <c:ext xmlns:c16="http://schemas.microsoft.com/office/drawing/2014/chart" uri="{C3380CC4-5D6E-409C-BE32-E72D297353CC}">
              <c16:uniqueId val="{00000000-6719-4B4B-AF62-54DBC3470CD5}"/>
            </c:ext>
          </c:extLst>
        </c:ser>
        <c:dLbls>
          <c:showLegendKey val="0"/>
          <c:showVal val="0"/>
          <c:showCatName val="0"/>
          <c:showSerName val="0"/>
          <c:showPercent val="0"/>
          <c:showBubbleSize val="0"/>
        </c:dLbls>
        <c:smooth val="0"/>
        <c:axId val="299378352"/>
        <c:axId val="1"/>
      </c:lineChart>
      <c:dateAx>
        <c:axId val="29937835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days"/>
        <c:majorUnit val="3"/>
        <c:majorTimeUnit val="months"/>
        <c:minorUnit val="1"/>
        <c:minorTimeUnit val="months"/>
      </c:dateAx>
      <c:valAx>
        <c:axId val="1"/>
        <c:scaling>
          <c:orientation val="minMax"/>
          <c:min val="50"/>
        </c:scaling>
        <c:delete val="0"/>
        <c:axPos val="l"/>
        <c:majorGridlines>
          <c:spPr>
            <a:ln w="3175">
              <a:solidFill>
                <a:srgbClr val="000000"/>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299378352"/>
        <c:crosses val="autoZero"/>
        <c:crossBetween val="between"/>
        <c:majorUnit val="10"/>
      </c:valAx>
      <c:spPr>
        <a:solidFill>
          <a:srgbClr val="FFFFFF"/>
        </a:solidFill>
        <a:ln w="12700">
          <a:solidFill>
            <a:srgbClr val="808080"/>
          </a:solidFill>
          <a:prstDash val="solid"/>
        </a:ln>
      </c:spPr>
    </c:plotArea>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97260806314513"/>
          <c:y val="7.2917037541898308E-2"/>
          <c:w val="0.86238628689691321"/>
          <c:h val="0.50521090296886684"/>
        </c:manualLayout>
      </c:layout>
      <c:barChart>
        <c:barDir val="col"/>
        <c:grouping val="clustered"/>
        <c:varyColors val="0"/>
        <c:ser>
          <c:idx val="0"/>
          <c:order val="0"/>
          <c:tx>
            <c:v>Ипотекалық кредиттеу</c:v>
          </c:tx>
          <c:spPr>
            <a:solidFill>
              <a:srgbClr val="9999FF"/>
            </a:solidFill>
            <a:ln w="12700">
              <a:solidFill>
                <a:srgbClr val="000000"/>
              </a:solidFill>
              <a:prstDash val="solid"/>
            </a:ln>
          </c:spPr>
          <c:invertIfNegative val="0"/>
          <c:cat>
            <c:strLit>
              <c:ptCount val="6"/>
              <c:pt idx="0">
                <c:v>1-ж/жылдық 2008</c:v>
              </c:pt>
              <c:pt idx="1">
                <c:v>III_2008</c:v>
              </c:pt>
              <c:pt idx="2">
                <c:v>IV_2008</c:v>
              </c:pt>
              <c:pt idx="3">
                <c:v>I_2009</c:v>
              </c:pt>
              <c:pt idx="4">
                <c:v>II_2009</c:v>
              </c:pt>
              <c:pt idx="5">
                <c:v>III_2009</c:v>
              </c:pt>
            </c:strLit>
          </c:cat>
          <c:val>
            <c:numLit>
              <c:formatCode>General</c:formatCode>
              <c:ptCount val="6"/>
              <c:pt idx="0">
                <c:v>-0.5862068965517242</c:v>
              </c:pt>
              <c:pt idx="1">
                <c:v>-0.23333333333333336</c:v>
              </c:pt>
              <c:pt idx="2">
                <c:v>-0.25806451612903225</c:v>
              </c:pt>
              <c:pt idx="3">
                <c:v>-0.19354838709677422</c:v>
              </c:pt>
              <c:pt idx="4">
                <c:v>-9.6774193548387066E-2</c:v>
              </c:pt>
              <c:pt idx="5">
                <c:v>6.4516129032258063E-2</c:v>
              </c:pt>
            </c:numLit>
          </c:val>
          <c:extLst>
            <c:ext xmlns:c16="http://schemas.microsoft.com/office/drawing/2014/chart" uri="{C3380CC4-5D6E-409C-BE32-E72D297353CC}">
              <c16:uniqueId val="{00000000-66AB-4B1E-92EE-3CACBDDDB686}"/>
            </c:ext>
          </c:extLst>
        </c:ser>
        <c:ser>
          <c:idx val="1"/>
          <c:order val="1"/>
          <c:tx>
            <c:v>Тұтынушылық кредиттеу</c:v>
          </c:tx>
          <c:spPr>
            <a:solidFill>
              <a:srgbClr val="993366"/>
            </a:solidFill>
            <a:ln w="12700">
              <a:solidFill>
                <a:srgbClr val="000000"/>
              </a:solidFill>
              <a:prstDash val="solid"/>
            </a:ln>
          </c:spPr>
          <c:invertIfNegative val="0"/>
          <c:cat>
            <c:strLit>
              <c:ptCount val="6"/>
              <c:pt idx="0">
                <c:v>1-ж/жылдық 2008</c:v>
              </c:pt>
              <c:pt idx="1">
                <c:v>III_2008</c:v>
              </c:pt>
              <c:pt idx="2">
                <c:v>IV_2008</c:v>
              </c:pt>
              <c:pt idx="3">
                <c:v>I_2009</c:v>
              </c:pt>
              <c:pt idx="4">
                <c:v>II_2009</c:v>
              </c:pt>
              <c:pt idx="5">
                <c:v>III_2009</c:v>
              </c:pt>
            </c:strLit>
          </c:cat>
          <c:val>
            <c:numLit>
              <c:formatCode>General</c:formatCode>
              <c:ptCount val="6"/>
              <c:pt idx="0">
                <c:v>-0.10344827586206901</c:v>
              </c:pt>
              <c:pt idx="1">
                <c:v>3.2258064516129031E-2</c:v>
              </c:pt>
              <c:pt idx="2">
                <c:v>3.125E-2</c:v>
              </c:pt>
              <c:pt idx="3">
                <c:v>-9.375E-2</c:v>
              </c:pt>
              <c:pt idx="4">
                <c:v>0.15625</c:v>
              </c:pt>
              <c:pt idx="5">
                <c:v>0.125</c:v>
              </c:pt>
            </c:numLit>
          </c:val>
          <c:extLst>
            <c:ext xmlns:c16="http://schemas.microsoft.com/office/drawing/2014/chart" uri="{C3380CC4-5D6E-409C-BE32-E72D297353CC}">
              <c16:uniqueId val="{00000001-66AB-4B1E-92EE-3CACBDDDB686}"/>
            </c:ext>
          </c:extLst>
        </c:ser>
        <c:dLbls>
          <c:showLegendKey val="0"/>
          <c:showVal val="0"/>
          <c:showCatName val="0"/>
          <c:showSerName val="0"/>
          <c:showPercent val="0"/>
          <c:showBubbleSize val="0"/>
        </c:dLbls>
        <c:gapWidth val="150"/>
        <c:axId val="301755528"/>
        <c:axId val="1"/>
      </c:barChart>
      <c:lineChart>
        <c:grouping val="standard"/>
        <c:varyColors val="0"/>
        <c:ser>
          <c:idx val="4"/>
          <c:order val="2"/>
          <c:tx>
            <c:v>Кредиттеу ниеті - ипотека</c:v>
          </c:tx>
          <c:spPr>
            <a:ln w="38100">
              <a:solidFill>
                <a:srgbClr val="0000FF"/>
              </a:solidFill>
              <a:prstDash val="solid"/>
            </a:ln>
          </c:spPr>
          <c:marker>
            <c:symbol val="star"/>
            <c:size val="5"/>
            <c:spPr>
              <a:noFill/>
              <a:ln>
                <a:solidFill>
                  <a:srgbClr val="800080"/>
                </a:solidFill>
                <a:prstDash val="solid"/>
              </a:ln>
            </c:spPr>
          </c:marker>
          <c:cat>
            <c:strLit>
              <c:ptCount val="6"/>
              <c:pt idx="0">
                <c:v>1-ж/жылдық 2008</c:v>
              </c:pt>
              <c:pt idx="1">
                <c:v>III_2008</c:v>
              </c:pt>
              <c:pt idx="2">
                <c:v>IV_2008</c:v>
              </c:pt>
              <c:pt idx="3">
                <c:v>I_2009</c:v>
              </c:pt>
              <c:pt idx="4">
                <c:v>II_2009</c:v>
              </c:pt>
              <c:pt idx="5">
                <c:v>III_2009</c:v>
              </c:pt>
            </c:strLit>
          </c:cat>
          <c:val>
            <c:numLit>
              <c:formatCode>General</c:formatCode>
              <c:ptCount val="6"/>
              <c:pt idx="0">
                <c:v>-6.6666666666666707E-2</c:v>
              </c:pt>
              <c:pt idx="1">
                <c:v>-9.6774193548387094E-2</c:v>
              </c:pt>
              <c:pt idx="2">
                <c:v>-0.125</c:v>
              </c:pt>
              <c:pt idx="3">
                <c:v>-0.15625</c:v>
              </c:pt>
              <c:pt idx="4">
                <c:v>6.25E-2</c:v>
              </c:pt>
              <c:pt idx="5">
                <c:v>9.375E-2</c:v>
              </c:pt>
            </c:numLit>
          </c:val>
          <c:smooth val="0"/>
          <c:extLst>
            <c:ext xmlns:c16="http://schemas.microsoft.com/office/drawing/2014/chart" uri="{C3380CC4-5D6E-409C-BE32-E72D297353CC}">
              <c16:uniqueId val="{00000002-66AB-4B1E-92EE-3CACBDDDB686}"/>
            </c:ext>
          </c:extLst>
        </c:ser>
        <c:ser>
          <c:idx val="5"/>
          <c:order val="3"/>
          <c:tx>
            <c:v>Кредиттеу ниеті - тұтынушылық кредиттеу </c:v>
          </c:tx>
          <c:spPr>
            <a:ln w="38100">
              <a:solidFill>
                <a:srgbClr val="FF00FF"/>
              </a:solidFill>
              <a:prstDash val="solid"/>
            </a:ln>
          </c:spPr>
          <c:marker>
            <c:symbol val="circle"/>
            <c:size val="5"/>
            <c:spPr>
              <a:solidFill>
                <a:srgbClr val="FF00FF"/>
              </a:solidFill>
              <a:ln>
                <a:solidFill>
                  <a:srgbClr val="FF00FF"/>
                </a:solidFill>
                <a:prstDash val="solid"/>
              </a:ln>
            </c:spPr>
          </c:marker>
          <c:cat>
            <c:strLit>
              <c:ptCount val="6"/>
              <c:pt idx="0">
                <c:v>1-ж/жылдық 2008</c:v>
              </c:pt>
              <c:pt idx="1">
                <c:v>III_2008</c:v>
              </c:pt>
              <c:pt idx="2">
                <c:v>IV_2008</c:v>
              </c:pt>
              <c:pt idx="3">
                <c:v>I_2009</c:v>
              </c:pt>
              <c:pt idx="4">
                <c:v>II_2009</c:v>
              </c:pt>
              <c:pt idx="5">
                <c:v>III_2009</c:v>
              </c:pt>
            </c:strLit>
          </c:cat>
          <c:val>
            <c:numLit>
              <c:formatCode>General</c:formatCode>
              <c:ptCount val="6"/>
              <c:pt idx="0">
                <c:v>0.20689655172413796</c:v>
              </c:pt>
              <c:pt idx="1">
                <c:v>0.32258064516129031</c:v>
              </c:pt>
              <c:pt idx="2">
                <c:v>0.25</c:v>
              </c:pt>
              <c:pt idx="3">
                <c:v>0.21875</c:v>
              </c:pt>
              <c:pt idx="4">
                <c:v>0.125</c:v>
              </c:pt>
              <c:pt idx="5">
                <c:v>0.15625</c:v>
              </c:pt>
            </c:numLit>
          </c:val>
          <c:smooth val="0"/>
          <c:extLst>
            <c:ext xmlns:c16="http://schemas.microsoft.com/office/drawing/2014/chart" uri="{C3380CC4-5D6E-409C-BE32-E72D297353CC}">
              <c16:uniqueId val="{00000003-66AB-4B1E-92EE-3CACBDDDB686}"/>
            </c:ext>
          </c:extLst>
        </c:ser>
        <c:dLbls>
          <c:showLegendKey val="0"/>
          <c:showVal val="0"/>
          <c:showCatName val="0"/>
          <c:showSerName val="0"/>
          <c:showPercent val="0"/>
          <c:showBubbleSize val="0"/>
        </c:dLbls>
        <c:marker val="1"/>
        <c:smooth val="0"/>
        <c:axId val="301755528"/>
        <c:axId val="1"/>
      </c:lineChart>
      <c:catAx>
        <c:axId val="301755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7"/>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755528"/>
        <c:crosses val="autoZero"/>
        <c:crossBetween val="between"/>
      </c:valAx>
      <c:spPr>
        <a:solidFill>
          <a:srgbClr val="FFFFFF"/>
        </a:solidFill>
        <a:ln w="12700">
          <a:solidFill>
            <a:srgbClr val="808080"/>
          </a:solidFill>
          <a:prstDash val="solid"/>
        </a:ln>
      </c:spPr>
    </c:plotArea>
    <c:legend>
      <c:legendPos val="r"/>
      <c:layout>
        <c:manualLayout>
          <c:xMode val="edge"/>
          <c:yMode val="edge"/>
          <c:x val="0.25688102162886778"/>
          <c:y val="0.68229513699919131"/>
          <c:w val="0.59862452361727214"/>
          <c:h val="0.25000127157222274"/>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3625881416310417"/>
          <c:y val="6.4815107851869266E-2"/>
          <c:w val="0.80600552784615853"/>
          <c:h val="0.43981680328054146"/>
        </c:manualLayout>
      </c:layout>
      <c:barChart>
        <c:barDir val="col"/>
        <c:grouping val="clustered"/>
        <c:varyColors val="0"/>
        <c:ser>
          <c:idx val="3"/>
          <c:order val="3"/>
          <c:tx>
            <c:v>Несие портфелінің сапасы - корпоративтік сектор</c:v>
          </c:tx>
          <c:spPr>
            <a:solidFill>
              <a:srgbClr val="A0E0E0"/>
            </a:solidFill>
            <a:ln w="12700">
              <a:solidFill>
                <a:srgbClr val="000000"/>
              </a:solidFill>
              <a:prstDash val="solid"/>
            </a:ln>
          </c:spPr>
          <c:invertIfNegative val="0"/>
          <c:cat>
            <c:strLit>
              <c:ptCount val="6"/>
              <c:pt idx="0">
                <c:v>1-ші ж/жылдық 2008</c:v>
              </c:pt>
              <c:pt idx="1">
                <c:v>III_2008</c:v>
              </c:pt>
              <c:pt idx="2">
                <c:v>IV_2008</c:v>
              </c:pt>
              <c:pt idx="3">
                <c:v>I_2009</c:v>
              </c:pt>
              <c:pt idx="4">
                <c:v>II_2009</c:v>
              </c:pt>
              <c:pt idx="5">
                <c:v>III_2009</c:v>
              </c:pt>
            </c:strLit>
          </c:cat>
          <c:val>
            <c:numLit>
              <c:formatCode>General</c:formatCode>
              <c:ptCount val="6"/>
              <c:pt idx="0">
                <c:v>-0.11764705882352941</c:v>
              </c:pt>
              <c:pt idx="1">
                <c:v>-0.23529411764705885</c:v>
              </c:pt>
              <c:pt idx="2">
                <c:v>-0.38235294117647056</c:v>
              </c:pt>
              <c:pt idx="3">
                <c:v>-0.52941176470588236</c:v>
              </c:pt>
              <c:pt idx="4">
                <c:v>-0.17647058823529413</c:v>
              </c:pt>
              <c:pt idx="5">
                <c:v>-0.23529411764705885</c:v>
              </c:pt>
            </c:numLit>
          </c:val>
          <c:extLst>
            <c:ext xmlns:c16="http://schemas.microsoft.com/office/drawing/2014/chart" uri="{C3380CC4-5D6E-409C-BE32-E72D297353CC}">
              <c16:uniqueId val="{00000000-1F3F-4E94-9D3E-5413B69007D9}"/>
            </c:ext>
          </c:extLst>
        </c:ser>
        <c:ser>
          <c:idx val="4"/>
          <c:order val="4"/>
          <c:tx>
            <c:v>Несие портфелінің сапасы - ипотекалық заемдар</c:v>
          </c:tx>
          <c:spPr>
            <a:solidFill>
              <a:srgbClr val="660066"/>
            </a:solidFill>
            <a:ln w="12700">
              <a:solidFill>
                <a:srgbClr val="000000"/>
              </a:solidFill>
              <a:prstDash val="solid"/>
            </a:ln>
          </c:spPr>
          <c:invertIfNegative val="0"/>
          <c:cat>
            <c:strLit>
              <c:ptCount val="6"/>
              <c:pt idx="0">
                <c:v>1-ші ж/жылдық 2008</c:v>
              </c:pt>
              <c:pt idx="1">
                <c:v>III_2008</c:v>
              </c:pt>
              <c:pt idx="2">
                <c:v>IV_2008</c:v>
              </c:pt>
              <c:pt idx="3">
                <c:v>I_2009</c:v>
              </c:pt>
              <c:pt idx="4">
                <c:v>II_2009</c:v>
              </c:pt>
              <c:pt idx="5">
                <c:v>III_2009</c:v>
              </c:pt>
            </c:strLit>
          </c:cat>
          <c:val>
            <c:numLit>
              <c:formatCode>General</c:formatCode>
              <c:ptCount val="6"/>
              <c:pt idx="0">
                <c:v>-0.46666666666666667</c:v>
              </c:pt>
              <c:pt idx="1">
                <c:v>-0.34375</c:v>
              </c:pt>
              <c:pt idx="2">
                <c:v>-0.53125</c:v>
              </c:pt>
              <c:pt idx="3">
                <c:v>-0.625</c:v>
              </c:pt>
              <c:pt idx="4">
                <c:v>-0.34375</c:v>
              </c:pt>
              <c:pt idx="5">
                <c:v>-0.28125</c:v>
              </c:pt>
            </c:numLit>
          </c:val>
          <c:extLst>
            <c:ext xmlns:c16="http://schemas.microsoft.com/office/drawing/2014/chart" uri="{C3380CC4-5D6E-409C-BE32-E72D297353CC}">
              <c16:uniqueId val="{00000001-1F3F-4E94-9D3E-5413B69007D9}"/>
            </c:ext>
          </c:extLst>
        </c:ser>
        <c:ser>
          <c:idx val="5"/>
          <c:order val="5"/>
          <c:tx>
            <c:v>Несие портфелінің сапасы - тұтынушылық кредиттер</c:v>
          </c:tx>
          <c:spPr>
            <a:solidFill>
              <a:srgbClr val="FF8080"/>
            </a:solidFill>
            <a:ln w="12700">
              <a:solidFill>
                <a:srgbClr val="000000"/>
              </a:solidFill>
              <a:prstDash val="solid"/>
            </a:ln>
          </c:spPr>
          <c:invertIfNegative val="0"/>
          <c:cat>
            <c:strLit>
              <c:ptCount val="6"/>
              <c:pt idx="0">
                <c:v>1-ші ж/жылдық 2008</c:v>
              </c:pt>
              <c:pt idx="1">
                <c:v>III_2008</c:v>
              </c:pt>
              <c:pt idx="2">
                <c:v>IV_2008</c:v>
              </c:pt>
              <c:pt idx="3">
                <c:v>I_2009</c:v>
              </c:pt>
              <c:pt idx="4">
                <c:v>II_2009</c:v>
              </c:pt>
              <c:pt idx="5">
                <c:v>III_2009</c:v>
              </c:pt>
            </c:strLit>
          </c:cat>
          <c:val>
            <c:numLit>
              <c:formatCode>General</c:formatCode>
              <c:ptCount val="6"/>
              <c:pt idx="0">
                <c:v>-0.41379310344827586</c:v>
              </c:pt>
              <c:pt idx="1">
                <c:v>-0.22580645161290322</c:v>
              </c:pt>
              <c:pt idx="2">
                <c:v>-0.34375</c:v>
              </c:pt>
              <c:pt idx="3">
                <c:v>-0.46875</c:v>
              </c:pt>
              <c:pt idx="4">
                <c:v>-0.3125</c:v>
              </c:pt>
              <c:pt idx="5">
                <c:v>-0.21875</c:v>
              </c:pt>
            </c:numLit>
          </c:val>
          <c:extLst>
            <c:ext xmlns:c16="http://schemas.microsoft.com/office/drawing/2014/chart" uri="{C3380CC4-5D6E-409C-BE32-E72D297353CC}">
              <c16:uniqueId val="{00000002-1F3F-4E94-9D3E-5413B69007D9}"/>
            </c:ext>
          </c:extLst>
        </c:ser>
        <c:dLbls>
          <c:showLegendKey val="0"/>
          <c:showVal val="0"/>
          <c:showCatName val="0"/>
          <c:showSerName val="0"/>
          <c:showPercent val="0"/>
          <c:showBubbleSize val="0"/>
        </c:dLbls>
        <c:gapWidth val="150"/>
        <c:axId val="301754872"/>
        <c:axId val="1"/>
      </c:barChart>
      <c:lineChart>
        <c:grouping val="standard"/>
        <c:varyColors val="0"/>
        <c:ser>
          <c:idx val="0"/>
          <c:order val="0"/>
          <c:tx>
            <c:v>Кредиттік саясат, заңды тұлғалар</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1-ші ж/жылдық 2008</c:v>
              </c:pt>
              <c:pt idx="1">
                <c:v>III_2008</c:v>
              </c:pt>
              <c:pt idx="2">
                <c:v>IV_2008</c:v>
              </c:pt>
              <c:pt idx="3">
                <c:v>I_2009</c:v>
              </c:pt>
              <c:pt idx="4">
                <c:v>II_2009</c:v>
              </c:pt>
              <c:pt idx="5">
                <c:v>III_2009</c:v>
              </c:pt>
            </c:strLit>
          </c:cat>
          <c:val>
            <c:numLit>
              <c:formatCode>General</c:formatCode>
              <c:ptCount val="6"/>
              <c:pt idx="0">
                <c:v>-0.69696969696969702</c:v>
              </c:pt>
              <c:pt idx="1">
                <c:v>-0.30303030303030298</c:v>
              </c:pt>
              <c:pt idx="2">
                <c:v>-0.32352941176470584</c:v>
              </c:pt>
              <c:pt idx="3">
                <c:v>-0.3235294117647059</c:v>
              </c:pt>
              <c:pt idx="4">
                <c:v>-0.27272727272727271</c:v>
              </c:pt>
              <c:pt idx="5">
                <c:v>-0.21212121212121213</c:v>
              </c:pt>
            </c:numLit>
          </c:val>
          <c:smooth val="0"/>
          <c:extLst>
            <c:ext xmlns:c16="http://schemas.microsoft.com/office/drawing/2014/chart" uri="{C3380CC4-5D6E-409C-BE32-E72D297353CC}">
              <c16:uniqueId val="{00000003-1F3F-4E94-9D3E-5413B69007D9}"/>
            </c:ext>
          </c:extLst>
        </c:ser>
        <c:ser>
          <c:idx val="1"/>
          <c:order val="1"/>
          <c:tx>
            <c:v>Кредиттік саясат, жеке тұлғалар,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1-ші ж/жылдық 2008</c:v>
              </c:pt>
              <c:pt idx="1">
                <c:v>III_2008</c:v>
              </c:pt>
              <c:pt idx="2">
                <c:v>IV_2008</c:v>
              </c:pt>
              <c:pt idx="3">
                <c:v>I_2009</c:v>
              </c:pt>
              <c:pt idx="4">
                <c:v>II_2009</c:v>
              </c:pt>
              <c:pt idx="5">
                <c:v>III_2009</c:v>
              </c:pt>
            </c:strLit>
          </c:cat>
          <c:val>
            <c:numLit>
              <c:formatCode>General</c:formatCode>
              <c:ptCount val="6"/>
              <c:pt idx="0">
                <c:v>-0.46666666666666667</c:v>
              </c:pt>
              <c:pt idx="1">
                <c:v>-0.22580645161290325</c:v>
              </c:pt>
              <c:pt idx="2">
                <c:v>-0.28125</c:v>
              </c:pt>
              <c:pt idx="3">
                <c:v>-0.21875</c:v>
              </c:pt>
              <c:pt idx="4">
                <c:v>-0.21875</c:v>
              </c:pt>
              <c:pt idx="5">
                <c:v>-6.25E-2</c:v>
              </c:pt>
            </c:numLit>
          </c:val>
          <c:smooth val="0"/>
          <c:extLst>
            <c:ext xmlns:c16="http://schemas.microsoft.com/office/drawing/2014/chart" uri="{C3380CC4-5D6E-409C-BE32-E72D297353CC}">
              <c16:uniqueId val="{00000004-1F3F-4E94-9D3E-5413B69007D9}"/>
            </c:ext>
          </c:extLst>
        </c:ser>
        <c:ser>
          <c:idx val="2"/>
          <c:order val="2"/>
          <c:tx>
            <c:v>Кредиттік саясат, жеке тұлғалар, тұтынушылық кредиттеу</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1-ші ж/жылдық 2008</c:v>
              </c:pt>
              <c:pt idx="1">
                <c:v>III_2008</c:v>
              </c:pt>
              <c:pt idx="2">
                <c:v>IV_2008</c:v>
              </c:pt>
              <c:pt idx="3">
                <c:v>I_2009</c:v>
              </c:pt>
              <c:pt idx="4">
                <c:v>II_2009</c:v>
              </c:pt>
              <c:pt idx="5">
                <c:v>III_2009</c:v>
              </c:pt>
            </c:strLit>
          </c:cat>
          <c:val>
            <c:numLit>
              <c:formatCode>General</c:formatCode>
              <c:ptCount val="6"/>
              <c:pt idx="0">
                <c:v>-0.41379310344827591</c:v>
              </c:pt>
              <c:pt idx="1">
                <c:v>-3.2258064516129031E-2</c:v>
              </c:pt>
              <c:pt idx="2">
                <c:v>-0.125</c:v>
              </c:pt>
              <c:pt idx="3">
                <c:v>-0.21875</c:v>
              </c:pt>
              <c:pt idx="4">
                <c:v>-0.21875</c:v>
              </c:pt>
              <c:pt idx="5">
                <c:v>-0.125</c:v>
              </c:pt>
            </c:numLit>
          </c:val>
          <c:smooth val="0"/>
          <c:extLst>
            <c:ext xmlns:c16="http://schemas.microsoft.com/office/drawing/2014/chart" uri="{C3380CC4-5D6E-409C-BE32-E72D297353CC}">
              <c16:uniqueId val="{00000005-1F3F-4E94-9D3E-5413B69007D9}"/>
            </c:ext>
          </c:extLst>
        </c:ser>
        <c:dLbls>
          <c:showLegendKey val="0"/>
          <c:showVal val="0"/>
          <c:showCatName val="0"/>
          <c:showSerName val="0"/>
          <c:showPercent val="0"/>
          <c:showBubbleSize val="0"/>
        </c:dLbls>
        <c:marker val="1"/>
        <c:smooth val="0"/>
        <c:axId val="301754872"/>
        <c:axId val="1"/>
      </c:lineChart>
      <c:catAx>
        <c:axId val="301754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2"/>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01754872"/>
        <c:crosses val="autoZero"/>
        <c:crossBetween val="between"/>
      </c:valAx>
      <c:spPr>
        <a:solidFill>
          <a:srgbClr val="FFFFFF"/>
        </a:solidFill>
        <a:ln w="12700">
          <a:solidFill>
            <a:srgbClr val="808080"/>
          </a:solidFill>
          <a:prstDash val="solid"/>
        </a:ln>
      </c:spPr>
    </c:plotArea>
    <c:legend>
      <c:legendPos val="r"/>
      <c:layout>
        <c:manualLayout>
          <c:xMode val="edge"/>
          <c:yMode val="edge"/>
          <c:x val="0.24480397120828884"/>
          <c:y val="0.66204003020123603"/>
          <c:w val="0.74595927075733293"/>
          <c:h val="0.32407553925934635"/>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Степень покрытия ссудного портфеля стоимостью обеспчения и сформированными провизиями по состоянию на 01.01.2009-01.10.2009
</a:t>
            </a:r>
          </a:p>
        </c:rich>
      </c:tx>
      <c:overlay val="0"/>
      <c:spPr>
        <a:noFill/>
        <a:ln w="25400">
          <a:noFill/>
        </a:ln>
      </c:spPr>
    </c:title>
    <c:autoTitleDeleted val="0"/>
    <c:plotArea>
      <c:layout/>
      <c:barChart>
        <c:barDir val="col"/>
        <c:grouping val="clustered"/>
        <c:varyColors val="0"/>
        <c:ser>
          <c:idx val="1"/>
          <c:order val="0"/>
          <c:tx>
            <c:strRef>
              <c:f>'5.1.7-график'!#REF!</c:f>
              <c:strCache>
                <c:ptCount val="1"/>
                <c:pt idx="0">
                  <c:v>#ССЫЛКА!</c:v>
                </c:pt>
              </c:strCache>
            </c:strRef>
          </c:tx>
          <c:spPr>
            <a:solidFill>
              <a:srgbClr val="993366"/>
            </a:solidFill>
            <a:ln w="12700">
              <a:solidFill>
                <a:srgbClr val="000000"/>
              </a:solidFill>
              <a:prstDash val="solid"/>
            </a:ln>
          </c:spPr>
          <c:invertIfNegative val="0"/>
          <c:cat>
            <c:numRef>
              <c:f>'5.1.7-график'!#REF!</c:f>
              <c:numCache>
                <c:formatCode>General</c:formatCode>
                <c:ptCount val="1"/>
                <c:pt idx="0">
                  <c:v>0</c:v>
                </c:pt>
              </c:numCache>
            </c:numRef>
          </c:cat>
          <c:val>
            <c:numRef>
              <c:f>'5.1.7-график'!#REF!</c:f>
              <c:numCache>
                <c:formatCode>General</c:formatCode>
                <c:ptCount val="1"/>
                <c:pt idx="0">
                  <c:v>0</c:v>
                </c:pt>
              </c:numCache>
            </c:numRef>
          </c:val>
          <c:extLst>
            <c:ext xmlns:c16="http://schemas.microsoft.com/office/drawing/2014/chart" uri="{C3380CC4-5D6E-409C-BE32-E72D297353CC}">
              <c16:uniqueId val="{00000000-27A2-4A8F-8752-8D6BA44636C5}"/>
            </c:ext>
          </c:extLst>
        </c:ser>
        <c:ser>
          <c:idx val="0"/>
          <c:order val="1"/>
          <c:tx>
            <c:strRef>
              <c:f>'5.1.7-график'!#REF!</c:f>
              <c:strCache>
                <c:ptCount val="1"/>
                <c:pt idx="0">
                  <c:v>#ССЫЛКА!</c:v>
                </c:pt>
              </c:strCache>
            </c:strRef>
          </c:tx>
          <c:spPr>
            <a:solidFill>
              <a:srgbClr val="9999FF"/>
            </a:solidFill>
            <a:ln w="12700">
              <a:solidFill>
                <a:srgbClr val="000000"/>
              </a:solidFill>
              <a:prstDash val="solid"/>
            </a:ln>
          </c:spPr>
          <c:invertIfNegative val="0"/>
          <c:cat>
            <c:numRef>
              <c:f>'5.1.7-график'!#REF!</c:f>
              <c:numCache>
                <c:formatCode>General</c:formatCode>
                <c:ptCount val="1"/>
                <c:pt idx="0">
                  <c:v>0</c:v>
                </c:pt>
              </c:numCache>
            </c:numRef>
          </c:cat>
          <c:val>
            <c:numRef>
              <c:f>'5.1.7-график'!#REF!</c:f>
              <c:numCache>
                <c:formatCode>General</c:formatCode>
                <c:ptCount val="1"/>
                <c:pt idx="0">
                  <c:v>0</c:v>
                </c:pt>
              </c:numCache>
            </c:numRef>
          </c:val>
          <c:extLst>
            <c:ext xmlns:c16="http://schemas.microsoft.com/office/drawing/2014/chart" uri="{C3380CC4-5D6E-409C-BE32-E72D297353CC}">
              <c16:uniqueId val="{00000001-27A2-4A8F-8752-8D6BA44636C5}"/>
            </c:ext>
          </c:extLst>
        </c:ser>
        <c:dLbls>
          <c:showLegendKey val="0"/>
          <c:showVal val="0"/>
          <c:showCatName val="0"/>
          <c:showSerName val="0"/>
          <c:showPercent val="0"/>
          <c:showBubbleSize val="0"/>
        </c:dLbls>
        <c:gapWidth val="150"/>
        <c:axId val="450576784"/>
        <c:axId val="1"/>
      </c:barChart>
      <c:lineChart>
        <c:grouping val="standard"/>
        <c:varyColors val="0"/>
        <c:ser>
          <c:idx val="2"/>
          <c:order val="2"/>
          <c:tx>
            <c:strRef>
              <c:f>'5.1.7-график'!#REF!</c:f>
              <c:strCache>
                <c:ptCount val="1"/>
                <c:pt idx="0">
                  <c:v>#ССЫЛКА!</c:v>
                </c:pt>
              </c:strCache>
            </c:strRef>
          </c:tx>
          <c:spPr>
            <a:ln w="12700">
              <a:solidFill>
                <a:srgbClr val="0000FF"/>
              </a:solidFill>
              <a:prstDash val="solid"/>
            </a:ln>
          </c:spPr>
          <c:marker>
            <c:symbol val="triangle"/>
            <c:size val="5"/>
            <c:spPr>
              <a:solidFill>
                <a:srgbClr val="0000FF"/>
              </a:solidFill>
              <a:ln>
                <a:solidFill>
                  <a:srgbClr val="0000FF"/>
                </a:solidFill>
                <a:prstDash val="solid"/>
              </a:ln>
            </c:spPr>
          </c:marker>
          <c:cat>
            <c:numRef>
              <c:f>'5.1.7-график'!#REF!</c:f>
              <c:numCache>
                <c:formatCode>General</c:formatCode>
                <c:ptCount val="1"/>
                <c:pt idx="0">
                  <c:v>0</c:v>
                </c:pt>
              </c:numCache>
            </c:numRef>
          </c:cat>
          <c:val>
            <c:numRef>
              <c:f>'5.1.7-график'!#REF!</c:f>
              <c:numCache>
                <c:formatCode>General</c:formatCode>
                <c:ptCount val="1"/>
                <c:pt idx="0">
                  <c:v>0</c:v>
                </c:pt>
              </c:numCache>
            </c:numRef>
          </c:val>
          <c:smooth val="0"/>
          <c:extLst>
            <c:ext xmlns:c16="http://schemas.microsoft.com/office/drawing/2014/chart" uri="{C3380CC4-5D6E-409C-BE32-E72D297353CC}">
              <c16:uniqueId val="{00000002-27A2-4A8F-8752-8D6BA44636C5}"/>
            </c:ext>
          </c:extLst>
        </c:ser>
        <c:ser>
          <c:idx val="3"/>
          <c:order val="3"/>
          <c:tx>
            <c:strRef>
              <c:f>'5.1.7-график'!#REF!</c:f>
              <c:strCache>
                <c:ptCount val="1"/>
                <c:pt idx="0">
                  <c:v>#ССЫЛКА!</c:v>
                </c:pt>
              </c:strCache>
            </c:strRef>
          </c:tx>
          <c:spPr>
            <a:ln w="12700">
              <a:solidFill>
                <a:srgbClr val="FF0000"/>
              </a:solidFill>
              <a:prstDash val="solid"/>
            </a:ln>
          </c:spPr>
          <c:marker>
            <c:symbol val="circle"/>
            <c:size val="5"/>
            <c:spPr>
              <a:solidFill>
                <a:srgbClr val="FF0000"/>
              </a:solidFill>
              <a:ln>
                <a:solidFill>
                  <a:srgbClr val="FF0000"/>
                </a:solidFill>
                <a:prstDash val="solid"/>
              </a:ln>
            </c:spPr>
          </c:marker>
          <c:cat>
            <c:numRef>
              <c:f>'5.1.7-график'!#REF!</c:f>
              <c:numCache>
                <c:formatCode>General</c:formatCode>
                <c:ptCount val="1"/>
                <c:pt idx="0">
                  <c:v>0</c:v>
                </c:pt>
              </c:numCache>
            </c:numRef>
          </c:cat>
          <c:val>
            <c:numRef>
              <c:f>'5.1.7-график'!#REF!</c:f>
              <c:numCache>
                <c:formatCode>General</c:formatCode>
                <c:ptCount val="1"/>
                <c:pt idx="0">
                  <c:v>0</c:v>
                </c:pt>
              </c:numCache>
            </c:numRef>
          </c:val>
          <c:smooth val="0"/>
          <c:extLst>
            <c:ext xmlns:c16="http://schemas.microsoft.com/office/drawing/2014/chart" uri="{C3380CC4-5D6E-409C-BE32-E72D297353CC}">
              <c16:uniqueId val="{00000003-27A2-4A8F-8752-8D6BA44636C5}"/>
            </c:ext>
          </c:extLst>
        </c:ser>
        <c:dLbls>
          <c:showLegendKey val="0"/>
          <c:showVal val="0"/>
          <c:showCatName val="0"/>
          <c:showSerName val="0"/>
          <c:showPercent val="0"/>
          <c:showBubbleSize val="0"/>
        </c:dLbls>
        <c:marker val="1"/>
        <c:smooth val="0"/>
        <c:axId val="3"/>
        <c:axId val="4"/>
      </c:lineChart>
      <c:catAx>
        <c:axId val="450576784"/>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5057678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12700">
          <a:solidFill>
            <a:srgbClr val="FFFFFF"/>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8551926312845E-2"/>
          <c:y val="8.5324232081911269E-2"/>
          <c:w val="0.892250350981317"/>
          <c:h val="0.77474402730375425"/>
        </c:manualLayout>
      </c:layout>
      <c:barChart>
        <c:barDir val="col"/>
        <c:grouping val="clustered"/>
        <c:varyColors val="0"/>
        <c:ser>
          <c:idx val="0"/>
          <c:order val="0"/>
          <c:tx>
            <c:strRef>
              <c:f>'5.1.7-график'!$B$6</c:f>
              <c:strCache>
                <c:ptCount val="1"/>
                <c:pt idx="0">
                  <c:v>Орнын толтыру деңгейі</c:v>
                </c:pt>
              </c:strCache>
            </c:strRef>
          </c:tx>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'5.1.7-график'!$C$5:$O$5</c:f>
              <c:strCache>
                <c:ptCount val="13"/>
                <c:pt idx="0">
                  <c:v>01.01.2006</c:v>
                </c:pt>
                <c:pt idx="1">
                  <c:v>01.01.2007</c:v>
                </c:pt>
                <c:pt idx="2">
                  <c:v>01.01.2008</c:v>
                </c:pt>
                <c:pt idx="3">
                  <c:v>01.01.2009</c:v>
                </c:pt>
                <c:pt idx="4">
                  <c:v>01.02.2009</c:v>
                </c:pt>
                <c:pt idx="5">
                  <c:v>01.03.2009</c:v>
                </c:pt>
                <c:pt idx="6">
                  <c:v>01.04.2009</c:v>
                </c:pt>
                <c:pt idx="7">
                  <c:v>01.05.2009</c:v>
                </c:pt>
                <c:pt idx="8">
                  <c:v>01.06.2009</c:v>
                </c:pt>
                <c:pt idx="9">
                  <c:v>01.07.2009</c:v>
                </c:pt>
                <c:pt idx="10">
                  <c:v>01.08.2009</c:v>
                </c:pt>
                <c:pt idx="11">
                  <c:v>01.09.2009</c:v>
                </c:pt>
                <c:pt idx="12">
                  <c:v>01.10.2009</c:v>
                </c:pt>
              </c:strCache>
            </c:strRef>
          </c:cat>
          <c:val>
            <c:numRef>
              <c:f>'5.1.7-график'!$C$6:$O$6</c:f>
              <c:numCache>
                <c:formatCode>_(* #\ ##0.00_);_(* \(#\ ##0.00\);_(* "-"??_);_(@_)</c:formatCode>
                <c:ptCount val="13"/>
                <c:pt idx="0">
                  <c:v>195.38583482297332</c:v>
                </c:pt>
                <c:pt idx="1">
                  <c:v>200.43112253050256</c:v>
                </c:pt>
                <c:pt idx="2">
                  <c:v>162.59630406088502</c:v>
                </c:pt>
                <c:pt idx="3">
                  <c:v>181.02151546738898</c:v>
                </c:pt>
                <c:pt idx="4" formatCode="_-* #\ ##0.0_р_._-;\-* #\ ##0.0_р_._-;_-* &quot;-&quot;?_р_._-;_-@_-">
                  <c:v>186.82267780962587</c:v>
                </c:pt>
                <c:pt idx="5" formatCode="_-* #\ ##0.0_р_._-;\-* #\ ##0.0_р_._-;_-* &quot;-&quot;?_р_._-;_-@_-">
                  <c:v>195.10407133082373</c:v>
                </c:pt>
                <c:pt idx="6" formatCode="_-* #\ ##0.0_р_._-;\-* #\ ##0.0_р_._-;_-* &quot;-&quot;?_р_._-;_-@_-">
                  <c:v>217.54742581032724</c:v>
                </c:pt>
                <c:pt idx="7" formatCode="_-* #\ ##0.0_р_._-;\-* #\ ##0.0_р_._-;_-* &quot;-&quot;?_р_._-;_-@_-">
                  <c:v>195.71649331653055</c:v>
                </c:pt>
                <c:pt idx="8" formatCode="_-* #\ ##0.0_р_._-;\-* #\ ##0.0_р_._-;_-* &quot;-&quot;?_р_._-;_-@_-">
                  <c:v>205.99641760342345</c:v>
                </c:pt>
                <c:pt idx="9" formatCode="_-* #\ ##0.0_р_._-;\-* #\ ##0.0_р_._-;_-* &quot;-&quot;?_р_._-;_-@_-">
                  <c:v>201.82620030818597</c:v>
                </c:pt>
                <c:pt idx="10" formatCode="_-* #\ ##0.0_р_._-;\-* #\ ##0.0_р_._-;_-* &quot;-&quot;?_р_._-;_-@_-">
                  <c:v>203.88193496864616</c:v>
                </c:pt>
                <c:pt idx="11" formatCode="_-* #\ ##0.0_р_._-;\-* #\ ##0.0_р_._-;_-* &quot;-&quot;?_р_._-;_-@_-">
                  <c:v>182.71972099078587</c:v>
                </c:pt>
                <c:pt idx="12" formatCode="_-* #\ ##0.0_р_._-;\-* #\ ##0.0_р_._-;_-* &quot;-&quot;?_р_._-;_-@_-">
                  <c:v>209.65775386796287</c:v>
                </c:pt>
              </c:numCache>
            </c:numRef>
          </c:val>
          <c:extLst>
            <c:ext xmlns:c16="http://schemas.microsoft.com/office/drawing/2014/chart" uri="{C3380CC4-5D6E-409C-BE32-E72D297353CC}">
              <c16:uniqueId val="{00000000-F1CF-4E52-A39A-9C6B54471C86}"/>
            </c:ext>
          </c:extLst>
        </c:ser>
        <c:dLbls>
          <c:showLegendKey val="0"/>
          <c:showVal val="0"/>
          <c:showCatName val="0"/>
          <c:showSerName val="0"/>
          <c:showPercent val="0"/>
          <c:showBubbleSize val="0"/>
        </c:dLbls>
        <c:gapWidth val="100"/>
        <c:axId val="450586296"/>
        <c:axId val="1"/>
      </c:barChart>
      <c:catAx>
        <c:axId val="45058629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ysDash"/>
            </a:ln>
          </c:spPr>
        </c:majorGridlines>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50586296"/>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12700">
      <a:solidFill>
        <a:srgbClr val="FFFFFF"/>
      </a:solidFill>
      <a:prstDash val="solid"/>
    </a:ln>
  </c:spPr>
  <c:txPr>
    <a:bodyPr/>
    <a:lstStyle/>
    <a:p>
      <a:pPr>
        <a:defRPr sz="800" b="0" i="0" u="none" strike="noStrike" baseline="0">
          <a:solidFill>
            <a:srgbClr val="000000"/>
          </a:solidFill>
          <a:latin typeface="Arial Cyr"/>
          <a:ea typeface="Arial Cyr"/>
          <a:cs typeface="Arial Cyr"/>
        </a:defRPr>
      </a:pPr>
      <a:endParaRPr lang="ru-RU"/>
    </a:p>
  </c:txPr>
  <c:printSettings>
    <c:headerFooter alignWithMargins="0"/>
    <c:pageMargins b="1" l="0.75" r="0.7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07206809794861"/>
          <c:y val="6.8292845590809809E-2"/>
          <c:w val="0.82243240858769162"/>
          <c:h val="0.56585500632385266"/>
        </c:manualLayout>
      </c:layout>
      <c:bubbleChart>
        <c:varyColors val="0"/>
        <c:ser>
          <c:idx val="0"/>
          <c:order val="0"/>
          <c:tx>
            <c:v>Проблемалық заемдардың жиынтық көлеміндегі топ бойынша проблемалық заемдардың үлесі</c:v>
          </c:tx>
          <c:spPr>
            <a:solidFill>
              <a:srgbClr val="CCCCFF"/>
            </a:solidFill>
            <a:ln w="12700">
              <a:solidFill>
                <a:srgbClr val="000000"/>
              </a:solidFill>
              <a:prstDash val="solid"/>
            </a:ln>
          </c:spPr>
          <c:invertIfNegative val="1"/>
          <c:dLbls>
            <c:dLbl>
              <c:idx val="0"/>
              <c:layout>
                <c:manualLayout>
                  <c:xMode val="edge"/>
                  <c:yMode val="edge"/>
                  <c:x val="0.25233721627122357"/>
                  <c:y val="0.11219538918490184"/>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3747-4131-9950-18A038C2AA1C}"/>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strRef>
              <c:f>'5.1.8-график'!$B$5:$B$8</c:f>
              <c:strCache>
                <c:ptCount val="4"/>
                <c:pt idx="0">
                  <c:v>1 квартиль</c:v>
                </c:pt>
                <c:pt idx="1">
                  <c:v>2 квартиль</c:v>
                </c:pt>
                <c:pt idx="2">
                  <c:v>3 квартиль</c:v>
                </c:pt>
                <c:pt idx="3">
                  <c:v>4 квартиль</c:v>
                </c:pt>
              </c:strCache>
            </c:strRef>
          </c:xVal>
          <c:yVal>
            <c:numRef>
              <c:f>'5.1.8-график'!$C$5:$C$8</c:f>
              <c:numCache>
                <c:formatCode>General</c:formatCode>
                <c:ptCount val="4"/>
                <c:pt idx="0">
                  <c:v>10</c:v>
                </c:pt>
                <c:pt idx="1">
                  <c:v>7</c:v>
                </c:pt>
                <c:pt idx="2">
                  <c:v>8</c:v>
                </c:pt>
                <c:pt idx="3">
                  <c:v>6</c:v>
                </c:pt>
              </c:numCache>
            </c:numRef>
          </c:yVal>
          <c:bubbleSize>
            <c:numRef>
              <c:f>'5.1.8-график'!$D$5:$D$8</c:f>
              <c:numCache>
                <c:formatCode>0.00%</c:formatCode>
                <c:ptCount val="4"/>
                <c:pt idx="0">
                  <c:v>0.12758818233249652</c:v>
                </c:pt>
                <c:pt idx="1">
                  <c:v>0.12352193529238872</c:v>
                </c:pt>
                <c:pt idx="2">
                  <c:v>0.18011271661942299</c:v>
                </c:pt>
                <c:pt idx="3">
                  <c:v>0.56877716575569182</c:v>
                </c:pt>
              </c:numCache>
            </c:numRef>
          </c:bubbleSize>
          <c:bubble3D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3747-4131-9950-18A038C2AA1C}"/>
            </c:ext>
          </c:extLst>
        </c:ser>
        <c:dLbls>
          <c:showLegendKey val="0"/>
          <c:showVal val="0"/>
          <c:showCatName val="0"/>
          <c:showSerName val="0"/>
          <c:showPercent val="0"/>
          <c:showBubbleSize val="0"/>
        </c:dLbls>
        <c:bubbleScale val="100"/>
        <c:showNegBubbles val="0"/>
        <c:axId val="450587608"/>
        <c:axId val="1"/>
      </c:bubbleChart>
      <c:valAx>
        <c:axId val="450587608"/>
        <c:scaling>
          <c:orientation val="minMax"/>
          <c:max val="4.5"/>
          <c:min val="0"/>
        </c:scaling>
        <c:delete val="0"/>
        <c:axPos val="b"/>
        <c:title>
          <c:tx>
            <c:rich>
              <a:bodyPr/>
              <a:lstStyle/>
              <a:p>
                <a:pPr>
                  <a:defRPr sz="800" b="1" i="0" u="none" strike="noStrike" baseline="0">
                    <a:solidFill>
                      <a:srgbClr val="000000"/>
                    </a:solidFill>
                    <a:latin typeface="Times New Roman"/>
                    <a:ea typeface="Times New Roman"/>
                    <a:cs typeface="Times New Roman"/>
                  </a:defRPr>
                </a:pPr>
                <a:r>
                  <a:rPr lang="ru-RU"/>
                  <a:t>квартильдер бойынша </a:t>
                </a:r>
                <a:r>
                  <a:rPr lang="en-US"/>
                  <a:t>LTV</a:t>
                </a:r>
              </a:p>
            </c:rich>
          </c:tx>
          <c:layout>
            <c:manualLayout>
              <c:xMode val="edge"/>
              <c:yMode val="edge"/>
              <c:x val="0.32087325032019787"/>
              <c:y val="0.75122130149890787"/>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crossBetween val="midCat"/>
        <c:minorUnit val="1"/>
      </c:valAx>
      <c:valAx>
        <c:axId val="1"/>
        <c:scaling>
          <c:orientation val="minMax"/>
        </c:scaling>
        <c:delete val="0"/>
        <c:axPos val="l"/>
        <c:majorGridlines>
          <c:spPr>
            <a:ln w="3175">
              <a:solidFill>
                <a:srgbClr val="C0C0C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ЕДБ саны</a:t>
                </a:r>
              </a:p>
            </c:rich>
          </c:tx>
          <c:layout>
            <c:manualLayout>
              <c:xMode val="edge"/>
              <c:yMode val="edge"/>
              <c:x val="1.5576371374766886E-2"/>
              <c:y val="0.219512717970460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587608"/>
        <c:crosses val="autoZero"/>
        <c:crossBetween val="midCat"/>
      </c:valAx>
      <c:spPr>
        <a:solidFill>
          <a:srgbClr val="FFFFFF"/>
        </a:solidFill>
        <a:ln w="25400">
          <a:noFill/>
        </a:ln>
      </c:spPr>
    </c:plotArea>
    <c:legend>
      <c:legendPos val="r"/>
      <c:layout>
        <c:manualLayout>
          <c:xMode val="edge"/>
          <c:yMode val="edge"/>
          <c:x val="1.5576371374766886E-2"/>
          <c:y val="0.8195141470897177"/>
          <c:w val="0.97196557378545378"/>
          <c:h val="0.16585405357768096"/>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15261908333376E-2"/>
          <c:y val="5.8181818181818182E-2"/>
          <c:w val="0.89618736777857666"/>
          <c:h val="0.42545454545454547"/>
        </c:manualLayout>
      </c:layout>
      <c:barChart>
        <c:barDir val="col"/>
        <c:grouping val="stacked"/>
        <c:varyColors val="0"/>
        <c:ser>
          <c:idx val="2"/>
          <c:order val="0"/>
          <c:tx>
            <c:strRef>
              <c:f>'5.1.9-график'!$E$4</c:f>
              <c:strCache>
                <c:ptCount val="1"/>
                <c:pt idx="0">
                  <c:v>Басқа да ипотекалық тұрғын үй заемдары</c:v>
                </c:pt>
              </c:strCache>
            </c:strRef>
          </c:tx>
          <c:spPr>
            <a:solidFill>
              <a:srgbClr val="0000FF"/>
            </a:solidFill>
            <a:ln w="3175">
              <a:solidFill>
                <a:srgbClr val="000000"/>
              </a:solidFill>
              <a:prstDash val="solid"/>
            </a:ln>
          </c:spPr>
          <c:invertIfNegative val="0"/>
          <c:cat>
            <c:numRef>
              <c:f>'5.1.9-график'!$B$6:$B$15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'5.1.9-график'!$E$6:$E$15</c:f>
              <c:numCache>
                <c:formatCode>0.0</c:formatCode>
                <c:ptCount val="10"/>
                <c:pt idx="0">
                  <c:v>394.25637899999998</c:v>
                </c:pt>
                <c:pt idx="1">
                  <c:v>384.48288700000001</c:v>
                </c:pt>
                <c:pt idx="2">
                  <c:v>418.91460000000001</c:v>
                </c:pt>
                <c:pt idx="3">
                  <c:v>425.70703400000002</c:v>
                </c:pt>
                <c:pt idx="4">
                  <c:v>521.57797800000003</c:v>
                </c:pt>
                <c:pt idx="5">
                  <c:v>498.811218</c:v>
                </c:pt>
                <c:pt idx="6">
                  <c:v>508.18154099999998</c:v>
                </c:pt>
                <c:pt idx="7">
                  <c:v>476.876665</c:v>
                </c:pt>
                <c:pt idx="8">
                  <c:v>472.33148199999999</c:v>
                </c:pt>
                <c:pt idx="9">
                  <c:v>482.476448</c:v>
                </c:pt>
              </c:numCache>
            </c:numRef>
          </c:val>
          <c:extLst>
            <c:ext xmlns:c16="http://schemas.microsoft.com/office/drawing/2014/chart" uri="{C3380CC4-5D6E-409C-BE32-E72D297353CC}">
              <c16:uniqueId val="{00000000-BF77-4225-A89B-8569F1F3F0DF}"/>
            </c:ext>
          </c:extLst>
        </c:ser>
        <c:ser>
          <c:idx val="0"/>
          <c:order val="1"/>
          <c:tx>
            <c:strRef>
              <c:f>'5.1.9-график'!$C$4</c:f>
              <c:strCache>
                <c:ptCount val="1"/>
                <c:pt idx="0">
                  <c:v>Кепіл құнына заем сомасы кепіл құнының 50 пайызынан аспайтын ипотекалық тұрғын үй заемдары</c:v>
                </c:pt>
              </c:strCache>
            </c:strRef>
          </c:tx>
          <c:spPr>
            <a:solidFill>
              <a:srgbClr val="9999FF"/>
            </a:solidFill>
            <a:ln w="3175">
              <a:solidFill>
                <a:srgbClr val="000000"/>
              </a:solidFill>
              <a:prstDash val="solid"/>
            </a:ln>
          </c:spPr>
          <c:invertIfNegative val="0"/>
          <c:cat>
            <c:numRef>
              <c:f>'5.1.9-график'!$B$6:$B$15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'5.1.9-график'!$C$6:$C$15</c:f>
              <c:numCache>
                <c:formatCode>0.0</c:formatCode>
                <c:ptCount val="10"/>
                <c:pt idx="0">
                  <c:v>139.06744499999999</c:v>
                </c:pt>
                <c:pt idx="1">
                  <c:v>138.012742</c:v>
                </c:pt>
                <c:pt idx="2">
                  <c:v>155.72391099999999</c:v>
                </c:pt>
                <c:pt idx="3">
                  <c:v>153.76012700000001</c:v>
                </c:pt>
                <c:pt idx="4">
                  <c:v>152.83658399999999</c:v>
                </c:pt>
                <c:pt idx="5">
                  <c:v>146.26122799999999</c:v>
                </c:pt>
                <c:pt idx="6">
                  <c:v>134.24497400000001</c:v>
                </c:pt>
                <c:pt idx="7">
                  <c:v>145.721495</c:v>
                </c:pt>
                <c:pt idx="8">
                  <c:v>140.17987099999999</c:v>
                </c:pt>
                <c:pt idx="9">
                  <c:v>143.20320699999999</c:v>
                </c:pt>
              </c:numCache>
            </c:numRef>
          </c:val>
          <c:extLst>
            <c:ext xmlns:c16="http://schemas.microsoft.com/office/drawing/2014/chart" uri="{C3380CC4-5D6E-409C-BE32-E72D297353CC}">
              <c16:uniqueId val="{00000001-BF77-4225-A89B-8569F1F3F0DF}"/>
            </c:ext>
          </c:extLst>
        </c:ser>
        <c:ser>
          <c:idx val="1"/>
          <c:order val="2"/>
          <c:tx>
            <c:strRef>
              <c:f>'5.1.9-график'!$D$4</c:f>
              <c:strCache>
                <c:ptCount val="1"/>
                <c:pt idx="0">
                  <c:v>Кепіл құнына заем сомасы кепіл құнының 60 пайызынан аспайтын ипотекалық тұрғын үй заемдары</c:v>
                </c:pt>
              </c:strCache>
            </c:strRef>
          </c:tx>
          <c:spPr>
            <a:solidFill>
              <a:srgbClr val="00FFFF"/>
            </a:solidFill>
            <a:ln w="3175">
              <a:solidFill>
                <a:srgbClr val="000000"/>
              </a:solidFill>
              <a:prstDash val="solid"/>
            </a:ln>
          </c:spPr>
          <c:invertIfNegative val="0"/>
          <c:cat>
            <c:numRef>
              <c:f>'5.1.9-график'!$B$6:$B$15</c:f>
              <c:numCache>
                <c:formatCode>m/d/yyyy</c:formatCode>
                <c:ptCount val="10"/>
                <c:pt idx="0">
                  <c:v>39814</c:v>
                </c:pt>
                <c:pt idx="1">
                  <c:v>39845</c:v>
                </c:pt>
                <c:pt idx="2">
                  <c:v>39873</c:v>
                </c:pt>
                <c:pt idx="3">
                  <c:v>39904</c:v>
                </c:pt>
                <c:pt idx="4">
                  <c:v>39934</c:v>
                </c:pt>
                <c:pt idx="5">
                  <c:v>39965</c:v>
                </c:pt>
                <c:pt idx="6">
                  <c:v>39995</c:v>
                </c:pt>
                <c:pt idx="7">
                  <c:v>40026</c:v>
                </c:pt>
                <c:pt idx="8">
                  <c:v>40057</c:v>
                </c:pt>
                <c:pt idx="9">
                  <c:v>40087</c:v>
                </c:pt>
              </c:numCache>
            </c:numRef>
          </c:cat>
          <c:val>
            <c:numRef>
              <c:f>'5.1.9-график'!$D$6:$D$15</c:f>
              <c:numCache>
                <c:formatCode>0.0</c:formatCode>
                <c:ptCount val="10"/>
                <c:pt idx="0">
                  <c:v>43.121614000000001</c:v>
                </c:pt>
                <c:pt idx="1">
                  <c:v>43.173957000000001</c:v>
                </c:pt>
                <c:pt idx="2">
                  <c:v>52.122450000000001</c:v>
                </c:pt>
                <c:pt idx="3">
                  <c:v>50.989682999999999</c:v>
                </c:pt>
                <c:pt idx="4">
                  <c:v>48.820473999999997</c:v>
                </c:pt>
                <c:pt idx="5">
                  <c:v>46.499898000000002</c:v>
                </c:pt>
                <c:pt idx="6">
                  <c:v>42.709961999999997</c:v>
                </c:pt>
                <c:pt idx="7">
                  <c:v>46.900257000000003</c:v>
                </c:pt>
                <c:pt idx="8">
                  <c:v>45.314529</c:v>
                </c:pt>
                <c:pt idx="9">
                  <c:v>47.683500000000002</c:v>
                </c:pt>
              </c:numCache>
            </c:numRef>
          </c:val>
          <c:extLst>
            <c:ext xmlns:c16="http://schemas.microsoft.com/office/drawing/2014/chart" uri="{C3380CC4-5D6E-409C-BE32-E72D297353CC}">
              <c16:uniqueId val="{00000002-BF77-4225-A89B-8569F1F3F0DF}"/>
            </c:ext>
          </c:extLst>
        </c:ser>
        <c:dLbls>
          <c:showLegendKey val="0"/>
          <c:showVal val="0"/>
          <c:showCatName val="0"/>
          <c:showSerName val="0"/>
          <c:showPercent val="0"/>
          <c:showBubbleSize val="0"/>
        </c:dLbls>
        <c:gapWidth val="150"/>
        <c:overlap val="100"/>
        <c:axId val="450591872"/>
        <c:axId val="1"/>
      </c:barChart>
      <c:dateAx>
        <c:axId val="450591872"/>
        <c:scaling>
          <c:orientation val="minMax"/>
        </c:scaling>
        <c:delete val="0"/>
        <c:axPos val="b"/>
        <c:numFmt formatCode="dd/mm/yyyy" sourceLinked="0"/>
        <c:majorTickMark val="out"/>
        <c:minorTickMark val="none"/>
        <c:tickLblPos val="nextTo"/>
        <c:spPr>
          <a:ln w="3175">
            <a:solidFill>
              <a:srgbClr val="000000"/>
            </a:solidFill>
            <a:prstDash val="solid"/>
          </a:ln>
        </c:spPr>
        <c:txPr>
          <a:bodyPr rot="-5400000" vert="horz"/>
          <a:lstStyle/>
          <a:p>
            <a:pPr>
              <a:defRPr sz="700" b="1"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months"/>
        <c:minorUnit val="1"/>
        <c:minorTimeUnit val="months"/>
      </c:dateAx>
      <c:valAx>
        <c:axId val="1"/>
        <c:scaling>
          <c:orientation val="minMax"/>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925" b="1" i="0" u="none" strike="noStrike" baseline="0">
                <a:solidFill>
                  <a:srgbClr val="000000"/>
                </a:solidFill>
                <a:latin typeface="Times New Roman"/>
                <a:ea typeface="Times New Roman"/>
                <a:cs typeface="Times New Roman"/>
              </a:defRPr>
            </a:pPr>
            <a:endParaRPr lang="ru-RU"/>
          </a:p>
        </c:txPr>
        <c:crossAx val="450591872"/>
        <c:crosses val="autoZero"/>
        <c:crossBetween val="between"/>
      </c:valAx>
      <c:spPr>
        <a:solidFill>
          <a:srgbClr val="FFFFFF"/>
        </a:solidFill>
        <a:ln w="25400">
          <a:noFill/>
        </a:ln>
      </c:spPr>
    </c:plotArea>
    <c:legend>
      <c:legendPos val="r"/>
      <c:layout>
        <c:manualLayout>
          <c:xMode val="edge"/>
          <c:yMode val="edge"/>
          <c:x val="7.627126534285758E-2"/>
          <c:y val="0.67272727272727273"/>
          <c:w val="0.83898391877143341"/>
          <c:h val="0.3054545454545454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Times New Roman"/>
                <a:ea typeface="Times New Roman"/>
                <a:cs typeface="Times New Roman"/>
              </a:defRPr>
            </a:pPr>
            <a:r>
              <a:rPr lang="ru-RU"/>
              <a:t>Кредиты списанные за баланс по состоянию на 01.01.2006-01.10.2009</a:t>
            </a:r>
          </a:p>
        </c:rich>
      </c:tx>
      <c:overlay val="0"/>
      <c:spPr>
        <a:noFill/>
        <a:ln w="25400">
          <a:noFill/>
        </a:ln>
      </c:spPr>
    </c:title>
    <c:autoTitleDeleted val="0"/>
    <c:plotArea>
      <c:layout/>
      <c:barChart>
        <c:barDir val="col"/>
        <c:grouping val="clustered"/>
        <c:varyColors val="0"/>
        <c:ser>
          <c:idx val="1"/>
          <c:order val="0"/>
          <c:tx>
            <c:strRef>
              <c:f>'5.1.10-график'!#REF!</c:f>
              <c:strCache>
                <c:ptCount val="1"/>
                <c:pt idx="0">
                  <c:v>#ССЫЛКА!</c:v>
                </c:pt>
              </c:strCache>
            </c:strRef>
          </c:tx>
          <c:spPr>
            <a:solidFill>
              <a:srgbClr val="993366"/>
            </a:solidFill>
            <a:ln w="12700">
              <a:solidFill>
                <a:srgbClr val="000000"/>
              </a:solidFill>
              <a:prstDash val="solid"/>
            </a:ln>
          </c:spPr>
          <c:invertIfNegative val="0"/>
          <c:cat>
            <c:numRef>
              <c:f>'5.1.10-график'!#REF!</c:f>
              <c:numCache>
                <c:formatCode>General</c:formatCode>
                <c:ptCount val="1"/>
                <c:pt idx="0">
                  <c:v>0</c:v>
                </c:pt>
              </c:numCache>
            </c:numRef>
          </c:cat>
          <c:val>
            <c:numRef>
              <c:f>'5.1.10-график'!#REF!</c:f>
              <c:numCache>
                <c:formatCode>General</c:formatCode>
                <c:ptCount val="1"/>
                <c:pt idx="0">
                  <c:v>0</c:v>
                </c:pt>
              </c:numCache>
            </c:numRef>
          </c:val>
          <c:extLst>
            <c:ext xmlns:c16="http://schemas.microsoft.com/office/drawing/2014/chart" uri="{C3380CC4-5D6E-409C-BE32-E72D297353CC}">
              <c16:uniqueId val="{00000000-D77B-4C80-9163-AFE1A517E286}"/>
            </c:ext>
          </c:extLst>
        </c:ser>
        <c:ser>
          <c:idx val="0"/>
          <c:order val="1"/>
          <c:tx>
            <c:strRef>
              <c:f>'5.1.10-график'!#REF!</c:f>
              <c:strCache>
                <c:ptCount val="1"/>
                <c:pt idx="0">
                  <c:v>#ССЫЛКА!</c:v>
                </c:pt>
              </c:strCache>
            </c:strRef>
          </c:tx>
          <c:spPr>
            <a:solidFill>
              <a:srgbClr val="9999FF"/>
            </a:solidFill>
            <a:ln w="12700">
              <a:solidFill>
                <a:srgbClr val="000000"/>
              </a:solidFill>
              <a:prstDash val="solid"/>
            </a:ln>
          </c:spPr>
          <c:invertIfNegative val="0"/>
          <c:cat>
            <c:numRef>
              <c:f>'5.1.10-график'!#REF!</c:f>
              <c:numCache>
                <c:formatCode>General</c:formatCode>
                <c:ptCount val="1"/>
                <c:pt idx="0">
                  <c:v>0</c:v>
                </c:pt>
              </c:numCache>
            </c:numRef>
          </c:cat>
          <c:val>
            <c:numRef>
              <c:f>'5.1.10-график'!#REF!</c:f>
              <c:numCache>
                <c:formatCode>General</c:formatCode>
                <c:ptCount val="1"/>
                <c:pt idx="0">
                  <c:v>0</c:v>
                </c:pt>
              </c:numCache>
            </c:numRef>
          </c:val>
          <c:extLst>
            <c:ext xmlns:c16="http://schemas.microsoft.com/office/drawing/2014/chart" uri="{C3380CC4-5D6E-409C-BE32-E72D297353CC}">
              <c16:uniqueId val="{00000001-D77B-4C80-9163-AFE1A517E286}"/>
            </c:ext>
          </c:extLst>
        </c:ser>
        <c:dLbls>
          <c:showLegendKey val="0"/>
          <c:showVal val="0"/>
          <c:showCatName val="0"/>
          <c:showSerName val="0"/>
          <c:showPercent val="0"/>
          <c:showBubbleSize val="0"/>
        </c:dLbls>
        <c:gapWidth val="150"/>
        <c:axId val="406440656"/>
        <c:axId val="1"/>
      </c:barChart>
      <c:lineChart>
        <c:grouping val="standard"/>
        <c:varyColors val="0"/>
        <c:ser>
          <c:idx val="2"/>
          <c:order val="2"/>
          <c:tx>
            <c:strRef>
              <c:f>'5.1.10-график'!#REF!</c:f>
              <c:strCache>
                <c:ptCount val="1"/>
                <c:pt idx="0">
                  <c:v>#ССЫЛКА!</c:v>
                </c:pt>
              </c:strCache>
            </c:strRef>
          </c:tx>
          <c:spPr>
            <a:ln w="12700">
              <a:solidFill>
                <a:srgbClr val="FF0000"/>
              </a:solidFill>
              <a:prstDash val="solid"/>
            </a:ln>
          </c:spPr>
          <c:marker>
            <c:symbol val="triangle"/>
            <c:size val="6"/>
            <c:spPr>
              <a:solidFill>
                <a:srgbClr val="FF0000"/>
              </a:solidFill>
              <a:ln>
                <a:solidFill>
                  <a:srgbClr val="FF0000"/>
                </a:solidFill>
                <a:prstDash val="solid"/>
              </a:ln>
            </c:spPr>
          </c:marker>
          <c:cat>
            <c:numRef>
              <c:f>'5.1.10-график'!#REF!</c:f>
              <c:numCache>
                <c:formatCode>General</c:formatCode>
                <c:ptCount val="1"/>
                <c:pt idx="0">
                  <c:v>0</c:v>
                </c:pt>
              </c:numCache>
            </c:numRef>
          </c:cat>
          <c:val>
            <c:numRef>
              <c:f>'5.1.10-график'!#REF!</c:f>
              <c:numCache>
                <c:formatCode>General</c:formatCode>
                <c:ptCount val="1"/>
                <c:pt idx="0">
                  <c:v>0</c:v>
                </c:pt>
              </c:numCache>
            </c:numRef>
          </c:val>
          <c:smooth val="0"/>
          <c:extLst>
            <c:ext xmlns:c16="http://schemas.microsoft.com/office/drawing/2014/chart" uri="{C3380CC4-5D6E-409C-BE32-E72D297353CC}">
              <c16:uniqueId val="{00000002-D77B-4C80-9163-AFE1A517E286}"/>
            </c:ext>
          </c:extLst>
        </c:ser>
        <c:ser>
          <c:idx val="3"/>
          <c:order val="3"/>
          <c:tx>
            <c:strRef>
              <c:f>'5.1.10-график'!#REF!</c:f>
              <c:strCache>
                <c:ptCount val="1"/>
                <c:pt idx="0">
                  <c:v>#ССЫЛКА!</c:v>
                </c:pt>
              </c:strCache>
            </c:strRef>
          </c:tx>
          <c:spPr>
            <a:ln w="12700">
              <a:solidFill>
                <a:srgbClr val="0000FF"/>
              </a:solidFill>
              <a:prstDash val="solid"/>
            </a:ln>
          </c:spPr>
          <c:marker>
            <c:symbol val="star"/>
            <c:size val="5"/>
            <c:spPr>
              <a:solidFill>
                <a:srgbClr val="0000FF"/>
              </a:solidFill>
              <a:ln>
                <a:solidFill>
                  <a:srgbClr val="0000FF"/>
                </a:solidFill>
                <a:prstDash val="solid"/>
              </a:ln>
            </c:spPr>
          </c:marker>
          <c:cat>
            <c:numRef>
              <c:f>'5.1.10-график'!#REF!</c:f>
              <c:numCache>
                <c:formatCode>General</c:formatCode>
                <c:ptCount val="1"/>
                <c:pt idx="0">
                  <c:v>0</c:v>
                </c:pt>
              </c:numCache>
            </c:numRef>
          </c:cat>
          <c:val>
            <c:numRef>
              <c:f>'5.1.10-график'!#REF!</c:f>
              <c:numCache>
                <c:formatCode>General</c:formatCode>
                <c:ptCount val="1"/>
                <c:pt idx="0">
                  <c:v>0</c:v>
                </c:pt>
              </c:numCache>
            </c:numRef>
          </c:val>
          <c:smooth val="0"/>
          <c:extLst>
            <c:ext xmlns:c16="http://schemas.microsoft.com/office/drawing/2014/chart" uri="{C3380CC4-5D6E-409C-BE32-E72D297353CC}">
              <c16:uniqueId val="{00000003-D77B-4C80-9163-AFE1A517E286}"/>
            </c:ext>
          </c:extLst>
        </c:ser>
        <c:dLbls>
          <c:showLegendKey val="0"/>
          <c:showVal val="0"/>
          <c:showCatName val="0"/>
          <c:showSerName val="0"/>
          <c:showPercent val="0"/>
          <c:showBubbleSize val="0"/>
        </c:dLbls>
        <c:marker val="1"/>
        <c:smooth val="0"/>
        <c:axId val="3"/>
        <c:axId val="4"/>
      </c:lineChart>
      <c:catAx>
        <c:axId val="40644065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scaling>
        <c:delete val="0"/>
        <c:axPos val="l"/>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0644065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overlay val="0"/>
      <c:spPr>
        <a:solidFill>
          <a:srgbClr val="FFFFFF"/>
        </a:solidFill>
        <a:ln w="3175">
          <a:solidFill>
            <a:srgbClr val="000000"/>
          </a:solidFill>
          <a:prstDash val="solid"/>
        </a:ln>
      </c:spPr>
      <c:txPr>
        <a:bodyPr/>
        <a:lstStyle/>
        <a:p>
          <a:pPr>
            <a:defRPr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horizontalDpi="1200" verticalDpi="1200"/>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231827111984277E-2"/>
          <c:y val="5.9071973364869156E-2"/>
          <c:w val="0.84479371316306484"/>
          <c:h val="0.45991750691219552"/>
        </c:manualLayout>
      </c:layout>
      <c:barChart>
        <c:barDir val="col"/>
        <c:grouping val="clustered"/>
        <c:varyColors val="0"/>
        <c:ser>
          <c:idx val="1"/>
          <c:order val="0"/>
          <c:tx>
            <c:strRef>
              <c:f>'5.1.10-график'!$B$5</c:f>
              <c:strCache>
                <c:ptCount val="1"/>
                <c:pt idx="0">
                  <c:v>Баланстан тыс есептен шығарылған кредиттер</c:v>
                </c:pt>
              </c:strCache>
            </c:strRef>
          </c:tx>
          <c:spPr>
            <a:solidFill>
              <a:srgbClr val="9999FF"/>
            </a:solidFill>
            <a:ln w="12700">
              <a:solidFill>
                <a:srgbClr val="000000"/>
              </a:solidFill>
              <a:prstDash val="solid"/>
            </a:ln>
          </c:spPr>
          <c:invertIfNegative val="0"/>
          <c:cat>
            <c:numRef>
              <c:f>'5.1.10-график'!$C$4:$O$4</c:f>
              <c:numCache>
                <c:formatCode>m/d/yyyy</c:formatCode>
                <c:ptCount val="13"/>
                <c:pt idx="0">
                  <c:v>38718</c:v>
                </c:pt>
                <c:pt idx="1">
                  <c:v>39083</c:v>
                </c:pt>
                <c:pt idx="2">
                  <c:v>39448</c:v>
                </c:pt>
                <c:pt idx="3">
                  <c:v>39814</c:v>
                </c:pt>
                <c:pt idx="4">
                  <c:v>39845</c:v>
                </c:pt>
                <c:pt idx="5">
                  <c:v>39873</c:v>
                </c:pt>
                <c:pt idx="6">
                  <c:v>39904</c:v>
                </c:pt>
                <c:pt idx="7">
                  <c:v>39934</c:v>
                </c:pt>
                <c:pt idx="8">
                  <c:v>39965</c:v>
                </c:pt>
                <c:pt idx="9">
                  <c:v>39995</c:v>
                </c:pt>
                <c:pt idx="10">
                  <c:v>40026</c:v>
                </c:pt>
                <c:pt idx="11">
                  <c:v>40057</c:v>
                </c:pt>
                <c:pt idx="12">
                  <c:v>40087</c:v>
                </c:pt>
              </c:numCache>
            </c:numRef>
          </c:cat>
          <c:val>
            <c:numRef>
              <c:f>'5.1.10-график'!$C$5:$O$5</c:f>
              <c:numCache>
                <c:formatCode>_(* #\ ##0.0_);_(* \(#\ ##0.0\);_(* "-"??_);_(@_)</c:formatCode>
                <c:ptCount val="13"/>
                <c:pt idx="0">
                  <c:v>47.906773000000001</c:v>
                </c:pt>
                <c:pt idx="1">
                  <c:v>55.324888999999999</c:v>
                </c:pt>
                <c:pt idx="2">
                  <c:v>55.492665000000002</c:v>
                </c:pt>
                <c:pt idx="3">
                  <c:v>70.868971999999999</c:v>
                </c:pt>
                <c:pt idx="4">
                  <c:v>71.669871999999998</c:v>
                </c:pt>
                <c:pt idx="5">
                  <c:v>79.624429000000006</c:v>
                </c:pt>
                <c:pt idx="6">
                  <c:v>81.422814000000002</c:v>
                </c:pt>
                <c:pt idx="7">
                  <c:v>82.286280000000005</c:v>
                </c:pt>
                <c:pt idx="8">
                  <c:v>85.539250999999993</c:v>
                </c:pt>
                <c:pt idx="9">
                  <c:v>83.390764473800004</c:v>
                </c:pt>
                <c:pt idx="10">
                  <c:v>121.805689</c:v>
                </c:pt>
                <c:pt idx="11">
                  <c:v>125.882077</c:v>
                </c:pt>
                <c:pt idx="12">
                  <c:v>138.15432200000001</c:v>
                </c:pt>
              </c:numCache>
            </c:numRef>
          </c:val>
          <c:extLst>
            <c:ext xmlns:c16="http://schemas.microsoft.com/office/drawing/2014/chart" uri="{C3380CC4-5D6E-409C-BE32-E72D297353CC}">
              <c16:uniqueId val="{00000000-7542-4587-B116-6F27720436F1}"/>
            </c:ext>
          </c:extLst>
        </c:ser>
        <c:dLbls>
          <c:showLegendKey val="0"/>
          <c:showVal val="0"/>
          <c:showCatName val="0"/>
          <c:showSerName val="0"/>
          <c:showPercent val="0"/>
          <c:showBubbleSize val="0"/>
        </c:dLbls>
        <c:gapWidth val="70"/>
        <c:axId val="406433440"/>
        <c:axId val="1"/>
      </c:barChart>
      <c:lineChart>
        <c:grouping val="standard"/>
        <c:varyColors val="0"/>
        <c:ser>
          <c:idx val="0"/>
          <c:order val="1"/>
          <c:tx>
            <c:strRef>
              <c:f>'5.1.10-график'!$B$6</c:f>
              <c:strCache>
                <c:ptCount val="1"/>
                <c:pt idx="0">
                  <c:v>Баланстан тыс есептен шығарылған кредиттердің жиынтық несие портфеліне қатынасы (%) </c:v>
                </c:pt>
              </c:strCache>
            </c:strRef>
          </c:tx>
          <c:spPr>
            <a:ln w="12700">
              <a:solidFill>
                <a:srgbClr val="000080"/>
              </a:solidFill>
              <a:prstDash val="solid"/>
            </a:ln>
          </c:spPr>
          <c:marker>
            <c:symbol val="diamond"/>
            <c:size val="5"/>
            <c:spPr>
              <a:solidFill>
                <a:srgbClr val="000080"/>
              </a:solidFill>
              <a:ln>
                <a:solidFill>
                  <a:srgbClr val="000000"/>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'5.1.10-график'!$C$4:$O$4</c:f>
              <c:numCache>
                <c:formatCode>m/d/yyyy</c:formatCode>
                <c:ptCount val="13"/>
                <c:pt idx="0">
                  <c:v>38718</c:v>
                </c:pt>
                <c:pt idx="1">
                  <c:v>39083</c:v>
                </c:pt>
                <c:pt idx="2">
                  <c:v>39448</c:v>
                </c:pt>
                <c:pt idx="3">
                  <c:v>39814</c:v>
                </c:pt>
                <c:pt idx="4">
                  <c:v>39845</c:v>
                </c:pt>
                <c:pt idx="5">
                  <c:v>39873</c:v>
                </c:pt>
                <c:pt idx="6">
                  <c:v>39904</c:v>
                </c:pt>
                <c:pt idx="7">
                  <c:v>39934</c:v>
                </c:pt>
                <c:pt idx="8">
                  <c:v>39965</c:v>
                </c:pt>
                <c:pt idx="9">
                  <c:v>39995</c:v>
                </c:pt>
                <c:pt idx="10">
                  <c:v>40026</c:v>
                </c:pt>
                <c:pt idx="11">
                  <c:v>40057</c:v>
                </c:pt>
                <c:pt idx="12">
                  <c:v>40087</c:v>
                </c:pt>
              </c:numCache>
            </c:numRef>
          </c:cat>
          <c:val>
            <c:numRef>
              <c:f>'5.1.10-график'!$C$6:$O$6</c:f>
              <c:numCache>
                <c:formatCode>0.0</c:formatCode>
                <c:ptCount val="13"/>
                <c:pt idx="0">
                  <c:v>1.5645377074928084</c:v>
                </c:pt>
                <c:pt idx="1">
                  <c:v>0.92334834665820409</c:v>
                </c:pt>
                <c:pt idx="2">
                  <c:v>0.62574143684216244</c:v>
                </c:pt>
                <c:pt idx="3">
                  <c:v>0.76660331642748925</c:v>
                </c:pt>
                <c:pt idx="4">
                  <c:v>0.78611647487329839</c:v>
                </c:pt>
                <c:pt idx="5">
                  <c:v>0.77730319732396258</c:v>
                </c:pt>
                <c:pt idx="6">
                  <c:v>0.79401613415546568</c:v>
                </c:pt>
                <c:pt idx="7">
                  <c:v>0.80637171440519595</c:v>
                </c:pt>
                <c:pt idx="8">
                  <c:v>0.83601428900690788</c:v>
                </c:pt>
                <c:pt idx="9">
                  <c:v>0.81588660525877243</c:v>
                </c:pt>
                <c:pt idx="10">
                  <c:v>1.2005631360215516</c:v>
                </c:pt>
                <c:pt idx="11">
                  <c:v>1.2385606735497923</c:v>
                </c:pt>
                <c:pt idx="12">
                  <c:v>1.3626910277788875</c:v>
                </c:pt>
              </c:numCache>
            </c:numRef>
          </c:val>
          <c:smooth val="0"/>
          <c:extLst>
            <c:ext xmlns:c16="http://schemas.microsoft.com/office/drawing/2014/chart" uri="{C3380CC4-5D6E-409C-BE32-E72D297353CC}">
              <c16:uniqueId val="{00000001-7542-4587-B116-6F27720436F1}"/>
            </c:ext>
          </c:extLst>
        </c:ser>
        <c:dLbls>
          <c:showLegendKey val="0"/>
          <c:showVal val="0"/>
          <c:showCatName val="0"/>
          <c:showSerName val="0"/>
          <c:showPercent val="0"/>
          <c:showBubbleSize val="0"/>
        </c:dLbls>
        <c:marker val="1"/>
        <c:smooth val="0"/>
        <c:axId val="3"/>
        <c:axId val="4"/>
      </c:lineChart>
      <c:catAx>
        <c:axId val="406433440"/>
        <c:scaling>
          <c:orientation val="minMax"/>
        </c:scaling>
        <c:delete val="0"/>
        <c:axPos val="b"/>
        <c:numFmt formatCode="m/d/yyyy" sourceLinked="1"/>
        <c:majorTickMark val="cross"/>
        <c:minorTickMark val="none"/>
        <c:tickLblPos val="nextTo"/>
        <c:spPr>
          <a:ln w="3175">
            <a:solidFill>
              <a:srgbClr val="000000"/>
            </a:solidFill>
            <a:prstDash val="solid"/>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1"/>
        <c:tickMarkSkip val="1"/>
        <c:noMultiLvlLbl val="0"/>
      </c:catAx>
      <c:valAx>
        <c:axId val="1"/>
        <c:scaling>
          <c:orientation val="minMax"/>
          <c:max val="100"/>
        </c:scaling>
        <c:delete val="0"/>
        <c:axPos val="l"/>
        <c:majorGridlines>
          <c:spPr>
            <a:ln w="3175">
              <a:solidFill>
                <a:srgbClr val="000000"/>
              </a:solidFill>
              <a:prstDash val="sysDash"/>
            </a:ln>
          </c:spPr>
        </c:majorGridlines>
        <c:numFmt formatCode="_(* #\ ##0.0_);_(* \(#\ ##0.0\);_(* &quot;-&quot;??_);_(@_)" sourceLinked="1"/>
        <c:majorTickMark val="cross"/>
        <c:minorTickMark val="cross"/>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06433440"/>
        <c:crosses val="autoZero"/>
        <c:crossBetween val="between"/>
        <c:majorUnit val="20"/>
        <c:minorUnit val="20"/>
      </c:valAx>
      <c:catAx>
        <c:axId val="3"/>
        <c:scaling>
          <c:orientation val="minMax"/>
        </c:scaling>
        <c:delete val="1"/>
        <c:axPos val="b"/>
        <c:numFmt formatCode="m/d/yyyy"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0" sourceLinked="1"/>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valAx>
      <c:spPr>
        <a:solidFill>
          <a:srgbClr val="FFFFFF"/>
        </a:solidFill>
        <a:ln w="12700">
          <a:solidFill>
            <a:srgbClr val="FFFFFF"/>
          </a:solidFill>
          <a:prstDash val="solid"/>
        </a:ln>
      </c:spPr>
    </c:plotArea>
    <c:legend>
      <c:legendPos val="b"/>
      <c:layout>
        <c:manualLayout>
          <c:xMode val="edge"/>
          <c:yMode val="edge"/>
          <c:x val="9.823182711198428E-3"/>
          <c:y val="0.80169106709465277"/>
          <c:w val="0.98231827111984282"/>
          <c:h val="0.15189936008109212"/>
        </c:manualLayout>
      </c:layout>
      <c:overlay val="0"/>
      <c:spPr>
        <a:solidFill>
          <a:srgbClr val="FFFFFF"/>
        </a:solidFill>
        <a:ln w="3175">
          <a:solidFill>
            <a:srgbClr val="FFFFFF"/>
          </a:solidFill>
          <a:prstDash val="solid"/>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FFFFFF"/>
      </a:solidFill>
      <a:prstDash val="solid"/>
    </a:ln>
  </c:spPr>
  <c:txPr>
    <a:bodyPr/>
    <a:lstStyle/>
    <a:p>
      <a:pPr>
        <a:defRPr sz="800" b="1" i="0" u="none" strike="noStrike" baseline="0">
          <a:solidFill>
            <a:srgbClr val="000000"/>
          </a:solidFill>
          <a:latin typeface="Times New Roman"/>
          <a:ea typeface="Times New Roman"/>
          <a:cs typeface="Times New Roman"/>
        </a:defRPr>
      </a:pPr>
      <a:endParaRPr lang="ru-RU"/>
    </a:p>
  </c:txPr>
  <c:printSettings>
    <c:headerFooter alignWithMargins="0">
      <c:oddHeader>&amp;A</c:oddHeader>
      <c:oddFooter>Page &amp;P</c:oddFooter>
    </c:headerFooter>
    <c:pageMargins b="1" l="0.75" r="0.7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472981611082013"/>
          <c:y val="6.5728000880285728E-2"/>
          <c:w val="0.8175682418973701"/>
          <c:h val="0.40375771969318375"/>
        </c:manualLayout>
      </c:layout>
      <c:barChart>
        <c:barDir val="col"/>
        <c:grouping val="clustered"/>
        <c:varyColors val="0"/>
        <c:ser>
          <c:idx val="0"/>
          <c:order val="0"/>
          <c:tx>
            <c:strRef>
              <c:f>'5.2.1-график'!$B$7</c:f>
              <c:strCache>
                <c:ptCount val="1"/>
                <c:pt idx="0">
                  <c:v>Активтер мен міндеттемелердің валюталық құрамдас бөлігіндегі арақатынастардағы п.т. айырма</c:v>
                </c:pt>
              </c:strCache>
            </c:strRef>
          </c:tx>
          <c:spPr>
            <a:solidFill>
              <a:srgbClr val="9999FF"/>
            </a:solidFill>
            <a:ln w="3175">
              <a:solidFill>
                <a:srgbClr val="000000"/>
              </a:solidFill>
              <a:prstDash val="solid"/>
            </a:ln>
          </c:spPr>
          <c:invertIfNegative val="0"/>
          <c:cat>
            <c:strRef>
              <c:f>'5.2.1-график'!$C$4:$M$4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'5.2.1-график'!$C$7:$M$7</c:f>
              <c:numCache>
                <c:formatCode>0.0</c:formatCode>
                <c:ptCount val="11"/>
                <c:pt idx="0">
                  <c:v>-7.438610194104271</c:v>
                </c:pt>
                <c:pt idx="1">
                  <c:v>-6.7143206800276118</c:v>
                </c:pt>
                <c:pt idx="2">
                  <c:v>-8.1065209982944069</c:v>
                </c:pt>
                <c:pt idx="3">
                  <c:v>-6.3666462331879217</c:v>
                </c:pt>
                <c:pt idx="4">
                  <c:v>-3.7025031225116152</c:v>
                </c:pt>
                <c:pt idx="5">
                  <c:v>-3.110426140471418</c:v>
                </c:pt>
                <c:pt idx="6">
                  <c:v>-5.7907399489539486</c:v>
                </c:pt>
                <c:pt idx="7">
                  <c:v>-5.3082209497651096</c:v>
                </c:pt>
                <c:pt idx="8">
                  <c:v>-5.307260530986369</c:v>
                </c:pt>
                <c:pt idx="9">
                  <c:v>-5.4918196410346667</c:v>
                </c:pt>
                <c:pt idx="10">
                  <c:v>-5.4429308657986724</c:v>
                </c:pt>
              </c:numCache>
            </c:numRef>
          </c:val>
          <c:extLst>
            <c:ext xmlns:c16="http://schemas.microsoft.com/office/drawing/2014/chart" uri="{C3380CC4-5D6E-409C-BE32-E72D297353CC}">
              <c16:uniqueId val="{00000000-F197-43D4-84FB-7B43EE9BBE2F}"/>
            </c:ext>
          </c:extLst>
        </c:ser>
        <c:dLbls>
          <c:showLegendKey val="0"/>
          <c:showVal val="0"/>
          <c:showCatName val="0"/>
          <c:showSerName val="0"/>
          <c:showPercent val="0"/>
          <c:showBubbleSize val="0"/>
        </c:dLbls>
        <c:gapWidth val="150"/>
        <c:axId val="450862480"/>
        <c:axId val="1"/>
      </c:barChart>
      <c:lineChart>
        <c:grouping val="standard"/>
        <c:varyColors val="0"/>
        <c:ser>
          <c:idx val="1"/>
          <c:order val="1"/>
          <c:tx>
            <c:strRef>
              <c:f>'5.2.1-график'!$B$5</c:f>
              <c:strCache>
                <c:ptCount val="1"/>
                <c:pt idx="0">
                  <c:v>Шетел валютасындағы активтердің жиынтық активтерге қатынасы (%)</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cat>
            <c:strRef>
              <c:f>'5.2.1-график'!$C$4:$M$4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'5.2.1-график'!$C$5:$M$5</c:f>
              <c:numCache>
                <c:formatCode>0.0</c:formatCode>
                <c:ptCount val="11"/>
                <c:pt idx="0">
                  <c:v>54.733761174975079</c:v>
                </c:pt>
                <c:pt idx="1">
                  <c:v>53.032669220562276</c:v>
                </c:pt>
                <c:pt idx="2">
                  <c:v>53.23202110144728</c:v>
                </c:pt>
                <c:pt idx="3">
                  <c:v>60.380043913573502</c:v>
                </c:pt>
                <c:pt idx="4">
                  <c:v>57.274813312021053</c:v>
                </c:pt>
                <c:pt idx="5">
                  <c:v>57.490366683581897</c:v>
                </c:pt>
                <c:pt idx="6">
                  <c:v>53.753102117352313</c:v>
                </c:pt>
                <c:pt idx="7">
                  <c:v>52.860918346195071</c:v>
                </c:pt>
                <c:pt idx="8">
                  <c:v>52.834405291201257</c:v>
                </c:pt>
                <c:pt idx="9">
                  <c:v>52.526479309520745</c:v>
                </c:pt>
                <c:pt idx="10">
                  <c:v>52.631039767371831</c:v>
                </c:pt>
              </c:numCache>
            </c:numRef>
          </c:val>
          <c:smooth val="0"/>
          <c:extLst>
            <c:ext xmlns:c16="http://schemas.microsoft.com/office/drawing/2014/chart" uri="{C3380CC4-5D6E-409C-BE32-E72D297353CC}">
              <c16:uniqueId val="{00000001-F197-43D4-84FB-7B43EE9BBE2F}"/>
            </c:ext>
          </c:extLst>
        </c:ser>
        <c:ser>
          <c:idx val="2"/>
          <c:order val="2"/>
          <c:tx>
            <c:strRef>
              <c:f>'5.2.1-график'!$B$6</c:f>
              <c:strCache>
                <c:ptCount val="1"/>
                <c:pt idx="0">
                  <c:v>Шетел валютасындағы міндеттемелердің жиынтық міндеттемелерге қатынасы (%)</c:v>
                </c:pt>
              </c:strCache>
            </c:strRef>
          </c:tx>
          <c:spPr>
            <a:ln w="12700">
              <a:solidFill>
                <a:srgbClr val="000000"/>
              </a:solidFill>
              <a:prstDash val="solid"/>
            </a:ln>
          </c:spPr>
          <c:marker>
            <c:symbol val="triangle"/>
            <c:size val="5"/>
            <c:spPr>
              <a:solidFill>
                <a:srgbClr val="000000"/>
              </a:solidFill>
              <a:ln>
                <a:solidFill>
                  <a:srgbClr val="000000"/>
                </a:solidFill>
                <a:prstDash val="solid"/>
              </a:ln>
            </c:spPr>
          </c:marker>
          <c:cat>
            <c:strRef>
              <c:f>'5.2.1-график'!$C$4:$M$4</c:f>
              <c:strCache>
                <c:ptCount val="11"/>
                <c:pt idx="0">
                  <c:v>01.01.2008</c:v>
                </c:pt>
                <c:pt idx="1">
                  <c:v>01.01.2009</c:v>
                </c:pt>
                <c:pt idx="2">
                  <c:v>01.02.2009</c:v>
                </c:pt>
                <c:pt idx="3">
                  <c:v>01.03.2009</c:v>
                </c:pt>
                <c:pt idx="4">
                  <c:v>01.04.2009</c:v>
                </c:pt>
                <c:pt idx="5">
                  <c:v>01.05.2009</c:v>
                </c:pt>
                <c:pt idx="6">
                  <c:v>01.06.2009</c:v>
                </c:pt>
                <c:pt idx="7">
                  <c:v>01.07.2009</c:v>
                </c:pt>
                <c:pt idx="8">
                  <c:v>01.08.2009</c:v>
                </c:pt>
                <c:pt idx="9">
                  <c:v>01.09.2009</c:v>
                </c:pt>
                <c:pt idx="10">
                  <c:v>01.10.2009</c:v>
                </c:pt>
              </c:strCache>
            </c:strRef>
          </c:cat>
          <c:val>
            <c:numRef>
              <c:f>'5.2.1-график'!$C$6:$M$6</c:f>
              <c:numCache>
                <c:formatCode>0.0</c:formatCode>
                <c:ptCount val="11"/>
                <c:pt idx="0">
                  <c:v>62.17237136907935</c:v>
                </c:pt>
                <c:pt idx="1">
                  <c:v>59.746989900589888</c:v>
                </c:pt>
                <c:pt idx="2">
                  <c:v>61.338542099741687</c:v>
                </c:pt>
                <c:pt idx="3">
                  <c:v>66.746690146761424</c:v>
                </c:pt>
                <c:pt idx="4">
                  <c:v>60.977316434532668</c:v>
                </c:pt>
                <c:pt idx="5">
                  <c:v>60.600792824053315</c:v>
                </c:pt>
                <c:pt idx="6">
                  <c:v>59.543842066306262</c:v>
                </c:pt>
                <c:pt idx="7">
                  <c:v>58.169139295960179</c:v>
                </c:pt>
                <c:pt idx="8">
                  <c:v>58.141665822187626</c:v>
                </c:pt>
                <c:pt idx="9">
                  <c:v>58.018298950555412</c:v>
                </c:pt>
                <c:pt idx="10">
                  <c:v>58.073970633170504</c:v>
                </c:pt>
              </c:numCache>
            </c:numRef>
          </c:val>
          <c:smooth val="0"/>
          <c:extLst>
            <c:ext xmlns:c16="http://schemas.microsoft.com/office/drawing/2014/chart" uri="{C3380CC4-5D6E-409C-BE32-E72D297353CC}">
              <c16:uniqueId val="{00000002-F197-43D4-84FB-7B43EE9BBE2F}"/>
            </c:ext>
          </c:extLst>
        </c:ser>
        <c:dLbls>
          <c:showLegendKey val="0"/>
          <c:showVal val="0"/>
          <c:showCatName val="0"/>
          <c:showSerName val="0"/>
          <c:showPercent val="0"/>
          <c:showBubbleSize val="0"/>
        </c:dLbls>
        <c:marker val="1"/>
        <c:smooth val="0"/>
        <c:axId val="3"/>
        <c:axId val="4"/>
      </c:lineChart>
      <c:catAx>
        <c:axId val="450862480"/>
        <c:scaling>
          <c:orientation val="minMax"/>
        </c:scaling>
        <c:delete val="0"/>
        <c:axPos val="b"/>
        <c:numFmt formatCode="dd/mm/yy;@" sourceLinked="0"/>
        <c:majorTickMark val="out"/>
        <c:minorTickMark val="none"/>
        <c:tickLblPos val="low"/>
        <c:spPr>
          <a:ln w="3175">
            <a:solidFill>
              <a:srgbClr val="000000"/>
            </a:solidFill>
            <a:prstDash val="sysDash"/>
          </a:ln>
        </c:spPr>
        <c:txPr>
          <a:bodyPr rot="-540000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
          <c:min val="-10"/>
        </c:scaling>
        <c:delete val="0"/>
        <c:axPos val="l"/>
        <c:majorGridlines>
          <c:spPr>
            <a:ln w="3175">
              <a:solidFill>
                <a:srgbClr val="000000"/>
              </a:solidFill>
              <a:prstDash val="sysDash"/>
            </a:ln>
          </c:spPr>
        </c:majorGridlines>
        <c:title>
          <c:tx>
            <c:rich>
              <a:bodyPr/>
              <a:lstStyle/>
              <a:p>
                <a:pPr>
                  <a:defRPr sz="800" b="1" i="0" u="none" strike="noStrike" baseline="0">
                    <a:solidFill>
                      <a:srgbClr val="000000"/>
                    </a:solidFill>
                    <a:latin typeface="Times New Roman"/>
                    <a:ea typeface="Times New Roman"/>
                    <a:cs typeface="Times New Roman"/>
                  </a:defRPr>
                </a:pPr>
                <a:r>
                  <a:rPr lang="ru-RU"/>
                  <a:t>пайыздық тармақтар</a:t>
                </a:r>
              </a:p>
            </c:rich>
          </c:tx>
          <c:layout>
            <c:manualLayout>
              <c:xMode val="edge"/>
              <c:yMode val="edge"/>
              <c:x val="1.0135143494595497E-2"/>
              <c:y val="2.3474286028673474E-2"/>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62480"/>
        <c:crosses val="autoZero"/>
        <c:crossBetween val="between"/>
        <c:majorUnit val="2.5"/>
        <c:minorUnit val="1"/>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70"/>
          <c:min val="20"/>
        </c:scaling>
        <c:delete val="0"/>
        <c:axPos val="r"/>
        <c:title>
          <c:tx>
            <c:rich>
              <a:bodyPr/>
              <a:lstStyle/>
              <a:p>
                <a:pPr>
                  <a:defRPr sz="800" b="1" i="0" u="none" strike="noStrike" baseline="0">
                    <a:solidFill>
                      <a:srgbClr val="000000"/>
                    </a:solidFill>
                    <a:latin typeface="Times New Roman"/>
                    <a:ea typeface="Times New Roman"/>
                    <a:cs typeface="Times New Roman"/>
                  </a:defRPr>
                </a:pPr>
                <a:r>
                  <a:rPr lang="ru-RU"/>
                  <a:t>%</a:t>
                </a:r>
              </a:p>
            </c:rich>
          </c:tx>
          <c:layout>
            <c:manualLayout>
              <c:xMode val="edge"/>
              <c:yMode val="edge"/>
              <c:x val="0.96114944140413971"/>
              <c:y val="0.2441325746982041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spPr>
        <a:solidFill>
          <a:srgbClr val="FFFFFF"/>
        </a:solidFill>
        <a:ln w="25400">
          <a:noFill/>
        </a:ln>
      </c:spPr>
    </c:plotArea>
    <c:legend>
      <c:legendPos val="b"/>
      <c:layout>
        <c:manualLayout>
          <c:xMode val="edge"/>
          <c:yMode val="edge"/>
          <c:x val="5.2364908055410067E-2"/>
          <c:y val="0.77934629615195927"/>
          <c:w val="0.89358181810683635"/>
          <c:h val="0.20657371705232658"/>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0"/>
    <c:dispBlanksAs val="gap"/>
    <c:showDLblsOverMax val="0"/>
  </c:chart>
  <c:spPr>
    <a:solidFill>
      <a:srgbClr val="FFFFFF"/>
    </a:solidFill>
    <a:ln w="6350">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989025730041813"/>
          <c:y val="5.6451612903225805E-2"/>
          <c:w val="0.8763748019708345"/>
          <c:h val="0.49193548387096775"/>
        </c:manualLayout>
      </c:layout>
      <c:areaChart>
        <c:grouping val="standard"/>
        <c:varyColors val="0"/>
        <c:ser>
          <c:idx val="1"/>
          <c:order val="2"/>
          <c:tx>
            <c:v>Интерквартильдік топ (25 - 75-процентильдер)</c:v>
          </c:tx>
          <c:spPr>
            <a:solidFill>
              <a:srgbClr val="993366"/>
            </a:solidFill>
            <a:ln w="25400">
              <a:noFill/>
            </a:ln>
          </c:spPr>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'5.2.2-график'!$C$10:$N$10</c:f>
              <c:numCache>
                <c:formatCode>0.0%</c:formatCode>
                <c:ptCount val="12"/>
                <c:pt idx="0">
                  <c:v>8.617326053946741E-3</c:v>
                </c:pt>
                <c:pt idx="1">
                  <c:v>6.3873197552354686E-3</c:v>
                </c:pt>
                <c:pt idx="2">
                  <c:v>2.76524420931861E-2</c:v>
                </c:pt>
                <c:pt idx="3">
                  <c:v>1.3454623174446664E-2</c:v>
                </c:pt>
                <c:pt idx="4">
                  <c:v>1.1505683546314422E-2</c:v>
                </c:pt>
                <c:pt idx="5">
                  <c:v>6.3881992133643243E-3</c:v>
                </c:pt>
                <c:pt idx="6">
                  <c:v>1.8080923790719496E-2</c:v>
                </c:pt>
                <c:pt idx="7">
                  <c:v>6.5263938441321497E-3</c:v>
                </c:pt>
                <c:pt idx="8">
                  <c:v>4.4121212354371782E-2</c:v>
                </c:pt>
                <c:pt idx="9">
                  <c:v>3.7392579868339021E-2</c:v>
                </c:pt>
                <c:pt idx="10">
                  <c:v>3.4065477409044045E-2</c:v>
                </c:pt>
                <c:pt idx="11">
                  <c:v>5.8998741961193646E-2</c:v>
                </c:pt>
              </c:numCache>
            </c:numRef>
          </c:val>
          <c:extLst>
            <c:ext xmlns:c16="http://schemas.microsoft.com/office/drawing/2014/chart" uri="{C3380CC4-5D6E-409C-BE32-E72D297353CC}">
              <c16:uniqueId val="{00000000-0C6B-4207-ABB8-08CBEDD36992}"/>
            </c:ext>
          </c:extLst>
        </c:ser>
        <c:ser>
          <c:idx val="6"/>
          <c:order val="5"/>
          <c:tx>
            <c:strRef>
              <c:f>'5.2.2-график'!$B$9</c:f>
              <c:strCache>
                <c:ptCount val="1"/>
                <c:pt idx="0">
                  <c:v>25 процентиль</c:v>
                </c:pt>
              </c:strCache>
            </c:strRef>
          </c:tx>
          <c:spPr>
            <a:solidFill>
              <a:srgbClr val="FFFFFF"/>
            </a:solidFill>
            <a:ln w="25400">
              <a:noFill/>
            </a:ln>
          </c:spPr>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'5.2.2-график'!$C$9:$N$9</c:f>
              <c:numCache>
                <c:formatCode>0.0%</c:formatCode>
                <c:ptCount val="12"/>
                <c:pt idx="0">
                  <c:v>-3.8009851636633653E-2</c:v>
                </c:pt>
                <c:pt idx="1">
                  <c:v>-4.6210264552606246E-2</c:v>
                </c:pt>
                <c:pt idx="2">
                  <c:v>-1.2263346303330494E-2</c:v>
                </c:pt>
                <c:pt idx="3">
                  <c:v>-6.1596801862961095E-3</c:v>
                </c:pt>
                <c:pt idx="4">
                  <c:v>-3.7268382435088525E-3</c:v>
                </c:pt>
                <c:pt idx="5">
                  <c:v>-3.6383263744711805E-2</c:v>
                </c:pt>
                <c:pt idx="6">
                  <c:v>-3.6926008831228027E-2</c:v>
                </c:pt>
                <c:pt idx="7">
                  <c:v>-1.8856716692795761E-2</c:v>
                </c:pt>
                <c:pt idx="8">
                  <c:v>-5.5392266502102133E-3</c:v>
                </c:pt>
                <c:pt idx="9">
                  <c:v>-9.0795692882761226E-3</c:v>
                </c:pt>
                <c:pt idx="10">
                  <c:v>-9.0455379902438897E-3</c:v>
                </c:pt>
                <c:pt idx="11">
                  <c:v>-6.4971568679571042E-3</c:v>
                </c:pt>
              </c:numCache>
            </c:numRef>
          </c:val>
          <c:extLst>
            <c:ext xmlns:c16="http://schemas.microsoft.com/office/drawing/2014/chart" uri="{C3380CC4-5D6E-409C-BE32-E72D297353CC}">
              <c16:uniqueId val="{00000001-0C6B-4207-ABB8-08CBEDD36992}"/>
            </c:ext>
          </c:extLst>
        </c:ser>
        <c:dLbls>
          <c:showLegendKey val="0"/>
          <c:showVal val="0"/>
          <c:showCatName val="0"/>
          <c:showSerName val="0"/>
          <c:showPercent val="0"/>
          <c:showBubbleSize val="0"/>
        </c:dLbls>
        <c:axId val="450863136"/>
        <c:axId val="1"/>
      </c:areaChart>
      <c:lineChart>
        <c:grouping val="standard"/>
        <c:varyColors val="0"/>
        <c:ser>
          <c:idx val="4"/>
          <c:order val="3"/>
          <c:tx>
            <c:strRef>
              <c:f>'5.2.2-график'!$B$5</c:f>
              <c:strCache>
                <c:ptCount val="1"/>
                <c:pt idx="0">
                  <c:v>Медиана</c:v>
                </c:pt>
              </c:strCache>
            </c:strRef>
          </c:tx>
          <c:spPr>
            <a:ln w="25400">
              <a:solidFill>
                <a:srgbClr val="0000FF"/>
              </a:solidFill>
              <a:prstDash val="solid"/>
            </a:ln>
          </c:spPr>
          <c:marker>
            <c:symbol val="plus"/>
            <c:size val="5"/>
            <c:spPr>
              <a:solidFill>
                <a:srgbClr val="FF0000"/>
              </a:solidFill>
              <a:ln>
                <a:solidFill>
                  <a:srgbClr val="0000FF"/>
                </a:solidFill>
                <a:prstDash val="solid"/>
              </a:ln>
            </c:spPr>
          </c:marker>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'5.2.2-график'!$C$5:$N$5</c:f>
              <c:numCache>
                <c:formatCode>0.0%</c:formatCode>
                <c:ptCount val="12"/>
                <c:pt idx="0">
                  <c:v>4.2078055465061097E-4</c:v>
                </c:pt>
                <c:pt idx="1">
                  <c:v>-9.4760822354179343E-4</c:v>
                </c:pt>
                <c:pt idx="2">
                  <c:v>1.9842945999380998E-3</c:v>
                </c:pt>
                <c:pt idx="3">
                  <c:v>6.2326412520598805E-4</c:v>
                </c:pt>
                <c:pt idx="4">
                  <c:v>4.1883134841384844E-3</c:v>
                </c:pt>
                <c:pt idx="5">
                  <c:v>-4.0246391104423367E-3</c:v>
                </c:pt>
                <c:pt idx="6">
                  <c:v>4.2421266900930622E-4</c:v>
                </c:pt>
                <c:pt idx="7">
                  <c:v>1.0016898285904428E-4</c:v>
                </c:pt>
                <c:pt idx="8">
                  <c:v>4.4900058450713385E-3</c:v>
                </c:pt>
                <c:pt idx="9">
                  <c:v>1.2760606705504277E-2</c:v>
                </c:pt>
                <c:pt idx="10">
                  <c:v>5.2001831365489715E-3</c:v>
                </c:pt>
                <c:pt idx="11">
                  <c:v>6.3751585807639982E-3</c:v>
                </c:pt>
              </c:numCache>
            </c:numRef>
          </c:val>
          <c:smooth val="1"/>
          <c:extLst>
            <c:ext xmlns:c16="http://schemas.microsoft.com/office/drawing/2014/chart" uri="{C3380CC4-5D6E-409C-BE32-E72D297353CC}">
              <c16:uniqueId val="{00000005-0C6B-4207-ABB8-08CBEDD36992}"/>
            </c:ext>
          </c:extLst>
        </c:ser>
        <c:ser>
          <c:idx val="5"/>
          <c:order val="4"/>
          <c:tx>
            <c:strRef>
              <c:f>'5.2.2-график'!$B$6</c:f>
              <c:strCache>
                <c:ptCount val="1"/>
                <c:pt idx="0">
                  <c:v>Орташа мән</c:v>
                </c:pt>
              </c:strCache>
            </c:strRef>
          </c:tx>
          <c:spPr>
            <a:ln w="19050">
              <a:noFill/>
            </a:ln>
          </c:spPr>
          <c:marker>
            <c:symbol val="circle"/>
            <c:size val="6"/>
            <c:spPr>
              <a:solidFill>
                <a:srgbClr val="00FF00"/>
              </a:solidFill>
              <a:ln>
                <a:solidFill>
                  <a:srgbClr val="00FF00"/>
                </a:solidFill>
                <a:prstDash val="solid"/>
              </a:ln>
            </c:spPr>
          </c:marker>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'5.2.2-график'!$C$6:$N$6</c:f>
              <c:numCache>
                <c:formatCode>0.0%</c:formatCode>
                <c:ptCount val="12"/>
                <c:pt idx="0">
                  <c:v>3.101815190451889E-3</c:v>
                </c:pt>
                <c:pt idx="1">
                  <c:v>-1.5996046717076665E-2</c:v>
                </c:pt>
                <c:pt idx="2">
                  <c:v>-7.9910970509647187E-4</c:v>
                </c:pt>
                <c:pt idx="3">
                  <c:v>8.4453725628303219E-3</c:v>
                </c:pt>
                <c:pt idx="4">
                  <c:v>3.1596004278182177E-3</c:v>
                </c:pt>
                <c:pt idx="5">
                  <c:v>-1.0533952330447849E-2</c:v>
                </c:pt>
                <c:pt idx="6">
                  <c:v>-1.0438633880001462E-3</c:v>
                </c:pt>
                <c:pt idx="7">
                  <c:v>-1.0471095541055322E-2</c:v>
                </c:pt>
                <c:pt idx="8">
                  <c:v>1.509825647138191E-2</c:v>
                </c:pt>
                <c:pt idx="9">
                  <c:v>1.1019420702655418E-2</c:v>
                </c:pt>
                <c:pt idx="10">
                  <c:v>1.2613514816818671E-2</c:v>
                </c:pt>
                <c:pt idx="11">
                  <c:v>1.8575396288937944E-2</c:v>
                </c:pt>
              </c:numCache>
            </c:numRef>
          </c:val>
          <c:smooth val="0"/>
          <c:extLst>
            <c:ext xmlns:c16="http://schemas.microsoft.com/office/drawing/2014/chart" uri="{C3380CC4-5D6E-409C-BE32-E72D297353CC}">
              <c16:uniqueId val="{00000006-0C6B-4207-ABB8-08CBEDD36992}"/>
            </c:ext>
          </c:extLst>
        </c:ser>
        <c:dLbls>
          <c:showLegendKey val="0"/>
          <c:showVal val="0"/>
          <c:showCatName val="0"/>
          <c:showSerName val="0"/>
          <c:showPercent val="0"/>
          <c:showBubbleSize val="0"/>
        </c:dLbls>
        <c:marker val="1"/>
        <c:smooth val="0"/>
        <c:axId val="450863136"/>
        <c:axId val="1"/>
      </c:lineChart>
      <c:lineChart>
        <c:grouping val="standard"/>
        <c:varyColors val="0"/>
        <c:ser>
          <c:idx val="2"/>
          <c:order val="0"/>
          <c:tx>
            <c:v>Ең жоғары - Ең төменгі</c:v>
          </c:tx>
          <c:spPr>
            <a:ln w="19050">
              <a:noFill/>
            </a:ln>
          </c:spPr>
          <c:marker>
            <c:symbol val="square"/>
            <c:size val="3"/>
            <c:spPr>
              <a:noFill/>
              <a:ln w="6350">
                <a:noFill/>
              </a:ln>
            </c:spPr>
          </c:marker>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'5.2.2-график'!$C$7:$N$7</c:f>
              <c:numCache>
                <c:formatCode>0.0%</c:formatCode>
                <c:ptCount val="12"/>
                <c:pt idx="0">
                  <c:v>0.53423123428830044</c:v>
                </c:pt>
                <c:pt idx="1">
                  <c:v>0.11867174167862982</c:v>
                </c:pt>
                <c:pt idx="2">
                  <c:v>0.13152639781960315</c:v>
                </c:pt>
                <c:pt idx="3">
                  <c:v>9.8809353214935516E-2</c:v>
                </c:pt>
                <c:pt idx="4">
                  <c:v>0.1184003576157734</c:v>
                </c:pt>
                <c:pt idx="5">
                  <c:v>0.1273188581594695</c:v>
                </c:pt>
                <c:pt idx="6">
                  <c:v>0.10863218633218814</c:v>
                </c:pt>
                <c:pt idx="7">
                  <c:v>0.10552444300518289</c:v>
                </c:pt>
                <c:pt idx="8">
                  <c:v>0.11778962540834442</c:v>
                </c:pt>
                <c:pt idx="9">
                  <c:v>0.11868586504724651</c:v>
                </c:pt>
                <c:pt idx="10">
                  <c:v>9.7476115939746005E-2</c:v>
                </c:pt>
                <c:pt idx="11">
                  <c:v>0.1377664476342832</c:v>
                </c:pt>
              </c:numCache>
            </c:numRef>
          </c:val>
          <c:smooth val="0"/>
          <c:extLst>
            <c:ext xmlns:c16="http://schemas.microsoft.com/office/drawing/2014/chart" uri="{C3380CC4-5D6E-409C-BE32-E72D297353CC}">
              <c16:uniqueId val="{00000002-0C6B-4207-ABB8-08CBEDD36992}"/>
            </c:ext>
          </c:extLst>
        </c:ser>
        <c:ser>
          <c:idx val="3"/>
          <c:order val="1"/>
          <c:tx>
            <c:strRef>
              <c:f>'5.2.2-график'!$B$8</c:f>
              <c:strCache>
                <c:ptCount val="1"/>
                <c:pt idx="0">
                  <c:v>Ең төменгі</c:v>
                </c:pt>
              </c:strCache>
            </c:strRef>
          </c:tx>
          <c:spPr>
            <a:ln w="19050">
              <a:noFill/>
            </a:ln>
          </c:spPr>
          <c:marker>
            <c:symbol val="none"/>
          </c:marker>
          <c:dLbls>
            <c:dLbl>
              <c:idx val="0"/>
              <c:layout>
                <c:manualLayout>
                  <c:xMode val="edge"/>
                  <c:yMode val="edge"/>
                  <c:x val="0.11263751373292857"/>
                  <c:y val="2.0161290322580645E-2"/>
                </c:manualLayout>
              </c:layout>
              <c:tx>
                <c:rich>
                  <a:bodyPr/>
                  <a:lstStyle/>
                  <a:p>
                    <a:pPr>
                      <a:defRPr sz="800" b="1" i="0" u="none" strike="noStrike" baseline="0">
                        <a:solidFill>
                          <a:srgbClr val="000000"/>
                        </a:solidFill>
                        <a:latin typeface="Times New Roman"/>
                        <a:ea typeface="Times New Roman"/>
                        <a:cs typeface="Times New Roman"/>
                      </a:defRPr>
                    </a:pPr>
                    <a:r>
                      <a:rPr lang="ru-RU"/>
                      <a:t>0,53</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C6B-4207-ABB8-08CBEDD36992}"/>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'5.2.2-график'!$C$4:$N$4</c:f>
              <c:strCache>
                <c:ptCount val="12"/>
                <c:pt idx="0">
                  <c:v> 01.01.2007</c:v>
                </c:pt>
                <c:pt idx="1">
                  <c:v> 01.04.2007</c:v>
                </c:pt>
                <c:pt idx="2">
                  <c:v>01.07.2007</c:v>
                </c:pt>
                <c:pt idx="3">
                  <c:v>01.10.2007</c:v>
                </c:pt>
                <c:pt idx="4">
                  <c:v>01.01.2008</c:v>
                </c:pt>
                <c:pt idx="5">
                  <c:v>01.04.2008</c:v>
                </c:pt>
                <c:pt idx="6">
                  <c:v>01.07.2008</c:v>
                </c:pt>
                <c:pt idx="7">
                  <c:v>01.10.2008</c:v>
                </c:pt>
                <c:pt idx="8">
                  <c:v>01.01.2009</c:v>
                </c:pt>
                <c:pt idx="9">
                  <c:v>01.04.2009</c:v>
                </c:pt>
                <c:pt idx="10">
                  <c:v>01.07.2009</c:v>
                </c:pt>
                <c:pt idx="11">
                  <c:v>01.10.2009</c:v>
                </c:pt>
              </c:strCache>
            </c:strRef>
          </c:cat>
          <c:val>
            <c:numRef>
              <c:f>'5.2.2-график'!$C$8:$N$8</c:f>
              <c:numCache>
                <c:formatCode>0.0%</c:formatCode>
                <c:ptCount val="12"/>
                <c:pt idx="0">
                  <c:v>-0.13934818362365012</c:v>
                </c:pt>
                <c:pt idx="1">
                  <c:v>-0.1045497119804369</c:v>
                </c:pt>
                <c:pt idx="2">
                  <c:v>-0.14465339628921048</c:v>
                </c:pt>
                <c:pt idx="3">
                  <c:v>-0.12311639250766701</c:v>
                </c:pt>
                <c:pt idx="4">
                  <c:v>-0.10275355414042002</c:v>
                </c:pt>
                <c:pt idx="5">
                  <c:v>-0.16074952610937704</c:v>
                </c:pt>
                <c:pt idx="6">
                  <c:v>-0.1793077698625595</c:v>
                </c:pt>
                <c:pt idx="7">
                  <c:v>-0.17577223335346231</c:v>
                </c:pt>
                <c:pt idx="8">
                  <c:v>-9.6279206189016572E-2</c:v>
                </c:pt>
                <c:pt idx="9">
                  <c:v>-0.14363362046522604</c:v>
                </c:pt>
                <c:pt idx="10">
                  <c:v>-5.9425185208446633E-2</c:v>
                </c:pt>
                <c:pt idx="11">
                  <c:v>-0.12680415117151367</c:v>
                </c:pt>
              </c:numCache>
            </c:numRef>
          </c:val>
          <c:smooth val="0"/>
          <c:extLst>
            <c:ext xmlns:c16="http://schemas.microsoft.com/office/drawing/2014/chart" uri="{C3380CC4-5D6E-409C-BE32-E72D297353CC}">
              <c16:uniqueId val="{00000004-0C6B-4207-ABB8-08CBEDD36992}"/>
            </c:ext>
          </c:extLst>
        </c:ser>
        <c:dLbls>
          <c:showLegendKey val="0"/>
          <c:showVal val="0"/>
          <c:showCatName val="0"/>
          <c:showSerName val="0"/>
          <c:showPercent val="0"/>
          <c:showBubbleSize val="0"/>
        </c:dLbls>
        <c:upDownBars>
          <c:gapWidth val="100"/>
          <c:upBars>
            <c:spPr>
              <a:solidFill>
                <a:srgbClr val="FFFFFF"/>
              </a:solidFill>
              <a:ln w="3175">
                <a:solidFill>
                  <a:srgbClr val="000000"/>
                </a:solidFill>
                <a:prstDash val="solid"/>
              </a:ln>
            </c:spPr>
          </c:upBars>
          <c:downBars>
            <c:spPr>
              <a:solidFill>
                <a:srgbClr val="CC99FF"/>
              </a:solidFill>
              <a:ln w="6350">
                <a:noFill/>
              </a:ln>
            </c:spPr>
          </c:downBars>
        </c:upDownBars>
        <c:marker val="1"/>
        <c:smooth val="0"/>
        <c:axId val="3"/>
        <c:axId val="4"/>
      </c:lineChart>
      <c:catAx>
        <c:axId val="45086313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1" i="0" u="none" strike="noStrike" baseline="0">
                <a:solidFill>
                  <a:srgbClr val="000000"/>
                </a:solidFill>
                <a:latin typeface="Times New Roman"/>
                <a:ea typeface="Times New Roman"/>
                <a:cs typeface="Times New Roman"/>
              </a:defRPr>
            </a:pPr>
            <a:endParaRPr lang="ru-RU"/>
          </a:p>
        </c:txPr>
        <c:crossAx val="1"/>
        <c:crossesAt val="-0.2"/>
        <c:auto val="1"/>
        <c:lblAlgn val="ctr"/>
        <c:lblOffset val="100"/>
        <c:tickLblSkip val="1"/>
        <c:tickMarkSkip val="1"/>
        <c:noMultiLvlLbl val="0"/>
      </c:catAx>
      <c:valAx>
        <c:axId val="1"/>
        <c:scaling>
          <c:orientation val="minMax"/>
          <c:max val="0.2"/>
          <c:min val="-0.2"/>
        </c:scaling>
        <c:delete val="0"/>
        <c:axPos val="l"/>
        <c:majorGridlines>
          <c:spPr>
            <a:ln w="3175">
              <a:solidFill>
                <a:srgbClr val="C0C0C0"/>
              </a:solidFill>
              <a:prstDash val="sysDash"/>
            </a:ln>
          </c:spPr>
        </c:majorGridlines>
        <c:numFmt formatCode="0.0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50863136"/>
        <c:crosses val="autoZero"/>
        <c:crossBetween val="between"/>
        <c:majorUnit val="0.1"/>
        <c:minorUnit val="0.05"/>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
          <c:min val="-0.2"/>
        </c:scaling>
        <c:delete val="0"/>
        <c:axPos val="r"/>
        <c:numFmt formatCode="0.0%" sourceLinked="1"/>
        <c:majorTickMark val="cross"/>
        <c:minorTickMark val="none"/>
        <c:tickLblPos val="none"/>
        <c:spPr>
          <a:ln w="3175">
            <a:solidFill>
              <a:srgbClr val="000000"/>
            </a:solidFill>
            <a:prstDash val="solid"/>
          </a:ln>
        </c:spPr>
        <c:crossAx val="3"/>
        <c:crosses val="max"/>
        <c:crossBetween val="between"/>
        <c:majorUnit val="0.1"/>
        <c:minorUnit val="0.05"/>
      </c:valAx>
      <c:spPr>
        <a:solidFill>
          <a:srgbClr val="FFFFFF"/>
        </a:solidFill>
        <a:ln w="25400">
          <a:noFill/>
        </a:ln>
      </c:spPr>
    </c:plotArea>
    <c:legend>
      <c:legendPos val="b"/>
      <c:legendEntry>
        <c:idx val="1"/>
        <c:delete val="1"/>
      </c:legendEntry>
      <c:legendEntry>
        <c:idx val="3"/>
        <c:delete val="1"/>
      </c:legendEntry>
      <c:layout>
        <c:manualLayout>
          <c:xMode val="edge"/>
          <c:yMode val="edge"/>
          <c:x val="7.9670436542803147E-2"/>
          <c:y val="0.77822580645161288"/>
          <c:w val="0.82692418618564634"/>
          <c:h val="0.20967741935483872"/>
        </c:manualLayout>
      </c:layout>
      <c:overlay val="0"/>
      <c:spPr>
        <a:solidFill>
          <a:srgbClr val="FFFFFF"/>
        </a:solidFill>
        <a:ln w="25400">
          <a:noFill/>
        </a:ln>
      </c:spPr>
      <c:txPr>
        <a:bodyPr/>
        <a:lstStyle/>
        <a:p>
          <a:pPr>
            <a:defRPr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6350">
      <a:noFill/>
    </a:ln>
  </c:spPr>
  <c:txPr>
    <a:bodyPr/>
    <a:lstStyle/>
    <a:p>
      <a:pPr>
        <a:defRPr sz="975" b="0" i="0" u="none" strike="noStrike" baseline="0">
          <a:solidFill>
            <a:srgbClr val="000000"/>
          </a:solidFill>
          <a:latin typeface="Times New Roman"/>
          <a:ea typeface="Times New Roman"/>
          <a:cs typeface="Times New Roman"/>
        </a:defRPr>
      </a:pPr>
      <a:endParaRPr lang="ru-RU"/>
    </a:p>
  </c:txPr>
  <c:printSettings>
    <c:headerFooter alignWithMargins="0"/>
    <c:pageMargins b="1" l="0.75" r="0.75" t="1" header="0.5" footer="0.5"/>
    <c:pageSetup paperSize="9" orientation="landscape" verticalDpi="0"/>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00.xml.rels><?xml version="1.0" encoding="UTF-8" standalone="yes"?>
<Relationships xmlns="http://schemas.openxmlformats.org/package/2006/relationships"><Relationship Id="rId2" Type="http://schemas.openxmlformats.org/officeDocument/2006/relationships/chart" Target="../charts/chart123.xml"/><Relationship Id="rId1" Type="http://schemas.openxmlformats.org/officeDocument/2006/relationships/chart" Target="../charts/chart122.xml"/></Relationships>
</file>

<file path=xl/drawings/_rels/drawing101.xml.rels><?xml version="1.0" encoding="UTF-8" standalone="yes"?>
<Relationships xmlns="http://schemas.openxmlformats.org/package/2006/relationships"><Relationship Id="rId2" Type="http://schemas.openxmlformats.org/officeDocument/2006/relationships/chart" Target="../charts/chart125.xml"/><Relationship Id="rId1" Type="http://schemas.openxmlformats.org/officeDocument/2006/relationships/chart" Target="../charts/chart124.xml"/></Relationships>
</file>

<file path=xl/drawings/_rels/drawing102.xml.rels><?xml version="1.0" encoding="UTF-8" standalone="yes"?>
<Relationships xmlns="http://schemas.openxmlformats.org/package/2006/relationships"><Relationship Id="rId2" Type="http://schemas.openxmlformats.org/officeDocument/2006/relationships/chart" Target="../charts/chart127.xml"/><Relationship Id="rId1" Type="http://schemas.openxmlformats.org/officeDocument/2006/relationships/chart" Target="../charts/chart126.xml"/></Relationships>
</file>

<file path=xl/drawings/_rels/drawing104.xml.rels><?xml version="1.0" encoding="UTF-8" standalone="yes"?>
<Relationships xmlns="http://schemas.openxmlformats.org/package/2006/relationships"><Relationship Id="rId1" Type="http://schemas.openxmlformats.org/officeDocument/2006/relationships/chart" Target="../charts/chart128.xml"/></Relationships>
</file>

<file path=xl/drawings/_rels/drawing105.xml.rels><?xml version="1.0" encoding="UTF-8" standalone="yes"?>
<Relationships xmlns="http://schemas.openxmlformats.org/package/2006/relationships"><Relationship Id="rId1" Type="http://schemas.openxmlformats.org/officeDocument/2006/relationships/chart" Target="../charts/chart129.xml"/></Relationships>
</file>

<file path=xl/drawings/_rels/drawing106.xml.rels><?xml version="1.0" encoding="UTF-8" standalone="yes"?>
<Relationships xmlns="http://schemas.openxmlformats.org/package/2006/relationships"><Relationship Id="rId1" Type="http://schemas.openxmlformats.org/officeDocument/2006/relationships/chart" Target="../charts/chart130.xml"/></Relationships>
</file>

<file path=xl/drawings/_rels/drawing107.xml.rels><?xml version="1.0" encoding="UTF-8" standalone="yes"?>
<Relationships xmlns="http://schemas.openxmlformats.org/package/2006/relationships"><Relationship Id="rId1" Type="http://schemas.openxmlformats.org/officeDocument/2006/relationships/chart" Target="../charts/chart131.xml"/></Relationships>
</file>

<file path=xl/drawings/_rels/drawing108.xml.rels><?xml version="1.0" encoding="UTF-8" standalone="yes"?>
<Relationships xmlns="http://schemas.openxmlformats.org/package/2006/relationships"><Relationship Id="rId1" Type="http://schemas.openxmlformats.org/officeDocument/2006/relationships/chart" Target="../charts/chart132.xml"/></Relationships>
</file>

<file path=xl/drawings/_rels/drawing109.xml.rels><?xml version="1.0" encoding="UTF-8" standalone="yes"?>
<Relationships xmlns="http://schemas.openxmlformats.org/package/2006/relationships"><Relationship Id="rId1" Type="http://schemas.openxmlformats.org/officeDocument/2006/relationships/chart" Target="../charts/chart133.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10.xml.rels><?xml version="1.0" encoding="UTF-8" standalone="yes"?>
<Relationships xmlns="http://schemas.openxmlformats.org/package/2006/relationships"><Relationship Id="rId1" Type="http://schemas.openxmlformats.org/officeDocument/2006/relationships/chart" Target="../charts/chart134.xml"/></Relationships>
</file>

<file path=xl/drawings/_rels/drawing111.xml.rels><?xml version="1.0" encoding="UTF-8" standalone="yes"?>
<Relationships xmlns="http://schemas.openxmlformats.org/package/2006/relationships"><Relationship Id="rId1" Type="http://schemas.openxmlformats.org/officeDocument/2006/relationships/chart" Target="../charts/chart135.xml"/></Relationships>
</file>

<file path=xl/drawings/_rels/drawing112.xml.rels><?xml version="1.0" encoding="UTF-8" standalone="yes"?>
<Relationships xmlns="http://schemas.openxmlformats.org/package/2006/relationships"><Relationship Id="rId1" Type="http://schemas.openxmlformats.org/officeDocument/2006/relationships/chart" Target="../charts/chart136.xml"/></Relationships>
</file>

<file path=xl/drawings/_rels/drawing113.xml.rels><?xml version="1.0" encoding="UTF-8" standalone="yes"?>
<Relationships xmlns="http://schemas.openxmlformats.org/package/2006/relationships"><Relationship Id="rId1" Type="http://schemas.openxmlformats.org/officeDocument/2006/relationships/chart" Target="../charts/chart137.xml"/></Relationships>
</file>

<file path=xl/drawings/_rels/drawing114.xml.rels><?xml version="1.0" encoding="UTF-8" standalone="yes"?>
<Relationships xmlns="http://schemas.openxmlformats.org/package/2006/relationships"><Relationship Id="rId1" Type="http://schemas.openxmlformats.org/officeDocument/2006/relationships/chart" Target="../charts/chart138.xml"/></Relationships>
</file>

<file path=xl/drawings/_rels/drawing115.xml.rels><?xml version="1.0" encoding="UTF-8" standalone="yes"?>
<Relationships xmlns="http://schemas.openxmlformats.org/package/2006/relationships"><Relationship Id="rId1" Type="http://schemas.openxmlformats.org/officeDocument/2006/relationships/chart" Target="../charts/chart139.xml"/></Relationships>
</file>

<file path=xl/drawings/_rels/drawing116.xml.rels><?xml version="1.0" encoding="UTF-8" standalone="yes"?>
<Relationships xmlns="http://schemas.openxmlformats.org/package/2006/relationships"><Relationship Id="rId1" Type="http://schemas.openxmlformats.org/officeDocument/2006/relationships/chart" Target="../charts/chart140.xml"/></Relationships>
</file>

<file path=xl/drawings/_rels/drawing117.xml.rels><?xml version="1.0" encoding="UTF-8" standalone="yes"?>
<Relationships xmlns="http://schemas.openxmlformats.org/package/2006/relationships"><Relationship Id="rId2" Type="http://schemas.openxmlformats.org/officeDocument/2006/relationships/chart" Target="../charts/chart142.xml"/><Relationship Id="rId1" Type="http://schemas.openxmlformats.org/officeDocument/2006/relationships/chart" Target="../charts/chart141.xml"/></Relationships>
</file>

<file path=xl/drawings/_rels/drawing118.xml.rels><?xml version="1.0" encoding="UTF-8" standalone="yes"?>
<Relationships xmlns="http://schemas.openxmlformats.org/package/2006/relationships"><Relationship Id="rId1" Type="http://schemas.openxmlformats.org/officeDocument/2006/relationships/chart" Target="../charts/chart143.xml"/></Relationships>
</file>

<file path=xl/drawings/_rels/drawing119.xml.rels><?xml version="1.0" encoding="UTF-8" standalone="yes"?>
<Relationships xmlns="http://schemas.openxmlformats.org/package/2006/relationships"><Relationship Id="rId1" Type="http://schemas.openxmlformats.org/officeDocument/2006/relationships/chart" Target="../charts/chart144.xml"/></Relationships>
</file>

<file path=xl/drawings/_rels/drawing120.xml.rels><?xml version="1.0" encoding="UTF-8" standalone="yes"?>
<Relationships xmlns="http://schemas.openxmlformats.org/package/2006/relationships"><Relationship Id="rId1" Type="http://schemas.openxmlformats.org/officeDocument/2006/relationships/chart" Target="../charts/chart145.xml"/></Relationships>
</file>

<file path=xl/drawings/_rels/drawing121.xml.rels><?xml version="1.0" encoding="UTF-8" standalone="yes"?>
<Relationships xmlns="http://schemas.openxmlformats.org/package/2006/relationships"><Relationship Id="rId3" Type="http://schemas.openxmlformats.org/officeDocument/2006/relationships/chart" Target="../charts/chart148.xml"/><Relationship Id="rId2" Type="http://schemas.openxmlformats.org/officeDocument/2006/relationships/chart" Target="../charts/chart147.xml"/><Relationship Id="rId1" Type="http://schemas.openxmlformats.org/officeDocument/2006/relationships/chart" Target="../charts/chart146.xml"/><Relationship Id="rId4" Type="http://schemas.openxmlformats.org/officeDocument/2006/relationships/chart" Target="../charts/chart149.xml"/></Relationships>
</file>

<file path=xl/drawings/_rels/drawing122.xml.rels><?xml version="1.0" encoding="UTF-8" standalone="yes"?>
<Relationships xmlns="http://schemas.openxmlformats.org/package/2006/relationships"><Relationship Id="rId1" Type="http://schemas.openxmlformats.org/officeDocument/2006/relationships/chart" Target="../charts/chart150.xml"/></Relationships>
</file>

<file path=xl/drawings/_rels/drawing123.xml.rels><?xml version="1.0" encoding="UTF-8" standalone="yes"?>
<Relationships xmlns="http://schemas.openxmlformats.org/package/2006/relationships"><Relationship Id="rId2" Type="http://schemas.openxmlformats.org/officeDocument/2006/relationships/chart" Target="../charts/chart152.xml"/><Relationship Id="rId1" Type="http://schemas.openxmlformats.org/officeDocument/2006/relationships/chart" Target="../charts/chart151.xml"/></Relationships>
</file>

<file path=xl/drawings/_rels/drawing124.xml.rels><?xml version="1.0" encoding="UTF-8" standalone="yes"?>
<Relationships xmlns="http://schemas.openxmlformats.org/package/2006/relationships"><Relationship Id="rId1" Type="http://schemas.openxmlformats.org/officeDocument/2006/relationships/chart" Target="../charts/chart153.xml"/></Relationships>
</file>

<file path=xl/drawings/_rels/drawing125.xml.rels><?xml version="1.0" encoding="UTF-8" standalone="yes"?>
<Relationships xmlns="http://schemas.openxmlformats.org/package/2006/relationships"><Relationship Id="rId1" Type="http://schemas.openxmlformats.org/officeDocument/2006/relationships/chart" Target="../charts/chart154.xml"/></Relationships>
</file>

<file path=xl/drawings/_rels/drawing126.xml.rels><?xml version="1.0" encoding="UTF-8" standalone="yes"?>
<Relationships xmlns="http://schemas.openxmlformats.org/package/2006/relationships"><Relationship Id="rId1" Type="http://schemas.openxmlformats.org/officeDocument/2006/relationships/chart" Target="../charts/chart155.xml"/></Relationships>
</file>

<file path=xl/drawings/_rels/drawing127.xml.rels><?xml version="1.0" encoding="UTF-8" standalone="yes"?>
<Relationships xmlns="http://schemas.openxmlformats.org/package/2006/relationships"><Relationship Id="rId1" Type="http://schemas.openxmlformats.org/officeDocument/2006/relationships/chart" Target="../charts/chart156.xml"/></Relationships>
</file>

<file path=xl/drawings/_rels/drawing128.xml.rels><?xml version="1.0" encoding="UTF-8" standalone="yes"?>
<Relationships xmlns="http://schemas.openxmlformats.org/package/2006/relationships"><Relationship Id="rId1" Type="http://schemas.openxmlformats.org/officeDocument/2006/relationships/chart" Target="../charts/chart157.xml"/></Relationships>
</file>

<file path=xl/drawings/_rels/drawing129.xml.rels><?xml version="1.0" encoding="UTF-8" standalone="yes"?>
<Relationships xmlns="http://schemas.openxmlformats.org/package/2006/relationships"><Relationship Id="rId2" Type="http://schemas.openxmlformats.org/officeDocument/2006/relationships/chart" Target="../charts/chart159.xml"/><Relationship Id="rId1" Type="http://schemas.openxmlformats.org/officeDocument/2006/relationships/chart" Target="../charts/chart158.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0.xml.rels><?xml version="1.0" encoding="UTF-8" standalone="yes"?>
<Relationships xmlns="http://schemas.openxmlformats.org/package/2006/relationships"><Relationship Id="rId2" Type="http://schemas.openxmlformats.org/officeDocument/2006/relationships/chart" Target="../charts/chart161.xml"/><Relationship Id="rId1" Type="http://schemas.openxmlformats.org/officeDocument/2006/relationships/chart" Target="../charts/chart160.xml"/></Relationships>
</file>

<file path=xl/drawings/_rels/drawing131.xml.rels><?xml version="1.0" encoding="UTF-8" standalone="yes"?>
<Relationships xmlns="http://schemas.openxmlformats.org/package/2006/relationships"><Relationship Id="rId2" Type="http://schemas.openxmlformats.org/officeDocument/2006/relationships/chart" Target="../charts/chart163.xml"/><Relationship Id="rId1" Type="http://schemas.openxmlformats.org/officeDocument/2006/relationships/chart" Target="../charts/chart162.xml"/></Relationships>
</file>

<file path=xl/drawings/_rels/drawing132.xml.rels><?xml version="1.0" encoding="UTF-8" standalone="yes"?>
<Relationships xmlns="http://schemas.openxmlformats.org/package/2006/relationships"><Relationship Id="rId3" Type="http://schemas.openxmlformats.org/officeDocument/2006/relationships/chart" Target="../charts/chart166.xml"/><Relationship Id="rId2" Type="http://schemas.openxmlformats.org/officeDocument/2006/relationships/chart" Target="../charts/chart165.xml"/><Relationship Id="rId1" Type="http://schemas.openxmlformats.org/officeDocument/2006/relationships/chart" Target="../charts/chart164.xml"/></Relationships>
</file>

<file path=xl/drawings/_rels/drawing133.xml.rels><?xml version="1.0" encoding="UTF-8" standalone="yes"?>
<Relationships xmlns="http://schemas.openxmlformats.org/package/2006/relationships"><Relationship Id="rId1" Type="http://schemas.openxmlformats.org/officeDocument/2006/relationships/chart" Target="../charts/chart167.xml"/></Relationships>
</file>

<file path=xl/drawings/_rels/drawing134.xml.rels><?xml version="1.0" encoding="UTF-8" standalone="yes"?>
<Relationships xmlns="http://schemas.openxmlformats.org/package/2006/relationships"><Relationship Id="rId1" Type="http://schemas.openxmlformats.org/officeDocument/2006/relationships/chart" Target="../charts/chart168.xml"/></Relationships>
</file>

<file path=xl/drawings/_rels/drawing135.xml.rels><?xml version="1.0" encoding="UTF-8" standalone="yes"?>
<Relationships xmlns="http://schemas.openxmlformats.org/package/2006/relationships"><Relationship Id="rId1" Type="http://schemas.openxmlformats.org/officeDocument/2006/relationships/chart" Target="../charts/chart169.xml"/></Relationships>
</file>

<file path=xl/drawings/_rels/drawing136.xml.rels><?xml version="1.0" encoding="UTF-8" standalone="yes"?>
<Relationships xmlns="http://schemas.openxmlformats.org/package/2006/relationships"><Relationship Id="rId1" Type="http://schemas.openxmlformats.org/officeDocument/2006/relationships/chart" Target="../charts/chart170.xml"/></Relationships>
</file>

<file path=xl/drawings/_rels/drawing137.xml.rels><?xml version="1.0" encoding="UTF-8" standalone="yes"?>
<Relationships xmlns="http://schemas.openxmlformats.org/package/2006/relationships"><Relationship Id="rId1" Type="http://schemas.openxmlformats.org/officeDocument/2006/relationships/chart" Target="../charts/chart171.xml"/></Relationships>
</file>

<file path=xl/drawings/_rels/drawing138.xml.rels><?xml version="1.0" encoding="UTF-8" standalone="yes"?>
<Relationships xmlns="http://schemas.openxmlformats.org/package/2006/relationships"><Relationship Id="rId1" Type="http://schemas.openxmlformats.org/officeDocument/2006/relationships/chart" Target="../charts/chart172.xml"/></Relationships>
</file>

<file path=xl/drawings/_rels/drawing139.xml.rels><?xml version="1.0" encoding="UTF-8" standalone="yes"?>
<Relationships xmlns="http://schemas.openxmlformats.org/package/2006/relationships"><Relationship Id="rId1" Type="http://schemas.openxmlformats.org/officeDocument/2006/relationships/chart" Target="../charts/chart17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17.xml"/><Relationship Id="rId1" Type="http://schemas.openxmlformats.org/officeDocument/2006/relationships/chart" Target="../charts/chart16.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19.xml"/><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28.xml"/><Relationship Id="rId2" Type="http://schemas.openxmlformats.org/officeDocument/2006/relationships/chart" Target="../charts/chart27.xml"/><Relationship Id="rId1" Type="http://schemas.openxmlformats.org/officeDocument/2006/relationships/chart" Target="../charts/chart26.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26.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8.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3.xml.rels><?xml version="1.0" encoding="UTF-8" standalone="yes"?>
<Relationships xmlns="http://schemas.openxmlformats.org/package/2006/relationships"><Relationship Id="rId2" Type="http://schemas.openxmlformats.org/officeDocument/2006/relationships/image" Target="../media/image1.wmf"/><Relationship Id="rId1" Type="http://schemas.openxmlformats.org/officeDocument/2006/relationships/chart" Target="../charts/chart46.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47.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9.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52.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3.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4.xml"/></Relationships>
</file>

<file path=xl/drawings/_rels/drawing43.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9.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5.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50.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64.xml"/><Relationship Id="rId1" Type="http://schemas.openxmlformats.org/officeDocument/2006/relationships/chart" Target="../charts/chart63.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6.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67.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68.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69.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70.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71.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60.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66.xml.rels><?xml version="1.0" encoding="UTF-8" standalone="yes"?>
<Relationships xmlns="http://schemas.openxmlformats.org/package/2006/relationships"><Relationship Id="rId2" Type="http://schemas.openxmlformats.org/officeDocument/2006/relationships/chart" Target="../charts/chart80.xml"/><Relationship Id="rId1" Type="http://schemas.openxmlformats.org/officeDocument/2006/relationships/chart" Target="../charts/chart79.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68.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69.xml.rels><?xml version="1.0" encoding="UTF-8" standalone="yes"?>
<Relationships xmlns="http://schemas.openxmlformats.org/package/2006/relationships"><Relationship Id="rId2" Type="http://schemas.openxmlformats.org/officeDocument/2006/relationships/chart" Target="../charts/chart84.xml"/><Relationship Id="rId1" Type="http://schemas.openxmlformats.org/officeDocument/2006/relationships/chart" Target="../charts/chart83.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70.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73.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77.xml.rels><?xml version="1.0" encoding="UTF-8" standalone="yes"?>
<Relationships xmlns="http://schemas.openxmlformats.org/package/2006/relationships"><Relationship Id="rId2" Type="http://schemas.openxmlformats.org/officeDocument/2006/relationships/chart" Target="../charts/chart93.xml"/><Relationship Id="rId1" Type="http://schemas.openxmlformats.org/officeDocument/2006/relationships/chart" Target="../charts/chart92.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80.xml.rels><?xml version="1.0" encoding="UTF-8" standalone="yes"?>
<Relationships xmlns="http://schemas.openxmlformats.org/package/2006/relationships"><Relationship Id="rId2" Type="http://schemas.openxmlformats.org/officeDocument/2006/relationships/chart" Target="../charts/chart97.xml"/><Relationship Id="rId1" Type="http://schemas.openxmlformats.org/officeDocument/2006/relationships/chart" Target="../charts/chart96.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85.xml.rels><?xml version="1.0" encoding="UTF-8" standalone="yes"?>
<Relationships xmlns="http://schemas.openxmlformats.org/package/2006/relationships"><Relationship Id="rId2" Type="http://schemas.openxmlformats.org/officeDocument/2006/relationships/chart" Target="../charts/chart102.xml"/><Relationship Id="rId1" Type="http://schemas.openxmlformats.org/officeDocument/2006/relationships/chart" Target="../charts/chart101.xml"/></Relationships>
</file>

<file path=xl/drawings/_rels/drawing86.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88.xml.rels><?xml version="1.0" encoding="UTF-8" standalone="yes"?>
<Relationships xmlns="http://schemas.openxmlformats.org/package/2006/relationships"><Relationship Id="rId1" Type="http://schemas.openxmlformats.org/officeDocument/2006/relationships/chart" Target="../charts/chart105.xml"/></Relationships>
</file>

<file path=xl/drawings/_rels/drawing89.xml.rels><?xml version="1.0" encoding="UTF-8" standalone="yes"?>
<Relationships xmlns="http://schemas.openxmlformats.org/package/2006/relationships"><Relationship Id="rId1" Type="http://schemas.openxmlformats.org/officeDocument/2006/relationships/chart" Target="../charts/chart10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90.xml.rels><?xml version="1.0" encoding="UTF-8" standalone="yes"?>
<Relationships xmlns="http://schemas.openxmlformats.org/package/2006/relationships"><Relationship Id="rId3" Type="http://schemas.openxmlformats.org/officeDocument/2006/relationships/chart" Target="../charts/chart109.xml"/><Relationship Id="rId2" Type="http://schemas.openxmlformats.org/officeDocument/2006/relationships/chart" Target="../charts/chart108.xml"/><Relationship Id="rId1" Type="http://schemas.openxmlformats.org/officeDocument/2006/relationships/chart" Target="../charts/chart107.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10.xml"/></Relationships>
</file>

<file path=xl/drawings/_rels/drawing92.xml.rels><?xml version="1.0" encoding="UTF-8" standalone="yes"?>
<Relationships xmlns="http://schemas.openxmlformats.org/package/2006/relationships"><Relationship Id="rId1" Type="http://schemas.openxmlformats.org/officeDocument/2006/relationships/chart" Target="../charts/chart111.xml"/></Relationships>
</file>

<file path=xl/drawings/_rels/drawing93.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94.xml.rels><?xml version="1.0" encoding="UTF-8" standalone="yes"?>
<Relationships xmlns="http://schemas.openxmlformats.org/package/2006/relationships"><Relationship Id="rId2" Type="http://schemas.openxmlformats.org/officeDocument/2006/relationships/chart" Target="../charts/chart114.xml"/><Relationship Id="rId1" Type="http://schemas.openxmlformats.org/officeDocument/2006/relationships/chart" Target="../charts/chart113.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15.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16.xml"/></Relationships>
</file>

<file path=xl/drawings/_rels/drawing97.xml.rels><?xml version="1.0" encoding="UTF-8" standalone="yes"?>
<Relationships xmlns="http://schemas.openxmlformats.org/package/2006/relationships"><Relationship Id="rId1" Type="http://schemas.openxmlformats.org/officeDocument/2006/relationships/chart" Target="../charts/chart117.xml"/></Relationships>
</file>

<file path=xl/drawings/_rels/drawing98.xml.rels><?xml version="1.0" encoding="UTF-8" standalone="yes"?>
<Relationships xmlns="http://schemas.openxmlformats.org/package/2006/relationships"><Relationship Id="rId2" Type="http://schemas.openxmlformats.org/officeDocument/2006/relationships/chart" Target="../charts/chart119.xml"/><Relationship Id="rId1" Type="http://schemas.openxmlformats.org/officeDocument/2006/relationships/chart" Target="../charts/chart118.xml"/></Relationships>
</file>

<file path=xl/drawings/_rels/drawing99.xml.rels><?xml version="1.0" encoding="UTF-8" standalone="yes"?>
<Relationships xmlns="http://schemas.openxmlformats.org/package/2006/relationships"><Relationship Id="rId2" Type="http://schemas.openxmlformats.org/officeDocument/2006/relationships/chart" Target="../charts/chart121.xml"/><Relationship Id="rId1" Type="http://schemas.openxmlformats.org/officeDocument/2006/relationships/chart" Target="../charts/chart120.xml"/></Relationships>
</file>

<file path=xl/drawings/drawing1.xml><?xml version="1.0" encoding="utf-8"?>
<xdr:wsDr xmlns:xdr="http://schemas.openxmlformats.org/drawingml/2006/spreadsheetDrawing" xmlns:a="http://schemas.openxmlformats.org/drawingml/2006/main">
  <xdr:twoCellAnchor>
    <xdr:from>
      <xdr:col>0</xdr:col>
      <xdr:colOff>495300</xdr:colOff>
      <xdr:row>15</xdr:row>
      <xdr:rowOff>114300</xdr:rowOff>
    </xdr:from>
    <xdr:to>
      <xdr:col>4</xdr:col>
      <xdr:colOff>1171575</xdr:colOff>
      <xdr:row>32</xdr:row>
      <xdr:rowOff>95250</xdr:rowOff>
    </xdr:to>
    <xdr:grpSp>
      <xdr:nvGrpSpPr>
        <xdr:cNvPr id="2049" name="Group 1">
          <a:extLst>
            <a:ext uri="{FF2B5EF4-FFF2-40B4-BE49-F238E27FC236}">
              <a16:creationId xmlns:a16="http://schemas.microsoft.com/office/drawing/2014/main" id="{23164F2E-1C4D-4638-8B95-3249BA93B4D3}"/>
            </a:ext>
          </a:extLst>
        </xdr:cNvPr>
        <xdr:cNvGrpSpPr>
          <a:grpSpLocks/>
        </xdr:cNvGrpSpPr>
      </xdr:nvGrpSpPr>
      <xdr:grpSpPr bwMode="auto">
        <a:xfrm>
          <a:off x="495300" y="2543175"/>
          <a:ext cx="4114800" cy="2733675"/>
          <a:chOff x="52" y="267"/>
          <a:chExt cx="432" cy="287"/>
        </a:xfrm>
      </xdr:grpSpPr>
      <xdr:graphicFrame macro="">
        <xdr:nvGraphicFramePr>
          <xdr:cNvPr id="2050" name="Диаграмма 5">
            <a:extLst>
              <a:ext uri="{FF2B5EF4-FFF2-40B4-BE49-F238E27FC236}">
                <a16:creationId xmlns:a16="http://schemas.microsoft.com/office/drawing/2014/main" id="{20834ECA-2189-46EB-8D58-CDD0C5C0A15D}"/>
              </a:ext>
            </a:extLst>
          </xdr:cNvPr>
          <xdr:cNvGraphicFramePr>
            <a:graphicFrameLocks/>
          </xdr:cNvGraphicFramePr>
        </xdr:nvGraphicFramePr>
        <xdr:xfrm>
          <a:off x="52" y="267"/>
          <a:ext cx="432" cy="28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2051" name="Rectangle 3">
            <a:extLst>
              <a:ext uri="{FF2B5EF4-FFF2-40B4-BE49-F238E27FC236}">
                <a16:creationId xmlns:a16="http://schemas.microsoft.com/office/drawing/2014/main" id="{AF8AB7EF-B02E-4C4C-BBAC-791808B8F3A1}"/>
              </a:ext>
            </a:extLst>
          </xdr:cNvPr>
          <xdr:cNvSpPr>
            <a:spLocks noChangeArrowheads="1"/>
          </xdr:cNvSpPr>
        </xdr:nvSpPr>
        <xdr:spPr bwMode="auto">
          <a:xfrm>
            <a:off x="93" y="440"/>
            <a:ext cx="323" cy="25"/>
          </a:xfrm>
          <a:prstGeom prst="rect">
            <a:avLst/>
          </a:prstGeom>
          <a:solidFill>
            <a:srgbClr xmlns:mc="http://schemas.openxmlformats.org/markup-compatibility/2006" xmlns:a14="http://schemas.microsoft.com/office/drawing/2010/main" val="FFFFFF" mc:Ignorable="a14" a14:legacySpreadsheetColorIndex="65"/>
          </a:solidFill>
          <a:ln w="6350">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22860" rIns="27432" bIns="0" anchor="t" upright="1"/>
          <a:lstStyle/>
          <a:p>
            <a:pPr algn="ctr" rtl="0">
              <a:defRPr sz="1000"/>
            </a:pPr>
            <a:r>
              <a:rPr lang="ru-RU" sz="800" b="1" i="1" u="none" strike="noStrike" baseline="0">
                <a:solidFill>
                  <a:srgbClr val="000000"/>
                </a:solidFill>
                <a:latin typeface="Times New Roman"/>
                <a:cs typeface="Times New Roman"/>
              </a:rPr>
              <a:t>2009 жылғы болжамның өзгеруі</a:t>
            </a:r>
          </a:p>
        </xdr:txBody>
      </xdr:sp>
    </xdr:grp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123825</xdr:colOff>
      <xdr:row>4</xdr:row>
      <xdr:rowOff>57150</xdr:rowOff>
    </xdr:from>
    <xdr:to>
      <xdr:col>11</xdr:col>
      <xdr:colOff>47625</xdr:colOff>
      <xdr:row>19</xdr:row>
      <xdr:rowOff>123825</xdr:rowOff>
    </xdr:to>
    <xdr:graphicFrame macro="">
      <xdr:nvGraphicFramePr>
        <xdr:cNvPr id="38913" name="Chart 1">
          <a:extLst>
            <a:ext uri="{FF2B5EF4-FFF2-40B4-BE49-F238E27FC236}">
              <a16:creationId xmlns:a16="http://schemas.microsoft.com/office/drawing/2014/main" id="{D60C9CA3-CCFA-4242-B5A0-19E079C3E6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0.xml><?xml version="1.0" encoding="utf-8"?>
<xdr:wsDr xmlns:xdr="http://schemas.openxmlformats.org/drawingml/2006/spreadsheetDrawing" xmlns:a="http://schemas.openxmlformats.org/drawingml/2006/main">
  <xdr:twoCellAnchor>
    <xdr:from>
      <xdr:col>1</xdr:col>
      <xdr:colOff>9525</xdr:colOff>
      <xdr:row>11</xdr:row>
      <xdr:rowOff>38100</xdr:rowOff>
    </xdr:from>
    <xdr:to>
      <xdr:col>5</xdr:col>
      <xdr:colOff>85725</xdr:colOff>
      <xdr:row>29</xdr:row>
      <xdr:rowOff>95250</xdr:rowOff>
    </xdr:to>
    <xdr:graphicFrame macro="">
      <xdr:nvGraphicFramePr>
        <xdr:cNvPr id="128001" name="Диаграмма 1">
          <a:extLst>
            <a:ext uri="{FF2B5EF4-FFF2-40B4-BE49-F238E27FC236}">
              <a16:creationId xmlns:a16="http://schemas.microsoft.com/office/drawing/2014/main" id="{6AB96262-D305-41AF-A80A-D19B9D5A56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41</xdr:row>
      <xdr:rowOff>57150</xdr:rowOff>
    </xdr:from>
    <xdr:to>
      <xdr:col>4</xdr:col>
      <xdr:colOff>342900</xdr:colOff>
      <xdr:row>58</xdr:row>
      <xdr:rowOff>104775</xdr:rowOff>
    </xdr:to>
    <xdr:graphicFrame macro="">
      <xdr:nvGraphicFramePr>
        <xdr:cNvPr id="128002" name="Диаграмма 2">
          <a:extLst>
            <a:ext uri="{FF2B5EF4-FFF2-40B4-BE49-F238E27FC236}">
              <a16:creationId xmlns:a16="http://schemas.microsoft.com/office/drawing/2014/main" id="{C97E3E46-E3F0-4DA3-B498-0DB1E25F29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1.xml><?xml version="1.0" encoding="utf-8"?>
<xdr:wsDr xmlns:xdr="http://schemas.openxmlformats.org/drawingml/2006/spreadsheetDrawing" xmlns:a="http://schemas.openxmlformats.org/drawingml/2006/main">
  <xdr:twoCellAnchor>
    <xdr:from>
      <xdr:col>1</xdr:col>
      <xdr:colOff>19050</xdr:colOff>
      <xdr:row>10</xdr:row>
      <xdr:rowOff>76200</xdr:rowOff>
    </xdr:from>
    <xdr:to>
      <xdr:col>5</xdr:col>
      <xdr:colOff>209550</xdr:colOff>
      <xdr:row>30</xdr:row>
      <xdr:rowOff>133350</xdr:rowOff>
    </xdr:to>
    <xdr:graphicFrame macro="">
      <xdr:nvGraphicFramePr>
        <xdr:cNvPr id="129025" name="Диаграмма 1">
          <a:extLst>
            <a:ext uri="{FF2B5EF4-FFF2-40B4-BE49-F238E27FC236}">
              <a16:creationId xmlns:a16="http://schemas.microsoft.com/office/drawing/2014/main" id="{311BF220-D4B2-45EF-8A65-07C3104C91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42</xdr:row>
      <xdr:rowOff>9525</xdr:rowOff>
    </xdr:from>
    <xdr:to>
      <xdr:col>5</xdr:col>
      <xdr:colOff>323850</xdr:colOff>
      <xdr:row>61</xdr:row>
      <xdr:rowOff>47625</xdr:rowOff>
    </xdr:to>
    <xdr:graphicFrame macro="">
      <xdr:nvGraphicFramePr>
        <xdr:cNvPr id="129026" name="Диаграмма 2">
          <a:extLst>
            <a:ext uri="{FF2B5EF4-FFF2-40B4-BE49-F238E27FC236}">
              <a16:creationId xmlns:a16="http://schemas.microsoft.com/office/drawing/2014/main" id="{0A538EB9-4015-444B-A132-8537026BBE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2.xml><?xml version="1.0" encoding="utf-8"?>
<xdr:wsDr xmlns:xdr="http://schemas.openxmlformats.org/drawingml/2006/spreadsheetDrawing" xmlns:a="http://schemas.openxmlformats.org/drawingml/2006/main">
  <xdr:twoCellAnchor>
    <xdr:from>
      <xdr:col>1</xdr:col>
      <xdr:colOff>0</xdr:colOff>
      <xdr:row>11</xdr:row>
      <xdr:rowOff>66675</xdr:rowOff>
    </xdr:from>
    <xdr:to>
      <xdr:col>5</xdr:col>
      <xdr:colOff>228600</xdr:colOff>
      <xdr:row>30</xdr:row>
      <xdr:rowOff>95250</xdr:rowOff>
    </xdr:to>
    <xdr:graphicFrame macro="">
      <xdr:nvGraphicFramePr>
        <xdr:cNvPr id="130049" name="Диаграмма 1">
          <a:extLst>
            <a:ext uri="{FF2B5EF4-FFF2-40B4-BE49-F238E27FC236}">
              <a16:creationId xmlns:a16="http://schemas.microsoft.com/office/drawing/2014/main" id="{FCFF4FD8-FA2A-41F4-A50E-ECDFED7953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38100</xdr:colOff>
      <xdr:row>41</xdr:row>
      <xdr:rowOff>133350</xdr:rowOff>
    </xdr:from>
    <xdr:to>
      <xdr:col>5</xdr:col>
      <xdr:colOff>304800</xdr:colOff>
      <xdr:row>61</xdr:row>
      <xdr:rowOff>66675</xdr:rowOff>
    </xdr:to>
    <xdr:graphicFrame macro="">
      <xdr:nvGraphicFramePr>
        <xdr:cNvPr id="130050" name="Диаграмма 2">
          <a:extLst>
            <a:ext uri="{FF2B5EF4-FFF2-40B4-BE49-F238E27FC236}">
              <a16:creationId xmlns:a16="http://schemas.microsoft.com/office/drawing/2014/main" id="{688A5A62-3F15-4FA6-81F8-D873F99D15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3.xml><?xml version="1.0" encoding="utf-8"?>
<c:userShapes xmlns:c="http://schemas.openxmlformats.org/drawingml/2006/chart">
  <cdr:relSizeAnchor xmlns:cdr="http://schemas.openxmlformats.org/drawingml/2006/chartDrawing">
    <cdr:from>
      <cdr:x>0.49756</cdr:x>
      <cdr:y>0.50314</cdr:y>
    </cdr:from>
    <cdr:to>
      <cdr:x>0.51854</cdr:x>
      <cdr:y>0.55092</cdr:y>
    </cdr:to>
    <cdr:sp macro="" textlink="">
      <cdr:nvSpPr>
        <cdr:cNvPr id="131073" name="Text Box 1">
          <a:extLst xmlns:a="http://schemas.openxmlformats.org/drawingml/2006/main">
            <a:ext uri="{FF2B5EF4-FFF2-40B4-BE49-F238E27FC236}">
              <a16:creationId xmlns:a16="http://schemas.microsoft.com/office/drawing/2014/main" id="{474C0D55-ADAB-4164-9485-BF07133060D7}"/>
            </a:ext>
          </a:extLst>
        </cdr:cNvPr>
        <cdr:cNvSpPr txBox="1">
          <a:spLocks xmlns:a="http://schemas.openxmlformats.org/drawingml/2006/main" noChangeArrowheads="1"/>
        </cdr:cNvSpPr>
      </cdr:nvSpPr>
      <cdr:spPr bwMode="auto">
        <a:xfrm xmlns:a="http://schemas.openxmlformats.org/drawingml/2006/main">
          <a:off x="1974707" y="1388174"/>
          <a:ext cx="83144" cy="13154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extLst xmlns:a="http://schemas.openxmlformats.org/drawingml/2006/main">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cdr:spPr>
      <cdr:txBody>
        <a:bodyPr xmlns:a="http://schemas.openxmlformats.org/drawingml/2006/main" vertOverflow="clip" wrap="square" lIns="27432" tIns="22860" rIns="27432" bIns="22860" anchor="ctr" upright="1"/>
        <a:lstStyle xmlns:a="http://schemas.openxmlformats.org/drawingml/2006/main"/>
        <a:p xmlns:a="http://schemas.openxmlformats.org/drawingml/2006/main">
          <a:pPr algn="ctr" rtl="0">
            <a:defRPr sz="1000"/>
          </a:pPr>
          <a:r>
            <a:rPr lang="ru-RU" sz="800" b="0" i="0" u="none" strike="noStrike" baseline="0">
              <a:solidFill>
                <a:srgbClr val="000000"/>
              </a:solidFill>
              <a:latin typeface="Times New Roman"/>
              <a:cs typeface="Times New Roman"/>
            </a:rPr>
            <a:t>4</a:t>
          </a:r>
        </a:p>
      </cdr:txBody>
    </cdr:sp>
  </cdr:relSizeAnchor>
</c:userShapes>
</file>

<file path=xl/drawings/drawing104.xml><?xml version="1.0" encoding="utf-8"?>
<xdr:wsDr xmlns:xdr="http://schemas.openxmlformats.org/drawingml/2006/spreadsheetDrawing" xmlns:a="http://schemas.openxmlformats.org/drawingml/2006/main">
  <xdr:twoCellAnchor>
    <xdr:from>
      <xdr:col>1</xdr:col>
      <xdr:colOff>0</xdr:colOff>
      <xdr:row>12</xdr:row>
      <xdr:rowOff>76200</xdr:rowOff>
    </xdr:from>
    <xdr:to>
      <xdr:col>5</xdr:col>
      <xdr:colOff>590550</xdr:colOff>
      <xdr:row>26</xdr:row>
      <xdr:rowOff>47625</xdr:rowOff>
    </xdr:to>
    <xdr:graphicFrame macro="">
      <xdr:nvGraphicFramePr>
        <xdr:cNvPr id="132097" name="Диаграмма 1">
          <a:extLst>
            <a:ext uri="{FF2B5EF4-FFF2-40B4-BE49-F238E27FC236}">
              <a16:creationId xmlns:a16="http://schemas.microsoft.com/office/drawing/2014/main" id="{3937CBC5-0C91-4DE0-8DFA-4F8B00AD49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5.xml><?xml version="1.0" encoding="utf-8"?>
<xdr:wsDr xmlns:xdr="http://schemas.openxmlformats.org/drawingml/2006/spreadsheetDrawing" xmlns:a="http://schemas.openxmlformats.org/drawingml/2006/main">
  <xdr:twoCellAnchor>
    <xdr:from>
      <xdr:col>1</xdr:col>
      <xdr:colOff>0</xdr:colOff>
      <xdr:row>10</xdr:row>
      <xdr:rowOff>19050</xdr:rowOff>
    </xdr:from>
    <xdr:to>
      <xdr:col>6</xdr:col>
      <xdr:colOff>228600</xdr:colOff>
      <xdr:row>21</xdr:row>
      <xdr:rowOff>95250</xdr:rowOff>
    </xdr:to>
    <xdr:graphicFrame macro="">
      <xdr:nvGraphicFramePr>
        <xdr:cNvPr id="133121" name="Диаграмма 1">
          <a:extLst>
            <a:ext uri="{FF2B5EF4-FFF2-40B4-BE49-F238E27FC236}">
              <a16:creationId xmlns:a16="http://schemas.microsoft.com/office/drawing/2014/main" id="{0DF575A4-42D7-4B1B-BF5E-E288EEC3E6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6.xml><?xml version="1.0" encoding="utf-8"?>
<xdr:wsDr xmlns:xdr="http://schemas.openxmlformats.org/drawingml/2006/spreadsheetDrawing" xmlns:a="http://schemas.openxmlformats.org/drawingml/2006/main">
  <xdr:twoCellAnchor>
    <xdr:from>
      <xdr:col>1</xdr:col>
      <xdr:colOff>0</xdr:colOff>
      <xdr:row>9</xdr:row>
      <xdr:rowOff>142875</xdr:rowOff>
    </xdr:from>
    <xdr:to>
      <xdr:col>5</xdr:col>
      <xdr:colOff>409575</xdr:colOff>
      <xdr:row>22</xdr:row>
      <xdr:rowOff>95250</xdr:rowOff>
    </xdr:to>
    <xdr:graphicFrame macro="">
      <xdr:nvGraphicFramePr>
        <xdr:cNvPr id="134145" name="Диаграмма 1">
          <a:extLst>
            <a:ext uri="{FF2B5EF4-FFF2-40B4-BE49-F238E27FC236}">
              <a16:creationId xmlns:a16="http://schemas.microsoft.com/office/drawing/2014/main" id="{F80D67F2-7234-4D2B-BAB6-606A5DEBD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7.xml><?xml version="1.0" encoding="utf-8"?>
<xdr:wsDr xmlns:xdr="http://schemas.openxmlformats.org/drawingml/2006/spreadsheetDrawing" xmlns:a="http://schemas.openxmlformats.org/drawingml/2006/main">
  <xdr:twoCellAnchor>
    <xdr:from>
      <xdr:col>1</xdr:col>
      <xdr:colOff>0</xdr:colOff>
      <xdr:row>10</xdr:row>
      <xdr:rowOff>47625</xdr:rowOff>
    </xdr:from>
    <xdr:to>
      <xdr:col>5</xdr:col>
      <xdr:colOff>304800</xdr:colOff>
      <xdr:row>26</xdr:row>
      <xdr:rowOff>19050</xdr:rowOff>
    </xdr:to>
    <xdr:graphicFrame macro="">
      <xdr:nvGraphicFramePr>
        <xdr:cNvPr id="135169" name="Диаграмма 1">
          <a:extLst>
            <a:ext uri="{FF2B5EF4-FFF2-40B4-BE49-F238E27FC236}">
              <a16:creationId xmlns:a16="http://schemas.microsoft.com/office/drawing/2014/main" id="{0CEB7D0A-6061-48A5-9A9C-4FFC8F994D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8.xml><?xml version="1.0" encoding="utf-8"?>
<xdr:wsDr xmlns:xdr="http://schemas.openxmlformats.org/drawingml/2006/spreadsheetDrawing" xmlns:a="http://schemas.openxmlformats.org/drawingml/2006/main">
  <xdr:twoCellAnchor>
    <xdr:from>
      <xdr:col>1</xdr:col>
      <xdr:colOff>9525</xdr:colOff>
      <xdr:row>13</xdr:row>
      <xdr:rowOff>38100</xdr:rowOff>
    </xdr:from>
    <xdr:to>
      <xdr:col>4</xdr:col>
      <xdr:colOff>542925</xdr:colOff>
      <xdr:row>29</xdr:row>
      <xdr:rowOff>123825</xdr:rowOff>
    </xdr:to>
    <xdr:graphicFrame macro="">
      <xdr:nvGraphicFramePr>
        <xdr:cNvPr id="136193" name="Диаграмма 1">
          <a:extLst>
            <a:ext uri="{FF2B5EF4-FFF2-40B4-BE49-F238E27FC236}">
              <a16:creationId xmlns:a16="http://schemas.microsoft.com/office/drawing/2014/main" id="{38A9BC4B-9550-4950-996A-093705E3CB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9.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66675</xdr:colOff>
      <xdr:row>26</xdr:row>
      <xdr:rowOff>38100</xdr:rowOff>
    </xdr:to>
    <xdr:graphicFrame macro="">
      <xdr:nvGraphicFramePr>
        <xdr:cNvPr id="137217" name="Диаграмма 1">
          <a:extLst>
            <a:ext uri="{FF2B5EF4-FFF2-40B4-BE49-F238E27FC236}">
              <a16:creationId xmlns:a16="http://schemas.microsoft.com/office/drawing/2014/main" id="{AE2D3E1B-53FB-43A5-9640-9DB56D39ED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8</xdr:col>
      <xdr:colOff>495300</xdr:colOff>
      <xdr:row>3</xdr:row>
      <xdr:rowOff>200025</xdr:rowOff>
    </xdr:from>
    <xdr:to>
      <xdr:col>16</xdr:col>
      <xdr:colOff>9525</xdr:colOff>
      <xdr:row>18</xdr:row>
      <xdr:rowOff>104775</xdr:rowOff>
    </xdr:to>
    <xdr:graphicFrame macro="">
      <xdr:nvGraphicFramePr>
        <xdr:cNvPr id="40961" name="Диаграмма 2">
          <a:extLst>
            <a:ext uri="{FF2B5EF4-FFF2-40B4-BE49-F238E27FC236}">
              <a16:creationId xmlns:a16="http://schemas.microsoft.com/office/drawing/2014/main" id="{B257ECBD-2780-4455-B001-3F5CE1205A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0.xml><?xml version="1.0" encoding="utf-8"?>
<xdr:wsDr xmlns:xdr="http://schemas.openxmlformats.org/drawingml/2006/spreadsheetDrawing" xmlns:a="http://schemas.openxmlformats.org/drawingml/2006/main">
  <xdr:twoCellAnchor>
    <xdr:from>
      <xdr:col>1</xdr:col>
      <xdr:colOff>38100</xdr:colOff>
      <xdr:row>11</xdr:row>
      <xdr:rowOff>152400</xdr:rowOff>
    </xdr:from>
    <xdr:to>
      <xdr:col>4</xdr:col>
      <xdr:colOff>28575</xdr:colOff>
      <xdr:row>26</xdr:row>
      <xdr:rowOff>114300</xdr:rowOff>
    </xdr:to>
    <xdr:graphicFrame macro="">
      <xdr:nvGraphicFramePr>
        <xdr:cNvPr id="138241" name="Диаграмма 1">
          <a:extLst>
            <a:ext uri="{FF2B5EF4-FFF2-40B4-BE49-F238E27FC236}">
              <a16:creationId xmlns:a16="http://schemas.microsoft.com/office/drawing/2014/main" id="{78EEFB0B-9D33-4BAB-97C6-BDBA0A72DA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1.xml><?xml version="1.0" encoding="utf-8"?>
<xdr:wsDr xmlns:xdr="http://schemas.openxmlformats.org/drawingml/2006/spreadsheetDrawing" xmlns:a="http://schemas.openxmlformats.org/drawingml/2006/main">
  <xdr:twoCellAnchor>
    <xdr:from>
      <xdr:col>1</xdr:col>
      <xdr:colOff>19050</xdr:colOff>
      <xdr:row>10</xdr:row>
      <xdr:rowOff>38100</xdr:rowOff>
    </xdr:from>
    <xdr:to>
      <xdr:col>5</xdr:col>
      <xdr:colOff>666750</xdr:colOff>
      <xdr:row>28</xdr:row>
      <xdr:rowOff>38100</xdr:rowOff>
    </xdr:to>
    <xdr:graphicFrame macro="">
      <xdr:nvGraphicFramePr>
        <xdr:cNvPr id="139265" name="Диаграмма 1">
          <a:extLst>
            <a:ext uri="{FF2B5EF4-FFF2-40B4-BE49-F238E27FC236}">
              <a16:creationId xmlns:a16="http://schemas.microsoft.com/office/drawing/2014/main" id="{B1978E94-9EB0-4476-8A6D-09C90611A1A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2.xml><?xml version="1.0" encoding="utf-8"?>
<xdr:wsDr xmlns:xdr="http://schemas.openxmlformats.org/drawingml/2006/spreadsheetDrawing" xmlns:a="http://schemas.openxmlformats.org/drawingml/2006/main">
  <xdr:twoCellAnchor>
    <xdr:from>
      <xdr:col>1</xdr:col>
      <xdr:colOff>9525</xdr:colOff>
      <xdr:row>8</xdr:row>
      <xdr:rowOff>95250</xdr:rowOff>
    </xdr:from>
    <xdr:to>
      <xdr:col>3</xdr:col>
      <xdr:colOff>428625</xdr:colOff>
      <xdr:row>22</xdr:row>
      <xdr:rowOff>38100</xdr:rowOff>
    </xdr:to>
    <xdr:graphicFrame macro="">
      <xdr:nvGraphicFramePr>
        <xdr:cNvPr id="140289" name="Диаграмма 1">
          <a:extLst>
            <a:ext uri="{FF2B5EF4-FFF2-40B4-BE49-F238E27FC236}">
              <a16:creationId xmlns:a16="http://schemas.microsoft.com/office/drawing/2014/main" id="{A702545A-BD12-4631-B191-165ED9D1F4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3.xml><?xml version="1.0" encoding="utf-8"?>
<xdr:wsDr xmlns:xdr="http://schemas.openxmlformats.org/drawingml/2006/spreadsheetDrawing" xmlns:a="http://schemas.openxmlformats.org/drawingml/2006/main">
  <xdr:twoCellAnchor>
    <xdr:from>
      <xdr:col>1</xdr:col>
      <xdr:colOff>0</xdr:colOff>
      <xdr:row>10</xdr:row>
      <xdr:rowOff>28575</xdr:rowOff>
    </xdr:from>
    <xdr:to>
      <xdr:col>5</xdr:col>
      <xdr:colOff>504825</xdr:colOff>
      <xdr:row>21</xdr:row>
      <xdr:rowOff>123825</xdr:rowOff>
    </xdr:to>
    <xdr:graphicFrame macro="">
      <xdr:nvGraphicFramePr>
        <xdr:cNvPr id="141313" name="Диаграмма 1">
          <a:extLst>
            <a:ext uri="{FF2B5EF4-FFF2-40B4-BE49-F238E27FC236}">
              <a16:creationId xmlns:a16="http://schemas.microsoft.com/office/drawing/2014/main" id="{9D8F80A1-BC4C-470A-ABAB-C358A2E7EB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4.xml><?xml version="1.0" encoding="utf-8"?>
<xdr:wsDr xmlns:xdr="http://schemas.openxmlformats.org/drawingml/2006/spreadsheetDrawing" xmlns:a="http://schemas.openxmlformats.org/drawingml/2006/main">
  <xdr:twoCellAnchor>
    <xdr:from>
      <xdr:col>1</xdr:col>
      <xdr:colOff>9525</xdr:colOff>
      <xdr:row>10</xdr:row>
      <xdr:rowOff>9525</xdr:rowOff>
    </xdr:from>
    <xdr:to>
      <xdr:col>5</xdr:col>
      <xdr:colOff>523875</xdr:colOff>
      <xdr:row>19</xdr:row>
      <xdr:rowOff>142875</xdr:rowOff>
    </xdr:to>
    <xdr:graphicFrame macro="">
      <xdr:nvGraphicFramePr>
        <xdr:cNvPr id="142337" name="Диаграмма 1">
          <a:extLst>
            <a:ext uri="{FF2B5EF4-FFF2-40B4-BE49-F238E27FC236}">
              <a16:creationId xmlns:a16="http://schemas.microsoft.com/office/drawing/2014/main" id="{A23A1984-009D-4F4F-AA72-11D12F68A1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5.xml><?xml version="1.0" encoding="utf-8"?>
<xdr:wsDr xmlns:xdr="http://schemas.openxmlformats.org/drawingml/2006/spreadsheetDrawing" xmlns:a="http://schemas.openxmlformats.org/drawingml/2006/main">
  <xdr:twoCellAnchor>
    <xdr:from>
      <xdr:col>1</xdr:col>
      <xdr:colOff>28575</xdr:colOff>
      <xdr:row>9</xdr:row>
      <xdr:rowOff>47625</xdr:rowOff>
    </xdr:from>
    <xdr:to>
      <xdr:col>5</xdr:col>
      <xdr:colOff>561975</xdr:colOff>
      <xdr:row>19</xdr:row>
      <xdr:rowOff>114300</xdr:rowOff>
    </xdr:to>
    <xdr:graphicFrame macro="">
      <xdr:nvGraphicFramePr>
        <xdr:cNvPr id="143361" name="Диаграмма 1">
          <a:extLst>
            <a:ext uri="{FF2B5EF4-FFF2-40B4-BE49-F238E27FC236}">
              <a16:creationId xmlns:a16="http://schemas.microsoft.com/office/drawing/2014/main" id="{7A8ED96C-B459-4F78-B550-C703653B65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6.xml><?xml version="1.0" encoding="utf-8"?>
<xdr:wsDr xmlns:xdr="http://schemas.openxmlformats.org/drawingml/2006/spreadsheetDrawing" xmlns:a="http://schemas.openxmlformats.org/drawingml/2006/main">
  <xdr:twoCellAnchor>
    <xdr:from>
      <xdr:col>1</xdr:col>
      <xdr:colOff>9525</xdr:colOff>
      <xdr:row>8</xdr:row>
      <xdr:rowOff>9525</xdr:rowOff>
    </xdr:from>
    <xdr:to>
      <xdr:col>7</xdr:col>
      <xdr:colOff>171450</xdr:colOff>
      <xdr:row>20</xdr:row>
      <xdr:rowOff>76200</xdr:rowOff>
    </xdr:to>
    <xdr:graphicFrame macro="">
      <xdr:nvGraphicFramePr>
        <xdr:cNvPr id="144385" name="Диаграмма 1">
          <a:extLst>
            <a:ext uri="{FF2B5EF4-FFF2-40B4-BE49-F238E27FC236}">
              <a16:creationId xmlns:a16="http://schemas.microsoft.com/office/drawing/2014/main" id="{40681A0F-049C-4127-B53F-12E6D557F9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drawings/drawing117.xml><?xml version="1.0" encoding="utf-8"?>
<xdr:wsDr xmlns:xdr="http://schemas.openxmlformats.org/drawingml/2006/spreadsheetDrawing" xmlns:a="http://schemas.openxmlformats.org/drawingml/2006/main">
  <xdr:twoCellAnchor>
    <xdr:from>
      <xdr:col>62</xdr:col>
      <xdr:colOff>66675</xdr:colOff>
      <xdr:row>8</xdr:row>
      <xdr:rowOff>133350</xdr:rowOff>
    </xdr:from>
    <xdr:to>
      <xdr:col>74</xdr:col>
      <xdr:colOff>619125</xdr:colOff>
      <xdr:row>25</xdr:row>
      <xdr:rowOff>38100</xdr:rowOff>
    </xdr:to>
    <xdr:graphicFrame macro="">
      <xdr:nvGraphicFramePr>
        <xdr:cNvPr id="145409" name="Диаграмма 1">
          <a:extLst>
            <a:ext uri="{FF2B5EF4-FFF2-40B4-BE49-F238E27FC236}">
              <a16:creationId xmlns:a16="http://schemas.microsoft.com/office/drawing/2014/main" id="{B62A62F4-7A7E-4D72-9A8E-62937B35B47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57150</xdr:colOff>
      <xdr:row>8</xdr:row>
      <xdr:rowOff>57150</xdr:rowOff>
    </xdr:from>
    <xdr:to>
      <xdr:col>6</xdr:col>
      <xdr:colOff>295275</xdr:colOff>
      <xdr:row>22</xdr:row>
      <xdr:rowOff>123825</xdr:rowOff>
    </xdr:to>
    <xdr:graphicFrame macro="">
      <xdr:nvGraphicFramePr>
        <xdr:cNvPr id="145410" name="Диаграмма 2">
          <a:extLst>
            <a:ext uri="{FF2B5EF4-FFF2-40B4-BE49-F238E27FC236}">
              <a16:creationId xmlns:a16="http://schemas.microsoft.com/office/drawing/2014/main" id="{12AE0208-1BD0-4332-BFFB-148EAF6B707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8.xml><?xml version="1.0" encoding="utf-8"?>
<xdr:wsDr xmlns:xdr="http://schemas.openxmlformats.org/drawingml/2006/spreadsheetDrawing" xmlns:a="http://schemas.openxmlformats.org/drawingml/2006/main">
  <xdr:twoCellAnchor>
    <xdr:from>
      <xdr:col>1</xdr:col>
      <xdr:colOff>28575</xdr:colOff>
      <xdr:row>12</xdr:row>
      <xdr:rowOff>28575</xdr:rowOff>
    </xdr:from>
    <xdr:to>
      <xdr:col>8</xdr:col>
      <xdr:colOff>371475</xdr:colOff>
      <xdr:row>32</xdr:row>
      <xdr:rowOff>123825</xdr:rowOff>
    </xdr:to>
    <xdr:graphicFrame macro="">
      <xdr:nvGraphicFramePr>
        <xdr:cNvPr id="146433" name="Диаграмма 1">
          <a:extLst>
            <a:ext uri="{FF2B5EF4-FFF2-40B4-BE49-F238E27FC236}">
              <a16:creationId xmlns:a16="http://schemas.microsoft.com/office/drawing/2014/main" id="{D7751009-255A-45F1-90AA-8724C2AAFD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9.xml><?xml version="1.0" encoding="utf-8"?>
<xdr:wsDr xmlns:xdr="http://schemas.openxmlformats.org/drawingml/2006/spreadsheetDrawing" xmlns:a="http://schemas.openxmlformats.org/drawingml/2006/main">
  <xdr:twoCellAnchor>
    <xdr:from>
      <xdr:col>1</xdr:col>
      <xdr:colOff>9525</xdr:colOff>
      <xdr:row>12</xdr:row>
      <xdr:rowOff>9525</xdr:rowOff>
    </xdr:from>
    <xdr:to>
      <xdr:col>7</xdr:col>
      <xdr:colOff>123825</xdr:colOff>
      <xdr:row>22</xdr:row>
      <xdr:rowOff>152400</xdr:rowOff>
    </xdr:to>
    <xdr:graphicFrame macro="">
      <xdr:nvGraphicFramePr>
        <xdr:cNvPr id="147457" name="Диаграмма 1">
          <a:extLst>
            <a:ext uri="{FF2B5EF4-FFF2-40B4-BE49-F238E27FC236}">
              <a16:creationId xmlns:a16="http://schemas.microsoft.com/office/drawing/2014/main" id="{084FBCC6-F31F-400F-8D3E-21FB9A0E0E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0.49878</cdr:x>
      <cdr:y>0.52314</cdr:y>
    </cdr:from>
    <cdr:to>
      <cdr:x>0.53388</cdr:x>
      <cdr:y>0.57994</cdr:y>
    </cdr:to>
    <cdr:sp macro="" textlink="">
      <cdr:nvSpPr>
        <cdr:cNvPr id="1236993" name="Text Box 1"/>
        <cdr:cNvSpPr txBox="1">
          <a:spLocks xmlns:a="http://schemas.openxmlformats.org/drawingml/2006/main" noChangeArrowheads="1"/>
        </cdr:cNvSpPr>
      </cdr:nvSpPr>
      <cdr:spPr bwMode="auto">
        <a:xfrm xmlns:a="http://schemas.openxmlformats.org/drawingml/2006/main">
          <a:off x="1898781" y="1278296"/>
          <a:ext cx="133388" cy="152362"/>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1">
            <a:defRPr sz="1000"/>
          </a:pPr>
          <a:endParaRPr lang="en-US" sz="800" b="1" i="0" strike="noStrike">
            <a:solidFill>
              <a:srgbClr val="000000"/>
            </a:solidFill>
            <a:latin typeface="Times New Roman"/>
            <a:cs typeface="Times New Roman"/>
          </a:endParaRPr>
        </a:p>
      </cdr:txBody>
    </cdr:sp>
  </cdr:relSizeAnchor>
</c:userShapes>
</file>

<file path=xl/drawings/drawing120.xml><?xml version="1.0" encoding="utf-8"?>
<xdr:wsDr xmlns:xdr="http://schemas.openxmlformats.org/drawingml/2006/spreadsheetDrawing" xmlns:a="http://schemas.openxmlformats.org/drawingml/2006/main">
  <xdr:twoCellAnchor>
    <xdr:from>
      <xdr:col>1</xdr:col>
      <xdr:colOff>9525</xdr:colOff>
      <xdr:row>11</xdr:row>
      <xdr:rowOff>0</xdr:rowOff>
    </xdr:from>
    <xdr:to>
      <xdr:col>3</xdr:col>
      <xdr:colOff>638175</xdr:colOff>
      <xdr:row>20</xdr:row>
      <xdr:rowOff>180975</xdr:rowOff>
    </xdr:to>
    <xdr:graphicFrame macro="">
      <xdr:nvGraphicFramePr>
        <xdr:cNvPr id="148481" name="Диаграмма 1">
          <a:extLst>
            <a:ext uri="{FF2B5EF4-FFF2-40B4-BE49-F238E27FC236}">
              <a16:creationId xmlns:a16="http://schemas.microsoft.com/office/drawing/2014/main" id="{38AA310B-1B49-4056-8AF6-8448D4C330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1.xml><?xml version="1.0" encoding="utf-8"?>
<xdr:wsDr xmlns:xdr="http://schemas.openxmlformats.org/drawingml/2006/spreadsheetDrawing" xmlns:a="http://schemas.openxmlformats.org/drawingml/2006/main">
  <xdr:twoCellAnchor>
    <xdr:from>
      <xdr:col>2</xdr:col>
      <xdr:colOff>0</xdr:colOff>
      <xdr:row>13</xdr:row>
      <xdr:rowOff>0</xdr:rowOff>
    </xdr:from>
    <xdr:to>
      <xdr:col>2</xdr:col>
      <xdr:colOff>0</xdr:colOff>
      <xdr:row>13</xdr:row>
      <xdr:rowOff>0</xdr:rowOff>
    </xdr:to>
    <xdr:graphicFrame macro="">
      <xdr:nvGraphicFramePr>
        <xdr:cNvPr id="149505" name="Диаграмма 1">
          <a:extLst>
            <a:ext uri="{FF2B5EF4-FFF2-40B4-BE49-F238E27FC236}">
              <a16:creationId xmlns:a16="http://schemas.microsoft.com/office/drawing/2014/main" id="{355A1FDE-E324-4E1A-B344-3B2AE59387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13</xdr:row>
      <xdr:rowOff>0</xdr:rowOff>
    </xdr:from>
    <xdr:to>
      <xdr:col>2</xdr:col>
      <xdr:colOff>0</xdr:colOff>
      <xdr:row>13</xdr:row>
      <xdr:rowOff>0</xdr:rowOff>
    </xdr:to>
    <xdr:graphicFrame macro="">
      <xdr:nvGraphicFramePr>
        <xdr:cNvPr id="149506" name="Диаграмма 2">
          <a:extLst>
            <a:ext uri="{FF2B5EF4-FFF2-40B4-BE49-F238E27FC236}">
              <a16:creationId xmlns:a16="http://schemas.microsoft.com/office/drawing/2014/main" id="{11BFF9FE-A25D-4D57-A632-957205202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15</xdr:row>
      <xdr:rowOff>38100</xdr:rowOff>
    </xdr:from>
    <xdr:to>
      <xdr:col>3</xdr:col>
      <xdr:colOff>514350</xdr:colOff>
      <xdr:row>29</xdr:row>
      <xdr:rowOff>76200</xdr:rowOff>
    </xdr:to>
    <xdr:graphicFrame macro="">
      <xdr:nvGraphicFramePr>
        <xdr:cNvPr id="149507" name="Диаграмма 3">
          <a:extLst>
            <a:ext uri="{FF2B5EF4-FFF2-40B4-BE49-F238E27FC236}">
              <a16:creationId xmlns:a16="http://schemas.microsoft.com/office/drawing/2014/main" id="{4E30B604-627F-45CA-9CE7-B08BD746D6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495300</xdr:colOff>
      <xdr:row>15</xdr:row>
      <xdr:rowOff>76200</xdr:rowOff>
    </xdr:from>
    <xdr:to>
      <xdr:col>9</xdr:col>
      <xdr:colOff>85725</xdr:colOff>
      <xdr:row>29</xdr:row>
      <xdr:rowOff>47625</xdr:rowOff>
    </xdr:to>
    <xdr:graphicFrame macro="">
      <xdr:nvGraphicFramePr>
        <xdr:cNvPr id="149508" name="Диаграмма 4">
          <a:extLst>
            <a:ext uri="{FF2B5EF4-FFF2-40B4-BE49-F238E27FC236}">
              <a16:creationId xmlns:a16="http://schemas.microsoft.com/office/drawing/2014/main" id="{9C2010B8-6F96-4DE7-A59A-31A1C1F8C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2.xml><?xml version="1.0" encoding="utf-8"?>
<xdr:wsDr xmlns:xdr="http://schemas.openxmlformats.org/drawingml/2006/spreadsheetDrawing" xmlns:a="http://schemas.openxmlformats.org/drawingml/2006/main">
  <xdr:twoCellAnchor>
    <xdr:from>
      <xdr:col>1</xdr:col>
      <xdr:colOff>38100</xdr:colOff>
      <xdr:row>8</xdr:row>
      <xdr:rowOff>19050</xdr:rowOff>
    </xdr:from>
    <xdr:to>
      <xdr:col>6</xdr:col>
      <xdr:colOff>304800</xdr:colOff>
      <xdr:row>19</xdr:row>
      <xdr:rowOff>104775</xdr:rowOff>
    </xdr:to>
    <xdr:graphicFrame macro="">
      <xdr:nvGraphicFramePr>
        <xdr:cNvPr id="150529" name="Диаграмма 1">
          <a:extLst>
            <a:ext uri="{FF2B5EF4-FFF2-40B4-BE49-F238E27FC236}">
              <a16:creationId xmlns:a16="http://schemas.microsoft.com/office/drawing/2014/main" id="{909CF3E8-1288-4C94-9871-AE27D2C717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3.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4</xdr:col>
      <xdr:colOff>638175</xdr:colOff>
      <xdr:row>20</xdr:row>
      <xdr:rowOff>142875</xdr:rowOff>
    </xdr:to>
    <xdr:graphicFrame macro="">
      <xdr:nvGraphicFramePr>
        <xdr:cNvPr id="151553" name="Диаграмма 1">
          <a:extLst>
            <a:ext uri="{FF2B5EF4-FFF2-40B4-BE49-F238E27FC236}">
              <a16:creationId xmlns:a16="http://schemas.microsoft.com/office/drawing/2014/main" id="{759AEC76-DFA1-460E-B2AA-5AB0556441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638175</xdr:colOff>
      <xdr:row>12</xdr:row>
      <xdr:rowOff>28575</xdr:rowOff>
    </xdr:from>
    <xdr:to>
      <xdr:col>9</xdr:col>
      <xdr:colOff>133350</xdr:colOff>
      <xdr:row>20</xdr:row>
      <xdr:rowOff>142875</xdr:rowOff>
    </xdr:to>
    <xdr:graphicFrame macro="">
      <xdr:nvGraphicFramePr>
        <xdr:cNvPr id="151554" name="Диаграмма 2">
          <a:extLst>
            <a:ext uri="{FF2B5EF4-FFF2-40B4-BE49-F238E27FC236}">
              <a16:creationId xmlns:a16="http://schemas.microsoft.com/office/drawing/2014/main" id="{E88CB85B-00CC-4A3A-BBF9-AEE7ADA50C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4.xml><?xml version="1.0" encoding="utf-8"?>
<xdr:wsDr xmlns:xdr="http://schemas.openxmlformats.org/drawingml/2006/spreadsheetDrawing" xmlns:a="http://schemas.openxmlformats.org/drawingml/2006/main">
  <xdr:twoCellAnchor>
    <xdr:from>
      <xdr:col>1</xdr:col>
      <xdr:colOff>28575</xdr:colOff>
      <xdr:row>10</xdr:row>
      <xdr:rowOff>85725</xdr:rowOff>
    </xdr:from>
    <xdr:to>
      <xdr:col>4</xdr:col>
      <xdr:colOff>447675</xdr:colOff>
      <xdr:row>21</xdr:row>
      <xdr:rowOff>114300</xdr:rowOff>
    </xdr:to>
    <xdr:graphicFrame macro="">
      <xdr:nvGraphicFramePr>
        <xdr:cNvPr id="152577" name="Диаграмма 1">
          <a:extLst>
            <a:ext uri="{FF2B5EF4-FFF2-40B4-BE49-F238E27FC236}">
              <a16:creationId xmlns:a16="http://schemas.microsoft.com/office/drawing/2014/main" id="{2253A777-5E1D-4D79-8F90-255AE0A73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5.xml><?xml version="1.0" encoding="utf-8"?>
<xdr:wsDr xmlns:xdr="http://schemas.openxmlformats.org/drawingml/2006/spreadsheetDrawing" xmlns:a="http://schemas.openxmlformats.org/drawingml/2006/main">
  <xdr:twoCellAnchor>
    <xdr:from>
      <xdr:col>1</xdr:col>
      <xdr:colOff>19050</xdr:colOff>
      <xdr:row>8</xdr:row>
      <xdr:rowOff>57150</xdr:rowOff>
    </xdr:from>
    <xdr:to>
      <xdr:col>4</xdr:col>
      <xdr:colOff>666750</xdr:colOff>
      <xdr:row>18</xdr:row>
      <xdr:rowOff>9525</xdr:rowOff>
    </xdr:to>
    <xdr:graphicFrame macro="">
      <xdr:nvGraphicFramePr>
        <xdr:cNvPr id="153601" name="Диаграмма 1">
          <a:extLst>
            <a:ext uri="{FF2B5EF4-FFF2-40B4-BE49-F238E27FC236}">
              <a16:creationId xmlns:a16="http://schemas.microsoft.com/office/drawing/2014/main" id="{A20B3C95-E599-4318-AFF5-2644BFA30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6.xml><?xml version="1.0" encoding="utf-8"?>
<xdr:wsDr xmlns:xdr="http://schemas.openxmlformats.org/drawingml/2006/spreadsheetDrawing" xmlns:a="http://schemas.openxmlformats.org/drawingml/2006/main">
  <xdr:twoCellAnchor>
    <xdr:from>
      <xdr:col>1</xdr:col>
      <xdr:colOff>19050</xdr:colOff>
      <xdr:row>11</xdr:row>
      <xdr:rowOff>47625</xdr:rowOff>
    </xdr:from>
    <xdr:to>
      <xdr:col>6</xdr:col>
      <xdr:colOff>123825</xdr:colOff>
      <xdr:row>22</xdr:row>
      <xdr:rowOff>38100</xdr:rowOff>
    </xdr:to>
    <xdr:graphicFrame macro="">
      <xdr:nvGraphicFramePr>
        <xdr:cNvPr id="154625" name="Диаграмма 1">
          <a:extLst>
            <a:ext uri="{FF2B5EF4-FFF2-40B4-BE49-F238E27FC236}">
              <a16:creationId xmlns:a16="http://schemas.microsoft.com/office/drawing/2014/main" id="{8B93CA43-381C-4FF6-8FBE-1E8A92DBF3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7.xml><?xml version="1.0" encoding="utf-8"?>
<xdr:wsDr xmlns:xdr="http://schemas.openxmlformats.org/drawingml/2006/spreadsheetDrawing" xmlns:a="http://schemas.openxmlformats.org/drawingml/2006/main">
  <xdr:twoCellAnchor>
    <xdr:from>
      <xdr:col>1</xdr:col>
      <xdr:colOff>19050</xdr:colOff>
      <xdr:row>8</xdr:row>
      <xdr:rowOff>28575</xdr:rowOff>
    </xdr:from>
    <xdr:to>
      <xdr:col>6</xdr:col>
      <xdr:colOff>19050</xdr:colOff>
      <xdr:row>19</xdr:row>
      <xdr:rowOff>133350</xdr:rowOff>
    </xdr:to>
    <xdr:graphicFrame macro="">
      <xdr:nvGraphicFramePr>
        <xdr:cNvPr id="155649" name="Диаграмма 1">
          <a:extLst>
            <a:ext uri="{FF2B5EF4-FFF2-40B4-BE49-F238E27FC236}">
              <a16:creationId xmlns:a16="http://schemas.microsoft.com/office/drawing/2014/main" id="{51C5E527-2636-4DF8-80B5-F44399ADB2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8.xml><?xml version="1.0" encoding="utf-8"?>
<xdr:wsDr xmlns:xdr="http://schemas.openxmlformats.org/drawingml/2006/spreadsheetDrawing" xmlns:a="http://schemas.openxmlformats.org/drawingml/2006/main">
  <xdr:twoCellAnchor>
    <xdr:from>
      <xdr:col>1</xdr:col>
      <xdr:colOff>28575</xdr:colOff>
      <xdr:row>9</xdr:row>
      <xdr:rowOff>38100</xdr:rowOff>
    </xdr:from>
    <xdr:to>
      <xdr:col>5</xdr:col>
      <xdr:colOff>57150</xdr:colOff>
      <xdr:row>23</xdr:row>
      <xdr:rowOff>19050</xdr:rowOff>
    </xdr:to>
    <xdr:graphicFrame macro="">
      <xdr:nvGraphicFramePr>
        <xdr:cNvPr id="156673" name="Диаграмма 1">
          <a:extLst>
            <a:ext uri="{FF2B5EF4-FFF2-40B4-BE49-F238E27FC236}">
              <a16:creationId xmlns:a16="http://schemas.microsoft.com/office/drawing/2014/main" id="{9D8B08F6-0B5B-4F46-A761-110254FAC6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9.xml><?xml version="1.0" encoding="utf-8"?>
<xdr:wsDr xmlns:xdr="http://schemas.openxmlformats.org/drawingml/2006/spreadsheetDrawing" xmlns:a="http://schemas.openxmlformats.org/drawingml/2006/main">
  <xdr:twoCellAnchor>
    <xdr:from>
      <xdr:col>1</xdr:col>
      <xdr:colOff>19050</xdr:colOff>
      <xdr:row>10</xdr:row>
      <xdr:rowOff>76200</xdr:rowOff>
    </xdr:from>
    <xdr:to>
      <xdr:col>3</xdr:col>
      <xdr:colOff>0</xdr:colOff>
      <xdr:row>21</xdr:row>
      <xdr:rowOff>19050</xdr:rowOff>
    </xdr:to>
    <xdr:graphicFrame macro="">
      <xdr:nvGraphicFramePr>
        <xdr:cNvPr id="157697" name="Диаграмма 1">
          <a:extLst>
            <a:ext uri="{FF2B5EF4-FFF2-40B4-BE49-F238E27FC236}">
              <a16:creationId xmlns:a16="http://schemas.microsoft.com/office/drawing/2014/main" id="{8235F769-DEDB-42A0-B94E-0ECAD87F4C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1771650</xdr:colOff>
      <xdr:row>10</xdr:row>
      <xdr:rowOff>114300</xdr:rowOff>
    </xdr:from>
    <xdr:to>
      <xdr:col>6</xdr:col>
      <xdr:colOff>571500</xdr:colOff>
      <xdr:row>21</xdr:row>
      <xdr:rowOff>123825</xdr:rowOff>
    </xdr:to>
    <xdr:graphicFrame macro="">
      <xdr:nvGraphicFramePr>
        <xdr:cNvPr id="157698" name="Диаграмма 2">
          <a:extLst>
            <a:ext uri="{FF2B5EF4-FFF2-40B4-BE49-F238E27FC236}">
              <a16:creationId xmlns:a16="http://schemas.microsoft.com/office/drawing/2014/main" id="{2E11F4A5-2BB7-413A-98FE-21CDABE1D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0</xdr:colOff>
      <xdr:row>3</xdr:row>
      <xdr:rowOff>457200</xdr:rowOff>
    </xdr:from>
    <xdr:to>
      <xdr:col>18</xdr:col>
      <xdr:colOff>0</xdr:colOff>
      <xdr:row>21</xdr:row>
      <xdr:rowOff>57150</xdr:rowOff>
    </xdr:to>
    <xdr:graphicFrame macro="">
      <xdr:nvGraphicFramePr>
        <xdr:cNvPr id="43009" name="Chart 3">
          <a:extLst>
            <a:ext uri="{FF2B5EF4-FFF2-40B4-BE49-F238E27FC236}">
              <a16:creationId xmlns:a16="http://schemas.microsoft.com/office/drawing/2014/main" id="{E7E63FC1-8AF7-4F31-9A3E-63D05BCCD1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0.xml><?xml version="1.0" encoding="utf-8"?>
<xdr:wsDr xmlns:xdr="http://schemas.openxmlformats.org/drawingml/2006/spreadsheetDrawing" xmlns:a="http://schemas.openxmlformats.org/drawingml/2006/main">
  <xdr:twoCellAnchor editAs="oneCell">
    <xdr:from>
      <xdr:col>1</xdr:col>
      <xdr:colOff>9525</xdr:colOff>
      <xdr:row>10</xdr:row>
      <xdr:rowOff>95250</xdr:rowOff>
    </xdr:from>
    <xdr:to>
      <xdr:col>5</xdr:col>
      <xdr:colOff>762000</xdr:colOff>
      <xdr:row>22</xdr:row>
      <xdr:rowOff>152400</xdr:rowOff>
    </xdr:to>
    <xdr:graphicFrame macro="">
      <xdr:nvGraphicFramePr>
        <xdr:cNvPr id="158721" name="Диаграмма 1">
          <a:extLst>
            <a:ext uri="{FF2B5EF4-FFF2-40B4-BE49-F238E27FC236}">
              <a16:creationId xmlns:a16="http://schemas.microsoft.com/office/drawing/2014/main" id="{0E032AE6-3F29-484D-AE71-336EF328D5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9525</xdr:colOff>
      <xdr:row>10</xdr:row>
      <xdr:rowOff>114300</xdr:rowOff>
    </xdr:from>
    <xdr:to>
      <xdr:col>11</xdr:col>
      <xdr:colOff>485775</xdr:colOff>
      <xdr:row>23</xdr:row>
      <xdr:rowOff>19050</xdr:rowOff>
    </xdr:to>
    <xdr:graphicFrame macro="">
      <xdr:nvGraphicFramePr>
        <xdr:cNvPr id="158722" name="Диаграмма 2">
          <a:extLst>
            <a:ext uri="{FF2B5EF4-FFF2-40B4-BE49-F238E27FC236}">
              <a16:creationId xmlns:a16="http://schemas.microsoft.com/office/drawing/2014/main" id="{81B6EE44-4FEA-46E1-8EEB-16E7AAE977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1.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160769" name="Диаграмма 1">
          <a:extLst>
            <a:ext uri="{FF2B5EF4-FFF2-40B4-BE49-F238E27FC236}">
              <a16:creationId xmlns:a16="http://schemas.microsoft.com/office/drawing/2014/main" id="{95B8BAAA-B4AD-42D1-B888-B2D20A67E2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160770" name="Диаграмма 2">
          <a:extLst>
            <a:ext uri="{FF2B5EF4-FFF2-40B4-BE49-F238E27FC236}">
              <a16:creationId xmlns:a16="http://schemas.microsoft.com/office/drawing/2014/main" id="{4734B719-93AE-4FE6-8D1E-CC1D3E9A01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2.xml><?xml version="1.0" encoding="utf-8"?>
<xdr:wsDr xmlns:xdr="http://schemas.openxmlformats.org/drawingml/2006/spreadsheetDrawing" xmlns:a="http://schemas.openxmlformats.org/drawingml/2006/main">
  <xdr:twoCellAnchor>
    <xdr:from>
      <xdr:col>0</xdr:col>
      <xdr:colOff>190500</xdr:colOff>
      <xdr:row>28</xdr:row>
      <xdr:rowOff>0</xdr:rowOff>
    </xdr:from>
    <xdr:to>
      <xdr:col>8</xdr:col>
      <xdr:colOff>9525</xdr:colOff>
      <xdr:row>28</xdr:row>
      <xdr:rowOff>0</xdr:rowOff>
    </xdr:to>
    <xdr:graphicFrame macro="">
      <xdr:nvGraphicFramePr>
        <xdr:cNvPr id="161793" name="Диаграмма 1">
          <a:extLst>
            <a:ext uri="{FF2B5EF4-FFF2-40B4-BE49-F238E27FC236}">
              <a16:creationId xmlns:a16="http://schemas.microsoft.com/office/drawing/2014/main" id="{B15282DF-E0FA-4493-9028-D7F38105F7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28</xdr:row>
      <xdr:rowOff>0</xdr:rowOff>
    </xdr:from>
    <xdr:to>
      <xdr:col>10</xdr:col>
      <xdr:colOff>0</xdr:colOff>
      <xdr:row>28</xdr:row>
      <xdr:rowOff>0</xdr:rowOff>
    </xdr:to>
    <xdr:graphicFrame macro="">
      <xdr:nvGraphicFramePr>
        <xdr:cNvPr id="161794" name="Диаграмма 2">
          <a:extLst>
            <a:ext uri="{FF2B5EF4-FFF2-40B4-BE49-F238E27FC236}">
              <a16:creationId xmlns:a16="http://schemas.microsoft.com/office/drawing/2014/main" id="{BF375D29-E0DA-45C2-9D6B-47F3678AB9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47625</xdr:colOff>
      <xdr:row>13</xdr:row>
      <xdr:rowOff>38100</xdr:rowOff>
    </xdr:from>
    <xdr:to>
      <xdr:col>4</xdr:col>
      <xdr:colOff>504825</xdr:colOff>
      <xdr:row>26</xdr:row>
      <xdr:rowOff>133350</xdr:rowOff>
    </xdr:to>
    <xdr:graphicFrame macro="">
      <xdr:nvGraphicFramePr>
        <xdr:cNvPr id="161795" name="Диаграмма 3">
          <a:extLst>
            <a:ext uri="{FF2B5EF4-FFF2-40B4-BE49-F238E27FC236}">
              <a16:creationId xmlns:a16="http://schemas.microsoft.com/office/drawing/2014/main" id="{D212046C-2123-449B-955F-54F8FDF6D9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3.xml><?xml version="1.0" encoding="utf-8"?>
<xdr:wsDr xmlns:xdr="http://schemas.openxmlformats.org/drawingml/2006/spreadsheetDrawing" xmlns:a="http://schemas.openxmlformats.org/drawingml/2006/main">
  <xdr:twoCellAnchor editAs="oneCell">
    <xdr:from>
      <xdr:col>1</xdr:col>
      <xdr:colOff>47625</xdr:colOff>
      <xdr:row>8</xdr:row>
      <xdr:rowOff>38100</xdr:rowOff>
    </xdr:from>
    <xdr:to>
      <xdr:col>4</xdr:col>
      <xdr:colOff>485775</xdr:colOff>
      <xdr:row>21</xdr:row>
      <xdr:rowOff>133350</xdr:rowOff>
    </xdr:to>
    <xdr:graphicFrame macro="">
      <xdr:nvGraphicFramePr>
        <xdr:cNvPr id="162817" name="Диаграмма 1">
          <a:extLst>
            <a:ext uri="{FF2B5EF4-FFF2-40B4-BE49-F238E27FC236}">
              <a16:creationId xmlns:a16="http://schemas.microsoft.com/office/drawing/2014/main" id="{86F5C666-2777-46EC-99C4-27F0F9E91C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4.xml><?xml version="1.0" encoding="utf-8"?>
<xdr:wsDr xmlns:xdr="http://schemas.openxmlformats.org/drawingml/2006/spreadsheetDrawing" xmlns:a="http://schemas.openxmlformats.org/drawingml/2006/main">
  <xdr:twoCellAnchor editAs="oneCell">
    <xdr:from>
      <xdr:col>1</xdr:col>
      <xdr:colOff>19050</xdr:colOff>
      <xdr:row>9</xdr:row>
      <xdr:rowOff>19050</xdr:rowOff>
    </xdr:from>
    <xdr:to>
      <xdr:col>4</xdr:col>
      <xdr:colOff>657225</xdr:colOff>
      <xdr:row>24</xdr:row>
      <xdr:rowOff>114300</xdr:rowOff>
    </xdr:to>
    <xdr:graphicFrame macro="">
      <xdr:nvGraphicFramePr>
        <xdr:cNvPr id="163841" name="Диаграмма 1">
          <a:extLst>
            <a:ext uri="{FF2B5EF4-FFF2-40B4-BE49-F238E27FC236}">
              <a16:creationId xmlns:a16="http://schemas.microsoft.com/office/drawing/2014/main" id="{B65B08D2-F117-49D9-B2F1-5C9BB8247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5.xml><?xml version="1.0" encoding="utf-8"?>
<xdr:wsDr xmlns:xdr="http://schemas.openxmlformats.org/drawingml/2006/spreadsheetDrawing" xmlns:a="http://schemas.openxmlformats.org/drawingml/2006/main">
  <xdr:twoCellAnchor>
    <xdr:from>
      <xdr:col>1</xdr:col>
      <xdr:colOff>0</xdr:colOff>
      <xdr:row>14</xdr:row>
      <xdr:rowOff>19050</xdr:rowOff>
    </xdr:from>
    <xdr:to>
      <xdr:col>9</xdr:col>
      <xdr:colOff>533400</xdr:colOff>
      <xdr:row>34</xdr:row>
      <xdr:rowOff>0</xdr:rowOff>
    </xdr:to>
    <xdr:graphicFrame macro="">
      <xdr:nvGraphicFramePr>
        <xdr:cNvPr id="164865" name="Диаграмма 1">
          <a:extLst>
            <a:ext uri="{FF2B5EF4-FFF2-40B4-BE49-F238E27FC236}">
              <a16:creationId xmlns:a16="http://schemas.microsoft.com/office/drawing/2014/main" id="{86F51B1D-03CD-49BC-A7CC-056008CBBB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6.xml><?xml version="1.0" encoding="utf-8"?>
<xdr:wsDr xmlns:xdr="http://schemas.openxmlformats.org/drawingml/2006/spreadsheetDrawing" xmlns:a="http://schemas.openxmlformats.org/drawingml/2006/main">
  <xdr:twoCellAnchor>
    <xdr:from>
      <xdr:col>1</xdr:col>
      <xdr:colOff>19050</xdr:colOff>
      <xdr:row>16</xdr:row>
      <xdr:rowOff>47625</xdr:rowOff>
    </xdr:from>
    <xdr:to>
      <xdr:col>5</xdr:col>
      <xdr:colOff>647700</xdr:colOff>
      <xdr:row>43</xdr:row>
      <xdr:rowOff>66675</xdr:rowOff>
    </xdr:to>
    <xdr:graphicFrame macro="">
      <xdr:nvGraphicFramePr>
        <xdr:cNvPr id="165889" name="Диаграмма 1">
          <a:extLst>
            <a:ext uri="{FF2B5EF4-FFF2-40B4-BE49-F238E27FC236}">
              <a16:creationId xmlns:a16="http://schemas.microsoft.com/office/drawing/2014/main" id="{A5369CFF-15E5-4758-8CE5-E7AE83B70C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7.xml><?xml version="1.0" encoding="utf-8"?>
<xdr:wsDr xmlns:xdr="http://schemas.openxmlformats.org/drawingml/2006/spreadsheetDrawing" xmlns:a="http://schemas.openxmlformats.org/drawingml/2006/main">
  <xdr:twoCellAnchor>
    <xdr:from>
      <xdr:col>1</xdr:col>
      <xdr:colOff>28575</xdr:colOff>
      <xdr:row>10</xdr:row>
      <xdr:rowOff>57150</xdr:rowOff>
    </xdr:from>
    <xdr:to>
      <xdr:col>5</xdr:col>
      <xdr:colOff>1066800</xdr:colOff>
      <xdr:row>31</xdr:row>
      <xdr:rowOff>95250</xdr:rowOff>
    </xdr:to>
    <xdr:graphicFrame macro="">
      <xdr:nvGraphicFramePr>
        <xdr:cNvPr id="222209" name="Диаграмма 1">
          <a:extLst>
            <a:ext uri="{FF2B5EF4-FFF2-40B4-BE49-F238E27FC236}">
              <a16:creationId xmlns:a16="http://schemas.microsoft.com/office/drawing/2014/main" id="{930945E9-0E98-4CC8-91CF-72A3118422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8.xml><?xml version="1.0" encoding="utf-8"?>
<xdr:wsDr xmlns:xdr="http://schemas.openxmlformats.org/drawingml/2006/spreadsheetDrawing" xmlns:a="http://schemas.openxmlformats.org/drawingml/2006/main">
  <xdr:twoCellAnchor>
    <xdr:from>
      <xdr:col>1</xdr:col>
      <xdr:colOff>9525</xdr:colOff>
      <xdr:row>16</xdr:row>
      <xdr:rowOff>19050</xdr:rowOff>
    </xdr:from>
    <xdr:to>
      <xdr:col>4</xdr:col>
      <xdr:colOff>466725</xdr:colOff>
      <xdr:row>44</xdr:row>
      <xdr:rowOff>0</xdr:rowOff>
    </xdr:to>
    <xdr:graphicFrame macro="">
      <xdr:nvGraphicFramePr>
        <xdr:cNvPr id="166913" name="Диаграмма 1">
          <a:extLst>
            <a:ext uri="{FF2B5EF4-FFF2-40B4-BE49-F238E27FC236}">
              <a16:creationId xmlns:a16="http://schemas.microsoft.com/office/drawing/2014/main" id="{DCD5F366-CCBB-44E4-80D5-0DB8F1055F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9.xml><?xml version="1.0" encoding="utf-8"?>
<xdr:wsDr xmlns:xdr="http://schemas.openxmlformats.org/drawingml/2006/spreadsheetDrawing" xmlns:a="http://schemas.openxmlformats.org/drawingml/2006/main">
  <xdr:twoCellAnchor>
    <xdr:from>
      <xdr:col>1</xdr:col>
      <xdr:colOff>28575</xdr:colOff>
      <xdr:row>14</xdr:row>
      <xdr:rowOff>38100</xdr:rowOff>
    </xdr:from>
    <xdr:to>
      <xdr:col>4</xdr:col>
      <xdr:colOff>1095375</xdr:colOff>
      <xdr:row>39</xdr:row>
      <xdr:rowOff>152400</xdr:rowOff>
    </xdr:to>
    <xdr:graphicFrame macro="">
      <xdr:nvGraphicFramePr>
        <xdr:cNvPr id="167937" name="Диаграмма 1">
          <a:extLst>
            <a:ext uri="{FF2B5EF4-FFF2-40B4-BE49-F238E27FC236}">
              <a16:creationId xmlns:a16="http://schemas.microsoft.com/office/drawing/2014/main" id="{D9C13087-7878-4086-B3EA-9DDFD7EAD4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0</xdr:colOff>
      <xdr:row>3</xdr:row>
      <xdr:rowOff>38100</xdr:rowOff>
    </xdr:from>
    <xdr:to>
      <xdr:col>15</xdr:col>
      <xdr:colOff>266700</xdr:colOff>
      <xdr:row>18</xdr:row>
      <xdr:rowOff>38100</xdr:rowOff>
    </xdr:to>
    <xdr:graphicFrame macro="">
      <xdr:nvGraphicFramePr>
        <xdr:cNvPr id="45057" name="Chart 13">
          <a:extLst>
            <a:ext uri="{FF2B5EF4-FFF2-40B4-BE49-F238E27FC236}">
              <a16:creationId xmlns:a16="http://schemas.microsoft.com/office/drawing/2014/main" id="{C690F00D-2599-4EFF-9578-9C53A68EF5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9</xdr:col>
      <xdr:colOff>0</xdr:colOff>
      <xdr:row>738</xdr:row>
      <xdr:rowOff>0</xdr:rowOff>
    </xdr:from>
    <xdr:to>
      <xdr:col>10</xdr:col>
      <xdr:colOff>28575</xdr:colOff>
      <xdr:row>758</xdr:row>
      <xdr:rowOff>28575</xdr:rowOff>
    </xdr:to>
    <xdr:graphicFrame macro="">
      <xdr:nvGraphicFramePr>
        <xdr:cNvPr id="47105" name="Chart 2">
          <a:extLst>
            <a:ext uri="{FF2B5EF4-FFF2-40B4-BE49-F238E27FC236}">
              <a16:creationId xmlns:a16="http://schemas.microsoft.com/office/drawing/2014/main" id="{635134A6-FFBF-4620-824E-4C22AD341D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2</xdr:row>
      <xdr:rowOff>133350</xdr:rowOff>
    </xdr:from>
    <xdr:to>
      <xdr:col>18</xdr:col>
      <xdr:colOff>219075</xdr:colOff>
      <xdr:row>20</xdr:row>
      <xdr:rowOff>47625</xdr:rowOff>
    </xdr:to>
    <xdr:graphicFrame macro="">
      <xdr:nvGraphicFramePr>
        <xdr:cNvPr id="47106" name="Chart 49">
          <a:extLst>
            <a:ext uri="{FF2B5EF4-FFF2-40B4-BE49-F238E27FC236}">
              <a16:creationId xmlns:a16="http://schemas.microsoft.com/office/drawing/2014/main" id="{1DE3D8FB-221F-408B-9542-699563025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2</xdr:col>
      <xdr:colOff>0</xdr:colOff>
      <xdr:row>775</xdr:row>
      <xdr:rowOff>0</xdr:rowOff>
    </xdr:from>
    <xdr:to>
      <xdr:col>2</xdr:col>
      <xdr:colOff>0</xdr:colOff>
      <xdr:row>775</xdr:row>
      <xdr:rowOff>0</xdr:rowOff>
    </xdr:to>
    <xdr:graphicFrame macro="">
      <xdr:nvGraphicFramePr>
        <xdr:cNvPr id="50177" name="Chart 70">
          <a:extLst>
            <a:ext uri="{FF2B5EF4-FFF2-40B4-BE49-F238E27FC236}">
              <a16:creationId xmlns:a16="http://schemas.microsoft.com/office/drawing/2014/main" id="{F96573DF-EC20-4238-81BA-9C3BAB4210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514350</xdr:colOff>
      <xdr:row>2</xdr:row>
      <xdr:rowOff>142875</xdr:rowOff>
    </xdr:from>
    <xdr:to>
      <xdr:col>10</xdr:col>
      <xdr:colOff>352425</xdr:colOff>
      <xdr:row>17</xdr:row>
      <xdr:rowOff>0</xdr:rowOff>
    </xdr:to>
    <xdr:graphicFrame macro="">
      <xdr:nvGraphicFramePr>
        <xdr:cNvPr id="50178" name="Chart 71">
          <a:extLst>
            <a:ext uri="{FF2B5EF4-FFF2-40B4-BE49-F238E27FC236}">
              <a16:creationId xmlns:a16="http://schemas.microsoft.com/office/drawing/2014/main" id="{D9267283-F7DE-4E80-8F7A-6A3A6FA5BD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16</xdr:row>
      <xdr:rowOff>85725</xdr:rowOff>
    </xdr:from>
    <xdr:to>
      <xdr:col>10</xdr:col>
      <xdr:colOff>352425</xdr:colOff>
      <xdr:row>39</xdr:row>
      <xdr:rowOff>104775</xdr:rowOff>
    </xdr:to>
    <xdr:graphicFrame macro="">
      <xdr:nvGraphicFramePr>
        <xdr:cNvPr id="196609" name="Диаграмма 1">
          <a:extLst>
            <a:ext uri="{FF2B5EF4-FFF2-40B4-BE49-F238E27FC236}">
              <a16:creationId xmlns:a16="http://schemas.microsoft.com/office/drawing/2014/main" id="{E2B9E369-FEF2-47F7-8A49-77DF0CF36B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0</xdr:col>
      <xdr:colOff>819150</xdr:colOff>
      <xdr:row>0</xdr:row>
      <xdr:rowOff>0</xdr:rowOff>
    </xdr:from>
    <xdr:to>
      <xdr:col>7</xdr:col>
      <xdr:colOff>19050</xdr:colOff>
      <xdr:row>0</xdr:row>
      <xdr:rowOff>0</xdr:rowOff>
    </xdr:to>
    <xdr:graphicFrame macro="">
      <xdr:nvGraphicFramePr>
        <xdr:cNvPr id="198657" name="Диаграмма 1">
          <a:extLst>
            <a:ext uri="{FF2B5EF4-FFF2-40B4-BE49-F238E27FC236}">
              <a16:creationId xmlns:a16="http://schemas.microsoft.com/office/drawing/2014/main" id="{B5D24709-FA86-4E2C-97D9-5CD953CB18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638175</xdr:colOff>
      <xdr:row>13</xdr:row>
      <xdr:rowOff>57150</xdr:rowOff>
    </xdr:from>
    <xdr:to>
      <xdr:col>8</xdr:col>
      <xdr:colOff>95250</xdr:colOff>
      <xdr:row>36</xdr:row>
      <xdr:rowOff>66675</xdr:rowOff>
    </xdr:to>
    <xdr:graphicFrame macro="">
      <xdr:nvGraphicFramePr>
        <xdr:cNvPr id="198658" name="Диаграмма 2">
          <a:extLst>
            <a:ext uri="{FF2B5EF4-FFF2-40B4-BE49-F238E27FC236}">
              <a16:creationId xmlns:a16="http://schemas.microsoft.com/office/drawing/2014/main" id="{698308A0-BEBC-4F38-9915-ACAC7A2D8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647700</xdr:colOff>
      <xdr:row>0</xdr:row>
      <xdr:rowOff>0</xdr:rowOff>
    </xdr:from>
    <xdr:to>
      <xdr:col>6</xdr:col>
      <xdr:colOff>257175</xdr:colOff>
      <xdr:row>0</xdr:row>
      <xdr:rowOff>0</xdr:rowOff>
    </xdr:to>
    <xdr:graphicFrame macro="">
      <xdr:nvGraphicFramePr>
        <xdr:cNvPr id="199681" name="Диаграмма 1">
          <a:extLst>
            <a:ext uri="{FF2B5EF4-FFF2-40B4-BE49-F238E27FC236}">
              <a16:creationId xmlns:a16="http://schemas.microsoft.com/office/drawing/2014/main" id="{59F6BB4C-49BD-4CE3-9D0B-4624B8957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647700</xdr:colOff>
      <xdr:row>0</xdr:row>
      <xdr:rowOff>0</xdr:rowOff>
    </xdr:from>
    <xdr:to>
      <xdr:col>6</xdr:col>
      <xdr:colOff>257175</xdr:colOff>
      <xdr:row>0</xdr:row>
      <xdr:rowOff>0</xdr:rowOff>
    </xdr:to>
    <xdr:graphicFrame macro="">
      <xdr:nvGraphicFramePr>
        <xdr:cNvPr id="199682" name="Диаграмма 2">
          <a:extLst>
            <a:ext uri="{FF2B5EF4-FFF2-40B4-BE49-F238E27FC236}">
              <a16:creationId xmlns:a16="http://schemas.microsoft.com/office/drawing/2014/main" id="{35F02E93-043C-4539-BE98-C06DB15F5E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85725</xdr:colOff>
      <xdr:row>3</xdr:row>
      <xdr:rowOff>28575</xdr:rowOff>
    </xdr:from>
    <xdr:to>
      <xdr:col>11</xdr:col>
      <xdr:colOff>314325</xdr:colOff>
      <xdr:row>20</xdr:row>
      <xdr:rowOff>19050</xdr:rowOff>
    </xdr:to>
    <xdr:graphicFrame macro="">
      <xdr:nvGraphicFramePr>
        <xdr:cNvPr id="199683" name="Диаграмма 3">
          <a:extLst>
            <a:ext uri="{FF2B5EF4-FFF2-40B4-BE49-F238E27FC236}">
              <a16:creationId xmlns:a16="http://schemas.microsoft.com/office/drawing/2014/main" id="{5ABF0DD1-A758-4E59-B546-DF68359549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xdr:colOff>
      <xdr:row>15</xdr:row>
      <xdr:rowOff>123825</xdr:rowOff>
    </xdr:from>
    <xdr:to>
      <xdr:col>7</xdr:col>
      <xdr:colOff>342900</xdr:colOff>
      <xdr:row>30</xdr:row>
      <xdr:rowOff>114300</xdr:rowOff>
    </xdr:to>
    <xdr:graphicFrame macro="">
      <xdr:nvGraphicFramePr>
        <xdr:cNvPr id="18433" name="Chart 15">
          <a:extLst>
            <a:ext uri="{FF2B5EF4-FFF2-40B4-BE49-F238E27FC236}">
              <a16:creationId xmlns:a16="http://schemas.microsoft.com/office/drawing/2014/main" id="{AADDDC9D-B9D2-4DF9-B480-6041D76368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38100</xdr:colOff>
      <xdr:row>0</xdr:row>
      <xdr:rowOff>0</xdr:rowOff>
    </xdr:to>
    <xdr:graphicFrame macro="">
      <xdr:nvGraphicFramePr>
        <xdr:cNvPr id="202753" name="Диаграмма 1">
          <a:extLst>
            <a:ext uri="{FF2B5EF4-FFF2-40B4-BE49-F238E27FC236}">
              <a16:creationId xmlns:a16="http://schemas.microsoft.com/office/drawing/2014/main" id="{5F6134F1-AA44-448D-BB42-6606AE937C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5</xdr:col>
      <xdr:colOff>161925</xdr:colOff>
      <xdr:row>0</xdr:row>
      <xdr:rowOff>0</xdr:rowOff>
    </xdr:to>
    <xdr:graphicFrame macro="">
      <xdr:nvGraphicFramePr>
        <xdr:cNvPr id="202754" name="Диаграмма 2">
          <a:extLst>
            <a:ext uri="{FF2B5EF4-FFF2-40B4-BE49-F238E27FC236}">
              <a16:creationId xmlns:a16="http://schemas.microsoft.com/office/drawing/2014/main" id="{DC3B1099-BC2F-4529-BB82-6D8FE34838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12</xdr:row>
      <xdr:rowOff>152400</xdr:rowOff>
    </xdr:from>
    <xdr:to>
      <xdr:col>7</xdr:col>
      <xdr:colOff>485775</xdr:colOff>
      <xdr:row>32</xdr:row>
      <xdr:rowOff>104775</xdr:rowOff>
    </xdr:to>
    <xdr:graphicFrame macro="">
      <xdr:nvGraphicFramePr>
        <xdr:cNvPr id="202755" name="Диаграмма 3">
          <a:extLst>
            <a:ext uri="{FF2B5EF4-FFF2-40B4-BE49-F238E27FC236}">
              <a16:creationId xmlns:a16="http://schemas.microsoft.com/office/drawing/2014/main" id="{15E98B02-F48A-433C-BF69-E14FEBAFA57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19050</xdr:colOff>
      <xdr:row>12</xdr:row>
      <xdr:rowOff>47625</xdr:rowOff>
    </xdr:from>
    <xdr:to>
      <xdr:col>7</xdr:col>
      <xdr:colOff>428625</xdr:colOff>
      <xdr:row>34</xdr:row>
      <xdr:rowOff>47625</xdr:rowOff>
    </xdr:to>
    <xdr:graphicFrame macro="">
      <xdr:nvGraphicFramePr>
        <xdr:cNvPr id="203777" name="Диаграмма 1">
          <a:extLst>
            <a:ext uri="{FF2B5EF4-FFF2-40B4-BE49-F238E27FC236}">
              <a16:creationId xmlns:a16="http://schemas.microsoft.com/office/drawing/2014/main" id="{19D8B359-AF24-4150-B11F-DA496140A8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9525</xdr:colOff>
      <xdr:row>10</xdr:row>
      <xdr:rowOff>47625</xdr:rowOff>
    </xdr:from>
    <xdr:to>
      <xdr:col>7</xdr:col>
      <xdr:colOff>123825</xdr:colOff>
      <xdr:row>29</xdr:row>
      <xdr:rowOff>76200</xdr:rowOff>
    </xdr:to>
    <xdr:graphicFrame macro="">
      <xdr:nvGraphicFramePr>
        <xdr:cNvPr id="204801" name="Диаграмма 1">
          <a:extLst>
            <a:ext uri="{FF2B5EF4-FFF2-40B4-BE49-F238E27FC236}">
              <a16:creationId xmlns:a16="http://schemas.microsoft.com/office/drawing/2014/main" id="{15A2C431-C009-49B3-85FD-ABBF0AFC5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590550</xdr:colOff>
      <xdr:row>17</xdr:row>
      <xdr:rowOff>47625</xdr:rowOff>
    </xdr:from>
    <xdr:to>
      <xdr:col>4</xdr:col>
      <xdr:colOff>1114425</xdr:colOff>
      <xdr:row>34</xdr:row>
      <xdr:rowOff>123825</xdr:rowOff>
    </xdr:to>
    <xdr:graphicFrame macro="">
      <xdr:nvGraphicFramePr>
        <xdr:cNvPr id="205825" name="Chart 2">
          <a:extLst>
            <a:ext uri="{FF2B5EF4-FFF2-40B4-BE49-F238E27FC236}">
              <a16:creationId xmlns:a16="http://schemas.microsoft.com/office/drawing/2014/main" id="{A78C2626-3E1B-4B31-9216-61D383377AF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17</xdr:row>
      <xdr:rowOff>38100</xdr:rowOff>
    </xdr:from>
    <xdr:to>
      <xdr:col>9</xdr:col>
      <xdr:colOff>561975</xdr:colOff>
      <xdr:row>34</xdr:row>
      <xdr:rowOff>152400</xdr:rowOff>
    </xdr:to>
    <xdr:graphicFrame macro="">
      <xdr:nvGraphicFramePr>
        <xdr:cNvPr id="205826" name="Chart 3">
          <a:extLst>
            <a:ext uri="{FF2B5EF4-FFF2-40B4-BE49-F238E27FC236}">
              <a16:creationId xmlns:a16="http://schemas.microsoft.com/office/drawing/2014/main" id="{2634A32B-C42D-4F15-98C2-9DC4C1447D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38100</xdr:colOff>
      <xdr:row>17</xdr:row>
      <xdr:rowOff>9525</xdr:rowOff>
    </xdr:from>
    <xdr:to>
      <xdr:col>5</xdr:col>
      <xdr:colOff>1371600</xdr:colOff>
      <xdr:row>38</xdr:row>
      <xdr:rowOff>0</xdr:rowOff>
    </xdr:to>
    <xdr:graphicFrame macro="">
      <xdr:nvGraphicFramePr>
        <xdr:cNvPr id="208897" name="Диаграмма 1">
          <a:extLst>
            <a:ext uri="{FF2B5EF4-FFF2-40B4-BE49-F238E27FC236}">
              <a16:creationId xmlns:a16="http://schemas.microsoft.com/office/drawing/2014/main" id="{AFB6ACCF-6EB6-4D53-8B78-ADBA124F16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9525</xdr:colOff>
      <xdr:row>12</xdr:row>
      <xdr:rowOff>66675</xdr:rowOff>
    </xdr:from>
    <xdr:to>
      <xdr:col>6</xdr:col>
      <xdr:colOff>600075</xdr:colOff>
      <xdr:row>33</xdr:row>
      <xdr:rowOff>76200</xdr:rowOff>
    </xdr:to>
    <xdr:graphicFrame macro="">
      <xdr:nvGraphicFramePr>
        <xdr:cNvPr id="210945" name="Диаграмма 1">
          <a:extLst>
            <a:ext uri="{FF2B5EF4-FFF2-40B4-BE49-F238E27FC236}">
              <a16:creationId xmlns:a16="http://schemas.microsoft.com/office/drawing/2014/main" id="{87C692C0-0919-49FD-ADB1-2FDB7DD0D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16</xdr:row>
      <xdr:rowOff>28575</xdr:rowOff>
    </xdr:from>
    <xdr:to>
      <xdr:col>5</xdr:col>
      <xdr:colOff>1038225</xdr:colOff>
      <xdr:row>35</xdr:row>
      <xdr:rowOff>104775</xdr:rowOff>
    </xdr:to>
    <xdr:graphicFrame macro="">
      <xdr:nvGraphicFramePr>
        <xdr:cNvPr id="211969" name="Диаграмма 1">
          <a:extLst>
            <a:ext uri="{FF2B5EF4-FFF2-40B4-BE49-F238E27FC236}">
              <a16:creationId xmlns:a16="http://schemas.microsoft.com/office/drawing/2014/main" id="{A4241D75-59CB-481E-B3A6-0D81EB0D02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57</xdr:row>
      <xdr:rowOff>0</xdr:rowOff>
    </xdr:from>
    <xdr:to>
      <xdr:col>6</xdr:col>
      <xdr:colOff>266700</xdr:colOff>
      <xdr:row>57</xdr:row>
      <xdr:rowOff>0</xdr:rowOff>
    </xdr:to>
    <xdr:graphicFrame macro="">
      <xdr:nvGraphicFramePr>
        <xdr:cNvPr id="211970" name="Диаграмма 2">
          <a:extLst>
            <a:ext uri="{FF2B5EF4-FFF2-40B4-BE49-F238E27FC236}">
              <a16:creationId xmlns:a16="http://schemas.microsoft.com/office/drawing/2014/main" id="{8E9FE365-7AD1-45D3-8FB4-9E6D2C7450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57</xdr:row>
      <xdr:rowOff>0</xdr:rowOff>
    </xdr:from>
    <xdr:to>
      <xdr:col>6</xdr:col>
      <xdr:colOff>276225</xdr:colOff>
      <xdr:row>57</xdr:row>
      <xdr:rowOff>0</xdr:rowOff>
    </xdr:to>
    <xdr:graphicFrame macro="">
      <xdr:nvGraphicFramePr>
        <xdr:cNvPr id="211971" name="Диаграмма 3">
          <a:extLst>
            <a:ext uri="{FF2B5EF4-FFF2-40B4-BE49-F238E27FC236}">
              <a16:creationId xmlns:a16="http://schemas.microsoft.com/office/drawing/2014/main" id="{D2568CB4-5ADC-4204-BB3C-1790E123B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647700</xdr:colOff>
      <xdr:row>15</xdr:row>
      <xdr:rowOff>38100</xdr:rowOff>
    </xdr:from>
    <xdr:to>
      <xdr:col>6</xdr:col>
      <xdr:colOff>171450</xdr:colOff>
      <xdr:row>34</xdr:row>
      <xdr:rowOff>95250</xdr:rowOff>
    </xdr:to>
    <xdr:graphicFrame macro="">
      <xdr:nvGraphicFramePr>
        <xdr:cNvPr id="53249" name="Chart 1">
          <a:extLst>
            <a:ext uri="{FF2B5EF4-FFF2-40B4-BE49-F238E27FC236}">
              <a16:creationId xmlns:a16="http://schemas.microsoft.com/office/drawing/2014/main" id="{6100B142-8F84-4DB6-8E70-CABC3E83BA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14</xdr:col>
      <xdr:colOff>19050</xdr:colOff>
      <xdr:row>0</xdr:row>
      <xdr:rowOff>0</xdr:rowOff>
    </xdr:from>
    <xdr:to>
      <xdr:col>21</xdr:col>
      <xdr:colOff>419100</xdr:colOff>
      <xdr:row>0</xdr:row>
      <xdr:rowOff>0</xdr:rowOff>
    </xdr:to>
    <xdr:graphicFrame macro="">
      <xdr:nvGraphicFramePr>
        <xdr:cNvPr id="55297" name="Chart 1">
          <a:extLst>
            <a:ext uri="{FF2B5EF4-FFF2-40B4-BE49-F238E27FC236}">
              <a16:creationId xmlns:a16="http://schemas.microsoft.com/office/drawing/2014/main" id="{E368FF24-C75A-402E-8781-5B0CD51500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0</xdr:colOff>
      <xdr:row>0</xdr:row>
      <xdr:rowOff>0</xdr:rowOff>
    </xdr:from>
    <xdr:to>
      <xdr:col>21</xdr:col>
      <xdr:colOff>409575</xdr:colOff>
      <xdr:row>0</xdr:row>
      <xdr:rowOff>0</xdr:rowOff>
    </xdr:to>
    <xdr:graphicFrame macro="">
      <xdr:nvGraphicFramePr>
        <xdr:cNvPr id="55298" name="Chart 2">
          <a:extLst>
            <a:ext uri="{FF2B5EF4-FFF2-40B4-BE49-F238E27FC236}">
              <a16:creationId xmlns:a16="http://schemas.microsoft.com/office/drawing/2014/main" id="{8FF09271-B81D-48A3-91D8-5D26BEFE9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600075</xdr:colOff>
      <xdr:row>17</xdr:row>
      <xdr:rowOff>28575</xdr:rowOff>
    </xdr:from>
    <xdr:to>
      <xdr:col>8</xdr:col>
      <xdr:colOff>161925</xdr:colOff>
      <xdr:row>39</xdr:row>
      <xdr:rowOff>9525</xdr:rowOff>
    </xdr:to>
    <xdr:graphicFrame macro="">
      <xdr:nvGraphicFramePr>
        <xdr:cNvPr id="55299" name="Chart 3">
          <a:extLst>
            <a:ext uri="{FF2B5EF4-FFF2-40B4-BE49-F238E27FC236}">
              <a16:creationId xmlns:a16="http://schemas.microsoft.com/office/drawing/2014/main" id="{BC9E65AB-7147-45AF-90BE-F382BD1A35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1</xdr:col>
      <xdr:colOff>9525</xdr:colOff>
      <xdr:row>12</xdr:row>
      <xdr:rowOff>47625</xdr:rowOff>
    </xdr:from>
    <xdr:to>
      <xdr:col>7</xdr:col>
      <xdr:colOff>333375</xdr:colOff>
      <xdr:row>28</xdr:row>
      <xdr:rowOff>142875</xdr:rowOff>
    </xdr:to>
    <xdr:graphicFrame macro="">
      <xdr:nvGraphicFramePr>
        <xdr:cNvPr id="59393" name="Chart 1">
          <a:extLst>
            <a:ext uri="{FF2B5EF4-FFF2-40B4-BE49-F238E27FC236}">
              <a16:creationId xmlns:a16="http://schemas.microsoft.com/office/drawing/2014/main" id="{DBB7E7A7-1BB2-40C0-AE06-7A9165888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19050</xdr:colOff>
      <xdr:row>3</xdr:row>
      <xdr:rowOff>28575</xdr:rowOff>
    </xdr:from>
    <xdr:to>
      <xdr:col>10</xdr:col>
      <xdr:colOff>457200</xdr:colOff>
      <xdr:row>13</xdr:row>
      <xdr:rowOff>95250</xdr:rowOff>
    </xdr:to>
    <xdr:graphicFrame macro="">
      <xdr:nvGraphicFramePr>
        <xdr:cNvPr id="20481" name="Chart 46">
          <a:extLst>
            <a:ext uri="{FF2B5EF4-FFF2-40B4-BE49-F238E27FC236}">
              <a16:creationId xmlns:a16="http://schemas.microsoft.com/office/drawing/2014/main" id="{328BC586-8B4D-4A43-8F7A-66C00A83F9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0</xdr:row>
      <xdr:rowOff>0</xdr:rowOff>
    </xdr:from>
    <xdr:to>
      <xdr:col>8</xdr:col>
      <xdr:colOff>180975</xdr:colOff>
      <xdr:row>0</xdr:row>
      <xdr:rowOff>0</xdr:rowOff>
    </xdr:to>
    <xdr:graphicFrame macro="">
      <xdr:nvGraphicFramePr>
        <xdr:cNvPr id="20482" name="Chart 3">
          <a:extLst>
            <a:ext uri="{FF2B5EF4-FFF2-40B4-BE49-F238E27FC236}">
              <a16:creationId xmlns:a16="http://schemas.microsoft.com/office/drawing/2014/main" id="{1C9EDE2F-991F-49EE-B1F1-C01EFC226F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9525</xdr:colOff>
      <xdr:row>14</xdr:row>
      <xdr:rowOff>28575</xdr:rowOff>
    </xdr:from>
    <xdr:to>
      <xdr:col>4</xdr:col>
      <xdr:colOff>95250</xdr:colOff>
      <xdr:row>42</xdr:row>
      <xdr:rowOff>657225</xdr:rowOff>
    </xdr:to>
    <xdr:graphicFrame macro="">
      <xdr:nvGraphicFramePr>
        <xdr:cNvPr id="61441" name="Chart 1">
          <a:extLst>
            <a:ext uri="{FF2B5EF4-FFF2-40B4-BE49-F238E27FC236}">
              <a16:creationId xmlns:a16="http://schemas.microsoft.com/office/drawing/2014/main" id="{BC28C0BA-139C-4FEB-8C3D-9EBF73F806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314325</xdr:colOff>
      <xdr:row>18</xdr:row>
      <xdr:rowOff>85725</xdr:rowOff>
    </xdr:from>
    <xdr:to>
      <xdr:col>5</xdr:col>
      <xdr:colOff>371475</xdr:colOff>
      <xdr:row>39</xdr:row>
      <xdr:rowOff>123825</xdr:rowOff>
    </xdr:to>
    <xdr:graphicFrame macro="">
      <xdr:nvGraphicFramePr>
        <xdr:cNvPr id="63489" name="Chart 7">
          <a:extLst>
            <a:ext uri="{FF2B5EF4-FFF2-40B4-BE49-F238E27FC236}">
              <a16:creationId xmlns:a16="http://schemas.microsoft.com/office/drawing/2014/main" id="{D06915C6-9D03-4A49-A666-D605D2027C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2</xdr:col>
      <xdr:colOff>38100</xdr:colOff>
      <xdr:row>13</xdr:row>
      <xdr:rowOff>47625</xdr:rowOff>
    </xdr:from>
    <xdr:to>
      <xdr:col>6</xdr:col>
      <xdr:colOff>762000</xdr:colOff>
      <xdr:row>31</xdr:row>
      <xdr:rowOff>66675</xdr:rowOff>
    </xdr:to>
    <xdr:graphicFrame macro="">
      <xdr:nvGraphicFramePr>
        <xdr:cNvPr id="65537" name="Chart 1">
          <a:extLst>
            <a:ext uri="{FF2B5EF4-FFF2-40B4-BE49-F238E27FC236}">
              <a16:creationId xmlns:a16="http://schemas.microsoft.com/office/drawing/2014/main" id="{29E56028-3B86-4124-BCCE-11117DB8DE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38100</xdr:colOff>
      <xdr:row>13</xdr:row>
      <xdr:rowOff>57150</xdr:rowOff>
    </xdr:from>
    <xdr:to>
      <xdr:col>3</xdr:col>
      <xdr:colOff>619125</xdr:colOff>
      <xdr:row>31</xdr:row>
      <xdr:rowOff>0</xdr:rowOff>
    </xdr:to>
    <xdr:graphicFrame macro="">
      <xdr:nvGraphicFramePr>
        <xdr:cNvPr id="67585" name="Chart 2">
          <a:extLst>
            <a:ext uri="{FF2B5EF4-FFF2-40B4-BE49-F238E27FC236}">
              <a16:creationId xmlns:a16="http://schemas.microsoft.com/office/drawing/2014/main" id="{640232FB-C29F-4D6C-90BA-48376372A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438150</xdr:colOff>
      <xdr:row>4</xdr:row>
      <xdr:rowOff>0</xdr:rowOff>
    </xdr:from>
    <xdr:to>
      <xdr:col>23</xdr:col>
      <xdr:colOff>571500</xdr:colOff>
      <xdr:row>12</xdr:row>
      <xdr:rowOff>0</xdr:rowOff>
    </xdr:to>
    <xdr:pic>
      <xdr:nvPicPr>
        <xdr:cNvPr id="67586" name="Picture 4">
          <a:extLst>
            <a:ext uri="{FF2B5EF4-FFF2-40B4-BE49-F238E27FC236}">
              <a16:creationId xmlns:a16="http://schemas.microsoft.com/office/drawing/2014/main" id="{2DD3232D-E40E-4F47-BA14-ADC6F8CCFC9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192125" y="657225"/>
          <a:ext cx="5010150" cy="1295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xdr:from>
      <xdr:col>1</xdr:col>
      <xdr:colOff>0</xdr:colOff>
      <xdr:row>11</xdr:row>
      <xdr:rowOff>28575</xdr:rowOff>
    </xdr:from>
    <xdr:to>
      <xdr:col>5</xdr:col>
      <xdr:colOff>390525</xdr:colOff>
      <xdr:row>32</xdr:row>
      <xdr:rowOff>628650</xdr:rowOff>
    </xdr:to>
    <xdr:graphicFrame macro="">
      <xdr:nvGraphicFramePr>
        <xdr:cNvPr id="69633" name="Chart 1">
          <a:extLst>
            <a:ext uri="{FF2B5EF4-FFF2-40B4-BE49-F238E27FC236}">
              <a16:creationId xmlns:a16="http://schemas.microsoft.com/office/drawing/2014/main" id="{AF8D5F2B-D2CE-47CF-B635-75E257E0CC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c:userShapes xmlns:c="http://schemas.openxmlformats.org/drawingml/2006/chart">
  <cdr:relSizeAnchor xmlns:cdr="http://schemas.openxmlformats.org/drawingml/2006/chartDrawing">
    <cdr:from>
      <cdr:x>0.18186</cdr:x>
      <cdr:y>0.97266</cdr:y>
    </cdr:from>
    <cdr:to>
      <cdr:x>0.81323</cdr:x>
      <cdr:y>0.97266</cdr:y>
    </cdr:to>
    <cdr:sp macro="" textlink="">
      <cdr:nvSpPr>
        <cdr:cNvPr id="2049" name="Line 1"/>
        <cdr:cNvSpPr>
          <a:spLocks xmlns:a="http://schemas.openxmlformats.org/drawingml/2006/main" noChangeShapeType="1"/>
        </cdr:cNvSpPr>
      </cdr:nvSpPr>
      <cdr:spPr bwMode="auto">
        <a:xfrm xmlns:a="http://schemas.openxmlformats.org/drawingml/2006/main">
          <a:off x="823932" y="2899356"/>
          <a:ext cx="2940194" cy="0"/>
        </a:xfrm>
        <a:prstGeom xmlns:a="http://schemas.openxmlformats.org/drawingml/2006/main" prst="line">
          <a:avLst/>
        </a:prstGeom>
        <a:noFill xmlns:a="http://schemas.openxmlformats.org/drawingml/2006/main"/>
        <a:ln xmlns:a="http://schemas.openxmlformats.org/drawingml/2006/main" w="9525">
          <a:solidFill>
            <a:srgbClr val="000000"/>
          </a:solidFill>
          <a:round/>
          <a:headEnd/>
          <a:tailEnd/>
        </a:ln>
      </cdr:spPr>
      <cdr:txBody>
        <a:bodyPr xmlns:a="http://schemas.openxmlformats.org/drawingml/2006/main"/>
        <a:lstStyle xmlns:a="http://schemas.openxmlformats.org/drawingml/2006/main"/>
        <a:p xmlns:a="http://schemas.openxmlformats.org/drawingml/2006/main">
          <a:endParaRPr lang="ru-RU"/>
        </a:p>
      </cdr:txBody>
    </cdr:sp>
  </cdr:relSizeAnchor>
</c:userShapes>
</file>

<file path=xl/drawings/drawing36.xml><?xml version="1.0" encoding="utf-8"?>
<xdr:wsDr xmlns:xdr="http://schemas.openxmlformats.org/drawingml/2006/spreadsheetDrawing" xmlns:a="http://schemas.openxmlformats.org/drawingml/2006/main">
  <xdr:twoCellAnchor>
    <xdr:from>
      <xdr:col>0</xdr:col>
      <xdr:colOff>742950</xdr:colOff>
      <xdr:row>16</xdr:row>
      <xdr:rowOff>9525</xdr:rowOff>
    </xdr:from>
    <xdr:to>
      <xdr:col>4</xdr:col>
      <xdr:colOff>457200</xdr:colOff>
      <xdr:row>36</xdr:row>
      <xdr:rowOff>0</xdr:rowOff>
    </xdr:to>
    <xdr:graphicFrame macro="">
      <xdr:nvGraphicFramePr>
        <xdr:cNvPr id="71681" name="Chart 2">
          <a:extLst>
            <a:ext uri="{FF2B5EF4-FFF2-40B4-BE49-F238E27FC236}">
              <a16:creationId xmlns:a16="http://schemas.microsoft.com/office/drawing/2014/main" id="{ADDE731A-2AF3-4E05-826F-D2818938F5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2</xdr:col>
      <xdr:colOff>9525</xdr:colOff>
      <xdr:row>14</xdr:row>
      <xdr:rowOff>9525</xdr:rowOff>
    </xdr:from>
    <xdr:to>
      <xdr:col>6</xdr:col>
      <xdr:colOff>438150</xdr:colOff>
      <xdr:row>33</xdr:row>
      <xdr:rowOff>66675</xdr:rowOff>
    </xdr:to>
    <xdr:graphicFrame macro="">
      <xdr:nvGraphicFramePr>
        <xdr:cNvPr id="73729" name="Chart 2">
          <a:extLst>
            <a:ext uri="{FF2B5EF4-FFF2-40B4-BE49-F238E27FC236}">
              <a16:creationId xmlns:a16="http://schemas.microsoft.com/office/drawing/2014/main" id="{2B36F378-DC55-4928-BEA2-BDA3E92622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0</xdr:col>
      <xdr:colOff>685800</xdr:colOff>
      <xdr:row>11</xdr:row>
      <xdr:rowOff>19050</xdr:rowOff>
    </xdr:from>
    <xdr:to>
      <xdr:col>5</xdr:col>
      <xdr:colOff>371475</xdr:colOff>
      <xdr:row>28</xdr:row>
      <xdr:rowOff>133350</xdr:rowOff>
    </xdr:to>
    <xdr:graphicFrame macro="">
      <xdr:nvGraphicFramePr>
        <xdr:cNvPr id="75777" name="Chart 1">
          <a:extLst>
            <a:ext uri="{FF2B5EF4-FFF2-40B4-BE49-F238E27FC236}">
              <a16:creationId xmlns:a16="http://schemas.microsoft.com/office/drawing/2014/main" id="{EC26B1A9-EC3F-4D43-BB3E-0B03738F6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1</xdr:col>
      <xdr:colOff>28575</xdr:colOff>
      <xdr:row>14</xdr:row>
      <xdr:rowOff>47625</xdr:rowOff>
    </xdr:from>
    <xdr:to>
      <xdr:col>6</xdr:col>
      <xdr:colOff>0</xdr:colOff>
      <xdr:row>35</xdr:row>
      <xdr:rowOff>85725</xdr:rowOff>
    </xdr:to>
    <xdr:graphicFrame macro="">
      <xdr:nvGraphicFramePr>
        <xdr:cNvPr id="187393" name="Диаграмма 1">
          <a:extLst>
            <a:ext uri="{FF2B5EF4-FFF2-40B4-BE49-F238E27FC236}">
              <a16:creationId xmlns:a16="http://schemas.microsoft.com/office/drawing/2014/main" id="{55FE538B-915F-4F29-A599-1520C83233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571500</xdr:colOff>
      <xdr:row>2</xdr:row>
      <xdr:rowOff>152400</xdr:rowOff>
    </xdr:from>
    <xdr:to>
      <xdr:col>11</xdr:col>
      <xdr:colOff>238125</xdr:colOff>
      <xdr:row>14</xdr:row>
      <xdr:rowOff>47625</xdr:rowOff>
    </xdr:to>
    <xdr:graphicFrame macro="">
      <xdr:nvGraphicFramePr>
        <xdr:cNvPr id="23553" name="Chart 47">
          <a:extLst>
            <a:ext uri="{FF2B5EF4-FFF2-40B4-BE49-F238E27FC236}">
              <a16:creationId xmlns:a16="http://schemas.microsoft.com/office/drawing/2014/main" id="{45B934D7-8C2F-42C6-A2F1-5A7D1A32F7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9525</xdr:colOff>
      <xdr:row>32</xdr:row>
      <xdr:rowOff>19050</xdr:rowOff>
    </xdr:from>
    <xdr:to>
      <xdr:col>12</xdr:col>
      <xdr:colOff>266700</xdr:colOff>
      <xdr:row>59</xdr:row>
      <xdr:rowOff>76200</xdr:rowOff>
    </xdr:to>
    <xdr:graphicFrame macro="">
      <xdr:nvGraphicFramePr>
        <xdr:cNvPr id="188417" name="Диаграмма 1">
          <a:extLst>
            <a:ext uri="{FF2B5EF4-FFF2-40B4-BE49-F238E27FC236}">
              <a16:creationId xmlns:a16="http://schemas.microsoft.com/office/drawing/2014/main" id="{F94A5D90-4126-4DE9-8BD3-D455E8CE61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1</xdr:col>
      <xdr:colOff>19050</xdr:colOff>
      <xdr:row>15</xdr:row>
      <xdr:rowOff>57150</xdr:rowOff>
    </xdr:from>
    <xdr:to>
      <xdr:col>8</xdr:col>
      <xdr:colOff>495300</xdr:colOff>
      <xdr:row>40</xdr:row>
      <xdr:rowOff>114300</xdr:rowOff>
    </xdr:to>
    <xdr:graphicFrame macro="">
      <xdr:nvGraphicFramePr>
        <xdr:cNvPr id="189441" name="Диаграмма 1">
          <a:extLst>
            <a:ext uri="{FF2B5EF4-FFF2-40B4-BE49-F238E27FC236}">
              <a16:creationId xmlns:a16="http://schemas.microsoft.com/office/drawing/2014/main" id="{A77D5D10-22E7-4C30-B21A-B8F3067F23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19050</xdr:colOff>
      <xdr:row>16</xdr:row>
      <xdr:rowOff>28575</xdr:rowOff>
    </xdr:from>
    <xdr:to>
      <xdr:col>10</xdr:col>
      <xdr:colOff>466725</xdr:colOff>
      <xdr:row>37</xdr:row>
      <xdr:rowOff>95250</xdr:rowOff>
    </xdr:to>
    <xdr:graphicFrame macro="">
      <xdr:nvGraphicFramePr>
        <xdr:cNvPr id="190465" name="Диаграмма 1">
          <a:extLst>
            <a:ext uri="{FF2B5EF4-FFF2-40B4-BE49-F238E27FC236}">
              <a16:creationId xmlns:a16="http://schemas.microsoft.com/office/drawing/2014/main" id="{F4E5774B-CD80-4CC3-954C-A292AEC58D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xdr:col>
      <xdr:colOff>57150</xdr:colOff>
      <xdr:row>19</xdr:row>
      <xdr:rowOff>66675</xdr:rowOff>
    </xdr:from>
    <xdr:to>
      <xdr:col>10</xdr:col>
      <xdr:colOff>457200</xdr:colOff>
      <xdr:row>40</xdr:row>
      <xdr:rowOff>57150</xdr:rowOff>
    </xdr:to>
    <xdr:graphicFrame macro="">
      <xdr:nvGraphicFramePr>
        <xdr:cNvPr id="191489" name="Диаграмма 1">
          <a:extLst>
            <a:ext uri="{FF2B5EF4-FFF2-40B4-BE49-F238E27FC236}">
              <a16:creationId xmlns:a16="http://schemas.microsoft.com/office/drawing/2014/main" id="{22518DED-F9CF-448D-BCE7-4D971437C1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0</xdr:colOff>
      <xdr:row>20</xdr:row>
      <xdr:rowOff>85725</xdr:rowOff>
    </xdr:from>
    <xdr:to>
      <xdr:col>9</xdr:col>
      <xdr:colOff>76200</xdr:colOff>
      <xdr:row>42</xdr:row>
      <xdr:rowOff>114300</xdr:rowOff>
    </xdr:to>
    <xdr:graphicFrame macro="">
      <xdr:nvGraphicFramePr>
        <xdr:cNvPr id="192513" name="Диаграмма 1">
          <a:extLst>
            <a:ext uri="{FF2B5EF4-FFF2-40B4-BE49-F238E27FC236}">
              <a16:creationId xmlns:a16="http://schemas.microsoft.com/office/drawing/2014/main" id="{F6ACF9D3-542A-4FF5-94CA-AC5F4F8942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0</xdr:col>
      <xdr:colOff>600075</xdr:colOff>
      <xdr:row>30</xdr:row>
      <xdr:rowOff>0</xdr:rowOff>
    </xdr:from>
    <xdr:to>
      <xdr:col>8</xdr:col>
      <xdr:colOff>123825</xdr:colOff>
      <xdr:row>52</xdr:row>
      <xdr:rowOff>38100</xdr:rowOff>
    </xdr:to>
    <xdr:graphicFrame macro="">
      <xdr:nvGraphicFramePr>
        <xdr:cNvPr id="193537" name="Диаграмма 1">
          <a:extLst>
            <a:ext uri="{FF2B5EF4-FFF2-40B4-BE49-F238E27FC236}">
              <a16:creationId xmlns:a16="http://schemas.microsoft.com/office/drawing/2014/main" id="{B28DA602-6D3E-4BA8-A7CD-B4B8F22782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38100</xdr:colOff>
      <xdr:row>9</xdr:row>
      <xdr:rowOff>19050</xdr:rowOff>
    </xdr:from>
    <xdr:to>
      <xdr:col>8</xdr:col>
      <xdr:colOff>152400</xdr:colOff>
      <xdr:row>30</xdr:row>
      <xdr:rowOff>76200</xdr:rowOff>
    </xdr:to>
    <xdr:graphicFrame macro="">
      <xdr:nvGraphicFramePr>
        <xdr:cNvPr id="194561" name="Диаграмма 1">
          <a:extLst>
            <a:ext uri="{FF2B5EF4-FFF2-40B4-BE49-F238E27FC236}">
              <a16:creationId xmlns:a16="http://schemas.microsoft.com/office/drawing/2014/main" id="{ED717F98-8E44-40F5-814C-B63B6B8263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19050</xdr:colOff>
      <xdr:row>12</xdr:row>
      <xdr:rowOff>28575</xdr:rowOff>
    </xdr:from>
    <xdr:to>
      <xdr:col>10</xdr:col>
      <xdr:colOff>381000</xdr:colOff>
      <xdr:row>32</xdr:row>
      <xdr:rowOff>19050</xdr:rowOff>
    </xdr:to>
    <xdr:graphicFrame macro="">
      <xdr:nvGraphicFramePr>
        <xdr:cNvPr id="169985" name="Диаграмма 1">
          <a:extLst>
            <a:ext uri="{FF2B5EF4-FFF2-40B4-BE49-F238E27FC236}">
              <a16:creationId xmlns:a16="http://schemas.microsoft.com/office/drawing/2014/main" id="{46432227-5424-47FF-9C0F-EE0AB41E03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28575</xdr:colOff>
      <xdr:row>12</xdr:row>
      <xdr:rowOff>57150</xdr:rowOff>
    </xdr:from>
    <xdr:to>
      <xdr:col>10</xdr:col>
      <xdr:colOff>276225</xdr:colOff>
      <xdr:row>32</xdr:row>
      <xdr:rowOff>57150</xdr:rowOff>
    </xdr:to>
    <xdr:graphicFrame macro="">
      <xdr:nvGraphicFramePr>
        <xdr:cNvPr id="171009" name="Диаграмма 1">
          <a:extLst>
            <a:ext uri="{FF2B5EF4-FFF2-40B4-BE49-F238E27FC236}">
              <a16:creationId xmlns:a16="http://schemas.microsoft.com/office/drawing/2014/main" id="{CA5B1E12-8132-41A6-8E25-F58771162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19050</xdr:colOff>
      <xdr:row>14</xdr:row>
      <xdr:rowOff>47625</xdr:rowOff>
    </xdr:from>
    <xdr:to>
      <xdr:col>9</xdr:col>
      <xdr:colOff>552450</xdr:colOff>
      <xdr:row>34</xdr:row>
      <xdr:rowOff>28575</xdr:rowOff>
    </xdr:to>
    <xdr:graphicFrame macro="">
      <xdr:nvGraphicFramePr>
        <xdr:cNvPr id="172033" name="Диаграмма 1">
          <a:extLst>
            <a:ext uri="{FF2B5EF4-FFF2-40B4-BE49-F238E27FC236}">
              <a16:creationId xmlns:a16="http://schemas.microsoft.com/office/drawing/2014/main" id="{676CC8E6-610F-454A-905C-4F883A7F8E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219075</xdr:colOff>
      <xdr:row>2</xdr:row>
      <xdr:rowOff>0</xdr:rowOff>
    </xdr:from>
    <xdr:to>
      <xdr:col>6</xdr:col>
      <xdr:colOff>295275</xdr:colOff>
      <xdr:row>2</xdr:row>
      <xdr:rowOff>0</xdr:rowOff>
    </xdr:to>
    <xdr:graphicFrame macro="">
      <xdr:nvGraphicFramePr>
        <xdr:cNvPr id="25601" name="Chart 46">
          <a:extLst>
            <a:ext uri="{FF2B5EF4-FFF2-40B4-BE49-F238E27FC236}">
              <a16:creationId xmlns:a16="http://schemas.microsoft.com/office/drawing/2014/main" id="{1C1265C7-C133-4813-8FE9-EA58B0AA73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381000</xdr:colOff>
      <xdr:row>0</xdr:row>
      <xdr:rowOff>0</xdr:rowOff>
    </xdr:from>
    <xdr:to>
      <xdr:col>6</xdr:col>
      <xdr:colOff>180975</xdr:colOff>
      <xdr:row>0</xdr:row>
      <xdr:rowOff>0</xdr:rowOff>
    </xdr:to>
    <xdr:graphicFrame macro="">
      <xdr:nvGraphicFramePr>
        <xdr:cNvPr id="25602" name="Chart 3">
          <a:extLst>
            <a:ext uri="{FF2B5EF4-FFF2-40B4-BE49-F238E27FC236}">
              <a16:creationId xmlns:a16="http://schemas.microsoft.com/office/drawing/2014/main" id="{D9C15F1B-DD7A-4A90-97AC-CE32A34B7B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7</xdr:col>
      <xdr:colOff>0</xdr:colOff>
      <xdr:row>2</xdr:row>
      <xdr:rowOff>38100</xdr:rowOff>
    </xdr:from>
    <xdr:to>
      <xdr:col>15</xdr:col>
      <xdr:colOff>581025</xdr:colOff>
      <xdr:row>25</xdr:row>
      <xdr:rowOff>19050</xdr:rowOff>
    </xdr:to>
    <xdr:graphicFrame macro="">
      <xdr:nvGraphicFramePr>
        <xdr:cNvPr id="173057" name="Диаграмма 1">
          <a:extLst>
            <a:ext uri="{FF2B5EF4-FFF2-40B4-BE49-F238E27FC236}">
              <a16:creationId xmlns:a16="http://schemas.microsoft.com/office/drawing/2014/main" id="{E93A7BC2-2F21-4E17-8FF1-92516EB511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0</xdr:col>
      <xdr:colOff>600075</xdr:colOff>
      <xdr:row>20</xdr:row>
      <xdr:rowOff>9525</xdr:rowOff>
    </xdr:from>
    <xdr:to>
      <xdr:col>6</xdr:col>
      <xdr:colOff>542925</xdr:colOff>
      <xdr:row>39</xdr:row>
      <xdr:rowOff>152400</xdr:rowOff>
    </xdr:to>
    <xdr:graphicFrame macro="">
      <xdr:nvGraphicFramePr>
        <xdr:cNvPr id="174081" name="Диаграмма 1">
          <a:extLst>
            <a:ext uri="{FF2B5EF4-FFF2-40B4-BE49-F238E27FC236}">
              <a16:creationId xmlns:a16="http://schemas.microsoft.com/office/drawing/2014/main" id="{A0159864-8728-4630-8D36-BED64B232C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38100</xdr:colOff>
      <xdr:row>20</xdr:row>
      <xdr:rowOff>28575</xdr:rowOff>
    </xdr:from>
    <xdr:to>
      <xdr:col>12</xdr:col>
      <xdr:colOff>161925</xdr:colOff>
      <xdr:row>39</xdr:row>
      <xdr:rowOff>76200</xdr:rowOff>
    </xdr:to>
    <xdr:graphicFrame macro="">
      <xdr:nvGraphicFramePr>
        <xdr:cNvPr id="174082" name="Диаграмма 2">
          <a:extLst>
            <a:ext uri="{FF2B5EF4-FFF2-40B4-BE49-F238E27FC236}">
              <a16:creationId xmlns:a16="http://schemas.microsoft.com/office/drawing/2014/main" id="{ECBC0D0C-9C6C-4D63-98D6-9F49741256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0</xdr:colOff>
      <xdr:row>14</xdr:row>
      <xdr:rowOff>19050</xdr:rowOff>
    </xdr:from>
    <xdr:to>
      <xdr:col>9</xdr:col>
      <xdr:colOff>314325</xdr:colOff>
      <xdr:row>38</xdr:row>
      <xdr:rowOff>142875</xdr:rowOff>
    </xdr:to>
    <xdr:graphicFrame macro="">
      <xdr:nvGraphicFramePr>
        <xdr:cNvPr id="175105" name="Диаграмма 1">
          <a:extLst>
            <a:ext uri="{FF2B5EF4-FFF2-40B4-BE49-F238E27FC236}">
              <a16:creationId xmlns:a16="http://schemas.microsoft.com/office/drawing/2014/main" id="{62DFA4B1-8905-43C9-9E51-072F7E6197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38100</xdr:colOff>
      <xdr:row>13</xdr:row>
      <xdr:rowOff>19050</xdr:rowOff>
    </xdr:from>
    <xdr:to>
      <xdr:col>8</xdr:col>
      <xdr:colOff>114300</xdr:colOff>
      <xdr:row>35</xdr:row>
      <xdr:rowOff>114300</xdr:rowOff>
    </xdr:to>
    <xdr:graphicFrame macro="">
      <xdr:nvGraphicFramePr>
        <xdr:cNvPr id="176129" name="Диаграмма 1">
          <a:extLst>
            <a:ext uri="{FF2B5EF4-FFF2-40B4-BE49-F238E27FC236}">
              <a16:creationId xmlns:a16="http://schemas.microsoft.com/office/drawing/2014/main" id="{9813DF87-5EC0-4288-A3F3-8A7337635A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xdr:wsDr xmlns:xdr="http://schemas.openxmlformats.org/drawingml/2006/spreadsheetDrawing" xmlns:a="http://schemas.openxmlformats.org/drawingml/2006/main">
  <xdr:twoCellAnchor>
    <xdr:from>
      <xdr:col>1</xdr:col>
      <xdr:colOff>38100</xdr:colOff>
      <xdr:row>13</xdr:row>
      <xdr:rowOff>0</xdr:rowOff>
    </xdr:from>
    <xdr:to>
      <xdr:col>7</xdr:col>
      <xdr:colOff>276225</xdr:colOff>
      <xdr:row>35</xdr:row>
      <xdr:rowOff>95250</xdr:rowOff>
    </xdr:to>
    <xdr:graphicFrame macro="">
      <xdr:nvGraphicFramePr>
        <xdr:cNvPr id="177153" name="Диаграмма 1">
          <a:extLst>
            <a:ext uri="{FF2B5EF4-FFF2-40B4-BE49-F238E27FC236}">
              <a16:creationId xmlns:a16="http://schemas.microsoft.com/office/drawing/2014/main" id="{073ECE9F-0E78-4CF1-938F-005BCE20C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9525</xdr:colOff>
      <xdr:row>10</xdr:row>
      <xdr:rowOff>76200</xdr:rowOff>
    </xdr:from>
    <xdr:to>
      <xdr:col>7</xdr:col>
      <xdr:colOff>714375</xdr:colOff>
      <xdr:row>34</xdr:row>
      <xdr:rowOff>66675</xdr:rowOff>
    </xdr:to>
    <xdr:graphicFrame macro="">
      <xdr:nvGraphicFramePr>
        <xdr:cNvPr id="178177" name="Диаграмма 1">
          <a:extLst>
            <a:ext uri="{FF2B5EF4-FFF2-40B4-BE49-F238E27FC236}">
              <a16:creationId xmlns:a16="http://schemas.microsoft.com/office/drawing/2014/main" id="{232F637C-1B2A-455C-80AB-4549DA47DB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38100</xdr:colOff>
      <xdr:row>10</xdr:row>
      <xdr:rowOff>28575</xdr:rowOff>
    </xdr:from>
    <xdr:to>
      <xdr:col>6</xdr:col>
      <xdr:colOff>581025</xdr:colOff>
      <xdr:row>31</xdr:row>
      <xdr:rowOff>114300</xdr:rowOff>
    </xdr:to>
    <xdr:graphicFrame macro="">
      <xdr:nvGraphicFramePr>
        <xdr:cNvPr id="179201" name="Диаграмма 1">
          <a:extLst>
            <a:ext uri="{FF2B5EF4-FFF2-40B4-BE49-F238E27FC236}">
              <a16:creationId xmlns:a16="http://schemas.microsoft.com/office/drawing/2014/main" id="{988DE895-E202-4E6E-BA60-B09C3E54FC6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47625</xdr:colOff>
      <xdr:row>15</xdr:row>
      <xdr:rowOff>28575</xdr:rowOff>
    </xdr:from>
    <xdr:to>
      <xdr:col>8</xdr:col>
      <xdr:colOff>781050</xdr:colOff>
      <xdr:row>47</xdr:row>
      <xdr:rowOff>66675</xdr:rowOff>
    </xdr:to>
    <xdr:graphicFrame macro="">
      <xdr:nvGraphicFramePr>
        <xdr:cNvPr id="180225" name="Диаграмма 1">
          <a:extLst>
            <a:ext uri="{FF2B5EF4-FFF2-40B4-BE49-F238E27FC236}">
              <a16:creationId xmlns:a16="http://schemas.microsoft.com/office/drawing/2014/main" id="{D84A97C0-587B-4988-864A-96FF87529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47625</xdr:colOff>
      <xdr:row>16</xdr:row>
      <xdr:rowOff>28575</xdr:rowOff>
    </xdr:from>
    <xdr:to>
      <xdr:col>8</xdr:col>
      <xdr:colOff>781050</xdr:colOff>
      <xdr:row>50</xdr:row>
      <xdr:rowOff>85725</xdr:rowOff>
    </xdr:to>
    <xdr:graphicFrame macro="">
      <xdr:nvGraphicFramePr>
        <xdr:cNvPr id="181249" name="Диаграмма 1">
          <a:extLst>
            <a:ext uri="{FF2B5EF4-FFF2-40B4-BE49-F238E27FC236}">
              <a16:creationId xmlns:a16="http://schemas.microsoft.com/office/drawing/2014/main" id="{5D47652D-ABB2-41C9-8F11-5ED33013FD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7</xdr:col>
      <xdr:colOff>28575</xdr:colOff>
      <xdr:row>2</xdr:row>
      <xdr:rowOff>47625</xdr:rowOff>
    </xdr:from>
    <xdr:to>
      <xdr:col>17</xdr:col>
      <xdr:colOff>361950</xdr:colOff>
      <xdr:row>24</xdr:row>
      <xdr:rowOff>0</xdr:rowOff>
    </xdr:to>
    <xdr:graphicFrame macro="">
      <xdr:nvGraphicFramePr>
        <xdr:cNvPr id="182273" name="Диаграмма 1">
          <a:extLst>
            <a:ext uri="{FF2B5EF4-FFF2-40B4-BE49-F238E27FC236}">
              <a16:creationId xmlns:a16="http://schemas.microsoft.com/office/drawing/2014/main" id="{D6D2AE06-3674-43F3-94EB-F05C755DDD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876300</xdr:colOff>
      <xdr:row>14</xdr:row>
      <xdr:rowOff>66675</xdr:rowOff>
    </xdr:from>
    <xdr:to>
      <xdr:col>8</xdr:col>
      <xdr:colOff>495300</xdr:colOff>
      <xdr:row>30</xdr:row>
      <xdr:rowOff>85725</xdr:rowOff>
    </xdr:to>
    <xdr:graphicFrame macro="">
      <xdr:nvGraphicFramePr>
        <xdr:cNvPr id="28673" name="Chart 2">
          <a:extLst>
            <a:ext uri="{FF2B5EF4-FFF2-40B4-BE49-F238E27FC236}">
              <a16:creationId xmlns:a16="http://schemas.microsoft.com/office/drawing/2014/main" id="{DF5F9903-DFEE-42D2-9B88-CFF067B006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xdr:wsDr xmlns:xdr="http://schemas.openxmlformats.org/drawingml/2006/spreadsheetDrawing" xmlns:a="http://schemas.openxmlformats.org/drawingml/2006/main">
  <xdr:twoCellAnchor>
    <xdr:from>
      <xdr:col>6</xdr:col>
      <xdr:colOff>38100</xdr:colOff>
      <xdr:row>2</xdr:row>
      <xdr:rowOff>66675</xdr:rowOff>
    </xdr:from>
    <xdr:to>
      <xdr:col>15</xdr:col>
      <xdr:colOff>447675</xdr:colOff>
      <xdr:row>23</xdr:row>
      <xdr:rowOff>104775</xdr:rowOff>
    </xdr:to>
    <xdr:graphicFrame macro="">
      <xdr:nvGraphicFramePr>
        <xdr:cNvPr id="183297" name="Диаграмма 1">
          <a:extLst>
            <a:ext uri="{FF2B5EF4-FFF2-40B4-BE49-F238E27FC236}">
              <a16:creationId xmlns:a16="http://schemas.microsoft.com/office/drawing/2014/main" id="{BC8A2BEE-17A0-4DC1-9F2E-4ABD48C193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1.xml><?xml version="1.0" encoding="utf-8"?>
<xdr:wsDr xmlns:xdr="http://schemas.openxmlformats.org/drawingml/2006/spreadsheetDrawing" xmlns:a="http://schemas.openxmlformats.org/drawingml/2006/main">
  <xdr:twoCellAnchor>
    <xdr:from>
      <xdr:col>6</xdr:col>
      <xdr:colOff>19050</xdr:colOff>
      <xdr:row>2</xdr:row>
      <xdr:rowOff>38100</xdr:rowOff>
    </xdr:from>
    <xdr:to>
      <xdr:col>16</xdr:col>
      <xdr:colOff>361950</xdr:colOff>
      <xdr:row>23</xdr:row>
      <xdr:rowOff>133350</xdr:rowOff>
    </xdr:to>
    <xdr:graphicFrame macro="">
      <xdr:nvGraphicFramePr>
        <xdr:cNvPr id="184321" name="Диаграмма 1">
          <a:extLst>
            <a:ext uri="{FF2B5EF4-FFF2-40B4-BE49-F238E27FC236}">
              <a16:creationId xmlns:a16="http://schemas.microsoft.com/office/drawing/2014/main" id="{F59987B1-522A-47A5-8C8A-A43E76B9D95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6</xdr:col>
      <xdr:colOff>28575</xdr:colOff>
      <xdr:row>2</xdr:row>
      <xdr:rowOff>9525</xdr:rowOff>
    </xdr:from>
    <xdr:to>
      <xdr:col>15</xdr:col>
      <xdr:colOff>28575</xdr:colOff>
      <xdr:row>19</xdr:row>
      <xdr:rowOff>123825</xdr:rowOff>
    </xdr:to>
    <xdr:graphicFrame macro="">
      <xdr:nvGraphicFramePr>
        <xdr:cNvPr id="185345" name="Диаграмма 1">
          <a:extLst>
            <a:ext uri="{FF2B5EF4-FFF2-40B4-BE49-F238E27FC236}">
              <a16:creationId xmlns:a16="http://schemas.microsoft.com/office/drawing/2014/main" id="{B4094D26-7EC7-466B-8C32-285986994B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7</xdr:col>
      <xdr:colOff>28575</xdr:colOff>
      <xdr:row>2</xdr:row>
      <xdr:rowOff>0</xdr:rowOff>
    </xdr:from>
    <xdr:to>
      <xdr:col>16</xdr:col>
      <xdr:colOff>0</xdr:colOff>
      <xdr:row>23</xdr:row>
      <xdr:rowOff>104775</xdr:rowOff>
    </xdr:to>
    <xdr:graphicFrame macro="">
      <xdr:nvGraphicFramePr>
        <xdr:cNvPr id="186369" name="Диаграмма 1">
          <a:extLst>
            <a:ext uri="{FF2B5EF4-FFF2-40B4-BE49-F238E27FC236}">
              <a16:creationId xmlns:a16="http://schemas.microsoft.com/office/drawing/2014/main" id="{3FD17C30-6B82-4EFF-9A4E-3DC2F5359D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104775</xdr:colOff>
      <xdr:row>11</xdr:row>
      <xdr:rowOff>66675</xdr:rowOff>
    </xdr:from>
    <xdr:to>
      <xdr:col>7</xdr:col>
      <xdr:colOff>352425</xdr:colOff>
      <xdr:row>25</xdr:row>
      <xdr:rowOff>38100</xdr:rowOff>
    </xdr:to>
    <xdr:graphicFrame macro="">
      <xdr:nvGraphicFramePr>
        <xdr:cNvPr id="86017" name="Chart 1">
          <a:extLst>
            <a:ext uri="{FF2B5EF4-FFF2-40B4-BE49-F238E27FC236}">
              <a16:creationId xmlns:a16="http://schemas.microsoft.com/office/drawing/2014/main" id="{1EBDEB77-B60F-4ED2-A722-22FD02B920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28575</xdr:colOff>
      <xdr:row>11</xdr:row>
      <xdr:rowOff>9525</xdr:rowOff>
    </xdr:from>
    <xdr:to>
      <xdr:col>5</xdr:col>
      <xdr:colOff>533400</xdr:colOff>
      <xdr:row>28</xdr:row>
      <xdr:rowOff>133350</xdr:rowOff>
    </xdr:to>
    <xdr:graphicFrame macro="">
      <xdr:nvGraphicFramePr>
        <xdr:cNvPr id="88065" name="Диаграмма 1">
          <a:extLst>
            <a:ext uri="{FF2B5EF4-FFF2-40B4-BE49-F238E27FC236}">
              <a16:creationId xmlns:a16="http://schemas.microsoft.com/office/drawing/2014/main" id="{9C9C24A9-A68E-4589-BDFB-491D058F98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0</xdr:col>
      <xdr:colOff>638175</xdr:colOff>
      <xdr:row>17</xdr:row>
      <xdr:rowOff>38100</xdr:rowOff>
    </xdr:from>
    <xdr:to>
      <xdr:col>3</xdr:col>
      <xdr:colOff>1028700</xdr:colOff>
      <xdr:row>32</xdr:row>
      <xdr:rowOff>114300</xdr:rowOff>
    </xdr:to>
    <xdr:graphicFrame macro="">
      <xdr:nvGraphicFramePr>
        <xdr:cNvPr id="89089" name="Диаграмма 1">
          <a:extLst>
            <a:ext uri="{FF2B5EF4-FFF2-40B4-BE49-F238E27FC236}">
              <a16:creationId xmlns:a16="http://schemas.microsoft.com/office/drawing/2014/main" id="{6DFDA6A6-0ECA-4B96-AACA-6857A7CEE0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57150</xdr:colOff>
      <xdr:row>17</xdr:row>
      <xdr:rowOff>47625</xdr:rowOff>
    </xdr:from>
    <xdr:to>
      <xdr:col>7</xdr:col>
      <xdr:colOff>57150</xdr:colOff>
      <xdr:row>32</xdr:row>
      <xdr:rowOff>114300</xdr:rowOff>
    </xdr:to>
    <xdr:graphicFrame macro="">
      <xdr:nvGraphicFramePr>
        <xdr:cNvPr id="89090" name="Диаграмма 2">
          <a:extLst>
            <a:ext uri="{FF2B5EF4-FFF2-40B4-BE49-F238E27FC236}">
              <a16:creationId xmlns:a16="http://schemas.microsoft.com/office/drawing/2014/main" id="{0AF97534-711A-41DF-A5F7-6B9935731A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66675</xdr:colOff>
      <xdr:row>9</xdr:row>
      <xdr:rowOff>9525</xdr:rowOff>
    </xdr:from>
    <xdr:to>
      <xdr:col>5</xdr:col>
      <xdr:colOff>95250</xdr:colOff>
      <xdr:row>25</xdr:row>
      <xdr:rowOff>152400</xdr:rowOff>
    </xdr:to>
    <xdr:graphicFrame macro="">
      <xdr:nvGraphicFramePr>
        <xdr:cNvPr id="90113" name="Диаграмма 1">
          <a:extLst>
            <a:ext uri="{FF2B5EF4-FFF2-40B4-BE49-F238E27FC236}">
              <a16:creationId xmlns:a16="http://schemas.microsoft.com/office/drawing/2014/main" id="{F6023E55-5B40-4933-AE80-E176C5E76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0</xdr:col>
      <xdr:colOff>600075</xdr:colOff>
      <xdr:row>12</xdr:row>
      <xdr:rowOff>38100</xdr:rowOff>
    </xdr:from>
    <xdr:to>
      <xdr:col>10</xdr:col>
      <xdr:colOff>114300</xdr:colOff>
      <xdr:row>29</xdr:row>
      <xdr:rowOff>104775</xdr:rowOff>
    </xdr:to>
    <xdr:graphicFrame macro="">
      <xdr:nvGraphicFramePr>
        <xdr:cNvPr id="91137" name="Диаграмма 1">
          <a:extLst>
            <a:ext uri="{FF2B5EF4-FFF2-40B4-BE49-F238E27FC236}">
              <a16:creationId xmlns:a16="http://schemas.microsoft.com/office/drawing/2014/main" id="{BCCB86ED-21AD-43EF-B3DD-10BBB99D6D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47625</xdr:colOff>
      <xdr:row>19</xdr:row>
      <xdr:rowOff>19050</xdr:rowOff>
    </xdr:from>
    <xdr:to>
      <xdr:col>5</xdr:col>
      <xdr:colOff>466725</xdr:colOff>
      <xdr:row>37</xdr:row>
      <xdr:rowOff>95250</xdr:rowOff>
    </xdr:to>
    <xdr:graphicFrame macro="">
      <xdr:nvGraphicFramePr>
        <xdr:cNvPr id="92161" name="Диаграмма 1">
          <a:extLst>
            <a:ext uri="{FF2B5EF4-FFF2-40B4-BE49-F238E27FC236}">
              <a16:creationId xmlns:a16="http://schemas.microsoft.com/office/drawing/2014/main" id="{4B6309EC-0E48-4F32-BE4A-06B8D92E02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581025</xdr:colOff>
      <xdr:row>19</xdr:row>
      <xdr:rowOff>19050</xdr:rowOff>
    </xdr:from>
    <xdr:to>
      <xdr:col>10</xdr:col>
      <xdr:colOff>371475</xdr:colOff>
      <xdr:row>38</xdr:row>
      <xdr:rowOff>114300</xdr:rowOff>
    </xdr:to>
    <xdr:graphicFrame macro="">
      <xdr:nvGraphicFramePr>
        <xdr:cNvPr id="92162" name="Диаграмма 2">
          <a:extLst>
            <a:ext uri="{FF2B5EF4-FFF2-40B4-BE49-F238E27FC236}">
              <a16:creationId xmlns:a16="http://schemas.microsoft.com/office/drawing/2014/main" id="{E08EC11D-F18A-4FCD-8D7C-BC37F63A88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495300</xdr:colOff>
      <xdr:row>2</xdr:row>
      <xdr:rowOff>152400</xdr:rowOff>
    </xdr:from>
    <xdr:to>
      <xdr:col>10</xdr:col>
      <xdr:colOff>161925</xdr:colOff>
      <xdr:row>17</xdr:row>
      <xdr:rowOff>66675</xdr:rowOff>
    </xdr:to>
    <xdr:graphicFrame macro="">
      <xdr:nvGraphicFramePr>
        <xdr:cNvPr id="30721" name="Chart 2">
          <a:extLst>
            <a:ext uri="{FF2B5EF4-FFF2-40B4-BE49-F238E27FC236}">
              <a16:creationId xmlns:a16="http://schemas.microsoft.com/office/drawing/2014/main" id="{D54026E8-D10F-4E0A-807C-7E5BA4B1DF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xdr:wsDr xmlns:xdr="http://schemas.openxmlformats.org/drawingml/2006/spreadsheetDrawing" xmlns:a="http://schemas.openxmlformats.org/drawingml/2006/main">
  <xdr:twoCellAnchor>
    <xdr:from>
      <xdr:col>1</xdr:col>
      <xdr:colOff>66675</xdr:colOff>
      <xdr:row>11</xdr:row>
      <xdr:rowOff>104775</xdr:rowOff>
    </xdr:from>
    <xdr:to>
      <xdr:col>3</xdr:col>
      <xdr:colOff>857250</xdr:colOff>
      <xdr:row>32</xdr:row>
      <xdr:rowOff>57150</xdr:rowOff>
    </xdr:to>
    <xdr:graphicFrame macro="">
      <xdr:nvGraphicFramePr>
        <xdr:cNvPr id="93185" name="Диаграмма 1">
          <a:extLst>
            <a:ext uri="{FF2B5EF4-FFF2-40B4-BE49-F238E27FC236}">
              <a16:creationId xmlns:a16="http://schemas.microsoft.com/office/drawing/2014/main" id="{9D35EB87-E2AF-461E-9177-8993F8E56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1.xml><?xml version="1.0" encoding="utf-8"?>
<c:userShapes xmlns:c="http://schemas.openxmlformats.org/drawingml/2006/chart">
  <cdr:relSizeAnchor xmlns:cdr="http://schemas.openxmlformats.org/drawingml/2006/chartDrawing">
    <cdr:from>
      <cdr:x>0.14071</cdr:x>
      <cdr:y>0.92146</cdr:y>
    </cdr:from>
    <cdr:to>
      <cdr:x>0.17167</cdr:x>
      <cdr:y>0.93774</cdr:y>
    </cdr:to>
    <cdr:sp macro="" textlink="">
      <cdr:nvSpPr>
        <cdr:cNvPr id="94209" name="Rectangle 1">
          <a:extLst xmlns:a="http://schemas.openxmlformats.org/drawingml/2006/main">
            <a:ext uri="{FF2B5EF4-FFF2-40B4-BE49-F238E27FC236}">
              <a16:creationId xmlns:a16="http://schemas.microsoft.com/office/drawing/2014/main" id="{3F063AFB-CE11-4387-AACA-B143A0B8F00C}"/>
            </a:ext>
          </a:extLst>
        </cdr:cNvPr>
        <cdr:cNvSpPr>
          <a:spLocks xmlns:a="http://schemas.openxmlformats.org/drawingml/2006/main" noChangeArrowheads="1"/>
        </cdr:cNvSpPr>
      </cdr:nvSpPr>
      <cdr:spPr bwMode="auto">
        <a:xfrm xmlns:a="http://schemas.openxmlformats.org/drawingml/2006/main" flipV="1">
          <a:off x="539290" y="3101431"/>
          <a:ext cx="117943" cy="54724"/>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FFFFFF" mc:Ignorable="a14" a14:legacySpreadsheetColorIndex="65"/>
        </a:solidFill>
        <a:ln xmlns:a="http://schemas.openxmlformats.org/drawingml/2006/main" w="9525">
          <a:solidFill>
            <a:srgbClr xmlns:mc="http://schemas.openxmlformats.org/markup-compatibility/2006" xmlns:a14="http://schemas.microsoft.com/office/drawing/2010/main" val="000000" mc:Ignorable="a14" a14:legacySpreadsheetColorIndex="64"/>
          </a:solidFill>
          <a:miter lim="800000"/>
          <a:headEnd/>
          <a:tailEnd/>
        </a:ln>
      </cdr:spPr>
    </cdr:sp>
  </cdr:relSizeAnchor>
  <cdr:relSizeAnchor xmlns:cdr="http://schemas.openxmlformats.org/drawingml/2006/chartDrawing">
    <cdr:from>
      <cdr:x>0.63309</cdr:x>
      <cdr:y>0.04453</cdr:y>
    </cdr:from>
    <cdr:to>
      <cdr:x>0.63479</cdr:x>
      <cdr:y>0.58478</cdr:y>
    </cdr:to>
    <cdr:cxnSp macro="">
      <cdr:nvCxnSpPr>
        <cdr:cNvPr id="94210" name="AutoShape 2">
          <a:extLst xmlns:a="http://schemas.openxmlformats.org/drawingml/2006/main">
            <a:ext uri="{FF2B5EF4-FFF2-40B4-BE49-F238E27FC236}">
              <a16:creationId xmlns:a16="http://schemas.microsoft.com/office/drawing/2014/main" id="{FB2CF78D-7194-49C5-AA34-FCA9BC2B6980}"/>
            </a:ext>
          </a:extLst>
        </cdr:cNvPr>
        <cdr:cNvCxnSpPr>
          <a:cxnSpLocks xmlns:a="http://schemas.openxmlformats.org/drawingml/2006/main" noChangeShapeType="1"/>
        </cdr:cNvCxnSpPr>
      </cdr:nvCxnSpPr>
      <cdr:spPr bwMode="auto">
        <a:xfrm xmlns:a="http://schemas.openxmlformats.org/drawingml/2006/main">
          <a:off x="2415238" y="152896"/>
          <a:ext cx="6501" cy="1816494"/>
        </a:xfrm>
        <a:prstGeom xmlns:a="http://schemas.openxmlformats.org/drawingml/2006/main" prst="straightConnector1">
          <a:avLst/>
        </a:prstGeom>
        <a:noFill xmlns:a="http://schemas.openxmlformats.org/drawingml/2006/main"/>
        <a:ln xmlns:a="http://schemas.openxmlformats.org/drawingml/2006/main" w="9525">
          <a:solidFill>
            <a:srgbClr xmlns:mc="http://schemas.openxmlformats.org/markup-compatibility/2006" xmlns:a14="http://schemas.microsoft.com/office/drawing/2010/main" val="000000" mc:Ignorable="a14" a14:legacySpreadsheetColorIndex="64"/>
          </a:solidFill>
          <a:round/>
          <a:headEnd/>
          <a:tailEnd/>
        </a:ln>
        <a:extLst xmlns:a="http://schemas.openxmlformats.org/drawingml/2006/main">
          <a:ext uri="{909E8E84-426E-40DD-AFC4-6F175D3DCCD1}">
            <a14:hiddenFill xmlns:a14="http://schemas.microsoft.com/office/drawing/2010/main">
              <a:noFill/>
            </a14:hiddenFill>
          </a:ext>
        </a:extLst>
      </cdr:spPr>
    </cdr:cxnSp>
  </cdr:relSizeAnchor>
</c:userShapes>
</file>

<file path=xl/drawings/drawing72.xml><?xml version="1.0" encoding="utf-8"?>
<xdr:wsDr xmlns:xdr="http://schemas.openxmlformats.org/drawingml/2006/spreadsheetDrawing" xmlns:a="http://schemas.openxmlformats.org/drawingml/2006/main">
  <xdr:twoCellAnchor>
    <xdr:from>
      <xdr:col>1</xdr:col>
      <xdr:colOff>28575</xdr:colOff>
      <xdr:row>9</xdr:row>
      <xdr:rowOff>0</xdr:rowOff>
    </xdr:from>
    <xdr:to>
      <xdr:col>5</xdr:col>
      <xdr:colOff>123825</xdr:colOff>
      <xdr:row>25</xdr:row>
      <xdr:rowOff>133350</xdr:rowOff>
    </xdr:to>
    <xdr:graphicFrame macro="">
      <xdr:nvGraphicFramePr>
        <xdr:cNvPr id="95233" name="Диаграмма 1">
          <a:extLst>
            <a:ext uri="{FF2B5EF4-FFF2-40B4-BE49-F238E27FC236}">
              <a16:creationId xmlns:a16="http://schemas.microsoft.com/office/drawing/2014/main" id="{2D09F390-A038-4AB3-B32C-B9928DE85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0</xdr:colOff>
      <xdr:row>19</xdr:row>
      <xdr:rowOff>47625</xdr:rowOff>
    </xdr:from>
    <xdr:to>
      <xdr:col>4</xdr:col>
      <xdr:colOff>209550</xdr:colOff>
      <xdr:row>39</xdr:row>
      <xdr:rowOff>142875</xdr:rowOff>
    </xdr:to>
    <xdr:graphicFrame macro="">
      <xdr:nvGraphicFramePr>
        <xdr:cNvPr id="96257" name="Диаграмма 1">
          <a:extLst>
            <a:ext uri="{FF2B5EF4-FFF2-40B4-BE49-F238E27FC236}">
              <a16:creationId xmlns:a16="http://schemas.microsoft.com/office/drawing/2014/main" id="{4C34C464-AAE1-4363-A250-74C619DA6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19050</xdr:colOff>
      <xdr:row>20</xdr:row>
      <xdr:rowOff>19050</xdr:rowOff>
    </xdr:from>
    <xdr:to>
      <xdr:col>8</xdr:col>
      <xdr:colOff>95250</xdr:colOff>
      <xdr:row>40</xdr:row>
      <xdr:rowOff>47625</xdr:rowOff>
    </xdr:to>
    <xdr:graphicFrame macro="">
      <xdr:nvGraphicFramePr>
        <xdr:cNvPr id="96258" name="Диаграмма 2">
          <a:extLst>
            <a:ext uri="{FF2B5EF4-FFF2-40B4-BE49-F238E27FC236}">
              <a16:creationId xmlns:a16="http://schemas.microsoft.com/office/drawing/2014/main" id="{59B2179C-1B7E-41C7-AB33-645866EA5C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0</xdr:col>
      <xdr:colOff>590550</xdr:colOff>
      <xdr:row>15</xdr:row>
      <xdr:rowOff>47625</xdr:rowOff>
    </xdr:from>
    <xdr:to>
      <xdr:col>5</xdr:col>
      <xdr:colOff>352425</xdr:colOff>
      <xdr:row>27</xdr:row>
      <xdr:rowOff>228600</xdr:rowOff>
    </xdr:to>
    <xdr:graphicFrame macro="">
      <xdr:nvGraphicFramePr>
        <xdr:cNvPr id="97281" name="Диаграмма 1">
          <a:extLst>
            <a:ext uri="{FF2B5EF4-FFF2-40B4-BE49-F238E27FC236}">
              <a16:creationId xmlns:a16="http://schemas.microsoft.com/office/drawing/2014/main" id="{70186B49-63B0-4385-B532-025C02881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11</xdr:row>
      <xdr:rowOff>85725</xdr:rowOff>
    </xdr:from>
    <xdr:to>
      <xdr:col>7</xdr:col>
      <xdr:colOff>238125</xdr:colOff>
      <xdr:row>22</xdr:row>
      <xdr:rowOff>133350</xdr:rowOff>
    </xdr:to>
    <xdr:graphicFrame macro="">
      <xdr:nvGraphicFramePr>
        <xdr:cNvPr id="98305" name="Диаграмма 1">
          <a:extLst>
            <a:ext uri="{FF2B5EF4-FFF2-40B4-BE49-F238E27FC236}">
              <a16:creationId xmlns:a16="http://schemas.microsoft.com/office/drawing/2014/main" id="{A60348EE-2626-4012-989F-267D54CB3C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1</xdr:col>
      <xdr:colOff>9525</xdr:colOff>
      <xdr:row>13</xdr:row>
      <xdr:rowOff>47625</xdr:rowOff>
    </xdr:from>
    <xdr:to>
      <xdr:col>4</xdr:col>
      <xdr:colOff>95250</xdr:colOff>
      <xdr:row>26</xdr:row>
      <xdr:rowOff>0</xdr:rowOff>
    </xdr:to>
    <xdr:graphicFrame macro="">
      <xdr:nvGraphicFramePr>
        <xdr:cNvPr id="99329" name="Диаграмма 1">
          <a:extLst>
            <a:ext uri="{FF2B5EF4-FFF2-40B4-BE49-F238E27FC236}">
              <a16:creationId xmlns:a16="http://schemas.microsoft.com/office/drawing/2014/main" id="{6305F291-D291-477F-AD73-9DF1FABE8C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419100</xdr:colOff>
      <xdr:row>0</xdr:row>
      <xdr:rowOff>0</xdr:rowOff>
    </xdr:from>
    <xdr:to>
      <xdr:col>8</xdr:col>
      <xdr:colOff>457200</xdr:colOff>
      <xdr:row>0</xdr:row>
      <xdr:rowOff>0</xdr:rowOff>
    </xdr:to>
    <xdr:graphicFrame macro="">
      <xdr:nvGraphicFramePr>
        <xdr:cNvPr id="100353" name="Диаграмма 1">
          <a:extLst>
            <a:ext uri="{FF2B5EF4-FFF2-40B4-BE49-F238E27FC236}">
              <a16:creationId xmlns:a16="http://schemas.microsoft.com/office/drawing/2014/main" id="{B2F48D3F-98A5-4D79-90E1-4AB914885C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12</xdr:row>
      <xdr:rowOff>95250</xdr:rowOff>
    </xdr:from>
    <xdr:to>
      <xdr:col>7</xdr:col>
      <xdr:colOff>714375</xdr:colOff>
      <xdr:row>29</xdr:row>
      <xdr:rowOff>133350</xdr:rowOff>
    </xdr:to>
    <xdr:graphicFrame macro="">
      <xdr:nvGraphicFramePr>
        <xdr:cNvPr id="100354" name="Диаграмма 2">
          <a:extLst>
            <a:ext uri="{FF2B5EF4-FFF2-40B4-BE49-F238E27FC236}">
              <a16:creationId xmlns:a16="http://schemas.microsoft.com/office/drawing/2014/main" id="{B200CFBD-8F5B-4091-846A-4FA7D54AD6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0</xdr:colOff>
      <xdr:row>12</xdr:row>
      <xdr:rowOff>123825</xdr:rowOff>
    </xdr:from>
    <xdr:to>
      <xdr:col>4</xdr:col>
      <xdr:colOff>219075</xdr:colOff>
      <xdr:row>24</xdr:row>
      <xdr:rowOff>133350</xdr:rowOff>
    </xdr:to>
    <xdr:graphicFrame macro="">
      <xdr:nvGraphicFramePr>
        <xdr:cNvPr id="101377" name="Диаграмма 1">
          <a:extLst>
            <a:ext uri="{FF2B5EF4-FFF2-40B4-BE49-F238E27FC236}">
              <a16:creationId xmlns:a16="http://schemas.microsoft.com/office/drawing/2014/main" id="{58788FD8-A23F-470D-AF4B-6A1C348D39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19050</xdr:colOff>
      <xdr:row>18</xdr:row>
      <xdr:rowOff>123825</xdr:rowOff>
    </xdr:from>
    <xdr:to>
      <xdr:col>4</xdr:col>
      <xdr:colOff>304800</xdr:colOff>
      <xdr:row>34</xdr:row>
      <xdr:rowOff>152400</xdr:rowOff>
    </xdr:to>
    <xdr:graphicFrame macro="">
      <xdr:nvGraphicFramePr>
        <xdr:cNvPr id="102401" name="Диаграмма 1">
          <a:extLst>
            <a:ext uri="{FF2B5EF4-FFF2-40B4-BE49-F238E27FC236}">
              <a16:creationId xmlns:a16="http://schemas.microsoft.com/office/drawing/2014/main" id="{7A94ADA3-EE93-4C32-AE1F-6053D8177B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47625</xdr:colOff>
      <xdr:row>3</xdr:row>
      <xdr:rowOff>28575</xdr:rowOff>
    </xdr:from>
    <xdr:to>
      <xdr:col>12</xdr:col>
      <xdr:colOff>333375</xdr:colOff>
      <xdr:row>21</xdr:row>
      <xdr:rowOff>0</xdr:rowOff>
    </xdr:to>
    <xdr:graphicFrame macro="">
      <xdr:nvGraphicFramePr>
        <xdr:cNvPr id="32769" name="Chart 33">
          <a:extLst>
            <a:ext uri="{FF2B5EF4-FFF2-40B4-BE49-F238E27FC236}">
              <a16:creationId xmlns:a16="http://schemas.microsoft.com/office/drawing/2014/main" id="{6087C190-1A4E-4A8B-BCF4-4DEB5AD832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12</xdr:col>
      <xdr:colOff>685800</xdr:colOff>
      <xdr:row>0</xdr:row>
      <xdr:rowOff>0</xdr:rowOff>
    </xdr:from>
    <xdr:to>
      <xdr:col>22</xdr:col>
      <xdr:colOff>361950</xdr:colOff>
      <xdr:row>0</xdr:row>
      <xdr:rowOff>0</xdr:rowOff>
    </xdr:to>
    <xdr:graphicFrame macro="">
      <xdr:nvGraphicFramePr>
        <xdr:cNvPr id="103425" name="Диаграмма 1">
          <a:extLst>
            <a:ext uri="{FF2B5EF4-FFF2-40B4-BE49-F238E27FC236}">
              <a16:creationId xmlns:a16="http://schemas.microsoft.com/office/drawing/2014/main" id="{2DC94930-AF45-4A6D-9AF2-C0DE2DA4D8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142875</xdr:rowOff>
    </xdr:from>
    <xdr:to>
      <xdr:col>6</xdr:col>
      <xdr:colOff>438150</xdr:colOff>
      <xdr:row>23</xdr:row>
      <xdr:rowOff>133350</xdr:rowOff>
    </xdr:to>
    <xdr:graphicFrame macro="">
      <xdr:nvGraphicFramePr>
        <xdr:cNvPr id="103426" name="Диаграмма 2">
          <a:extLst>
            <a:ext uri="{FF2B5EF4-FFF2-40B4-BE49-F238E27FC236}">
              <a16:creationId xmlns:a16="http://schemas.microsoft.com/office/drawing/2014/main" id="{DFB70927-B518-44A7-BF44-06B7CB2CE4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1</xdr:col>
      <xdr:colOff>0</xdr:colOff>
      <xdr:row>10</xdr:row>
      <xdr:rowOff>38100</xdr:rowOff>
    </xdr:from>
    <xdr:to>
      <xdr:col>8</xdr:col>
      <xdr:colOff>400050</xdr:colOff>
      <xdr:row>22</xdr:row>
      <xdr:rowOff>123825</xdr:rowOff>
    </xdr:to>
    <xdr:graphicFrame macro="">
      <xdr:nvGraphicFramePr>
        <xdr:cNvPr id="104449" name="Диаграмма 1">
          <a:extLst>
            <a:ext uri="{FF2B5EF4-FFF2-40B4-BE49-F238E27FC236}">
              <a16:creationId xmlns:a16="http://schemas.microsoft.com/office/drawing/2014/main" id="{DFE48164-60F6-4978-8A6A-5C40BAE19C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1</xdr:col>
      <xdr:colOff>9525</xdr:colOff>
      <xdr:row>13</xdr:row>
      <xdr:rowOff>57150</xdr:rowOff>
    </xdr:from>
    <xdr:to>
      <xdr:col>5</xdr:col>
      <xdr:colOff>657225</xdr:colOff>
      <xdr:row>27</xdr:row>
      <xdr:rowOff>152400</xdr:rowOff>
    </xdr:to>
    <xdr:graphicFrame macro="">
      <xdr:nvGraphicFramePr>
        <xdr:cNvPr id="105473" name="Диаграмма 1">
          <a:extLst>
            <a:ext uri="{FF2B5EF4-FFF2-40B4-BE49-F238E27FC236}">
              <a16:creationId xmlns:a16="http://schemas.microsoft.com/office/drawing/2014/main" id="{0FAA172A-71EC-40D0-A54F-16443CB013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c:userShapes xmlns:c="http://schemas.openxmlformats.org/drawingml/2006/chart">
  <cdr:relSizeAnchor xmlns:cdr="http://schemas.openxmlformats.org/drawingml/2006/chartDrawing">
    <cdr:from>
      <cdr:x>0.07376</cdr:x>
      <cdr:y>0.79731</cdr:y>
    </cdr:from>
    <cdr:to>
      <cdr:x>0.07376</cdr:x>
      <cdr:y>0.82755</cdr:y>
    </cdr:to>
    <cdr:sp macro="" textlink="">
      <cdr:nvSpPr>
        <cdr:cNvPr id="106497" name="Rectangle 1">
          <a:extLst xmlns:a="http://schemas.openxmlformats.org/drawingml/2006/main">
            <a:ext uri="{FF2B5EF4-FFF2-40B4-BE49-F238E27FC236}">
              <a16:creationId xmlns:a16="http://schemas.microsoft.com/office/drawing/2014/main" id="{A7B99B3C-A1A9-4D11-8BB0-7B50FDA5166D}"/>
            </a:ext>
          </a:extLst>
        </cdr:cNvPr>
        <cdr:cNvSpPr>
          <a:spLocks xmlns:a="http://schemas.openxmlformats.org/drawingml/2006/main" noChangeArrowheads="1"/>
        </cdr:cNvSpPr>
      </cdr:nvSpPr>
      <cdr:spPr bwMode="auto">
        <a:xfrm xmlns:a="http://schemas.openxmlformats.org/drawingml/2006/main">
          <a:off x="259600" y="1894176"/>
          <a:ext cx="0" cy="71709"/>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C99FF" mc:Ignorable="a14" a14:legacySpreadsheetColorIndex="46"/>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dr:relSizeAnchor xmlns:cdr="http://schemas.openxmlformats.org/drawingml/2006/chartDrawing">
    <cdr:from>
      <cdr:x>0.13406</cdr:x>
      <cdr:y>0.84314</cdr:y>
    </cdr:from>
    <cdr:to>
      <cdr:x>0.17515</cdr:x>
      <cdr:y>0.86762</cdr:y>
    </cdr:to>
    <cdr:sp macro="" textlink="">
      <cdr:nvSpPr>
        <cdr:cNvPr id="106498" name="Rectangle 2">
          <a:extLst xmlns:a="http://schemas.openxmlformats.org/drawingml/2006/main">
            <a:ext uri="{FF2B5EF4-FFF2-40B4-BE49-F238E27FC236}">
              <a16:creationId xmlns:a16="http://schemas.microsoft.com/office/drawing/2014/main" id="{80A407BF-D5DE-473A-8D36-A50A255566E8}"/>
            </a:ext>
          </a:extLst>
        </cdr:cNvPr>
        <cdr:cNvSpPr>
          <a:spLocks xmlns:a="http://schemas.openxmlformats.org/drawingml/2006/main" noChangeArrowheads="1"/>
        </cdr:cNvSpPr>
      </cdr:nvSpPr>
      <cdr:spPr bwMode="auto">
        <a:xfrm xmlns:a="http://schemas.openxmlformats.org/drawingml/2006/main">
          <a:off x="469245" y="2002877"/>
          <a:ext cx="142863" cy="58050"/>
        </a:xfrm>
        <a:prstGeom xmlns:a="http://schemas.openxmlformats.org/drawingml/2006/main" prst="rect">
          <a:avLst/>
        </a:prstGeom>
        <a:solidFill xmlns:a="http://schemas.openxmlformats.org/drawingml/2006/main">
          <a:srgbClr xmlns:mc="http://schemas.openxmlformats.org/markup-compatibility/2006" xmlns:a14="http://schemas.microsoft.com/office/drawing/2010/main" val="CC99FF" mc:Ignorable="a14" a14:legacySpreadsheetColorIndex="46"/>
        </a:solidFill>
        <a:ln xmlns:a="http://schemas.openxmlformats.org/drawingml/2006/main">
          <a:noFill/>
        </a:ln>
        <a:extLst xmlns:a="http://schemas.openxmlformats.org/drawingml/2006/main">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sp>
  </cdr:relSizeAnchor>
</c:userShapes>
</file>

<file path=xl/drawings/drawing84.xml><?xml version="1.0" encoding="utf-8"?>
<xdr:wsDr xmlns:xdr="http://schemas.openxmlformats.org/drawingml/2006/spreadsheetDrawing" xmlns:a="http://schemas.openxmlformats.org/drawingml/2006/main">
  <xdr:twoCellAnchor>
    <xdr:from>
      <xdr:col>1</xdr:col>
      <xdr:colOff>28575</xdr:colOff>
      <xdr:row>13</xdr:row>
      <xdr:rowOff>123825</xdr:rowOff>
    </xdr:from>
    <xdr:to>
      <xdr:col>4</xdr:col>
      <xdr:colOff>504825</xdr:colOff>
      <xdr:row>26</xdr:row>
      <xdr:rowOff>114300</xdr:rowOff>
    </xdr:to>
    <xdr:graphicFrame macro="">
      <xdr:nvGraphicFramePr>
        <xdr:cNvPr id="107521" name="Диаграмма 1">
          <a:extLst>
            <a:ext uri="{FF2B5EF4-FFF2-40B4-BE49-F238E27FC236}">
              <a16:creationId xmlns:a16="http://schemas.microsoft.com/office/drawing/2014/main" id="{6C3CEDED-9AAC-43E7-9F9D-9E79637C65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1</xdr:col>
      <xdr:colOff>0</xdr:colOff>
      <xdr:row>9</xdr:row>
      <xdr:rowOff>57150</xdr:rowOff>
    </xdr:from>
    <xdr:to>
      <xdr:col>6</xdr:col>
      <xdr:colOff>161925</xdr:colOff>
      <xdr:row>22</xdr:row>
      <xdr:rowOff>57150</xdr:rowOff>
    </xdr:to>
    <xdr:graphicFrame macro="">
      <xdr:nvGraphicFramePr>
        <xdr:cNvPr id="108545" name="Chart 1">
          <a:extLst>
            <a:ext uri="{FF2B5EF4-FFF2-40B4-BE49-F238E27FC236}">
              <a16:creationId xmlns:a16="http://schemas.microsoft.com/office/drawing/2014/main" id="{741A13F3-747E-4ADF-B1F2-DD623FCEA7D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133350</xdr:rowOff>
    </xdr:from>
    <xdr:to>
      <xdr:col>6</xdr:col>
      <xdr:colOff>590550</xdr:colOff>
      <xdr:row>24</xdr:row>
      <xdr:rowOff>133350</xdr:rowOff>
    </xdr:to>
    <xdr:graphicFrame macro="">
      <xdr:nvGraphicFramePr>
        <xdr:cNvPr id="108546" name="Chart 1">
          <a:extLst>
            <a:ext uri="{FF2B5EF4-FFF2-40B4-BE49-F238E27FC236}">
              <a16:creationId xmlns:a16="http://schemas.microsoft.com/office/drawing/2014/main" id="{5DA14D82-6DC4-4E92-8F15-F42BF8E264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1</xdr:col>
      <xdr:colOff>0</xdr:colOff>
      <xdr:row>14</xdr:row>
      <xdr:rowOff>28575</xdr:rowOff>
    </xdr:from>
    <xdr:to>
      <xdr:col>6</xdr:col>
      <xdr:colOff>371475</xdr:colOff>
      <xdr:row>27</xdr:row>
      <xdr:rowOff>104775</xdr:rowOff>
    </xdr:to>
    <xdr:graphicFrame macro="">
      <xdr:nvGraphicFramePr>
        <xdr:cNvPr id="111617" name="Диаграмма 1">
          <a:extLst>
            <a:ext uri="{FF2B5EF4-FFF2-40B4-BE49-F238E27FC236}">
              <a16:creationId xmlns:a16="http://schemas.microsoft.com/office/drawing/2014/main" id="{A8A5BE1B-1AFB-4F00-8B0A-83DBEDEB5D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28575</xdr:colOff>
      <xdr:row>12</xdr:row>
      <xdr:rowOff>76200</xdr:rowOff>
    </xdr:from>
    <xdr:to>
      <xdr:col>5</xdr:col>
      <xdr:colOff>571500</xdr:colOff>
      <xdr:row>25</xdr:row>
      <xdr:rowOff>152400</xdr:rowOff>
    </xdr:to>
    <xdr:graphicFrame macro="">
      <xdr:nvGraphicFramePr>
        <xdr:cNvPr id="112641" name="Диаграмма 1">
          <a:extLst>
            <a:ext uri="{FF2B5EF4-FFF2-40B4-BE49-F238E27FC236}">
              <a16:creationId xmlns:a16="http://schemas.microsoft.com/office/drawing/2014/main" id="{A8E3A160-9C88-4B43-9CA5-7A7391F74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0</xdr:col>
      <xdr:colOff>600075</xdr:colOff>
      <xdr:row>19</xdr:row>
      <xdr:rowOff>57150</xdr:rowOff>
    </xdr:from>
    <xdr:to>
      <xdr:col>6</xdr:col>
      <xdr:colOff>466725</xdr:colOff>
      <xdr:row>34</xdr:row>
      <xdr:rowOff>66675</xdr:rowOff>
    </xdr:to>
    <xdr:graphicFrame macro="">
      <xdr:nvGraphicFramePr>
        <xdr:cNvPr id="113665" name="Диаграмма 1">
          <a:extLst>
            <a:ext uri="{FF2B5EF4-FFF2-40B4-BE49-F238E27FC236}">
              <a16:creationId xmlns:a16="http://schemas.microsoft.com/office/drawing/2014/main" id="{0ED952B5-A7A3-45D8-A03C-78BBBD68A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11</xdr:row>
      <xdr:rowOff>19050</xdr:rowOff>
    </xdr:from>
    <xdr:to>
      <xdr:col>7</xdr:col>
      <xdr:colOff>0</xdr:colOff>
      <xdr:row>23</xdr:row>
      <xdr:rowOff>152400</xdr:rowOff>
    </xdr:to>
    <xdr:graphicFrame macro="">
      <xdr:nvGraphicFramePr>
        <xdr:cNvPr id="114689" name="Диаграмма 1">
          <a:extLst>
            <a:ext uri="{FF2B5EF4-FFF2-40B4-BE49-F238E27FC236}">
              <a16:creationId xmlns:a16="http://schemas.microsoft.com/office/drawing/2014/main" id="{C0A6E355-4751-4691-B04F-DFB144F6FE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3</xdr:row>
      <xdr:rowOff>85725</xdr:rowOff>
    </xdr:from>
    <xdr:to>
      <xdr:col>12</xdr:col>
      <xdr:colOff>400050</xdr:colOff>
      <xdr:row>18</xdr:row>
      <xdr:rowOff>152400</xdr:rowOff>
    </xdr:to>
    <xdr:graphicFrame macro="">
      <xdr:nvGraphicFramePr>
        <xdr:cNvPr id="34817" name="Диаграмма 1">
          <a:extLst>
            <a:ext uri="{FF2B5EF4-FFF2-40B4-BE49-F238E27FC236}">
              <a16:creationId xmlns:a16="http://schemas.microsoft.com/office/drawing/2014/main" id="{23B2E795-2C64-450E-84EB-1EDEC0C55C2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9525</xdr:colOff>
      <xdr:row>12</xdr:row>
      <xdr:rowOff>28575</xdr:rowOff>
    </xdr:from>
    <xdr:to>
      <xdr:col>4</xdr:col>
      <xdr:colOff>638175</xdr:colOff>
      <xdr:row>24</xdr:row>
      <xdr:rowOff>123825</xdr:rowOff>
    </xdr:to>
    <xdr:graphicFrame macro="">
      <xdr:nvGraphicFramePr>
        <xdr:cNvPr id="115713" name="Диаграмма 1">
          <a:extLst>
            <a:ext uri="{FF2B5EF4-FFF2-40B4-BE49-F238E27FC236}">
              <a16:creationId xmlns:a16="http://schemas.microsoft.com/office/drawing/2014/main" id="{F29FA716-4EC9-4B71-BDAB-95E206569A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400050</xdr:colOff>
      <xdr:row>13</xdr:row>
      <xdr:rowOff>0</xdr:rowOff>
    </xdr:from>
    <xdr:to>
      <xdr:col>25</xdr:col>
      <xdr:colOff>95250</xdr:colOff>
      <xdr:row>13</xdr:row>
      <xdr:rowOff>0</xdr:rowOff>
    </xdr:to>
    <xdr:graphicFrame macro="">
      <xdr:nvGraphicFramePr>
        <xdr:cNvPr id="115714" name="Диаграмма 2">
          <a:extLst>
            <a:ext uri="{FF2B5EF4-FFF2-40B4-BE49-F238E27FC236}">
              <a16:creationId xmlns:a16="http://schemas.microsoft.com/office/drawing/2014/main" id="{1842AC4C-3F3D-4913-BBF1-CE618FEBC12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9525</xdr:colOff>
      <xdr:row>59</xdr:row>
      <xdr:rowOff>114300</xdr:rowOff>
    </xdr:from>
    <xdr:to>
      <xdr:col>20</xdr:col>
      <xdr:colOff>466725</xdr:colOff>
      <xdr:row>77</xdr:row>
      <xdr:rowOff>76200</xdr:rowOff>
    </xdr:to>
    <xdr:graphicFrame macro="">
      <xdr:nvGraphicFramePr>
        <xdr:cNvPr id="115715" name="Диаграмма 3">
          <a:extLst>
            <a:ext uri="{FF2B5EF4-FFF2-40B4-BE49-F238E27FC236}">
              <a16:creationId xmlns:a16="http://schemas.microsoft.com/office/drawing/2014/main" id="{380AE6D9-FB33-4B12-8CBC-74288094DE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28575</xdr:colOff>
      <xdr:row>12</xdr:row>
      <xdr:rowOff>85725</xdr:rowOff>
    </xdr:from>
    <xdr:to>
      <xdr:col>5</xdr:col>
      <xdr:colOff>314325</xdr:colOff>
      <xdr:row>26</xdr:row>
      <xdr:rowOff>133350</xdr:rowOff>
    </xdr:to>
    <xdr:graphicFrame macro="">
      <xdr:nvGraphicFramePr>
        <xdr:cNvPr id="116737" name="Диаграмма 1">
          <a:extLst>
            <a:ext uri="{FF2B5EF4-FFF2-40B4-BE49-F238E27FC236}">
              <a16:creationId xmlns:a16="http://schemas.microsoft.com/office/drawing/2014/main" id="{C8D67729-22A1-4FC8-8CBD-E587AEED75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9525</xdr:colOff>
      <xdr:row>9</xdr:row>
      <xdr:rowOff>123825</xdr:rowOff>
    </xdr:from>
    <xdr:to>
      <xdr:col>5</xdr:col>
      <xdr:colOff>447675</xdr:colOff>
      <xdr:row>22</xdr:row>
      <xdr:rowOff>142875</xdr:rowOff>
    </xdr:to>
    <xdr:graphicFrame macro="">
      <xdr:nvGraphicFramePr>
        <xdr:cNvPr id="118785" name="Диаграмма 1">
          <a:extLst>
            <a:ext uri="{FF2B5EF4-FFF2-40B4-BE49-F238E27FC236}">
              <a16:creationId xmlns:a16="http://schemas.microsoft.com/office/drawing/2014/main" id="{5D0AA18A-1862-44DE-8AB2-0FFF057832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1</xdr:col>
      <xdr:colOff>0</xdr:colOff>
      <xdr:row>17</xdr:row>
      <xdr:rowOff>47625</xdr:rowOff>
    </xdr:from>
    <xdr:to>
      <xdr:col>6</xdr:col>
      <xdr:colOff>114300</xdr:colOff>
      <xdr:row>35</xdr:row>
      <xdr:rowOff>152400</xdr:rowOff>
    </xdr:to>
    <xdr:graphicFrame macro="">
      <xdr:nvGraphicFramePr>
        <xdr:cNvPr id="119809" name="Диаграмма 1">
          <a:extLst>
            <a:ext uri="{FF2B5EF4-FFF2-40B4-BE49-F238E27FC236}">
              <a16:creationId xmlns:a16="http://schemas.microsoft.com/office/drawing/2014/main" id="{5B37179E-C788-415F-A923-B2D944F963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1</xdr:col>
      <xdr:colOff>19050</xdr:colOff>
      <xdr:row>1</xdr:row>
      <xdr:rowOff>0</xdr:rowOff>
    </xdr:from>
    <xdr:to>
      <xdr:col>9</xdr:col>
      <xdr:colOff>38100</xdr:colOff>
      <xdr:row>1</xdr:row>
      <xdr:rowOff>0</xdr:rowOff>
    </xdr:to>
    <xdr:graphicFrame macro="">
      <xdr:nvGraphicFramePr>
        <xdr:cNvPr id="120833" name="Chart 1">
          <a:extLst>
            <a:ext uri="{FF2B5EF4-FFF2-40B4-BE49-F238E27FC236}">
              <a16:creationId xmlns:a16="http://schemas.microsoft.com/office/drawing/2014/main" id="{9F7D2AA2-8FBB-4071-8542-AC9D45C3CA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9</xdr:row>
      <xdr:rowOff>28575</xdr:rowOff>
    </xdr:from>
    <xdr:to>
      <xdr:col>9</xdr:col>
      <xdr:colOff>190500</xdr:colOff>
      <xdr:row>24</xdr:row>
      <xdr:rowOff>0</xdr:rowOff>
    </xdr:to>
    <xdr:graphicFrame macro="">
      <xdr:nvGraphicFramePr>
        <xdr:cNvPr id="120834" name="Диаграмма 2">
          <a:extLst>
            <a:ext uri="{FF2B5EF4-FFF2-40B4-BE49-F238E27FC236}">
              <a16:creationId xmlns:a16="http://schemas.microsoft.com/office/drawing/2014/main" id="{DADBA683-4891-49D9-9E48-CC3A768716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28575</xdr:colOff>
      <xdr:row>9</xdr:row>
      <xdr:rowOff>9525</xdr:rowOff>
    </xdr:from>
    <xdr:to>
      <xdr:col>4</xdr:col>
      <xdr:colOff>361950</xdr:colOff>
      <xdr:row>19</xdr:row>
      <xdr:rowOff>133350</xdr:rowOff>
    </xdr:to>
    <xdr:graphicFrame macro="">
      <xdr:nvGraphicFramePr>
        <xdr:cNvPr id="122881" name="Диаграмма 1">
          <a:extLst>
            <a:ext uri="{FF2B5EF4-FFF2-40B4-BE49-F238E27FC236}">
              <a16:creationId xmlns:a16="http://schemas.microsoft.com/office/drawing/2014/main" id="{F800A276-3960-4000-84BD-4E500ACA46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28575</xdr:colOff>
      <xdr:row>41</xdr:row>
      <xdr:rowOff>66675</xdr:rowOff>
    </xdr:from>
    <xdr:to>
      <xdr:col>5</xdr:col>
      <xdr:colOff>314325</xdr:colOff>
      <xdr:row>54</xdr:row>
      <xdr:rowOff>152400</xdr:rowOff>
    </xdr:to>
    <xdr:graphicFrame macro="">
      <xdr:nvGraphicFramePr>
        <xdr:cNvPr id="123905" name="Диаграмма 1">
          <a:extLst>
            <a:ext uri="{FF2B5EF4-FFF2-40B4-BE49-F238E27FC236}">
              <a16:creationId xmlns:a16="http://schemas.microsoft.com/office/drawing/2014/main" id="{C66A9F29-59DE-4493-AFFC-9836AFB128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7.xml><?xml version="1.0" encoding="utf-8"?>
<xdr:wsDr xmlns:xdr="http://schemas.openxmlformats.org/drawingml/2006/spreadsheetDrawing" xmlns:a="http://schemas.openxmlformats.org/drawingml/2006/main">
  <xdr:twoCellAnchor>
    <xdr:from>
      <xdr:col>1</xdr:col>
      <xdr:colOff>28575</xdr:colOff>
      <xdr:row>11</xdr:row>
      <xdr:rowOff>38100</xdr:rowOff>
    </xdr:from>
    <xdr:to>
      <xdr:col>6</xdr:col>
      <xdr:colOff>38100</xdr:colOff>
      <xdr:row>26</xdr:row>
      <xdr:rowOff>142875</xdr:rowOff>
    </xdr:to>
    <xdr:graphicFrame macro="">
      <xdr:nvGraphicFramePr>
        <xdr:cNvPr id="124929" name="Диаграмма 1">
          <a:extLst>
            <a:ext uri="{FF2B5EF4-FFF2-40B4-BE49-F238E27FC236}">
              <a16:creationId xmlns:a16="http://schemas.microsoft.com/office/drawing/2014/main" id="{10633062-02B9-41DC-B39C-FEAC8BBB13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8.xml><?xml version="1.0" encoding="utf-8"?>
<xdr:wsDr xmlns:xdr="http://schemas.openxmlformats.org/drawingml/2006/spreadsheetDrawing" xmlns:a="http://schemas.openxmlformats.org/drawingml/2006/main">
  <xdr:twoCellAnchor>
    <xdr:from>
      <xdr:col>1</xdr:col>
      <xdr:colOff>28575</xdr:colOff>
      <xdr:row>10</xdr:row>
      <xdr:rowOff>66675</xdr:rowOff>
    </xdr:from>
    <xdr:to>
      <xdr:col>7</xdr:col>
      <xdr:colOff>152400</xdr:colOff>
      <xdr:row>25</xdr:row>
      <xdr:rowOff>133350</xdr:rowOff>
    </xdr:to>
    <xdr:graphicFrame macro="">
      <xdr:nvGraphicFramePr>
        <xdr:cNvPr id="125953" name="Диаграмма 1">
          <a:extLst>
            <a:ext uri="{FF2B5EF4-FFF2-40B4-BE49-F238E27FC236}">
              <a16:creationId xmlns:a16="http://schemas.microsoft.com/office/drawing/2014/main" id="{DD498A68-6588-42A0-A0EC-4B1F46F697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28575</xdr:colOff>
      <xdr:row>36</xdr:row>
      <xdr:rowOff>19050</xdr:rowOff>
    </xdr:from>
    <xdr:to>
      <xdr:col>6</xdr:col>
      <xdr:colOff>238125</xdr:colOff>
      <xdr:row>47</xdr:row>
      <xdr:rowOff>142875</xdr:rowOff>
    </xdr:to>
    <xdr:graphicFrame macro="">
      <xdr:nvGraphicFramePr>
        <xdr:cNvPr id="125954" name="Диаграмма 2">
          <a:extLst>
            <a:ext uri="{FF2B5EF4-FFF2-40B4-BE49-F238E27FC236}">
              <a16:creationId xmlns:a16="http://schemas.microsoft.com/office/drawing/2014/main" id="{F65C631A-997F-42DA-98D3-03944732AA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9.xml><?xml version="1.0" encoding="utf-8"?>
<xdr:wsDr xmlns:xdr="http://schemas.openxmlformats.org/drawingml/2006/spreadsheetDrawing" xmlns:a="http://schemas.openxmlformats.org/drawingml/2006/main">
  <xdr:twoCellAnchor>
    <xdr:from>
      <xdr:col>1</xdr:col>
      <xdr:colOff>0</xdr:colOff>
      <xdr:row>9</xdr:row>
      <xdr:rowOff>133350</xdr:rowOff>
    </xdr:from>
    <xdr:to>
      <xdr:col>4</xdr:col>
      <xdr:colOff>400050</xdr:colOff>
      <xdr:row>24</xdr:row>
      <xdr:rowOff>152400</xdr:rowOff>
    </xdr:to>
    <xdr:graphicFrame macro="">
      <xdr:nvGraphicFramePr>
        <xdr:cNvPr id="212993" name="Диаграмма 1">
          <a:extLst>
            <a:ext uri="{FF2B5EF4-FFF2-40B4-BE49-F238E27FC236}">
              <a16:creationId xmlns:a16="http://schemas.microsoft.com/office/drawing/2014/main" id="{1FC11495-A906-41AB-8A0A-5359E6DD6D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9</xdr:row>
      <xdr:rowOff>104775</xdr:rowOff>
    </xdr:from>
    <xdr:to>
      <xdr:col>10</xdr:col>
      <xdr:colOff>190500</xdr:colOff>
      <xdr:row>24</xdr:row>
      <xdr:rowOff>133350</xdr:rowOff>
    </xdr:to>
    <xdr:graphicFrame macro="">
      <xdr:nvGraphicFramePr>
        <xdr:cNvPr id="212994" name="Диаграмма 2">
          <a:extLst>
            <a:ext uri="{FF2B5EF4-FFF2-40B4-BE49-F238E27FC236}">
              <a16:creationId xmlns:a16="http://schemas.microsoft.com/office/drawing/2014/main" id="{4DBA1BA5-ACA5-4084-90B5-8E8F1980E8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leg_sma\&#1076;&#1072;&#1085;&#1085;&#1099;&#1077;%20&#1076;&#1083;&#1103;%20&#1086;&#1090;&#1095;&#1077;&#1090;&#1072;%20&#1086;%20&#1092;&#1080;&#1085;&#1089;&#1090;&#1072;&#1073;&#1080;&#1083;&#1100;&#1085;&#1086;&#1089;&#1090;&#1080;\Documents%20and%20Settings\FS_Aliya_B\&#1052;&#1086;&#1080;%20&#1076;&#1086;&#1082;&#1091;&#1084;&#1077;&#1085;&#1090;&#1099;\Financial%20stability\Households\&#1044;&#1086;&#1084;%20&#1093;&#1086;&#1079;-&#1074;&#1072;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Documents%20and%20Settings\FS_Aliya_B\&#1052;&#1086;&#1080;%20&#1076;&#1086;&#1082;&#1091;&#1084;&#1077;&#1085;&#1090;&#1099;\Financial%20stability\Households\&#1044;&#1086;&#1084;%20&#1093;&#1086;&#1079;-&#1074;&#1072;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Gov_debt\Mfi-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yan_kk\&#1091;&#1092;&#1089;\!Dana\&#1050;&#1047;\WINDOWS\EXCEL\MY_PROG\DWR_PRG.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Gov_debt/Mfi-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na/&#1050;&#1047;/WINDOWS/EXCEL/MY_PROG/DWR_PRG.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E:\!Dana\&#1050;&#1047;\WINDOWS\EXCEL\MY_PROG\DWR_PR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1/FS_ALE~1/LOCALS~1/Temp/notesF84A4D/~72377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1"/>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FI (ПР-ВО)"/>
      <sheetName val="MFI (ПР-ВО)-вд"/>
      <sheetName val="дин ГД"/>
      <sheetName val="курсы"/>
      <sheetName val="IBRD"/>
      <sheetName val="ADB"/>
      <sheetName val="JEXIM"/>
      <sheetName val="OECF"/>
      <sheetName val="EBRD-G"/>
      <sheetName val="IsDB"/>
      <sheetName val="NBK Loans"/>
      <sheetName val="notes"/>
      <sheetName val="Германия"/>
      <sheetName val="Korea"/>
      <sheetName val="прочие "/>
      <sheetName val="прочие банки"/>
      <sheetName val="вспом прочие банки (Сж)"/>
      <sheetName val="Фонды развития"/>
      <sheetName val="Франция"/>
      <sheetName val="Short-term"/>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Чистая покупка"/>
      <sheetName val="Продажа"/>
      <sheetName val="Покупка"/>
      <sheetName val="Капитализация облигаций"/>
      <sheetName val="Капитализация акций"/>
      <sheetName val="GZB"/>
      <sheetName val="NZB"/>
      <sheetName val="Indicators"/>
      <sheetName val="Рынок РЕПО"/>
      <sheetName val="Вклады свыше 30 дней"/>
      <sheetName val="Вклады до 30 дней"/>
    </sheetNames>
    <sheetDataSet>
      <sheetData sheetId="0"/>
      <sheetData sheetId="1"/>
      <sheetData sheetId="2"/>
      <sheetData sheetId="3"/>
      <sheetData sheetId="4"/>
      <sheetData sheetId="5"/>
      <sheetData sheetId="6"/>
      <sheetData sheetId="7">
        <row r="2">
          <cell r="A2" t="str">
            <v>Дата расчета индикатора</v>
          </cell>
          <cell r="B2" t="str">
            <v>индикатор
KazPrime</v>
          </cell>
          <cell r="C2" t="str">
            <v>индикатор
TONIA</v>
          </cell>
          <cell r="D2" t="str">
            <v>индикатор
KIBOR3M</v>
          </cell>
          <cell r="E2" t="str">
            <v>индикатор
KIBID3M</v>
          </cell>
        </row>
        <row r="4">
          <cell r="B4" t="str">
            <v>% годовых</v>
          </cell>
          <cell r="C4" t="str">
            <v>% годовых</v>
          </cell>
          <cell r="D4" t="str">
            <v>% годовых</v>
          </cell>
          <cell r="E4" t="str">
            <v>% годовых</v>
          </cell>
        </row>
      </sheetData>
      <sheetData sheetId="8"/>
      <sheetData sheetId="9"/>
      <sheetData sheetId="10"/>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52.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53.bin"/></Relationships>
</file>

<file path=xl/worksheets/_rels/sheet102.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54.bin"/></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55.bin"/></Relationships>
</file>

<file path=xl/worksheets/_rels/sheet104.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56.bin"/></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57.bin"/></Relationships>
</file>

<file path=xl/worksheets/_rels/sheet106.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58.bin"/></Relationships>
</file>

<file path=xl/worksheets/_rels/sheet108.xml.rels><?xml version="1.0" encoding="UTF-8" standalone="yes"?>
<Relationships xmlns="http://schemas.openxmlformats.org/package/2006/relationships"><Relationship Id="rId1" Type="http://schemas.openxmlformats.org/officeDocument/2006/relationships/drawing" Target="../drawings/drawing95.xml"/></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59.bin"/></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60.bin"/></Relationships>
</file>

<file path=xl/worksheets/_rels/sheet111.xml.rels><?xml version="1.0" encoding="UTF-8" standalone="yes"?>
<Relationships xmlns="http://schemas.openxmlformats.org/package/2006/relationships"><Relationship Id="rId1" Type="http://schemas.openxmlformats.org/officeDocument/2006/relationships/drawing" Target="../drawings/drawing98.xml"/></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99.xml"/><Relationship Id="rId1" Type="http://schemas.openxmlformats.org/officeDocument/2006/relationships/printerSettings" Target="../printerSettings/printerSettings61.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00.xml"/><Relationship Id="rId1" Type="http://schemas.openxmlformats.org/officeDocument/2006/relationships/printerSettings" Target="../printerSettings/printerSettings62.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1.xml"/><Relationship Id="rId1" Type="http://schemas.openxmlformats.org/officeDocument/2006/relationships/printerSettings" Target="../printerSettings/printerSettings63.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02.xml"/><Relationship Id="rId1" Type="http://schemas.openxmlformats.org/officeDocument/2006/relationships/printerSettings" Target="../printerSettings/printerSettings64.bin"/></Relationships>
</file>

<file path=xl/worksheets/_rels/sheet117.xml.rels><?xml version="1.0" encoding="UTF-8" standalone="yes"?>
<Relationships xmlns="http://schemas.openxmlformats.org/package/2006/relationships"><Relationship Id="rId1" Type="http://schemas.openxmlformats.org/officeDocument/2006/relationships/drawing" Target="../drawings/drawing104.xml"/></Relationships>
</file>

<file path=xl/worksheets/_rels/sheet118.xml.rels><?xml version="1.0" encoding="UTF-8" standalone="yes"?>
<Relationships xmlns="http://schemas.openxmlformats.org/package/2006/relationships"><Relationship Id="rId1" Type="http://schemas.openxmlformats.org/officeDocument/2006/relationships/drawing" Target="../drawings/drawing105.xml"/></Relationships>
</file>

<file path=xl/worksheets/_rels/sheet119.xml.rels><?xml version="1.0" encoding="UTF-8" standalone="yes"?>
<Relationships xmlns="http://schemas.openxmlformats.org/package/2006/relationships"><Relationship Id="rId1" Type="http://schemas.openxmlformats.org/officeDocument/2006/relationships/drawing" Target="../drawings/drawing106.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65.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66.bin"/></Relationships>
</file>

<file path=xl/worksheets/_rels/sheet123.xml.rels><?xml version="1.0" encoding="UTF-8" standalone="yes"?>
<Relationships xmlns="http://schemas.openxmlformats.org/package/2006/relationships"><Relationship Id="rId1" Type="http://schemas.openxmlformats.org/officeDocument/2006/relationships/drawing" Target="../drawings/drawing109.xml"/></Relationships>
</file>

<file path=xl/worksheets/_rels/sheet124.xml.rels><?xml version="1.0" encoding="UTF-8" standalone="yes"?>
<Relationships xmlns="http://schemas.openxmlformats.org/package/2006/relationships"><Relationship Id="rId1" Type="http://schemas.openxmlformats.org/officeDocument/2006/relationships/drawing" Target="../drawings/drawing110.xml"/></Relationships>
</file>

<file path=xl/worksheets/_rels/sheet125.xml.rels><?xml version="1.0" encoding="UTF-8" standalone="yes"?>
<Relationships xmlns="http://schemas.openxmlformats.org/package/2006/relationships"><Relationship Id="rId2" Type="http://schemas.openxmlformats.org/officeDocument/2006/relationships/drawing" Target="../drawings/drawing111.xml"/><Relationship Id="rId1" Type="http://schemas.openxmlformats.org/officeDocument/2006/relationships/printerSettings" Target="../printerSettings/printerSettings67.bin"/></Relationships>
</file>

<file path=xl/worksheets/_rels/sheet126.xml.rels><?xml version="1.0" encoding="UTF-8" standalone="yes"?>
<Relationships xmlns="http://schemas.openxmlformats.org/package/2006/relationships"><Relationship Id="rId1" Type="http://schemas.openxmlformats.org/officeDocument/2006/relationships/drawing" Target="../drawings/drawing112.xml"/></Relationships>
</file>

<file path=xl/worksheets/_rels/sheet127.xml.rels><?xml version="1.0" encoding="UTF-8" standalone="yes"?>
<Relationships xmlns="http://schemas.openxmlformats.org/package/2006/relationships"><Relationship Id="rId2" Type="http://schemas.openxmlformats.org/officeDocument/2006/relationships/drawing" Target="../drawings/drawing113.xml"/><Relationship Id="rId1" Type="http://schemas.openxmlformats.org/officeDocument/2006/relationships/printerSettings" Target="../printerSettings/printerSettings68.bin"/></Relationships>
</file>

<file path=xl/worksheets/_rels/sheet128.xml.rels><?xml version="1.0" encoding="UTF-8" standalone="yes"?>
<Relationships xmlns="http://schemas.openxmlformats.org/package/2006/relationships"><Relationship Id="rId2" Type="http://schemas.openxmlformats.org/officeDocument/2006/relationships/drawing" Target="../drawings/drawing114.xml"/><Relationship Id="rId1" Type="http://schemas.openxmlformats.org/officeDocument/2006/relationships/printerSettings" Target="../printerSettings/printerSettings69.bin"/></Relationships>
</file>

<file path=xl/worksheets/_rels/sheet129.xml.rels><?xml version="1.0" encoding="UTF-8" standalone="yes"?>
<Relationships xmlns="http://schemas.openxmlformats.org/package/2006/relationships"><Relationship Id="rId1" Type="http://schemas.openxmlformats.org/officeDocument/2006/relationships/drawing" Target="../drawings/drawing11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116.xml"/><Relationship Id="rId1" Type="http://schemas.openxmlformats.org/officeDocument/2006/relationships/printerSettings" Target="../printerSettings/printerSettings70.bin"/></Relationships>
</file>

<file path=xl/worksheets/_rels/sheet131.xml.rels><?xml version="1.0" encoding="UTF-8" standalone="yes"?>
<Relationships xmlns="http://schemas.openxmlformats.org/package/2006/relationships"><Relationship Id="rId2" Type="http://schemas.openxmlformats.org/officeDocument/2006/relationships/drawing" Target="../drawings/drawing117.xml"/><Relationship Id="rId1" Type="http://schemas.openxmlformats.org/officeDocument/2006/relationships/printerSettings" Target="../printerSettings/printerSettings71.bin"/></Relationships>
</file>

<file path=xl/worksheets/_rels/sheet132.xml.rels><?xml version="1.0" encoding="UTF-8" standalone="yes"?>
<Relationships xmlns="http://schemas.openxmlformats.org/package/2006/relationships"><Relationship Id="rId2" Type="http://schemas.openxmlformats.org/officeDocument/2006/relationships/drawing" Target="../drawings/drawing118.xml"/><Relationship Id="rId1" Type="http://schemas.openxmlformats.org/officeDocument/2006/relationships/printerSettings" Target="../printerSettings/printerSettings72.bin"/></Relationships>
</file>

<file path=xl/worksheets/_rels/sheet133.xml.rels><?xml version="1.0" encoding="UTF-8" standalone="yes"?>
<Relationships xmlns="http://schemas.openxmlformats.org/package/2006/relationships"><Relationship Id="rId2" Type="http://schemas.openxmlformats.org/officeDocument/2006/relationships/drawing" Target="../drawings/drawing119.xml"/><Relationship Id="rId1" Type="http://schemas.openxmlformats.org/officeDocument/2006/relationships/printerSettings" Target="../printerSettings/printerSettings73.bin"/></Relationships>
</file>

<file path=xl/worksheets/_rels/sheet134.xml.rels><?xml version="1.0" encoding="UTF-8" standalone="yes"?>
<Relationships xmlns="http://schemas.openxmlformats.org/package/2006/relationships"><Relationship Id="rId2" Type="http://schemas.openxmlformats.org/officeDocument/2006/relationships/drawing" Target="../drawings/drawing120.xml"/><Relationship Id="rId1" Type="http://schemas.openxmlformats.org/officeDocument/2006/relationships/printerSettings" Target="../printerSettings/printerSettings74.bin"/></Relationships>
</file>

<file path=xl/worksheets/_rels/sheet135.xml.rels><?xml version="1.0" encoding="UTF-8" standalone="yes"?>
<Relationships xmlns="http://schemas.openxmlformats.org/package/2006/relationships"><Relationship Id="rId2" Type="http://schemas.openxmlformats.org/officeDocument/2006/relationships/drawing" Target="../drawings/drawing121.xml"/><Relationship Id="rId1" Type="http://schemas.openxmlformats.org/officeDocument/2006/relationships/printerSettings" Target="../printerSettings/printerSettings75.bin"/></Relationships>
</file>

<file path=xl/worksheets/_rels/sheet136.xml.rels><?xml version="1.0" encoding="UTF-8" standalone="yes"?>
<Relationships xmlns="http://schemas.openxmlformats.org/package/2006/relationships"><Relationship Id="rId2" Type="http://schemas.openxmlformats.org/officeDocument/2006/relationships/drawing" Target="../drawings/drawing122.xml"/><Relationship Id="rId1" Type="http://schemas.openxmlformats.org/officeDocument/2006/relationships/printerSettings" Target="../printerSettings/printerSettings76.bin"/></Relationships>
</file>

<file path=xl/worksheets/_rels/sheet137.xml.rels><?xml version="1.0" encoding="UTF-8" standalone="yes"?>
<Relationships xmlns="http://schemas.openxmlformats.org/package/2006/relationships"><Relationship Id="rId2" Type="http://schemas.openxmlformats.org/officeDocument/2006/relationships/drawing" Target="../drawings/drawing123.xml"/><Relationship Id="rId1" Type="http://schemas.openxmlformats.org/officeDocument/2006/relationships/printerSettings" Target="../printerSettings/printerSettings77.bin"/></Relationships>
</file>

<file path=xl/worksheets/_rels/sheet138.xml.rels><?xml version="1.0" encoding="UTF-8" standalone="yes"?>
<Relationships xmlns="http://schemas.openxmlformats.org/package/2006/relationships"><Relationship Id="rId2" Type="http://schemas.openxmlformats.org/officeDocument/2006/relationships/drawing" Target="../drawings/drawing124.xml"/><Relationship Id="rId1" Type="http://schemas.openxmlformats.org/officeDocument/2006/relationships/printerSettings" Target="../printerSettings/printerSettings78.bin"/></Relationships>
</file>

<file path=xl/worksheets/_rels/sheet139.xml.rels><?xml version="1.0" encoding="UTF-8" standalone="yes"?>
<Relationships xmlns="http://schemas.openxmlformats.org/package/2006/relationships"><Relationship Id="rId2" Type="http://schemas.openxmlformats.org/officeDocument/2006/relationships/drawing" Target="../drawings/drawing125.xml"/><Relationship Id="rId1" Type="http://schemas.openxmlformats.org/officeDocument/2006/relationships/printerSettings" Target="../printerSettings/printerSettings79.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0.xml.rels><?xml version="1.0" encoding="UTF-8" standalone="yes"?>
<Relationships xmlns="http://schemas.openxmlformats.org/package/2006/relationships"><Relationship Id="rId2" Type="http://schemas.openxmlformats.org/officeDocument/2006/relationships/drawing" Target="../drawings/drawing126.xml"/><Relationship Id="rId1" Type="http://schemas.openxmlformats.org/officeDocument/2006/relationships/printerSettings" Target="../printerSettings/printerSettings80.bin"/></Relationships>
</file>

<file path=xl/worksheets/_rels/sheet141.xml.rels><?xml version="1.0" encoding="UTF-8" standalone="yes"?>
<Relationships xmlns="http://schemas.openxmlformats.org/package/2006/relationships"><Relationship Id="rId2" Type="http://schemas.openxmlformats.org/officeDocument/2006/relationships/drawing" Target="../drawings/drawing127.xml"/><Relationship Id="rId1" Type="http://schemas.openxmlformats.org/officeDocument/2006/relationships/printerSettings" Target="../printerSettings/printerSettings81.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128.xml"/><Relationship Id="rId1" Type="http://schemas.openxmlformats.org/officeDocument/2006/relationships/printerSettings" Target="../printerSettings/printerSettings82.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129.xml"/><Relationship Id="rId1" Type="http://schemas.openxmlformats.org/officeDocument/2006/relationships/printerSettings" Target="../printerSettings/printerSettings83.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130.xml"/><Relationship Id="rId1" Type="http://schemas.openxmlformats.org/officeDocument/2006/relationships/printerSettings" Target="../printerSettings/printerSettings84.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131.xml"/><Relationship Id="rId1" Type="http://schemas.openxmlformats.org/officeDocument/2006/relationships/printerSettings" Target="../printerSettings/printerSettings85.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132.xml"/><Relationship Id="rId1" Type="http://schemas.openxmlformats.org/officeDocument/2006/relationships/printerSettings" Target="../printerSettings/printerSettings86.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133.xml"/><Relationship Id="rId1" Type="http://schemas.openxmlformats.org/officeDocument/2006/relationships/printerSettings" Target="../printerSettings/printerSettings87.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134.xml"/><Relationship Id="rId1" Type="http://schemas.openxmlformats.org/officeDocument/2006/relationships/printerSettings" Target="../printerSettings/printerSettings88.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135.xml"/><Relationship Id="rId1" Type="http://schemas.openxmlformats.org/officeDocument/2006/relationships/printerSettings" Target="../printerSettings/printerSettings8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136.xml"/><Relationship Id="rId1" Type="http://schemas.openxmlformats.org/officeDocument/2006/relationships/printerSettings" Target="../printerSettings/printerSettings90.bin"/></Relationships>
</file>

<file path=xl/worksheets/_rels/sheet151.xml.rels><?xml version="1.0" encoding="UTF-8" standalone="yes"?>
<Relationships xmlns="http://schemas.openxmlformats.org/package/2006/relationships"><Relationship Id="rId1" Type="http://schemas.openxmlformats.org/officeDocument/2006/relationships/drawing" Target="../drawings/drawing137.xml"/></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138.xml"/><Relationship Id="rId1" Type="http://schemas.openxmlformats.org/officeDocument/2006/relationships/printerSettings" Target="../printerSettings/printerSettings91.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139.xml"/><Relationship Id="rId1" Type="http://schemas.openxmlformats.org/officeDocument/2006/relationships/printerSettings" Target="../printerSettings/printerSettings92.bin"/></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2.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0.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2.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3.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4.bin"/></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25.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2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2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29.bin"/></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0.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31.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32.bin"/></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33.bin"/></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67.xml.rels><?xml version="1.0" encoding="UTF-8" standalone="yes"?>
<Relationships xmlns="http://schemas.openxmlformats.org/package/2006/relationships"><Relationship Id="rId2" Type="http://schemas.openxmlformats.org/officeDocument/2006/relationships/drawing" Target="../drawings/drawing57.xml"/><Relationship Id="rId1" Type="http://schemas.openxmlformats.org/officeDocument/2006/relationships/printerSettings" Target="../printerSettings/printerSettings34.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58.xml"/><Relationship Id="rId1" Type="http://schemas.openxmlformats.org/officeDocument/2006/relationships/printerSettings" Target="../printerSettings/printerSettings35.bin"/></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36.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3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39.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0.bin"/></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4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43.bin"/></Relationships>
</file>

<file path=xl/worksheets/_rels/sheet85.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4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45.bin"/></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77.xml"/><Relationship Id="rId1" Type="http://schemas.openxmlformats.org/officeDocument/2006/relationships/printerSettings" Target="../printerSettings/printerSettings46.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47.bin"/></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48.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49.bin"/></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5.xml.rels><?xml version="1.0" encoding="UTF-8" standalone="yes"?>
<Relationships xmlns="http://schemas.openxmlformats.org/package/2006/relationships"><Relationship Id="rId1" Type="http://schemas.openxmlformats.org/officeDocument/2006/relationships/drawing" Target="../drawings/drawing82.xml"/></Relationships>
</file>

<file path=xl/worksheets/_rels/sheet96.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9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0.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5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N252"/>
  <sheetViews>
    <sheetView tabSelected="1" zoomScaleNormal="100" workbookViewId="0">
      <selection activeCell="B165" sqref="B165"/>
    </sheetView>
  </sheetViews>
  <sheetFormatPr defaultColWidth="0" defaultRowHeight="12.75" zeroHeight="1"/>
  <cols>
    <col min="1" max="1" width="4.42578125" style="9" customWidth="1"/>
    <col min="2" max="2" width="17.140625" style="3" customWidth="1"/>
    <col min="3" max="3" width="96.28515625" style="16" customWidth="1"/>
    <col min="4" max="4" width="8" style="12" customWidth="1"/>
    <col min="5" max="16384" width="0" style="12" hidden="1"/>
  </cols>
  <sheetData>
    <row r="1" spans="1:14" s="4" customFormat="1">
      <c r="A1" s="2"/>
      <c r="B1" s="3"/>
      <c r="C1" s="2" t="s">
        <v>1733</v>
      </c>
    </row>
    <row r="2" spans="1:14" s="4" customFormat="1">
      <c r="A2" s="2"/>
      <c r="B2" s="5"/>
      <c r="C2" s="1050" t="s">
        <v>1734</v>
      </c>
    </row>
    <row r="3" spans="1:14" s="4" customFormat="1">
      <c r="A3" s="2"/>
      <c r="B3" s="1573" t="s">
        <v>1736</v>
      </c>
      <c r="C3" s="1049" t="s">
        <v>347</v>
      </c>
      <c r="D3" s="31"/>
      <c r="E3" s="31"/>
      <c r="F3" s="31"/>
      <c r="G3" s="8"/>
      <c r="H3" s="8"/>
      <c r="I3" s="8"/>
      <c r="J3" s="8"/>
      <c r="K3" s="8"/>
      <c r="L3" s="8"/>
      <c r="M3" s="8"/>
      <c r="N3" s="8"/>
    </row>
    <row r="4" spans="1:14" s="4" customFormat="1">
      <c r="A4" s="9"/>
      <c r="B4" s="1573" t="s">
        <v>1737</v>
      </c>
      <c r="C4" s="801" t="s">
        <v>1652</v>
      </c>
      <c r="D4" s="38"/>
      <c r="E4" s="38"/>
      <c r="F4" s="38"/>
      <c r="G4" s="38"/>
      <c r="H4" s="8"/>
      <c r="I4" s="8"/>
      <c r="J4" s="8"/>
      <c r="K4" s="8"/>
      <c r="L4" s="8"/>
      <c r="M4" s="8"/>
      <c r="N4" s="8"/>
    </row>
    <row r="5" spans="1:14" s="4" customFormat="1">
      <c r="A5" s="9"/>
      <c r="B5" s="1573" t="s">
        <v>1690</v>
      </c>
      <c r="C5" s="801" t="s">
        <v>1662</v>
      </c>
      <c r="D5" s="36"/>
      <c r="E5" s="36"/>
      <c r="F5" s="36"/>
      <c r="G5" s="8"/>
      <c r="H5" s="8"/>
      <c r="I5" s="8"/>
      <c r="J5" s="8"/>
      <c r="K5" s="8"/>
      <c r="L5" s="8"/>
      <c r="M5" s="8"/>
      <c r="N5" s="8"/>
    </row>
    <row r="6" spans="1:14" s="4" customFormat="1">
      <c r="A6" s="9"/>
      <c r="B6" s="1573" t="s">
        <v>1738</v>
      </c>
      <c r="C6" s="801" t="s">
        <v>1663</v>
      </c>
      <c r="D6" s="48"/>
      <c r="E6" s="8"/>
      <c r="F6" s="8"/>
      <c r="G6" s="8"/>
      <c r="H6" s="8"/>
      <c r="I6" s="8"/>
      <c r="J6" s="8"/>
      <c r="K6" s="8"/>
      <c r="L6" s="8"/>
      <c r="M6" s="8"/>
      <c r="N6" s="8"/>
    </row>
    <row r="7" spans="1:14" s="4" customFormat="1">
      <c r="A7" s="9"/>
      <c r="B7" s="1573" t="s">
        <v>1739</v>
      </c>
      <c r="C7" s="802" t="s">
        <v>400</v>
      </c>
      <c r="D7" s="61"/>
      <c r="E7" s="8"/>
      <c r="F7" s="8"/>
      <c r="G7" s="8"/>
      <c r="H7" s="8"/>
      <c r="I7" s="8"/>
      <c r="J7" s="8"/>
      <c r="K7" s="8"/>
      <c r="L7" s="8"/>
      <c r="M7" s="8"/>
      <c r="N7" s="8"/>
    </row>
    <row r="8" spans="1:14" s="4" customFormat="1">
      <c r="A8" s="9"/>
      <c r="B8" s="1573" t="s">
        <v>1691</v>
      </c>
      <c r="C8" s="801" t="s">
        <v>1163</v>
      </c>
      <c r="D8" s="47"/>
      <c r="E8" s="8"/>
      <c r="F8" s="8"/>
      <c r="G8" s="8"/>
      <c r="H8" s="8"/>
      <c r="I8" s="8"/>
      <c r="J8" s="8"/>
      <c r="K8" s="8"/>
      <c r="L8" s="8"/>
      <c r="M8" s="8"/>
      <c r="N8" s="8"/>
    </row>
    <row r="9" spans="1:14" s="4" customFormat="1">
      <c r="A9" s="9"/>
      <c r="B9" s="1573" t="s">
        <v>1740</v>
      </c>
      <c r="C9" s="7" t="s">
        <v>1664</v>
      </c>
      <c r="D9" s="8"/>
      <c r="E9" s="8"/>
      <c r="F9" s="8"/>
      <c r="G9" s="8"/>
      <c r="H9" s="8"/>
      <c r="I9" s="8"/>
      <c r="J9" s="8"/>
      <c r="K9" s="8"/>
      <c r="L9" s="8"/>
      <c r="M9" s="8"/>
      <c r="N9" s="8"/>
    </row>
    <row r="10" spans="1:14" s="4" customFormat="1">
      <c r="A10" s="9"/>
      <c r="B10" s="1574" t="s">
        <v>1692</v>
      </c>
      <c r="C10" s="7" t="s">
        <v>1665</v>
      </c>
      <c r="D10" s="8"/>
      <c r="E10" s="8"/>
      <c r="F10" s="8"/>
      <c r="G10" s="8"/>
      <c r="H10" s="8"/>
      <c r="I10" s="8"/>
      <c r="J10" s="8"/>
      <c r="K10" s="8"/>
      <c r="L10" s="8"/>
      <c r="M10" s="8"/>
      <c r="N10" s="8"/>
    </row>
    <row r="11" spans="1:14" s="4" customFormat="1">
      <c r="A11" s="9"/>
      <c r="B11" s="1573" t="s">
        <v>1741</v>
      </c>
      <c r="C11" s="803" t="s">
        <v>114</v>
      </c>
      <c r="D11" s="36"/>
      <c r="E11" s="36"/>
      <c r="F11" s="36"/>
      <c r="G11" s="36"/>
      <c r="H11" s="36"/>
      <c r="I11" s="8"/>
      <c r="J11" s="8"/>
      <c r="K11" s="8"/>
      <c r="L11" s="8"/>
      <c r="M11" s="8"/>
      <c r="N11" s="8"/>
    </row>
    <row r="12" spans="1:14" s="4" customFormat="1">
      <c r="A12" s="9"/>
      <c r="B12" s="1573" t="s">
        <v>1693</v>
      </c>
      <c r="C12" s="803" t="s">
        <v>694</v>
      </c>
      <c r="D12" s="73"/>
      <c r="E12" s="8"/>
      <c r="F12" s="8"/>
      <c r="G12" s="8"/>
      <c r="H12" s="8"/>
      <c r="I12" s="8"/>
      <c r="J12" s="8"/>
      <c r="K12" s="8"/>
      <c r="L12" s="8"/>
      <c r="M12" s="8"/>
      <c r="N12" s="8"/>
    </row>
    <row r="13" spans="1:14" s="4" customFormat="1">
      <c r="A13" s="9"/>
      <c r="B13" s="1573" t="s">
        <v>1742</v>
      </c>
      <c r="C13" s="801" t="s">
        <v>1666</v>
      </c>
      <c r="D13" s="88"/>
      <c r="E13" s="88"/>
      <c r="F13" s="88"/>
      <c r="G13" s="8"/>
      <c r="H13" s="8"/>
      <c r="I13" s="8"/>
      <c r="J13" s="8"/>
      <c r="K13" s="8"/>
      <c r="L13" s="8"/>
      <c r="M13" s="8"/>
      <c r="N13" s="8"/>
    </row>
    <row r="14" spans="1:14" s="4" customFormat="1">
      <c r="A14" s="9"/>
      <c r="B14" s="1573" t="s">
        <v>1743</v>
      </c>
      <c r="C14" s="801" t="s">
        <v>1667</v>
      </c>
      <c r="D14" s="36"/>
      <c r="E14" s="36"/>
      <c r="F14" s="8"/>
      <c r="G14" s="8"/>
      <c r="H14" s="8"/>
      <c r="I14" s="8"/>
      <c r="J14" s="8"/>
      <c r="K14" s="8"/>
      <c r="L14" s="8"/>
      <c r="M14" s="8"/>
      <c r="N14" s="8"/>
    </row>
    <row r="15" spans="1:14" s="4" customFormat="1">
      <c r="A15" s="9"/>
      <c r="B15" s="1573" t="s">
        <v>1744</v>
      </c>
      <c r="C15" s="801" t="s">
        <v>1668</v>
      </c>
      <c r="D15" s="36"/>
      <c r="E15" s="8"/>
      <c r="F15" s="8"/>
      <c r="G15" s="8"/>
      <c r="H15" s="8"/>
      <c r="I15" s="8"/>
      <c r="J15" s="8"/>
      <c r="K15" s="8"/>
      <c r="L15" s="8"/>
      <c r="M15" s="8"/>
      <c r="N15" s="8"/>
    </row>
    <row r="16" spans="1:14" s="4" customFormat="1">
      <c r="A16" s="9"/>
      <c r="B16" s="1573" t="s">
        <v>1745</v>
      </c>
      <c r="C16" s="801" t="s">
        <v>1669</v>
      </c>
      <c r="D16" s="100"/>
      <c r="E16" s="96"/>
      <c r="F16" s="96"/>
      <c r="G16" s="8"/>
      <c r="H16" s="8"/>
      <c r="I16" s="8"/>
      <c r="J16" s="8"/>
      <c r="K16" s="8"/>
      <c r="L16" s="8"/>
      <c r="M16" s="8"/>
      <c r="N16" s="8"/>
    </row>
    <row r="17" spans="1:14" s="4" customFormat="1">
      <c r="A17" s="9"/>
      <c r="B17" s="1573" t="s">
        <v>1746</v>
      </c>
      <c r="C17" s="801" t="s">
        <v>1670</v>
      </c>
      <c r="D17" s="101"/>
      <c r="E17" s="96"/>
      <c r="F17" s="8"/>
      <c r="G17" s="8"/>
      <c r="H17" s="8"/>
      <c r="I17" s="8"/>
      <c r="J17" s="8"/>
      <c r="K17" s="8"/>
      <c r="L17" s="8"/>
      <c r="M17" s="8"/>
      <c r="N17" s="8"/>
    </row>
    <row r="18" spans="1:14" s="4" customFormat="1">
      <c r="A18" s="9"/>
      <c r="B18" s="1573" t="s">
        <v>1747</v>
      </c>
      <c r="C18" s="804" t="s">
        <v>695</v>
      </c>
      <c r="D18" s="96"/>
      <c r="E18" s="96"/>
      <c r="F18" s="8"/>
      <c r="G18" s="8"/>
      <c r="H18" s="8"/>
      <c r="I18" s="8"/>
      <c r="J18" s="8"/>
      <c r="K18" s="8"/>
      <c r="L18" s="8"/>
      <c r="M18" s="8"/>
      <c r="N18" s="8"/>
    </row>
    <row r="19" spans="1:14" s="4" customFormat="1">
      <c r="A19" s="9"/>
      <c r="B19" s="1573" t="s">
        <v>1748</v>
      </c>
      <c r="C19" s="801" t="s">
        <v>696</v>
      </c>
      <c r="D19" s="116"/>
      <c r="E19" s="116"/>
      <c r="F19" s="116"/>
      <c r="G19" s="116"/>
      <c r="H19" s="116"/>
      <c r="I19" s="116"/>
      <c r="J19" s="116"/>
      <c r="K19" s="116"/>
      <c r="L19" s="8"/>
      <c r="M19" s="8"/>
      <c r="N19" s="8"/>
    </row>
    <row r="20" spans="1:14" s="4" customFormat="1">
      <c r="A20" s="9"/>
      <c r="B20" s="1573" t="s">
        <v>1749</v>
      </c>
      <c r="C20" s="801" t="s">
        <v>1671</v>
      </c>
      <c r="D20" s="36"/>
      <c r="E20" s="36"/>
      <c r="F20" s="8"/>
      <c r="G20" s="8"/>
      <c r="H20" s="8"/>
      <c r="I20" s="8"/>
      <c r="J20" s="8"/>
      <c r="K20" s="8"/>
      <c r="L20" s="8"/>
      <c r="M20" s="8"/>
      <c r="N20" s="8"/>
    </row>
    <row r="21" spans="1:14">
      <c r="B21" s="5"/>
      <c r="C21" s="6" t="s">
        <v>697</v>
      </c>
    </row>
    <row r="22" spans="1:14">
      <c r="B22" s="1575" t="s">
        <v>1750</v>
      </c>
      <c r="C22" s="817" t="s">
        <v>1672</v>
      </c>
    </row>
    <row r="23" spans="1:14">
      <c r="B23" s="1575" t="s">
        <v>1751</v>
      </c>
      <c r="C23" s="817" t="s">
        <v>1673</v>
      </c>
    </row>
    <row r="24" spans="1:14">
      <c r="B24" s="1575" t="s">
        <v>1752</v>
      </c>
      <c r="C24" s="817" t="s">
        <v>763</v>
      </c>
    </row>
    <row r="25" spans="1:14">
      <c r="B25" s="1575" t="s">
        <v>221</v>
      </c>
      <c r="C25" s="816" t="s">
        <v>1674</v>
      </c>
    </row>
    <row r="26" spans="1:14" ht="24.75" customHeight="1">
      <c r="B26" s="1576" t="s">
        <v>1694</v>
      </c>
      <c r="C26" s="22" t="s">
        <v>946</v>
      </c>
    </row>
    <row r="27" spans="1:14">
      <c r="B27" s="1575" t="s">
        <v>222</v>
      </c>
      <c r="C27" s="817" t="s">
        <v>1031</v>
      </c>
    </row>
    <row r="28" spans="1:14">
      <c r="B28" s="1575" t="s">
        <v>223</v>
      </c>
      <c r="C28" s="817" t="s">
        <v>1032</v>
      </c>
    </row>
    <row r="29" spans="1:14">
      <c r="B29" s="1575" t="s">
        <v>224</v>
      </c>
      <c r="C29" s="817" t="s">
        <v>1033</v>
      </c>
    </row>
    <row r="30" spans="1:14">
      <c r="B30" s="1575" t="s">
        <v>225</v>
      </c>
      <c r="C30" s="817" t="s">
        <v>1034</v>
      </c>
    </row>
    <row r="31" spans="1:14">
      <c r="B31" s="1575" t="s">
        <v>226</v>
      </c>
      <c r="C31" s="817" t="s">
        <v>0</v>
      </c>
    </row>
    <row r="32" spans="1:14">
      <c r="B32" s="1575" t="s">
        <v>351</v>
      </c>
      <c r="C32" s="816" t="s">
        <v>1</v>
      </c>
    </row>
    <row r="33" spans="2:3">
      <c r="B33" s="1575" t="s">
        <v>227</v>
      </c>
      <c r="C33" s="7" t="s">
        <v>656</v>
      </c>
    </row>
    <row r="34" spans="2:3" ht="24.75" customHeight="1">
      <c r="B34" s="1575" t="s">
        <v>228</v>
      </c>
      <c r="C34" s="818" t="s">
        <v>657</v>
      </c>
    </row>
    <row r="35" spans="2:3" ht="25.5">
      <c r="B35" s="1575" t="s">
        <v>229</v>
      </c>
      <c r="C35" s="1029" t="s">
        <v>2</v>
      </c>
    </row>
    <row r="36" spans="2:3" ht="23.25" customHeight="1">
      <c r="B36" s="1575" t="s">
        <v>230</v>
      </c>
      <c r="C36" s="10" t="s">
        <v>701</v>
      </c>
    </row>
    <row r="37" spans="2:3">
      <c r="B37" s="1575" t="s">
        <v>231</v>
      </c>
      <c r="C37" s="816" t="s">
        <v>3</v>
      </c>
    </row>
    <row r="38" spans="2:3">
      <c r="B38" s="1575" t="s">
        <v>232</v>
      </c>
      <c r="C38" s="7" t="s">
        <v>4</v>
      </c>
    </row>
    <row r="39" spans="2:3">
      <c r="B39" s="1575" t="s">
        <v>233</v>
      </c>
      <c r="C39" s="7" t="s">
        <v>5</v>
      </c>
    </row>
    <row r="40" spans="2:3">
      <c r="B40" s="1575" t="s">
        <v>234</v>
      </c>
      <c r="C40" s="7" t="s">
        <v>4</v>
      </c>
    </row>
    <row r="41" spans="2:3">
      <c r="B41" s="1575" t="s">
        <v>235</v>
      </c>
      <c r="C41" s="7" t="s">
        <v>6</v>
      </c>
    </row>
    <row r="42" spans="2:3">
      <c r="B42" s="1575" t="s">
        <v>236</v>
      </c>
      <c r="C42" s="7" t="s">
        <v>7</v>
      </c>
    </row>
    <row r="43" spans="2:3">
      <c r="B43" s="1575" t="s">
        <v>237</v>
      </c>
      <c r="C43" s="7" t="s">
        <v>8</v>
      </c>
    </row>
    <row r="44" spans="2:3">
      <c r="B44" s="1575" t="s">
        <v>238</v>
      </c>
      <c r="C44" s="7" t="s">
        <v>9</v>
      </c>
    </row>
    <row r="45" spans="2:3">
      <c r="B45" s="1575" t="s">
        <v>239</v>
      </c>
      <c r="C45" s="7" t="s">
        <v>10</v>
      </c>
    </row>
    <row r="46" spans="2:3">
      <c r="B46" s="1575" t="s">
        <v>240</v>
      </c>
      <c r="C46" s="7" t="s">
        <v>11</v>
      </c>
    </row>
    <row r="47" spans="2:3">
      <c r="B47" s="1575" t="s">
        <v>241</v>
      </c>
      <c r="C47" s="7" t="s">
        <v>702</v>
      </c>
    </row>
    <row r="48" spans="2:3">
      <c r="B48" s="1575" t="s">
        <v>242</v>
      </c>
      <c r="C48" s="7" t="s">
        <v>15</v>
      </c>
    </row>
    <row r="49" spans="1:3">
      <c r="B49" s="1575" t="s">
        <v>243</v>
      </c>
      <c r="C49" s="7" t="s">
        <v>12</v>
      </c>
    </row>
    <row r="50" spans="1:3">
      <c r="B50" s="1575" t="s">
        <v>244</v>
      </c>
      <c r="C50" s="7" t="s">
        <v>13</v>
      </c>
    </row>
    <row r="51" spans="1:3">
      <c r="B51" s="1575" t="s">
        <v>245</v>
      </c>
      <c r="C51" s="7" t="s">
        <v>14</v>
      </c>
    </row>
    <row r="52" spans="1:3">
      <c r="B52" s="1575" t="s">
        <v>246</v>
      </c>
      <c r="C52" s="7" t="s">
        <v>16</v>
      </c>
    </row>
    <row r="53" spans="1:3" s="1519" customFormat="1" ht="25.5">
      <c r="A53" s="1518"/>
      <c r="B53" s="1576" t="s">
        <v>247</v>
      </c>
      <c r="C53" s="10" t="s">
        <v>17</v>
      </c>
    </row>
    <row r="54" spans="1:3">
      <c r="B54" s="1575" t="s">
        <v>248</v>
      </c>
      <c r="C54" s="7" t="s">
        <v>1039</v>
      </c>
    </row>
    <row r="55" spans="1:3">
      <c r="B55" s="1575" t="s">
        <v>249</v>
      </c>
      <c r="C55" s="7" t="s">
        <v>1040</v>
      </c>
    </row>
    <row r="56" spans="1:3">
      <c r="B56" s="1575" t="s">
        <v>250</v>
      </c>
      <c r="C56" s="7" t="s">
        <v>1041</v>
      </c>
    </row>
    <row r="57" spans="1:3">
      <c r="B57" s="1575" t="s">
        <v>251</v>
      </c>
      <c r="C57" s="7" t="s">
        <v>703</v>
      </c>
    </row>
    <row r="58" spans="1:3">
      <c r="B58" s="1575" t="s">
        <v>252</v>
      </c>
      <c r="C58" s="7" t="s">
        <v>1042</v>
      </c>
    </row>
    <row r="59" spans="1:3">
      <c r="B59" s="26"/>
      <c r="C59" s="13"/>
    </row>
    <row r="60" spans="1:3">
      <c r="B60" s="27"/>
      <c r="C60" s="14" t="s">
        <v>1043</v>
      </c>
    </row>
    <row r="61" spans="1:3">
      <c r="B61" s="1574" t="s">
        <v>253</v>
      </c>
      <c r="C61" s="7" t="s">
        <v>1044</v>
      </c>
    </row>
    <row r="62" spans="1:3">
      <c r="B62" s="1574" t="s">
        <v>254</v>
      </c>
      <c r="C62" s="7" t="s">
        <v>1045</v>
      </c>
    </row>
    <row r="63" spans="1:3">
      <c r="B63" s="1574" t="s">
        <v>255</v>
      </c>
      <c r="C63" s="7" t="s">
        <v>1046</v>
      </c>
    </row>
    <row r="64" spans="1:3">
      <c r="B64" s="1574" t="s">
        <v>256</v>
      </c>
      <c r="C64" s="7" t="s">
        <v>1047</v>
      </c>
    </row>
    <row r="65" spans="2:6">
      <c r="B65" s="1574" t="s">
        <v>257</v>
      </c>
      <c r="C65" s="7" t="s">
        <v>1048</v>
      </c>
    </row>
    <row r="66" spans="2:6">
      <c r="B66" s="1574" t="s">
        <v>258</v>
      </c>
      <c r="C66" s="7" t="s">
        <v>780</v>
      </c>
    </row>
    <row r="67" spans="2:6">
      <c r="B67" s="1574" t="s">
        <v>259</v>
      </c>
      <c r="C67" s="7" t="s">
        <v>781</v>
      </c>
    </row>
    <row r="68" spans="2:6">
      <c r="B68" s="1574" t="s">
        <v>260</v>
      </c>
      <c r="C68" s="7" t="s">
        <v>782</v>
      </c>
    </row>
    <row r="69" spans="2:6">
      <c r="B69" s="1574" t="s">
        <v>261</v>
      </c>
      <c r="C69" s="7" t="s">
        <v>783</v>
      </c>
    </row>
    <row r="70" spans="2:6">
      <c r="B70" s="1574" t="s">
        <v>262</v>
      </c>
      <c r="C70" s="7" t="s">
        <v>784</v>
      </c>
    </row>
    <row r="71" spans="2:6">
      <c r="B71" s="1574" t="s">
        <v>263</v>
      </c>
      <c r="C71" s="7" t="s">
        <v>1624</v>
      </c>
    </row>
    <row r="72" spans="2:6">
      <c r="B72" s="1574" t="s">
        <v>264</v>
      </c>
      <c r="C72" s="7" t="s">
        <v>785</v>
      </c>
    </row>
    <row r="73" spans="2:6">
      <c r="B73" s="1574" t="s">
        <v>265</v>
      </c>
      <c r="C73" s="7" t="s">
        <v>1328</v>
      </c>
    </row>
    <row r="74" spans="2:6">
      <c r="B74" s="1574" t="s">
        <v>266</v>
      </c>
      <c r="C74" s="7" t="s">
        <v>1329</v>
      </c>
    </row>
    <row r="75" spans="2:6">
      <c r="B75" s="1574" t="s">
        <v>267</v>
      </c>
      <c r="C75" s="7" t="s">
        <v>1627</v>
      </c>
    </row>
    <row r="76" spans="2:6">
      <c r="B76" s="1574" t="s">
        <v>268</v>
      </c>
      <c r="C76" s="7" t="s">
        <v>1629</v>
      </c>
    </row>
    <row r="77" spans="2:6">
      <c r="B77" s="1574" t="s">
        <v>269</v>
      </c>
      <c r="C77" s="7" t="s">
        <v>1628</v>
      </c>
    </row>
    <row r="78" spans="2:6">
      <c r="B78" s="28"/>
      <c r="C78" s="11"/>
    </row>
    <row r="79" spans="2:6" ht="13.5">
      <c r="B79" s="29"/>
      <c r="C79" s="15" t="s">
        <v>704</v>
      </c>
    </row>
    <row r="80" spans="2:6">
      <c r="B80" s="1574" t="s">
        <v>270</v>
      </c>
      <c r="C80" s="815" t="s">
        <v>1331</v>
      </c>
      <c r="D80" s="163"/>
      <c r="E80" s="163"/>
      <c r="F80" s="163"/>
    </row>
    <row r="81" spans="1:11">
      <c r="B81" s="1574" t="s">
        <v>271</v>
      </c>
      <c r="C81" s="815" t="s">
        <v>1630</v>
      </c>
      <c r="D81"/>
      <c r="E81"/>
      <c r="F81"/>
      <c r="G81"/>
      <c r="H81"/>
      <c r="I81"/>
    </row>
    <row r="82" spans="1:11">
      <c r="B82" s="1574" t="s">
        <v>272</v>
      </c>
      <c r="C82" s="817" t="s">
        <v>1631</v>
      </c>
      <c r="D82"/>
      <c r="E82"/>
      <c r="F82"/>
    </row>
    <row r="83" spans="1:11" ht="11.25" customHeight="1">
      <c r="B83" s="1574" t="s">
        <v>273</v>
      </c>
      <c r="C83" s="818" t="s">
        <v>1632</v>
      </c>
      <c r="D83" s="814"/>
      <c r="E83" s="814"/>
      <c r="F83" s="814"/>
      <c r="G83" s="814"/>
      <c r="H83" s="814"/>
      <c r="I83" s="814"/>
      <c r="J83" s="814"/>
      <c r="K83" s="814"/>
    </row>
    <row r="84" spans="1:11">
      <c r="B84" s="30"/>
    </row>
    <row r="85" spans="1:11" ht="13.5">
      <c r="B85" s="29"/>
      <c r="C85" s="15" t="s">
        <v>1633</v>
      </c>
    </row>
    <row r="86" spans="1:11">
      <c r="B86" s="1575" t="s">
        <v>274</v>
      </c>
      <c r="C86" s="7" t="s">
        <v>1634</v>
      </c>
      <c r="D86" s="8"/>
      <c r="E86" s="8"/>
      <c r="F86" s="8"/>
      <c r="G86" s="8"/>
      <c r="H86" s="8"/>
      <c r="I86" s="8"/>
    </row>
    <row r="87" spans="1:11">
      <c r="B87" s="1575" t="s">
        <v>275</v>
      </c>
      <c r="C87" s="7" t="s">
        <v>1635</v>
      </c>
      <c r="D87" s="8"/>
      <c r="E87" s="8"/>
      <c r="F87" s="8"/>
      <c r="G87" s="8"/>
      <c r="H87" s="8"/>
      <c r="I87" s="8"/>
    </row>
    <row r="88" spans="1:11">
      <c r="B88" s="1575" t="s">
        <v>276</v>
      </c>
      <c r="C88" s="7" t="s">
        <v>1636</v>
      </c>
      <c r="D88" s="8"/>
      <c r="E88" s="8"/>
      <c r="F88" s="8"/>
      <c r="G88" s="8"/>
      <c r="H88" s="8"/>
      <c r="I88" s="8"/>
      <c r="J88" s="17"/>
    </row>
    <row r="89" spans="1:11">
      <c r="B89" s="1575" t="s">
        <v>277</v>
      </c>
      <c r="C89" s="7" t="s">
        <v>1637</v>
      </c>
      <c r="D89" s="8"/>
      <c r="E89" s="8"/>
      <c r="F89" s="8"/>
      <c r="G89" s="8"/>
      <c r="H89" s="8"/>
      <c r="I89" s="8"/>
    </row>
    <row r="90" spans="1:11">
      <c r="B90" s="1575" t="s">
        <v>278</v>
      </c>
      <c r="C90" s="7" t="s">
        <v>705</v>
      </c>
      <c r="D90" s="8"/>
      <c r="E90" s="8"/>
      <c r="F90" s="8"/>
      <c r="G90" s="8"/>
      <c r="H90" s="8"/>
      <c r="I90" s="8"/>
    </row>
    <row r="91" spans="1:11" ht="26.25" customHeight="1">
      <c r="B91" s="1575" t="s">
        <v>279</v>
      </c>
      <c r="C91" s="10" t="s">
        <v>1294</v>
      </c>
      <c r="D91" s="8"/>
      <c r="E91" s="8"/>
      <c r="F91" s="8"/>
      <c r="G91" s="8"/>
      <c r="H91" s="8"/>
      <c r="I91" s="8"/>
    </row>
    <row r="92" spans="1:11" ht="12.75" customHeight="1">
      <c r="B92" s="1575" t="s">
        <v>280</v>
      </c>
      <c r="C92" s="10" t="s">
        <v>1638</v>
      </c>
      <c r="D92" s="8"/>
      <c r="E92" s="8"/>
      <c r="F92" s="8"/>
      <c r="G92" s="8"/>
      <c r="H92" s="8"/>
      <c r="I92" s="8"/>
    </row>
    <row r="93" spans="1:11">
      <c r="B93" s="1575" t="s">
        <v>281</v>
      </c>
      <c r="C93" s="10" t="s">
        <v>1638</v>
      </c>
      <c r="D93" s="8"/>
      <c r="E93" s="8"/>
      <c r="F93" s="8"/>
      <c r="G93" s="8"/>
      <c r="H93" s="8"/>
      <c r="I93" s="8"/>
    </row>
    <row r="94" spans="1:11" s="1519" customFormat="1" ht="25.5">
      <c r="A94" s="1518"/>
      <c r="B94" s="1576" t="s">
        <v>282</v>
      </c>
      <c r="C94" s="10" t="s">
        <v>1639</v>
      </c>
      <c r="D94" s="1520"/>
      <c r="E94" s="1520"/>
      <c r="F94" s="1520"/>
      <c r="G94" s="1520"/>
      <c r="H94" s="1520"/>
      <c r="I94" s="1520"/>
    </row>
    <row r="95" spans="1:11">
      <c r="B95" s="1575" t="s">
        <v>283</v>
      </c>
      <c r="C95" s="7" t="s">
        <v>1640</v>
      </c>
      <c r="D95" s="8"/>
      <c r="E95" s="8"/>
      <c r="F95" s="8"/>
      <c r="G95" s="8"/>
      <c r="H95" s="8"/>
      <c r="I95" s="8"/>
    </row>
    <row r="96" spans="1:11">
      <c r="B96" s="1575" t="s">
        <v>284</v>
      </c>
      <c r="C96" s="10" t="s">
        <v>1641</v>
      </c>
      <c r="D96" s="8"/>
      <c r="E96" s="8"/>
      <c r="F96" s="8"/>
      <c r="G96" s="8"/>
      <c r="H96" s="8"/>
      <c r="I96" s="8"/>
    </row>
    <row r="97" spans="1:9">
      <c r="B97" s="1575" t="s">
        <v>285</v>
      </c>
      <c r="C97" s="10" t="s">
        <v>1642</v>
      </c>
      <c r="D97" s="8"/>
      <c r="E97" s="8"/>
      <c r="F97" s="8"/>
      <c r="G97" s="8"/>
      <c r="H97" s="8"/>
      <c r="I97" s="8"/>
    </row>
    <row r="98" spans="1:9">
      <c r="B98" s="1575" t="s">
        <v>286</v>
      </c>
      <c r="C98" s="7" t="s">
        <v>1643</v>
      </c>
      <c r="D98" s="8"/>
      <c r="E98" s="8"/>
      <c r="F98" s="8"/>
      <c r="G98" s="8"/>
      <c r="H98" s="8"/>
      <c r="I98" s="8"/>
    </row>
    <row r="99" spans="1:9" ht="27" customHeight="1">
      <c r="B99" s="1575" t="s">
        <v>287</v>
      </c>
      <c r="C99" s="1523" t="s">
        <v>1035</v>
      </c>
      <c r="D99" s="8"/>
      <c r="E99" s="8"/>
      <c r="F99" s="8"/>
      <c r="G99" s="8"/>
      <c r="H99" s="8"/>
      <c r="I99" s="8"/>
    </row>
    <row r="100" spans="1:9">
      <c r="B100" s="1575" t="s">
        <v>288</v>
      </c>
      <c r="C100" s="10" t="s">
        <v>1644</v>
      </c>
      <c r="D100" s="8"/>
      <c r="E100" s="8"/>
      <c r="F100" s="8"/>
      <c r="G100" s="8"/>
      <c r="H100" s="8"/>
      <c r="I100" s="8"/>
    </row>
    <row r="101" spans="1:9">
      <c r="B101" s="1575" t="s">
        <v>289</v>
      </c>
      <c r="C101" s="10" t="s">
        <v>1645</v>
      </c>
      <c r="D101" s="8"/>
      <c r="E101" s="8"/>
      <c r="F101" s="8"/>
      <c r="G101" s="8"/>
      <c r="H101" s="8"/>
      <c r="I101" s="8"/>
    </row>
    <row r="102" spans="1:9">
      <c r="B102" s="1575" t="s">
        <v>290</v>
      </c>
      <c r="C102" s="7" t="s">
        <v>1646</v>
      </c>
      <c r="D102" s="8"/>
      <c r="E102" s="8"/>
      <c r="F102" s="8"/>
      <c r="G102" s="8"/>
      <c r="H102" s="8"/>
      <c r="I102" s="8"/>
    </row>
    <row r="103" spans="1:9">
      <c r="B103" s="1575" t="s">
        <v>291</v>
      </c>
      <c r="C103" s="7" t="s">
        <v>1647</v>
      </c>
      <c r="D103" s="8"/>
      <c r="E103" s="8"/>
      <c r="F103" s="8"/>
      <c r="G103" s="8"/>
      <c r="H103" s="8"/>
      <c r="I103" s="8"/>
    </row>
    <row r="104" spans="1:9">
      <c r="B104" s="1575" t="s">
        <v>292</v>
      </c>
      <c r="C104" s="7" t="s">
        <v>1702</v>
      </c>
      <c r="D104" s="8"/>
      <c r="E104" s="8"/>
      <c r="F104" s="8"/>
      <c r="G104" s="8"/>
      <c r="H104" s="8"/>
      <c r="I104" s="8"/>
    </row>
    <row r="105" spans="1:9">
      <c r="B105" s="1575" t="s">
        <v>293</v>
      </c>
      <c r="C105" s="7" t="s">
        <v>1705</v>
      </c>
      <c r="D105" s="8"/>
      <c r="E105" s="8"/>
      <c r="F105" s="8"/>
      <c r="G105" s="8"/>
      <c r="H105" s="8"/>
      <c r="I105" s="8"/>
    </row>
    <row r="106" spans="1:9">
      <c r="B106" s="1575" t="s">
        <v>294</v>
      </c>
      <c r="C106" s="7" t="s">
        <v>1703</v>
      </c>
      <c r="D106" s="8"/>
      <c r="E106" s="8"/>
      <c r="F106" s="8"/>
      <c r="G106" s="8"/>
      <c r="H106" s="8"/>
      <c r="I106" s="8"/>
    </row>
    <row r="107" spans="1:9">
      <c r="B107" s="1575" t="s">
        <v>295</v>
      </c>
      <c r="C107" s="7" t="s">
        <v>1704</v>
      </c>
      <c r="D107" s="8"/>
      <c r="E107" s="8"/>
      <c r="F107" s="8"/>
      <c r="G107" s="8"/>
      <c r="H107" s="8"/>
      <c r="I107" s="8"/>
    </row>
    <row r="108" spans="1:9" s="1519" customFormat="1" ht="23.25" customHeight="1">
      <c r="A108" s="1518"/>
      <c r="B108" s="1576" t="s">
        <v>296</v>
      </c>
      <c r="C108" s="10" t="s">
        <v>712</v>
      </c>
      <c r="D108" s="1520"/>
      <c r="E108" s="1520"/>
      <c r="F108" s="1520"/>
      <c r="G108" s="1520"/>
      <c r="H108" s="1520"/>
      <c r="I108" s="1520"/>
    </row>
    <row r="109" spans="1:9">
      <c r="B109" s="1575" t="s">
        <v>297</v>
      </c>
      <c r="C109" s="7" t="s">
        <v>1706</v>
      </c>
      <c r="D109" s="8"/>
      <c r="E109" s="8"/>
      <c r="F109" s="8"/>
      <c r="G109" s="8"/>
      <c r="H109" s="8"/>
      <c r="I109" s="8"/>
    </row>
    <row r="110" spans="1:9">
      <c r="B110" s="1575" t="s">
        <v>298</v>
      </c>
      <c r="C110" s="7" t="s">
        <v>1707</v>
      </c>
      <c r="D110" s="8"/>
      <c r="E110" s="8"/>
      <c r="F110" s="8"/>
      <c r="G110" s="8"/>
      <c r="H110" s="8"/>
      <c r="I110" s="8"/>
    </row>
    <row r="111" spans="1:9">
      <c r="B111" s="1575" t="s">
        <v>299</v>
      </c>
      <c r="C111" s="7" t="s">
        <v>1708</v>
      </c>
      <c r="D111" s="8"/>
      <c r="E111" s="8"/>
      <c r="F111" s="8"/>
      <c r="G111" s="8"/>
      <c r="H111" s="8"/>
      <c r="I111" s="8"/>
    </row>
    <row r="112" spans="1:9">
      <c r="B112" s="1575" t="s">
        <v>300</v>
      </c>
      <c r="C112" s="7" t="s">
        <v>401</v>
      </c>
      <c r="D112" s="8"/>
      <c r="E112" s="8"/>
      <c r="F112" s="8"/>
      <c r="G112" s="8"/>
      <c r="H112" s="8"/>
      <c r="I112" s="8"/>
    </row>
    <row r="113" spans="1:9">
      <c r="B113" s="1575" t="s">
        <v>301</v>
      </c>
      <c r="C113" s="7" t="s">
        <v>1709</v>
      </c>
      <c r="D113" s="8"/>
      <c r="E113" s="8"/>
      <c r="F113" s="8"/>
      <c r="G113" s="8"/>
      <c r="H113" s="8"/>
      <c r="I113" s="8"/>
    </row>
    <row r="114" spans="1:9">
      <c r="B114" s="1575" t="s">
        <v>302</v>
      </c>
      <c r="C114" s="10" t="s">
        <v>1710</v>
      </c>
      <c r="D114" s="8"/>
      <c r="E114" s="8"/>
      <c r="F114" s="8"/>
      <c r="G114" s="8"/>
      <c r="H114" s="8"/>
      <c r="I114" s="8"/>
    </row>
    <row r="115" spans="1:9">
      <c r="B115" s="1575" t="s">
        <v>303</v>
      </c>
      <c r="C115" s="7" t="s">
        <v>469</v>
      </c>
      <c r="D115" s="8"/>
      <c r="E115" s="8"/>
      <c r="F115" s="8"/>
      <c r="G115" s="8"/>
      <c r="H115" s="8"/>
      <c r="I115" s="8"/>
    </row>
    <row r="116" spans="1:9">
      <c r="B116" s="1575" t="s">
        <v>304</v>
      </c>
      <c r="C116" s="7" t="s">
        <v>1711</v>
      </c>
      <c r="D116" s="8"/>
      <c r="E116" s="8"/>
      <c r="F116" s="8"/>
      <c r="G116" s="8"/>
      <c r="H116" s="8"/>
      <c r="I116" s="8"/>
    </row>
    <row r="117" spans="1:9">
      <c r="B117" s="1575" t="s">
        <v>305</v>
      </c>
      <c r="C117" s="7" t="s">
        <v>1712</v>
      </c>
      <c r="D117" s="8"/>
      <c r="E117" s="8"/>
      <c r="F117" s="8"/>
      <c r="G117" s="8"/>
      <c r="H117" s="8"/>
      <c r="I117" s="8"/>
    </row>
    <row r="118" spans="1:9" ht="26.25" customHeight="1">
      <c r="B118" s="1575" t="s">
        <v>306</v>
      </c>
      <c r="C118" s="10" t="s">
        <v>470</v>
      </c>
      <c r="D118" s="8"/>
      <c r="E118" s="8"/>
      <c r="F118" s="8"/>
      <c r="G118" s="8"/>
      <c r="H118" s="8"/>
      <c r="I118" s="8"/>
    </row>
    <row r="119" spans="1:9">
      <c r="B119" s="1575" t="s">
        <v>307</v>
      </c>
      <c r="C119" s="7" t="s">
        <v>472</v>
      </c>
      <c r="D119" s="8"/>
      <c r="E119" s="8"/>
      <c r="F119" s="8"/>
      <c r="G119" s="8"/>
      <c r="H119" s="8"/>
      <c r="I119" s="8"/>
    </row>
    <row r="120" spans="1:9">
      <c r="B120" s="1575" t="s">
        <v>308</v>
      </c>
      <c r="C120" s="7" t="s">
        <v>1713</v>
      </c>
      <c r="D120" s="8"/>
      <c r="E120" s="8"/>
      <c r="F120" s="8"/>
      <c r="G120" s="8"/>
      <c r="H120" s="8"/>
      <c r="I120" s="8"/>
    </row>
    <row r="121" spans="1:9">
      <c r="B121" s="1575" t="s">
        <v>1695</v>
      </c>
      <c r="C121" s="7" t="s">
        <v>1714</v>
      </c>
      <c r="D121" s="8"/>
      <c r="E121" s="8"/>
      <c r="F121" s="8"/>
      <c r="G121" s="8"/>
      <c r="H121" s="8"/>
      <c r="I121" s="8"/>
    </row>
    <row r="122" spans="1:9" ht="25.5">
      <c r="B122" s="1575" t="s">
        <v>309</v>
      </c>
      <c r="C122" s="10" t="s">
        <v>706</v>
      </c>
      <c r="D122" s="8"/>
      <c r="E122" s="8"/>
      <c r="F122" s="8"/>
      <c r="G122" s="8"/>
      <c r="H122" s="8"/>
      <c r="I122" s="8"/>
    </row>
    <row r="123" spans="1:9">
      <c r="B123" s="1575" t="s">
        <v>310</v>
      </c>
      <c r="C123" s="7" t="s">
        <v>707</v>
      </c>
      <c r="D123" s="8"/>
      <c r="E123" s="8"/>
      <c r="F123" s="8"/>
      <c r="G123" s="8"/>
      <c r="H123" s="8"/>
      <c r="I123" s="8"/>
    </row>
    <row r="124" spans="1:9" ht="25.5" customHeight="1">
      <c r="B124" s="1575" t="s">
        <v>311</v>
      </c>
      <c r="C124" s="10" t="s">
        <v>402</v>
      </c>
      <c r="D124" s="8"/>
      <c r="E124" s="8"/>
      <c r="F124" s="8"/>
      <c r="G124" s="8"/>
      <c r="H124" s="8"/>
      <c r="I124" s="8"/>
    </row>
    <row r="125" spans="1:9">
      <c r="B125" s="30"/>
      <c r="C125" s="2"/>
    </row>
    <row r="126" spans="1:9" s="20" customFormat="1">
      <c r="A126" s="18"/>
      <c r="B126" s="29"/>
      <c r="C126" s="19" t="s">
        <v>708</v>
      </c>
    </row>
    <row r="127" spans="1:9" s="20" customFormat="1">
      <c r="A127" s="21"/>
      <c r="B127" s="1574" t="s">
        <v>1696</v>
      </c>
      <c r="C127" s="22" t="s">
        <v>1715</v>
      </c>
    </row>
    <row r="128" spans="1:9" s="20" customFormat="1">
      <c r="A128" s="18"/>
      <c r="B128" s="1574" t="s">
        <v>312</v>
      </c>
      <c r="C128" s="22" t="s">
        <v>709</v>
      </c>
    </row>
    <row r="129" spans="1:3" s="20" customFormat="1">
      <c r="A129" s="18"/>
      <c r="B129" s="1574" t="s">
        <v>313</v>
      </c>
      <c r="C129" s="22" t="s">
        <v>699</v>
      </c>
    </row>
    <row r="130" spans="1:3" s="20" customFormat="1">
      <c r="A130" s="18"/>
      <c r="B130" s="1574" t="s">
        <v>314</v>
      </c>
      <c r="C130" s="1051" t="s">
        <v>698</v>
      </c>
    </row>
    <row r="131" spans="1:3" s="20" customFormat="1" ht="25.5">
      <c r="A131" s="18"/>
      <c r="B131" s="1574" t="s">
        <v>315</v>
      </c>
      <c r="C131" s="22" t="s">
        <v>700</v>
      </c>
    </row>
    <row r="132" spans="1:3" s="20" customFormat="1">
      <c r="A132" s="18"/>
      <c r="B132" s="1574" t="s">
        <v>316</v>
      </c>
      <c r="C132" s="22" t="s">
        <v>950</v>
      </c>
    </row>
    <row r="133" spans="1:3" s="20" customFormat="1">
      <c r="A133" s="18"/>
      <c r="B133" s="1574" t="s">
        <v>317</v>
      </c>
      <c r="C133" s="22" t="s">
        <v>1427</v>
      </c>
    </row>
    <row r="134" spans="1:3" s="20" customFormat="1">
      <c r="A134" s="18"/>
      <c r="B134" s="1574" t="s">
        <v>318</v>
      </c>
      <c r="C134" s="22" t="s">
        <v>647</v>
      </c>
    </row>
    <row r="135" spans="1:3" s="20" customFormat="1">
      <c r="A135" s="18"/>
      <c r="B135" s="1574" t="s">
        <v>319</v>
      </c>
      <c r="C135" s="22" t="s">
        <v>648</v>
      </c>
    </row>
    <row r="136" spans="1:3" s="1517" customFormat="1" ht="24.75" customHeight="1">
      <c r="A136" s="1516"/>
      <c r="B136" s="1577" t="s">
        <v>320</v>
      </c>
      <c r="C136" s="22" t="s">
        <v>952</v>
      </c>
    </row>
    <row r="137" spans="1:3" s="20" customFormat="1">
      <c r="A137" s="18"/>
      <c r="B137" s="1574" t="s">
        <v>321</v>
      </c>
      <c r="C137" s="22" t="s">
        <v>953</v>
      </c>
    </row>
    <row r="138" spans="1:3" s="20" customFormat="1">
      <c r="A138" s="18"/>
      <c r="B138" s="1574" t="s">
        <v>322</v>
      </c>
      <c r="C138" s="22" t="s">
        <v>954</v>
      </c>
    </row>
    <row r="139" spans="1:3" s="20" customFormat="1">
      <c r="A139" s="18"/>
      <c r="B139" s="1574" t="s">
        <v>323</v>
      </c>
      <c r="C139" s="22" t="s">
        <v>955</v>
      </c>
    </row>
    <row r="140" spans="1:3" s="20" customFormat="1">
      <c r="A140" s="18"/>
      <c r="B140" s="1574" t="s">
        <v>324</v>
      </c>
      <c r="C140" s="22" t="s">
        <v>956</v>
      </c>
    </row>
    <row r="141" spans="1:3" s="20" customFormat="1">
      <c r="A141" s="18"/>
      <c r="B141" s="1574" t="s">
        <v>325</v>
      </c>
      <c r="C141" s="22" t="s">
        <v>957</v>
      </c>
    </row>
    <row r="142" spans="1:3" s="20" customFormat="1">
      <c r="A142" s="18"/>
      <c r="B142" s="1574" t="s">
        <v>326</v>
      </c>
      <c r="C142" s="22" t="s">
        <v>958</v>
      </c>
    </row>
    <row r="143" spans="1:3" s="20" customFormat="1">
      <c r="A143" s="18"/>
      <c r="B143" s="1574" t="s">
        <v>327</v>
      </c>
      <c r="C143" s="22" t="s">
        <v>959</v>
      </c>
    </row>
    <row r="144" spans="1:3" s="20" customFormat="1">
      <c r="A144" s="18"/>
      <c r="B144" s="1574" t="s">
        <v>328</v>
      </c>
      <c r="C144" s="22" t="s">
        <v>960</v>
      </c>
    </row>
    <row r="145" spans="1:11" s="20" customFormat="1">
      <c r="A145" s="18"/>
      <c r="B145" s="1574" t="s">
        <v>329</v>
      </c>
      <c r="C145" s="22" t="s">
        <v>961</v>
      </c>
    </row>
    <row r="146" spans="1:11" s="20" customFormat="1" ht="25.5">
      <c r="A146" s="18"/>
      <c r="B146" s="1574" t="s">
        <v>330</v>
      </c>
      <c r="C146" s="10" t="s">
        <v>403</v>
      </c>
    </row>
    <row r="147" spans="1:11" s="20" customFormat="1">
      <c r="A147" s="18"/>
      <c r="B147" s="1574" t="s">
        <v>331</v>
      </c>
      <c r="C147" s="22" t="s">
        <v>962</v>
      </c>
    </row>
    <row r="148" spans="1:11" s="20" customFormat="1">
      <c r="A148" s="18"/>
      <c r="B148" s="1574" t="s">
        <v>332</v>
      </c>
      <c r="C148" s="22" t="s">
        <v>963</v>
      </c>
    </row>
    <row r="149" spans="1:11" s="20" customFormat="1">
      <c r="A149" s="18"/>
      <c r="B149" s="1574" t="s">
        <v>333</v>
      </c>
      <c r="C149" s="22" t="s">
        <v>710</v>
      </c>
    </row>
    <row r="150" spans="1:11" s="20" customFormat="1">
      <c r="A150" s="18"/>
      <c r="B150" s="1574" t="s">
        <v>334</v>
      </c>
      <c r="C150" s="22" t="s">
        <v>1525</v>
      </c>
    </row>
    <row r="151" spans="1:11" s="20" customFormat="1">
      <c r="A151" s="18"/>
      <c r="B151" s="1574" t="s">
        <v>335</v>
      </c>
      <c r="C151" s="22" t="s">
        <v>1526</v>
      </c>
    </row>
    <row r="152" spans="1:11" s="20" customFormat="1">
      <c r="A152" s="18"/>
      <c r="B152" s="1574" t="s">
        <v>336</v>
      </c>
      <c r="C152" s="22" t="s">
        <v>1527</v>
      </c>
    </row>
    <row r="153" spans="1:11" s="20" customFormat="1">
      <c r="A153" s="18"/>
      <c r="B153" s="1574" t="s">
        <v>337</v>
      </c>
      <c r="C153" s="22" t="s">
        <v>442</v>
      </c>
    </row>
    <row r="154" spans="1:11">
      <c r="B154" s="30"/>
    </row>
    <row r="155" spans="1:11">
      <c r="B155" s="27"/>
      <c r="C155" s="14" t="s">
        <v>1528</v>
      </c>
    </row>
    <row r="156" spans="1:11">
      <c r="B156" s="1577" t="s">
        <v>338</v>
      </c>
      <c r="C156" s="7" t="s">
        <v>1529</v>
      </c>
      <c r="D156" s="813"/>
      <c r="E156" s="811"/>
      <c r="F156" s="811"/>
      <c r="G156" s="811"/>
      <c r="H156" s="811"/>
      <c r="I156" s="811"/>
      <c r="J156" s="811"/>
      <c r="K156" s="811"/>
    </row>
    <row r="157" spans="1:11">
      <c r="B157" s="1577" t="s">
        <v>339</v>
      </c>
      <c r="C157" s="7" t="s">
        <v>1530</v>
      </c>
      <c r="D157" s="813"/>
      <c r="E157" s="811"/>
      <c r="F157" s="811"/>
      <c r="G157" s="811"/>
      <c r="H157" s="811"/>
      <c r="I157" s="24"/>
      <c r="J157" s="810"/>
      <c r="K157" s="810"/>
    </row>
    <row r="158" spans="1:11">
      <c r="B158" s="1577" t="s">
        <v>340</v>
      </c>
      <c r="C158" s="7" t="s">
        <v>1532</v>
      </c>
      <c r="D158" s="813"/>
      <c r="E158" s="811"/>
      <c r="F158" s="811"/>
      <c r="G158" s="811"/>
      <c r="H158" s="811"/>
      <c r="I158" s="24"/>
    </row>
    <row r="159" spans="1:11">
      <c r="B159" s="1577" t="s">
        <v>341</v>
      </c>
      <c r="C159" s="7" t="s">
        <v>1531</v>
      </c>
      <c r="D159" s="813"/>
      <c r="E159" s="811"/>
      <c r="F159" s="811"/>
      <c r="G159" s="811"/>
      <c r="H159" s="811"/>
      <c r="I159" s="24"/>
    </row>
    <row r="160" spans="1:11">
      <c r="B160" s="1577" t="s">
        <v>342</v>
      </c>
      <c r="C160" s="7" t="s">
        <v>1536</v>
      </c>
      <c r="D160" s="813"/>
      <c r="E160" s="811"/>
      <c r="F160" s="811"/>
      <c r="G160" s="812"/>
      <c r="H160" s="809"/>
      <c r="I160" s="25"/>
    </row>
    <row r="161" spans="2:9">
      <c r="B161" s="805"/>
      <c r="C161" s="806"/>
      <c r="E161" s="23"/>
      <c r="F161" s="23"/>
      <c r="G161" s="23"/>
      <c r="H161" s="23"/>
      <c r="I161" s="23"/>
    </row>
    <row r="162" spans="2:9">
      <c r="B162" s="807"/>
      <c r="C162" s="819" t="s">
        <v>711</v>
      </c>
      <c r="E162" s="25"/>
      <c r="F162" s="25"/>
      <c r="G162" s="25"/>
      <c r="H162" s="25"/>
      <c r="I162" s="25"/>
    </row>
    <row r="163" spans="2:9">
      <c r="B163" s="1574" t="s">
        <v>343</v>
      </c>
      <c r="C163" s="808" t="s">
        <v>1533</v>
      </c>
      <c r="D163" s="763"/>
    </row>
    <row r="164" spans="2:9">
      <c r="B164" s="1574" t="s">
        <v>344</v>
      </c>
      <c r="C164" s="808" t="s">
        <v>404</v>
      </c>
      <c r="D164" s="774"/>
      <c r="E164" s="774"/>
    </row>
    <row r="165" spans="2:9">
      <c r="B165" s="1574" t="s">
        <v>1396</v>
      </c>
      <c r="C165" s="1590" t="s">
        <v>789</v>
      </c>
      <c r="D165" s="1584"/>
      <c r="E165" s="1584"/>
    </row>
    <row r="166" spans="2:9">
      <c r="B166" s="1574" t="s">
        <v>345</v>
      </c>
      <c r="C166" s="808" t="s">
        <v>1534</v>
      </c>
      <c r="D166" s="782"/>
    </row>
    <row r="167" spans="2:9">
      <c r="B167" s="1574" t="s">
        <v>346</v>
      </c>
      <c r="C167" s="808" t="s">
        <v>1535</v>
      </c>
      <c r="D167" s="792"/>
      <c r="E167" s="792"/>
      <c r="F167" s="792"/>
    </row>
    <row r="168" spans="2:9"/>
    <row r="169" spans="2:9" hidden="1"/>
    <row r="170" spans="2:9" hidden="1"/>
    <row r="171" spans="2:9" hidden="1"/>
    <row r="172" spans="2:9" hidden="1"/>
    <row r="173" spans="2:9" hidden="1"/>
    <row r="174" spans="2:9" hidden="1"/>
    <row r="175" spans="2:9" hidden="1"/>
    <row r="176" spans="2:9"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sheetData>
  <phoneticPr fontId="29" type="noConversion"/>
  <hyperlinks>
    <hyperlink ref="B3" location="'1.1-график'!B2" display="1.1-график "/>
    <hyperlink ref="B4" location="'1.2-график'!B2" display="1.2-график "/>
    <hyperlink ref="B5" location="'1.1-кесте'!B2" display="1.1-кесте "/>
    <hyperlink ref="B6" location="'1.3-график'!B2" display="1.3-график "/>
    <hyperlink ref="B7" location="'1.4-график'!B2" display="1.4-график "/>
    <hyperlink ref="B8" location="'1.2-кесте'!B2" display="1.2-кесте "/>
    <hyperlink ref="B9" location="'1.5-график'!B2" display="1.5-график "/>
    <hyperlink ref="B11" location="'1.6-график'!B2" display="1.6-график "/>
    <hyperlink ref="B12" location="'1.4-кесте'!B2" display="1.4-кесте "/>
    <hyperlink ref="B13" location="'1.7-график'!B2" display="1.7-график "/>
    <hyperlink ref="B14" location="'1.8-график'!B2" display="1.8-график "/>
    <hyperlink ref="B15" location="'1.9-график'!B2" display="1.9-график "/>
    <hyperlink ref="B16" location="'1.10-график'!B2" display="1.10-график "/>
    <hyperlink ref="B17" location="'1.11-график'!B2" display="1.11-график "/>
    <hyperlink ref="B18" location="'1.12-график'!B2" display="1.12-график "/>
    <hyperlink ref="B19" location="'1.13-график'!B2" display="1.13-график "/>
    <hyperlink ref="B20" location="'1.14-график'!B2" display="1.14-график "/>
    <hyperlink ref="B38" location="'2.2.1-график'!B2" display="2.2.1-график "/>
    <hyperlink ref="B39" location="'2.2.2-график'!B2" display="2.2.2-график "/>
    <hyperlink ref="B40" location="'2.2.1-кесте'!B2" display="2.2.1-кесте"/>
    <hyperlink ref="B41" location="'2.2.3-график'!B2" display="2.2.3-график "/>
    <hyperlink ref="B42" location="'Бокс 3_1-график'!B2" display="3-бокс_1-график "/>
    <hyperlink ref="B43" location="'Бокс 3_2-график'!B2" display="3-бокс_ 2-график "/>
    <hyperlink ref="B44" location="'2.2.4-график'!B2" display="2.2.4-график "/>
    <hyperlink ref="B45" location="'2.2.5-график'!B2" display="2.2.5-график "/>
    <hyperlink ref="B46" location="'2.2.6-график'!B2" display="2.2.6-график "/>
    <hyperlink ref="B47" location="'2.2.7-график'!B2" display="2.2.7-график "/>
    <hyperlink ref="B48" location="'2.3.1-график'!B2" display="2.3.1-график "/>
    <hyperlink ref="B49" location="'2.3.2-график'!B2" display="2.3.2-график "/>
    <hyperlink ref="B50" location="'Бокс 4_1-кесте'!B2" display="4-бокс_1-кесте"/>
    <hyperlink ref="B51" location="'2.4.1-график'!B2" display="2.4.1-график "/>
    <hyperlink ref="B52" location="'2.4.2-график'!B2" display="2.4.2-график "/>
    <hyperlink ref="B53" location="'2.4.3-график'!B2" display="2.4.3-график "/>
    <hyperlink ref="B54" location="'2.4.4-график'!B2" display="2.4.4-график "/>
    <hyperlink ref="B55" location="'2.4.5-график'!B2" display="2.4.5-график "/>
    <hyperlink ref="B56" location="'2.4.6-график'!B2" display="2.4.6-график "/>
    <hyperlink ref="B57" location="'2.4.7-график'!B2" display="2.4.7-график "/>
    <hyperlink ref="B58" location="'2.4.8-график'!B2" display="2.4.8-график "/>
    <hyperlink ref="B61" location="'3.1.1-график'!B2" display="3.1.1-график "/>
    <hyperlink ref="B62" location="'3.1.2-график'!B2" display="3.1.2-график "/>
    <hyperlink ref="B63" location="'3.1.3-график'!B2" display="3.1.3-график "/>
    <hyperlink ref="B64" location="'3.1.4-график'!B2" display="3.1.4-график "/>
    <hyperlink ref="B65" location="'3.1.5 - 3.1.6-график'!B2" display="3.1.5-3.1.6-график "/>
    <hyperlink ref="B66" location="'3.1.7-график'!B2" display="3.1.7-график "/>
    <hyperlink ref="B67" location="'3.1.8-график'!B2" display="3.1.8-график "/>
    <hyperlink ref="B68" location="'3.1.9-график'!B2" display="3.1.9-график "/>
    <hyperlink ref="B69" location="'3.1.10-график'!B2" display="3.1.10-график "/>
    <hyperlink ref="B70" location="'3.1.11-график'!B2" display="3.1.11-график "/>
    <hyperlink ref="B71" location="'3.1.12-график'!B2" display="3.1.12-график "/>
    <hyperlink ref="B72" location="'3.1.13-график'!B2" display="3.1.13-график "/>
    <hyperlink ref="B73" location="'3.2.1-график'!B2" display="3.2.1-график "/>
    <hyperlink ref="B74" location="'3.2.2-график'!B2" display="3.2.2-график "/>
    <hyperlink ref="B75" location="'3.2.3-график'!B2" display="3.2.3-график "/>
    <hyperlink ref="B76" location="'3.2.4-график'!B2" display="3.2.4-график "/>
    <hyperlink ref="B77" location="'3.2.5-график'!B2" display="3.2.5-график "/>
    <hyperlink ref="B80" location="'4.1.1-график'!B2" display="4.1.1-график "/>
    <hyperlink ref="B81" location="'4.2.1-кесте'!B2" display="4.2.1-график "/>
    <hyperlink ref="B82" location="'4.2.2-кесте'!B2" display="4.2.2-кесте"/>
    <hyperlink ref="B83" location="'4.2.3-кесте'!B2" display="4.2.3-кесте"/>
    <hyperlink ref="B86" location="'5.1.1-график'!B2" display="5.1.1-график "/>
    <hyperlink ref="B87" location="'5.1.2-график'!B2" display="5.1.2-график "/>
    <hyperlink ref="B88" location="'5.1.3-график'!B2" display="5.1.3-график "/>
    <hyperlink ref="B89" location="'5.1.4-график'!B2" display="5.1.4-график "/>
    <hyperlink ref="B90" location="'5.1.1-кесте'!B2" display="5.1.1-кесте"/>
    <hyperlink ref="B91" location="'5.1.5-график'!B2" display="5.1.5-график "/>
    <hyperlink ref="B92" location="'Бокс 5_1-график'!B2" display="_5-бокс 1-график "/>
    <hyperlink ref="B93" location="'Бокс 5_2-график'!B2" display="_5-бокс 2-график "/>
    <hyperlink ref="B94" location="'5.1.6-график'!B2" display="5.1.6-график "/>
    <hyperlink ref="B95" location="'Бокс 6_1-график'!B2" display="6-бокс_1-график "/>
    <hyperlink ref="B96" location="'Бокс 6_1-график'!B2" display="6-бокс_ 2-график "/>
    <hyperlink ref="B97" location="'Бокс 6_3-график'!B2" display="6-бокс_ 3-график "/>
    <hyperlink ref="B98" location="'5.1.7-график'!B2" display="5.1.7-график "/>
    <hyperlink ref="B99" location="'5.1.8-график'!B2" display="5.1.8-график "/>
    <hyperlink ref="B100" location="'5.1.9-график'!A1" display="5.1.9-график "/>
    <hyperlink ref="B101" location="'5.1.10-график'!A1" display="5.1.10-график "/>
    <hyperlink ref="B102" location="'5.2.1-график'!A1" display="5.2.1-график "/>
    <hyperlink ref="B103" location="'5.2.2-график'!A1" display="5.2.2-график "/>
    <hyperlink ref="B104" location="'5.2.3-график'!A1" display="5.2.3-график "/>
    <hyperlink ref="B105" location="'5.3.1-график'!A1" display="5.3.1-график "/>
    <hyperlink ref="B106" location="'5.3.2-график'!A1" display="5.3.2-график "/>
    <hyperlink ref="B107" location="'5.3.3-график'!A1" display="5.3.3-график "/>
    <hyperlink ref="B108" location="'5.3.4-график'!A1" display="5.3.4-график "/>
    <hyperlink ref="B109" location="'5.3.5-график'!A1" display="5.3.5-график "/>
    <hyperlink ref="B110" location="'5.3.6-график'!A1" display="5.3.6-график "/>
    <hyperlink ref="B111" location="'5.3.7-график'!A1" display="5.3.7-график "/>
    <hyperlink ref="B112" location="'5.3.8-график'!A1" display="5.3.8-график "/>
    <hyperlink ref="B113" location="'5.3.9-график'!A1" display="5.3.9-график "/>
    <hyperlink ref="B114" location="'5.4.1-график'!A1" display="5.4.1-график "/>
    <hyperlink ref="B115" location="'5.4.1-кесте'!A1" display="5.4.1-кесте"/>
    <hyperlink ref="B116" location="'5.4.2-график'!A1" display="5.4.2-график "/>
    <hyperlink ref="B117" location="'5.4.3-график'!A1" display="5.4.3-график "/>
    <hyperlink ref="B118" location="'5.4.4-график'!A1" display="5.4.4-график "/>
    <hyperlink ref="B119" location="'5.4.5-график'!A1" display="5.4.5-график "/>
    <hyperlink ref="B120" location="'Бокс 7_1-график'!A1" display="7-бокс_1-график "/>
    <hyperlink ref="B121" location="'Бокс 7_1-кесте'!A1" display="7-бокс_ 1-кесте"/>
    <hyperlink ref="B122" location="'Бокс 8_1-график'!A1" display="8-бокс_ 1-график "/>
    <hyperlink ref="B123" location="'Бокс 8_2-график'!A1" display="8-бокс_ 2-график "/>
    <hyperlink ref="B124" location="'Бокс 8_3-график'!A1" display="8-бокс_ 3-график "/>
    <hyperlink ref="B127" location="'6.1.1-график'!A1" display="6.1.1-график "/>
    <hyperlink ref="B128" location="'6.1.2-график'!A1" display="6.1.2-график "/>
    <hyperlink ref="B129" location="'6.1.3-график'!A1" display="6.1.3-график "/>
    <hyperlink ref="B130" location="'6.1.4-график'!A1" display="6.1.4-график "/>
    <hyperlink ref="B131" location="'6.1.5-график'!A1" display="6.1.5-график "/>
    <hyperlink ref="B132" location="'6.1.1-кесте'!A1" display="6.1.1-кесте"/>
    <hyperlink ref="B133" location="'6.1.6-график'!A1" display="6.1.6-график "/>
    <hyperlink ref="B134" location="'6.1.7-график'!A1" display="6.1.7-график "/>
    <hyperlink ref="B135" location="'6.1.8-график'!A1" display="6.1.8-график "/>
    <hyperlink ref="B136" location="'6.1.8-график'!A1" display="6.1.9-график "/>
    <hyperlink ref="B137" location="'6.1.10-график'!A1" display="6.1.10-график "/>
    <hyperlink ref="B138" location="'6.1.11-график'!A1" display="6.1.11-график "/>
    <hyperlink ref="B139" location="'6.1.12-график'!A1" display="6.1.12-график "/>
    <hyperlink ref="B140" location="'6.2.1-график'!A1" display="6.2.1-график "/>
    <hyperlink ref="B141" location="'6.2.2-график'!A1" display="6.2.2-график "/>
    <hyperlink ref="B142" location="'6.2.3-график'!A1" display="6.2.3-график "/>
    <hyperlink ref="B143" location="'6.2.4-график'!A1" display="6.2.4-график "/>
    <hyperlink ref="B144" location="'6.2.5-график'!A1" display="6.2.5-график "/>
    <hyperlink ref="B145" location="'6.2.6-график'!A1" display="6.2.6-график "/>
    <hyperlink ref="B146" location="'6.3.1-график'!A1" display="6.3.1-график "/>
    <hyperlink ref="B147" location="'6.3.2-график'!A1" display="6.3.2-график "/>
    <hyperlink ref="B148" location="'6.3.3-график'!A1" display="6.3.3-график "/>
    <hyperlink ref="B149" location="'6.3.4-график'!A1" display="6.3.4-график "/>
    <hyperlink ref="B150" location="'6.3.5-график'!A1" display="6.3.5-график "/>
    <hyperlink ref="B151" location="'6.3.6-график'!A1" display="6.3.6-график "/>
    <hyperlink ref="B152" location="'6.3.7-график'!A1" display="6.3.7-график "/>
    <hyperlink ref="B153" location="'6.3.8-график'!A1" display="6.3.8-график "/>
    <hyperlink ref="B156" location="'7.1.1-7.1.2-график'!A1" display="7.1.1-7.1.2-график "/>
    <hyperlink ref="B157" location="'7.1.1-кесте'!A1" display="7.1.1-кесте"/>
    <hyperlink ref="B158" location="'7.2.1-график'!A1" display="7.2.1-график "/>
    <hyperlink ref="B159" location="'7.2.2-график'!A1" display="7.2.2-график "/>
    <hyperlink ref="B160" location="'7.2.3-график'!A1" display="7.2.3-график "/>
    <hyperlink ref="B163" location="'8.1.1-график'!A1" display="8.1.1-график "/>
    <hyperlink ref="B164" location="'8.1.2-график'!A1" display="8.1.2-график "/>
    <hyperlink ref="B166" location="'8.3.1-график'!A1" display="8.3.1-график "/>
    <hyperlink ref="B167" location="'8.3.2-график'!A1" display="8.3.2-график "/>
    <hyperlink ref="B22" location="'2.1.1-график'!B2" display="2.1.1-график "/>
    <hyperlink ref="B23" location="'2.1.2-график'!B2" display="2.1.2-график "/>
    <hyperlink ref="B24" location="'2.1.3-график'!B2" display="2.1.3-график "/>
    <hyperlink ref="B25" location="'Бокс 1_1-график'!B2" display="1-бокс_1-график "/>
    <hyperlink ref="B26" location="'Бокс 1_1-кесте'!B2" display="1-бокс_1-кесте"/>
    <hyperlink ref="B27" location="'2.1.4-график'!B2" display="2.1.4-график "/>
    <hyperlink ref="B28" location="'2.1.5-график'!B2" display="2.1.5-график "/>
    <hyperlink ref="B29" location="'2.2.6-график'!B2" display="2.1.6-график "/>
    <hyperlink ref="B30" location="'2.1.7-график'!B2" display="2.1.7-график "/>
    <hyperlink ref="B31" location="'2.1.8-график'!B2" display="2.1.8-график "/>
    <hyperlink ref="B32" location="'2.1.1-кесте'!B2" display="2.1.1-кесте "/>
    <hyperlink ref="B33" location="'2.1.2-кесте'!B2" display="2.1.2-кесте"/>
    <hyperlink ref="B34" location="'2.1.9-график'!B2" display="2.1.9-график "/>
    <hyperlink ref="B35" location="'2.1.3-кесте'!B2" display="2.1.3-кесте"/>
    <hyperlink ref="B36" location="'2.1.4-кесте'!B2" display="2.1.4-кесте"/>
    <hyperlink ref="B37" location="'Бокс 2_1-кесте'!B2" display="2-бокс_1-кесте"/>
    <hyperlink ref="B10" location="'1.3-кесте'!B2" display="1.3-кесте "/>
    <hyperlink ref="B165" location="'8.1.3-график'!B2" display="8.1.3-график"/>
  </hyperlinks>
  <pageMargins left="0.75" right="0.75" top="1" bottom="1" header="0.5" footer="0.5"/>
  <pageSetup paperSize="9" scale="69" orientation="portrait"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737"/>
  <sheetViews>
    <sheetView workbookViewId="0">
      <selection activeCell="E23" sqref="E23"/>
    </sheetView>
  </sheetViews>
  <sheetFormatPr defaultColWidth="8" defaultRowHeight="12.75"/>
  <cols>
    <col min="1" max="1" width="8.85546875" style="75" bestFit="1" customWidth="1"/>
    <col min="2" max="2" width="10.140625" style="75" bestFit="1" customWidth="1"/>
    <col min="3" max="3" width="10.5703125" style="75" bestFit="1" customWidth="1"/>
    <col min="4" max="16384" width="8" style="75"/>
  </cols>
  <sheetData>
    <row r="2" spans="1:5" ht="15.75">
      <c r="A2" s="75" t="s">
        <v>1735</v>
      </c>
      <c r="B2" s="37" t="s">
        <v>140</v>
      </c>
      <c r="E2" s="37" t="s">
        <v>140</v>
      </c>
    </row>
    <row r="4" spans="1:5">
      <c r="B4" s="76" t="s">
        <v>1653</v>
      </c>
      <c r="C4" s="76" t="s">
        <v>114</v>
      </c>
    </row>
    <row r="5" spans="1:5">
      <c r="B5" s="77">
        <v>39083</v>
      </c>
      <c r="C5" s="78">
        <v>83.27</v>
      </c>
      <c r="D5" s="79"/>
    </row>
    <row r="6" spans="1:5">
      <c r="B6" s="77">
        <v>39085</v>
      </c>
      <c r="C6" s="78">
        <v>83.92</v>
      </c>
      <c r="D6" s="79"/>
    </row>
    <row r="7" spans="1:5">
      <c r="B7" s="77">
        <v>39086</v>
      </c>
      <c r="C7" s="78">
        <v>84.34</v>
      </c>
      <c r="D7" s="79"/>
    </row>
    <row r="8" spans="1:5">
      <c r="B8" s="77">
        <v>39087</v>
      </c>
      <c r="C8" s="78">
        <v>84.64</v>
      </c>
      <c r="D8" s="79"/>
    </row>
    <row r="9" spans="1:5">
      <c r="B9" s="77">
        <v>39090</v>
      </c>
      <c r="C9" s="78">
        <v>84.57</v>
      </c>
      <c r="D9" s="79"/>
    </row>
    <row r="10" spans="1:5">
      <c r="B10" s="77">
        <v>39091</v>
      </c>
      <c r="C10" s="78">
        <v>84.75</v>
      </c>
      <c r="D10" s="79"/>
    </row>
    <row r="11" spans="1:5">
      <c r="B11" s="77">
        <v>39092</v>
      </c>
      <c r="C11" s="78">
        <v>85.07</v>
      </c>
      <c r="D11" s="79"/>
    </row>
    <row r="12" spans="1:5">
      <c r="B12" s="77">
        <v>39093</v>
      </c>
      <c r="C12" s="78">
        <v>85.28</v>
      </c>
      <c r="D12" s="79"/>
    </row>
    <row r="13" spans="1:5">
      <c r="B13" s="77">
        <v>39094</v>
      </c>
      <c r="C13" s="78">
        <v>85.02</v>
      </c>
      <c r="D13" s="79"/>
    </row>
    <row r="14" spans="1:5">
      <c r="B14" s="77">
        <v>39097</v>
      </c>
      <c r="C14" s="78">
        <v>84.94</v>
      </c>
      <c r="D14" s="79"/>
    </row>
    <row r="15" spans="1:5">
      <c r="B15" s="77">
        <v>39098</v>
      </c>
      <c r="C15" s="78">
        <v>85.06</v>
      </c>
      <c r="D15" s="79"/>
    </row>
    <row r="16" spans="1:5">
      <c r="B16" s="77">
        <v>39099</v>
      </c>
      <c r="C16" s="78">
        <v>84.94</v>
      </c>
      <c r="D16" s="79"/>
    </row>
    <row r="17" spans="2:5">
      <c r="B17" s="77">
        <v>39100</v>
      </c>
      <c r="C17" s="78">
        <v>84.91</v>
      </c>
      <c r="D17" s="79"/>
    </row>
    <row r="18" spans="2:5">
      <c r="B18" s="77">
        <v>39101</v>
      </c>
      <c r="C18" s="78">
        <v>84.86</v>
      </c>
      <c r="D18" s="79"/>
    </row>
    <row r="19" spans="2:5">
      <c r="B19" s="77">
        <v>39104</v>
      </c>
      <c r="C19" s="78">
        <v>85.04</v>
      </c>
      <c r="D19" s="79"/>
      <c r="E19" s="42" t="s">
        <v>67</v>
      </c>
    </row>
    <row r="20" spans="2:5">
      <c r="B20" s="77">
        <v>39105</v>
      </c>
      <c r="C20" s="78">
        <v>84.67</v>
      </c>
      <c r="D20" s="79"/>
      <c r="E20" s="42" t="s">
        <v>1145</v>
      </c>
    </row>
    <row r="21" spans="2:5">
      <c r="B21" s="77">
        <v>39106</v>
      </c>
      <c r="C21" s="78">
        <v>84.93</v>
      </c>
      <c r="D21" s="79"/>
    </row>
    <row r="22" spans="2:5">
      <c r="B22" s="77">
        <v>39107</v>
      </c>
      <c r="C22" s="78">
        <v>85.11</v>
      </c>
      <c r="D22" s="79"/>
    </row>
    <row r="23" spans="2:5">
      <c r="B23" s="77">
        <v>39108</v>
      </c>
      <c r="C23" s="78">
        <v>85.23</v>
      </c>
      <c r="D23" s="79"/>
      <c r="E23" s="175" t="s">
        <v>459</v>
      </c>
    </row>
    <row r="24" spans="2:5">
      <c r="B24" s="77">
        <v>39111</v>
      </c>
      <c r="C24" s="78">
        <v>85.09</v>
      </c>
      <c r="D24" s="79"/>
    </row>
    <row r="25" spans="2:5">
      <c r="B25" s="77">
        <v>39112</v>
      </c>
      <c r="C25" s="78">
        <v>84.99</v>
      </c>
      <c r="D25" s="79"/>
    </row>
    <row r="26" spans="2:5">
      <c r="B26" s="77">
        <v>39113</v>
      </c>
      <c r="C26" s="78">
        <v>84.6</v>
      </c>
      <c r="D26" s="79"/>
    </row>
    <row r="27" spans="2:5">
      <c r="B27" s="77">
        <v>39114</v>
      </c>
      <c r="C27" s="78">
        <v>84.64</v>
      </c>
      <c r="D27" s="79"/>
    </row>
    <row r="28" spans="2:5">
      <c r="B28" s="77">
        <v>39115</v>
      </c>
      <c r="C28" s="78">
        <v>84.96</v>
      </c>
      <c r="D28" s="79"/>
    </row>
    <row r="29" spans="2:5">
      <c r="B29" s="77">
        <v>39118</v>
      </c>
      <c r="C29" s="78">
        <v>85.08</v>
      </c>
      <c r="D29" s="79"/>
    </row>
    <row r="30" spans="2:5">
      <c r="B30" s="77">
        <v>39119</v>
      </c>
      <c r="C30" s="78">
        <v>84.77</v>
      </c>
      <c r="D30" s="79"/>
    </row>
    <row r="31" spans="2:5">
      <c r="B31" s="77">
        <v>39120</v>
      </c>
      <c r="C31" s="78">
        <v>84.71</v>
      </c>
      <c r="D31" s="79"/>
    </row>
    <row r="32" spans="2:5">
      <c r="B32" s="77">
        <v>39121</v>
      </c>
      <c r="C32" s="78">
        <v>84.69</v>
      </c>
      <c r="D32" s="79"/>
    </row>
    <row r="33" spans="2:4">
      <c r="B33" s="77">
        <v>39122</v>
      </c>
      <c r="C33" s="78">
        <v>84.88</v>
      </c>
      <c r="D33" s="79"/>
    </row>
    <row r="34" spans="2:4">
      <c r="B34" s="77">
        <v>39125</v>
      </c>
      <c r="C34" s="78">
        <v>85.12</v>
      </c>
      <c r="D34" s="79"/>
    </row>
    <row r="35" spans="2:4">
      <c r="B35" s="77">
        <v>39126</v>
      </c>
      <c r="C35" s="78">
        <v>84.69</v>
      </c>
      <c r="D35" s="79"/>
    </row>
    <row r="36" spans="2:4">
      <c r="B36" s="77">
        <v>39127</v>
      </c>
      <c r="C36" s="78">
        <v>84.18</v>
      </c>
      <c r="D36" s="79"/>
    </row>
    <row r="37" spans="2:4">
      <c r="B37" s="77">
        <v>39128</v>
      </c>
      <c r="C37" s="78">
        <v>84.05</v>
      </c>
      <c r="D37" s="79"/>
    </row>
    <row r="38" spans="2:4">
      <c r="B38" s="77">
        <v>39129</v>
      </c>
      <c r="C38" s="78">
        <v>84.06</v>
      </c>
      <c r="D38" s="79"/>
    </row>
    <row r="39" spans="2:4">
      <c r="B39" s="77">
        <v>39132</v>
      </c>
      <c r="C39" s="78">
        <v>84.02</v>
      </c>
      <c r="D39" s="79"/>
    </row>
    <row r="40" spans="2:4">
      <c r="B40" s="77">
        <v>39133</v>
      </c>
      <c r="C40" s="78">
        <v>84.18</v>
      </c>
      <c r="D40" s="79"/>
    </row>
    <row r="41" spans="2:4">
      <c r="B41" s="77">
        <v>39134</v>
      </c>
      <c r="C41" s="78">
        <v>84.22</v>
      </c>
      <c r="D41" s="79"/>
    </row>
    <row r="42" spans="2:4">
      <c r="B42" s="77">
        <v>39135</v>
      </c>
      <c r="C42" s="78">
        <v>84.34</v>
      </c>
      <c r="D42" s="79"/>
    </row>
    <row r="43" spans="2:4">
      <c r="B43" s="77">
        <v>39136</v>
      </c>
      <c r="C43" s="78">
        <v>84.05</v>
      </c>
      <c r="D43" s="79"/>
    </row>
    <row r="44" spans="2:4">
      <c r="B44" s="77">
        <v>39139</v>
      </c>
      <c r="C44" s="78">
        <v>83.93</v>
      </c>
      <c r="D44" s="79"/>
    </row>
    <row r="45" spans="2:4">
      <c r="B45" s="77">
        <v>39140</v>
      </c>
      <c r="C45" s="78">
        <v>83.46</v>
      </c>
      <c r="D45" s="79"/>
    </row>
    <row r="46" spans="2:4">
      <c r="B46" s="77">
        <v>39141</v>
      </c>
      <c r="C46" s="78">
        <v>83.57</v>
      </c>
      <c r="D46" s="79"/>
    </row>
    <row r="47" spans="2:4">
      <c r="B47" s="77">
        <v>39142</v>
      </c>
      <c r="C47" s="78">
        <v>83.77</v>
      </c>
      <c r="D47" s="79"/>
    </row>
    <row r="48" spans="2:4">
      <c r="B48" s="77">
        <v>39143</v>
      </c>
      <c r="C48" s="78">
        <v>83.74</v>
      </c>
      <c r="D48" s="79"/>
    </row>
    <row r="49" spans="2:4">
      <c r="B49" s="77">
        <v>39146</v>
      </c>
      <c r="C49" s="78">
        <v>84.17</v>
      </c>
      <c r="D49" s="79"/>
    </row>
    <row r="50" spans="2:4">
      <c r="B50" s="77">
        <v>39147</v>
      </c>
      <c r="C50" s="78">
        <v>84.04</v>
      </c>
      <c r="D50" s="79"/>
    </row>
    <row r="51" spans="2:4">
      <c r="B51" s="77">
        <v>39148</v>
      </c>
      <c r="C51" s="78">
        <v>83.78</v>
      </c>
      <c r="D51" s="79"/>
    </row>
    <row r="52" spans="2:4">
      <c r="B52" s="77">
        <v>39149</v>
      </c>
      <c r="C52" s="78">
        <v>84.13</v>
      </c>
      <c r="D52" s="79"/>
    </row>
    <row r="53" spans="2:4">
      <c r="B53" s="77">
        <v>39150</v>
      </c>
      <c r="C53" s="78">
        <v>84.25</v>
      </c>
      <c r="D53" s="79"/>
    </row>
    <row r="54" spans="2:4">
      <c r="B54" s="77">
        <v>39153</v>
      </c>
      <c r="C54" s="78">
        <v>83.88</v>
      </c>
      <c r="D54" s="79"/>
    </row>
    <row r="55" spans="2:4">
      <c r="B55" s="77">
        <v>39154</v>
      </c>
      <c r="C55" s="78">
        <v>83.71</v>
      </c>
      <c r="D55" s="79"/>
    </row>
    <row r="56" spans="2:4">
      <c r="B56" s="77">
        <v>39155</v>
      </c>
      <c r="C56" s="78">
        <v>83.64</v>
      </c>
      <c r="D56" s="79"/>
    </row>
    <row r="57" spans="2:4">
      <c r="B57" s="77">
        <v>39156</v>
      </c>
      <c r="C57" s="78">
        <v>83.65</v>
      </c>
      <c r="D57" s="79"/>
    </row>
    <row r="58" spans="2:4">
      <c r="B58" s="77">
        <v>39157</v>
      </c>
      <c r="C58" s="78">
        <v>83.19</v>
      </c>
      <c r="D58" s="79"/>
    </row>
    <row r="59" spans="2:4">
      <c r="B59" s="77">
        <v>39160</v>
      </c>
      <c r="C59" s="78">
        <v>83.35</v>
      </c>
      <c r="D59" s="79"/>
    </row>
    <row r="60" spans="2:4">
      <c r="B60" s="77">
        <v>39161</v>
      </c>
      <c r="C60" s="78">
        <v>83.07</v>
      </c>
      <c r="D60" s="79"/>
    </row>
    <row r="61" spans="2:4">
      <c r="B61" s="77">
        <v>39162</v>
      </c>
      <c r="C61" s="78">
        <v>82.77</v>
      </c>
      <c r="D61" s="79"/>
    </row>
    <row r="62" spans="2:4">
      <c r="B62" s="77">
        <v>39163</v>
      </c>
      <c r="C62" s="78">
        <v>83.09</v>
      </c>
      <c r="D62" s="79"/>
    </row>
    <row r="63" spans="2:4">
      <c r="B63" s="77">
        <v>39164</v>
      </c>
      <c r="C63" s="78">
        <v>83.28</v>
      </c>
      <c r="D63" s="79"/>
    </row>
    <row r="64" spans="2:4">
      <c r="B64" s="77">
        <v>39167</v>
      </c>
      <c r="C64" s="78">
        <v>83.08</v>
      </c>
      <c r="D64" s="79"/>
    </row>
    <row r="65" spans="2:4">
      <c r="B65" s="77">
        <v>39168</v>
      </c>
      <c r="C65" s="78">
        <v>83.01</v>
      </c>
      <c r="D65" s="79"/>
    </row>
    <row r="66" spans="2:4">
      <c r="B66" s="77">
        <v>39169</v>
      </c>
      <c r="C66" s="78">
        <v>83.03</v>
      </c>
      <c r="D66" s="79"/>
    </row>
    <row r="67" spans="2:4">
      <c r="B67" s="77">
        <v>39170</v>
      </c>
      <c r="C67" s="78">
        <v>83.09</v>
      </c>
      <c r="D67" s="79"/>
    </row>
    <row r="68" spans="2:4">
      <c r="B68" s="77">
        <v>39171</v>
      </c>
      <c r="C68" s="78">
        <v>82.93</v>
      </c>
      <c r="D68" s="79"/>
    </row>
    <row r="69" spans="2:4">
      <c r="B69" s="77">
        <v>39174</v>
      </c>
      <c r="C69" s="78">
        <v>82.87</v>
      </c>
      <c r="D69" s="79"/>
    </row>
    <row r="70" spans="2:4">
      <c r="B70" s="77">
        <v>39175</v>
      </c>
      <c r="C70" s="78">
        <v>83.15</v>
      </c>
      <c r="D70" s="79"/>
    </row>
    <row r="71" spans="2:4">
      <c r="B71" s="77">
        <v>39176</v>
      </c>
      <c r="C71" s="78">
        <v>82.96</v>
      </c>
      <c r="D71" s="79"/>
    </row>
    <row r="72" spans="2:4">
      <c r="B72" s="77">
        <v>39177</v>
      </c>
      <c r="C72" s="78">
        <v>82.677000000000007</v>
      </c>
      <c r="D72" s="79"/>
    </row>
    <row r="73" spans="2:4">
      <c r="B73" s="77">
        <v>39178</v>
      </c>
      <c r="C73" s="78">
        <v>82.992000000000004</v>
      </c>
      <c r="D73" s="79"/>
    </row>
    <row r="74" spans="2:4">
      <c r="B74" s="77">
        <v>39181</v>
      </c>
      <c r="C74" s="78">
        <v>83.097999999999999</v>
      </c>
      <c r="D74" s="79"/>
    </row>
    <row r="75" spans="2:4">
      <c r="B75" s="77">
        <v>39182</v>
      </c>
      <c r="C75" s="78">
        <v>82.703999999999994</v>
      </c>
      <c r="D75" s="79"/>
    </row>
    <row r="76" spans="2:4">
      <c r="B76" s="77">
        <v>39183</v>
      </c>
      <c r="C76" s="78">
        <v>82.671000000000006</v>
      </c>
      <c r="D76" s="79"/>
    </row>
    <row r="77" spans="2:4">
      <c r="B77" s="77">
        <v>39184</v>
      </c>
      <c r="C77" s="78">
        <v>82.369</v>
      </c>
      <c r="D77" s="79"/>
    </row>
    <row r="78" spans="2:4">
      <c r="B78" s="77">
        <v>39185</v>
      </c>
      <c r="C78" s="78">
        <v>82.129000000000005</v>
      </c>
      <c r="D78" s="79"/>
    </row>
    <row r="79" spans="2:4">
      <c r="B79" s="77">
        <v>39188</v>
      </c>
      <c r="C79" s="78">
        <v>82.072999999999993</v>
      </c>
      <c r="D79" s="79"/>
    </row>
    <row r="80" spans="2:4">
      <c r="B80" s="77">
        <v>39189</v>
      </c>
      <c r="C80" s="78">
        <v>81.831000000000003</v>
      </c>
      <c r="D80" s="79"/>
    </row>
    <row r="81" spans="2:4">
      <c r="B81" s="77">
        <v>39190</v>
      </c>
      <c r="C81" s="78">
        <v>81.742999999999995</v>
      </c>
      <c r="D81" s="79"/>
    </row>
    <row r="82" spans="2:4">
      <c r="B82" s="77">
        <v>39191</v>
      </c>
      <c r="C82" s="78">
        <v>81.644000000000005</v>
      </c>
      <c r="D82" s="79"/>
    </row>
    <row r="83" spans="2:4">
      <c r="B83" s="77">
        <v>39192</v>
      </c>
      <c r="C83" s="78">
        <v>81.643000000000001</v>
      </c>
      <c r="D83" s="79"/>
    </row>
    <row r="84" spans="2:4">
      <c r="B84" s="77">
        <v>39195</v>
      </c>
      <c r="C84" s="78">
        <v>81.738</v>
      </c>
      <c r="D84" s="79"/>
    </row>
    <row r="85" spans="2:4">
      <c r="B85" s="77">
        <v>39196</v>
      </c>
      <c r="C85" s="78">
        <v>81.546000000000006</v>
      </c>
      <c r="D85" s="79"/>
    </row>
    <row r="86" spans="2:4">
      <c r="B86" s="77">
        <v>39197</v>
      </c>
      <c r="C86" s="78">
        <v>81.427999999999997</v>
      </c>
      <c r="D86" s="79"/>
    </row>
    <row r="87" spans="2:4">
      <c r="B87" s="77">
        <v>39198</v>
      </c>
      <c r="C87" s="78">
        <v>81.75</v>
      </c>
      <c r="D87" s="79"/>
    </row>
    <row r="88" spans="2:4">
      <c r="B88" s="77">
        <v>39199</v>
      </c>
      <c r="C88" s="78">
        <v>81.528999999999996</v>
      </c>
      <c r="D88" s="79"/>
    </row>
    <row r="89" spans="2:4">
      <c r="B89" s="77">
        <v>39202</v>
      </c>
      <c r="C89" s="78">
        <v>81.447000000000003</v>
      </c>
      <c r="D89" s="79"/>
    </row>
    <row r="90" spans="2:4">
      <c r="B90" s="77">
        <v>39203</v>
      </c>
      <c r="C90" s="78">
        <v>81.594999999999999</v>
      </c>
      <c r="D90" s="79"/>
    </row>
    <row r="91" spans="2:4">
      <c r="B91" s="77">
        <v>39204</v>
      </c>
      <c r="C91" s="78">
        <v>81.766999999999996</v>
      </c>
      <c r="D91" s="79"/>
    </row>
    <row r="92" spans="2:4">
      <c r="B92" s="77">
        <v>39205</v>
      </c>
      <c r="C92" s="78">
        <v>81.948999999999998</v>
      </c>
      <c r="D92" s="79"/>
    </row>
    <row r="93" spans="2:4">
      <c r="B93" s="77">
        <v>39206</v>
      </c>
      <c r="C93" s="78">
        <v>81.741</v>
      </c>
      <c r="D93" s="79"/>
    </row>
    <row r="94" spans="2:4">
      <c r="B94" s="77">
        <v>39209</v>
      </c>
      <c r="C94" s="78">
        <v>81.676000000000002</v>
      </c>
      <c r="D94" s="79"/>
    </row>
    <row r="95" spans="2:4">
      <c r="B95" s="77">
        <v>39210</v>
      </c>
      <c r="C95" s="78">
        <v>81.938999999999993</v>
      </c>
      <c r="D95" s="79"/>
    </row>
    <row r="96" spans="2:4">
      <c r="B96" s="77">
        <v>39211</v>
      </c>
      <c r="C96" s="78">
        <v>82.016000000000005</v>
      </c>
      <c r="D96" s="79"/>
    </row>
    <row r="97" spans="2:4">
      <c r="B97" s="77">
        <v>39212</v>
      </c>
      <c r="C97" s="78">
        <v>82.292000000000002</v>
      </c>
      <c r="D97" s="79"/>
    </row>
    <row r="98" spans="2:4">
      <c r="B98" s="77">
        <v>39213</v>
      </c>
      <c r="C98" s="78">
        <v>82.116</v>
      </c>
      <c r="D98" s="79"/>
    </row>
    <row r="99" spans="2:4">
      <c r="B99" s="77">
        <v>39216</v>
      </c>
      <c r="C99" s="78">
        <v>82.066000000000003</v>
      </c>
      <c r="D99" s="79"/>
    </row>
    <row r="100" spans="2:4">
      <c r="B100" s="77">
        <v>39217</v>
      </c>
      <c r="C100" s="78">
        <v>81.754999999999995</v>
      </c>
      <c r="D100" s="79"/>
    </row>
    <row r="101" spans="2:4">
      <c r="B101" s="77">
        <v>39218</v>
      </c>
      <c r="C101" s="78">
        <v>82.162999999999997</v>
      </c>
      <c r="D101" s="79"/>
    </row>
    <row r="102" spans="2:4">
      <c r="B102" s="77">
        <v>39219</v>
      </c>
      <c r="C102" s="78">
        <v>82.317999999999998</v>
      </c>
      <c r="D102" s="79"/>
    </row>
    <row r="103" spans="2:4">
      <c r="B103" s="77">
        <v>39220</v>
      </c>
      <c r="C103" s="78">
        <v>82.197000000000003</v>
      </c>
      <c r="D103" s="79"/>
    </row>
    <row r="104" spans="2:4">
      <c r="B104" s="77">
        <v>39223</v>
      </c>
      <c r="C104" s="78">
        <v>82.364000000000004</v>
      </c>
      <c r="D104" s="79"/>
    </row>
    <row r="105" spans="2:4">
      <c r="B105" s="77">
        <v>39224</v>
      </c>
      <c r="C105" s="78">
        <v>82.385999999999996</v>
      </c>
      <c r="D105" s="79"/>
    </row>
    <row r="106" spans="2:4">
      <c r="B106" s="77">
        <v>39225</v>
      </c>
      <c r="C106" s="78">
        <v>82.31</v>
      </c>
      <c r="D106" s="79"/>
    </row>
    <row r="107" spans="2:4">
      <c r="B107" s="77">
        <v>39226</v>
      </c>
      <c r="C107" s="78">
        <v>82.406000000000006</v>
      </c>
      <c r="D107" s="79"/>
    </row>
    <row r="108" spans="2:4">
      <c r="B108" s="77">
        <v>39227</v>
      </c>
      <c r="C108" s="78">
        <v>82.331000000000003</v>
      </c>
      <c r="D108" s="79"/>
    </row>
    <row r="109" spans="2:4">
      <c r="B109" s="77">
        <v>39230</v>
      </c>
      <c r="C109" s="78">
        <v>82.331999999999994</v>
      </c>
      <c r="D109" s="79"/>
    </row>
    <row r="110" spans="2:4">
      <c r="B110" s="77">
        <v>39231</v>
      </c>
      <c r="C110" s="78">
        <v>82.31</v>
      </c>
      <c r="D110" s="79"/>
    </row>
    <row r="111" spans="2:4">
      <c r="B111" s="77">
        <v>39232</v>
      </c>
      <c r="C111" s="78">
        <v>82.433000000000007</v>
      </c>
      <c r="D111" s="79"/>
    </row>
    <row r="112" spans="2:4">
      <c r="B112" s="77">
        <v>39233</v>
      </c>
      <c r="C112" s="78">
        <v>82.301000000000002</v>
      </c>
      <c r="D112" s="79"/>
    </row>
    <row r="113" spans="2:4">
      <c r="B113" s="77">
        <v>39234</v>
      </c>
      <c r="C113" s="78">
        <v>82.322000000000003</v>
      </c>
      <c r="D113" s="79"/>
    </row>
    <row r="114" spans="2:4">
      <c r="B114" s="77">
        <v>39237</v>
      </c>
      <c r="C114" s="78">
        <v>82.058000000000007</v>
      </c>
      <c r="D114" s="79"/>
    </row>
    <row r="115" spans="2:4">
      <c r="B115" s="77">
        <v>39238</v>
      </c>
      <c r="C115" s="78">
        <v>81.89</v>
      </c>
      <c r="D115" s="79"/>
    </row>
    <row r="116" spans="2:4">
      <c r="B116" s="77">
        <v>39239</v>
      </c>
      <c r="C116" s="78">
        <v>81.897000000000006</v>
      </c>
      <c r="D116" s="79"/>
    </row>
    <row r="117" spans="2:4">
      <c r="B117" s="77">
        <v>39240</v>
      </c>
      <c r="C117" s="78">
        <v>82.293999999999997</v>
      </c>
      <c r="D117" s="79"/>
    </row>
    <row r="118" spans="2:4">
      <c r="B118" s="77">
        <v>39241</v>
      </c>
      <c r="C118" s="78">
        <v>82.691000000000003</v>
      </c>
      <c r="D118" s="79"/>
    </row>
    <row r="119" spans="2:4">
      <c r="B119" s="77">
        <v>39244</v>
      </c>
      <c r="C119" s="78">
        <v>82.712000000000003</v>
      </c>
      <c r="D119" s="79"/>
    </row>
    <row r="120" spans="2:4">
      <c r="B120" s="77">
        <v>39245</v>
      </c>
      <c r="C120" s="78">
        <v>82.891000000000005</v>
      </c>
      <c r="D120" s="79"/>
    </row>
    <row r="121" spans="2:4">
      <c r="B121" s="77">
        <v>39246</v>
      </c>
      <c r="C121" s="78">
        <v>83.034999999999997</v>
      </c>
      <c r="D121" s="79"/>
    </row>
    <row r="122" spans="2:4">
      <c r="B122" s="77">
        <v>39247</v>
      </c>
      <c r="C122" s="78">
        <v>83.128</v>
      </c>
      <c r="D122" s="79"/>
    </row>
    <row r="123" spans="2:4">
      <c r="B123" s="77">
        <v>39248</v>
      </c>
      <c r="C123" s="78">
        <v>82.850999999999999</v>
      </c>
      <c r="D123" s="79"/>
    </row>
    <row r="124" spans="2:4">
      <c r="B124" s="77">
        <v>39251</v>
      </c>
      <c r="C124" s="78">
        <v>82.715000000000003</v>
      </c>
      <c r="D124" s="79"/>
    </row>
    <row r="125" spans="2:4">
      <c r="B125" s="77">
        <v>39252</v>
      </c>
      <c r="C125" s="78">
        <v>82.543999999999997</v>
      </c>
      <c r="D125" s="79"/>
    </row>
    <row r="126" spans="2:4">
      <c r="B126" s="77">
        <v>39253</v>
      </c>
      <c r="C126" s="78">
        <v>82.518000000000001</v>
      </c>
      <c r="D126" s="79"/>
    </row>
    <row r="127" spans="2:4">
      <c r="B127" s="77">
        <v>39254</v>
      </c>
      <c r="C127" s="78">
        <v>82.730999999999995</v>
      </c>
      <c r="D127" s="79"/>
    </row>
    <row r="128" spans="2:4">
      <c r="B128" s="77">
        <v>39255</v>
      </c>
      <c r="C128" s="78">
        <v>82.335999999999999</v>
      </c>
      <c r="D128" s="79"/>
    </row>
    <row r="129" spans="2:4">
      <c r="B129" s="77">
        <v>39258</v>
      </c>
      <c r="C129" s="78">
        <v>82.325000000000003</v>
      </c>
      <c r="D129" s="79"/>
    </row>
    <row r="130" spans="2:4">
      <c r="B130" s="77">
        <v>39259</v>
      </c>
      <c r="C130" s="78">
        <v>82.295000000000002</v>
      </c>
      <c r="D130" s="79"/>
    </row>
    <row r="131" spans="2:4">
      <c r="B131" s="77">
        <v>39260</v>
      </c>
      <c r="C131" s="78">
        <v>82.316000000000003</v>
      </c>
      <c r="D131" s="79"/>
    </row>
    <row r="132" spans="2:4">
      <c r="B132" s="77">
        <v>39261</v>
      </c>
      <c r="C132" s="78">
        <v>82.332999999999998</v>
      </c>
      <c r="D132" s="79"/>
    </row>
    <row r="133" spans="2:4">
      <c r="B133" s="77">
        <v>39262</v>
      </c>
      <c r="C133" s="78">
        <v>81.92</v>
      </c>
      <c r="D133" s="79"/>
    </row>
    <row r="134" spans="2:4">
      <c r="B134" s="77">
        <v>39265</v>
      </c>
      <c r="C134" s="78">
        <v>81.394999999999996</v>
      </c>
      <c r="D134" s="79"/>
    </row>
    <row r="135" spans="2:4">
      <c r="B135" s="77">
        <v>39266</v>
      </c>
      <c r="C135" s="78">
        <v>81.486000000000004</v>
      </c>
      <c r="D135" s="79"/>
    </row>
    <row r="136" spans="2:4">
      <c r="B136" s="77">
        <v>39267</v>
      </c>
      <c r="C136" s="78">
        <v>81.433000000000007</v>
      </c>
      <c r="D136" s="79"/>
    </row>
    <row r="137" spans="2:4">
      <c r="B137" s="77">
        <v>39268</v>
      </c>
      <c r="C137" s="78">
        <v>81.537999999999997</v>
      </c>
      <c r="D137" s="79"/>
    </row>
    <row r="138" spans="2:4">
      <c r="B138" s="77">
        <v>39269</v>
      </c>
      <c r="C138" s="78">
        <v>81.465000000000003</v>
      </c>
      <c r="D138" s="79"/>
    </row>
    <row r="139" spans="2:4">
      <c r="B139" s="77">
        <v>39272</v>
      </c>
      <c r="C139" s="78">
        <v>81.433000000000007</v>
      </c>
      <c r="D139" s="79"/>
    </row>
    <row r="140" spans="2:4">
      <c r="B140" s="77">
        <v>39273</v>
      </c>
      <c r="C140" s="78">
        <v>80.86</v>
      </c>
      <c r="D140" s="79"/>
    </row>
    <row r="141" spans="2:4">
      <c r="B141" s="77">
        <v>39274</v>
      </c>
      <c r="C141" s="78">
        <v>80.73</v>
      </c>
      <c r="D141" s="79"/>
    </row>
    <row r="142" spans="2:4">
      <c r="B142" s="77">
        <v>39275</v>
      </c>
      <c r="C142" s="78">
        <v>80.635000000000005</v>
      </c>
      <c r="D142" s="79"/>
    </row>
    <row r="143" spans="2:4">
      <c r="B143" s="77">
        <v>39276</v>
      </c>
      <c r="C143" s="78">
        <v>80.575999999999993</v>
      </c>
      <c r="D143" s="79"/>
    </row>
    <row r="144" spans="2:4">
      <c r="B144" s="77">
        <v>39279</v>
      </c>
      <c r="C144" s="78">
        <v>80.522000000000006</v>
      </c>
      <c r="D144" s="79"/>
    </row>
    <row r="145" spans="2:4">
      <c r="B145" s="77">
        <v>39280</v>
      </c>
      <c r="C145" s="78">
        <v>80.540000000000006</v>
      </c>
      <c r="D145" s="79"/>
    </row>
    <row r="146" spans="2:4">
      <c r="B146" s="77">
        <v>39281</v>
      </c>
      <c r="C146" s="78">
        <v>80.424000000000007</v>
      </c>
      <c r="D146" s="79"/>
    </row>
    <row r="147" spans="2:4">
      <c r="B147" s="77">
        <v>39282</v>
      </c>
      <c r="C147" s="78">
        <v>80.418999999999997</v>
      </c>
      <c r="D147" s="79"/>
    </row>
    <row r="148" spans="2:4">
      <c r="B148" s="77">
        <v>39283</v>
      </c>
      <c r="C148" s="78">
        <v>80.287999999999997</v>
      </c>
      <c r="D148" s="79"/>
    </row>
    <row r="149" spans="2:4">
      <c r="B149" s="77">
        <v>39286</v>
      </c>
      <c r="C149" s="78">
        <v>80.353999999999999</v>
      </c>
      <c r="D149" s="79"/>
    </row>
    <row r="150" spans="2:4">
      <c r="B150" s="77">
        <v>39287</v>
      </c>
      <c r="C150" s="78">
        <v>80.076999999999998</v>
      </c>
      <c r="D150" s="79"/>
    </row>
    <row r="151" spans="2:4">
      <c r="B151" s="77">
        <v>39288</v>
      </c>
      <c r="C151" s="78">
        <v>80.652000000000001</v>
      </c>
      <c r="D151" s="79"/>
    </row>
    <row r="152" spans="2:4">
      <c r="B152" s="77">
        <v>39289</v>
      </c>
      <c r="C152" s="78">
        <v>80.453000000000003</v>
      </c>
      <c r="D152" s="79"/>
    </row>
    <row r="153" spans="2:4">
      <c r="B153" s="77">
        <v>39290</v>
      </c>
      <c r="C153" s="78">
        <v>80.945999999999998</v>
      </c>
      <c r="D153" s="79"/>
    </row>
    <row r="154" spans="2:4">
      <c r="B154" s="77">
        <v>39293</v>
      </c>
      <c r="C154" s="78">
        <v>80.849000000000004</v>
      </c>
      <c r="D154" s="79"/>
    </row>
    <row r="155" spans="2:4">
      <c r="B155" s="77">
        <v>39294</v>
      </c>
      <c r="C155" s="78">
        <v>80.77</v>
      </c>
      <c r="D155" s="79"/>
    </row>
    <row r="156" spans="2:4">
      <c r="B156" s="77">
        <v>39295</v>
      </c>
      <c r="C156" s="78">
        <v>80.872</v>
      </c>
      <c r="D156" s="79"/>
    </row>
    <row r="157" spans="2:4">
      <c r="B157" s="77">
        <v>39296</v>
      </c>
      <c r="C157" s="78">
        <v>80.712999999999994</v>
      </c>
      <c r="D157" s="79"/>
    </row>
    <row r="158" spans="2:4">
      <c r="B158" s="77">
        <v>39297</v>
      </c>
      <c r="C158" s="78">
        <v>80.177000000000007</v>
      </c>
      <c r="D158" s="79"/>
    </row>
    <row r="159" spans="2:4">
      <c r="B159" s="77">
        <v>39300</v>
      </c>
      <c r="C159" s="78">
        <v>80.254999999999995</v>
      </c>
      <c r="D159" s="79"/>
    </row>
    <row r="160" spans="2:4">
      <c r="B160" s="77">
        <v>39301</v>
      </c>
      <c r="C160" s="78">
        <v>80.478999999999999</v>
      </c>
      <c r="D160" s="79"/>
    </row>
    <row r="161" spans="2:4">
      <c r="B161" s="77">
        <v>39302</v>
      </c>
      <c r="C161" s="78">
        <v>80.343000000000004</v>
      </c>
      <c r="D161" s="79"/>
    </row>
    <row r="162" spans="2:4">
      <c r="B162" s="77">
        <v>39303</v>
      </c>
      <c r="C162" s="78">
        <v>80.744</v>
      </c>
      <c r="D162" s="79"/>
    </row>
    <row r="163" spans="2:4">
      <c r="B163" s="77">
        <v>39304</v>
      </c>
      <c r="C163" s="78">
        <v>80.679000000000002</v>
      </c>
      <c r="D163" s="79"/>
    </row>
    <row r="164" spans="2:4">
      <c r="B164" s="77">
        <v>39307</v>
      </c>
      <c r="C164" s="78">
        <v>81.048000000000002</v>
      </c>
      <c r="D164" s="79"/>
    </row>
    <row r="165" spans="2:4">
      <c r="B165" s="77">
        <v>39308</v>
      </c>
      <c r="C165" s="78">
        <v>81.489000000000004</v>
      </c>
      <c r="D165" s="79"/>
    </row>
    <row r="166" spans="2:4">
      <c r="B166" s="77">
        <v>39309</v>
      </c>
      <c r="C166" s="78">
        <v>81.822000000000003</v>
      </c>
      <c r="D166" s="79"/>
    </row>
    <row r="167" spans="2:4">
      <c r="B167" s="77">
        <v>39310</v>
      </c>
      <c r="C167" s="78">
        <v>81.728999999999999</v>
      </c>
      <c r="D167" s="79"/>
    </row>
    <row r="168" spans="2:4">
      <c r="B168" s="77">
        <v>39311</v>
      </c>
      <c r="C168" s="78">
        <v>81.426000000000002</v>
      </c>
      <c r="D168" s="79"/>
    </row>
    <row r="169" spans="2:4">
      <c r="B169" s="77">
        <v>39314</v>
      </c>
      <c r="C169" s="78">
        <v>81.400000000000006</v>
      </c>
      <c r="D169" s="79"/>
    </row>
    <row r="170" spans="2:4">
      <c r="B170" s="77">
        <v>39315</v>
      </c>
      <c r="C170" s="78">
        <v>81.492000000000004</v>
      </c>
      <c r="D170" s="79"/>
    </row>
    <row r="171" spans="2:4">
      <c r="B171" s="77">
        <v>39316</v>
      </c>
      <c r="C171" s="78">
        <v>81.248999999999995</v>
      </c>
      <c r="D171" s="79"/>
    </row>
    <row r="172" spans="2:4">
      <c r="B172" s="77">
        <v>39317</v>
      </c>
      <c r="C172" s="78">
        <v>81.144999999999996</v>
      </c>
      <c r="D172" s="79"/>
    </row>
    <row r="173" spans="2:4">
      <c r="B173" s="77">
        <v>39318</v>
      </c>
      <c r="C173" s="78">
        <v>80.667000000000002</v>
      </c>
      <c r="D173" s="79"/>
    </row>
    <row r="174" spans="2:4">
      <c r="B174" s="77">
        <v>39321</v>
      </c>
      <c r="C174" s="78">
        <v>80.739000000000004</v>
      </c>
      <c r="D174" s="79"/>
    </row>
    <row r="175" spans="2:4">
      <c r="B175" s="77">
        <v>39322</v>
      </c>
      <c r="C175" s="78">
        <v>80.756</v>
      </c>
      <c r="D175" s="79"/>
    </row>
    <row r="176" spans="2:4">
      <c r="B176" s="77">
        <v>39323</v>
      </c>
      <c r="C176" s="78">
        <v>80.7</v>
      </c>
      <c r="D176" s="79"/>
    </row>
    <row r="177" spans="2:4">
      <c r="B177" s="77">
        <v>39324</v>
      </c>
      <c r="C177" s="78">
        <v>80.793999999999997</v>
      </c>
      <c r="D177" s="79"/>
    </row>
    <row r="178" spans="2:4">
      <c r="B178" s="77">
        <v>39325</v>
      </c>
      <c r="C178" s="78">
        <v>80.790999999999997</v>
      </c>
      <c r="D178" s="79"/>
    </row>
    <row r="179" spans="2:4">
      <c r="B179" s="77">
        <v>39328</v>
      </c>
      <c r="C179" s="78">
        <v>80.813999999999993</v>
      </c>
      <c r="D179" s="79"/>
    </row>
    <row r="180" spans="2:4">
      <c r="B180" s="77">
        <v>39329</v>
      </c>
      <c r="C180" s="78">
        <v>80.88</v>
      </c>
      <c r="D180" s="79"/>
    </row>
    <row r="181" spans="2:4">
      <c r="B181" s="77">
        <v>39330</v>
      </c>
      <c r="C181" s="78">
        <v>80.622</v>
      </c>
      <c r="D181" s="79"/>
    </row>
    <row r="182" spans="2:4">
      <c r="B182" s="77">
        <v>39331</v>
      </c>
      <c r="C182" s="78">
        <v>80.471999999999994</v>
      </c>
      <c r="D182" s="79"/>
    </row>
    <row r="183" spans="2:4">
      <c r="B183" s="77">
        <v>39332</v>
      </c>
      <c r="C183" s="78">
        <v>79.959000000000003</v>
      </c>
      <c r="D183" s="79"/>
    </row>
    <row r="184" spans="2:4">
      <c r="B184" s="77">
        <v>39335</v>
      </c>
      <c r="C184" s="78">
        <v>79.816000000000003</v>
      </c>
      <c r="D184" s="79"/>
    </row>
    <row r="185" spans="2:4">
      <c r="B185" s="77">
        <v>39336</v>
      </c>
      <c r="C185" s="78">
        <v>79.703999999999994</v>
      </c>
      <c r="D185" s="79"/>
    </row>
    <row r="186" spans="2:4">
      <c r="B186" s="77">
        <v>39337</v>
      </c>
      <c r="C186" s="78">
        <v>79.364999999999995</v>
      </c>
      <c r="D186" s="79"/>
    </row>
    <row r="187" spans="2:4">
      <c r="B187" s="77">
        <v>39338</v>
      </c>
      <c r="C187" s="78">
        <v>79.513000000000005</v>
      </c>
      <c r="D187" s="79"/>
    </row>
    <row r="188" spans="2:4">
      <c r="B188" s="77">
        <v>39339</v>
      </c>
      <c r="C188" s="78">
        <v>79.617000000000004</v>
      </c>
      <c r="D188" s="79"/>
    </row>
    <row r="189" spans="2:4">
      <c r="B189" s="77">
        <v>39342</v>
      </c>
      <c r="C189" s="78">
        <v>79.72</v>
      </c>
      <c r="D189" s="79"/>
    </row>
    <row r="190" spans="2:4">
      <c r="B190" s="77">
        <v>39343</v>
      </c>
      <c r="C190" s="78">
        <v>79.209000000000003</v>
      </c>
      <c r="D190" s="79"/>
    </row>
    <row r="191" spans="2:4">
      <c r="B191" s="77">
        <v>39344</v>
      </c>
      <c r="C191" s="78">
        <v>79.3</v>
      </c>
      <c r="D191" s="79"/>
    </row>
    <row r="192" spans="2:4">
      <c r="B192" s="77">
        <v>39345</v>
      </c>
      <c r="C192" s="78">
        <v>78.581999999999994</v>
      </c>
      <c r="D192" s="79"/>
    </row>
    <row r="193" spans="2:4">
      <c r="B193" s="77">
        <v>39346</v>
      </c>
      <c r="C193" s="78">
        <v>78.596999999999994</v>
      </c>
      <c r="D193" s="79"/>
    </row>
    <row r="194" spans="2:4">
      <c r="B194" s="77">
        <v>39349</v>
      </c>
      <c r="C194" s="78">
        <v>78.527000000000001</v>
      </c>
      <c r="D194" s="79"/>
    </row>
    <row r="195" spans="2:4">
      <c r="B195" s="77">
        <v>39350</v>
      </c>
      <c r="C195" s="78">
        <v>78.313000000000002</v>
      </c>
      <c r="D195" s="79"/>
    </row>
    <row r="196" spans="2:4">
      <c r="B196" s="77">
        <v>39351</v>
      </c>
      <c r="C196" s="78">
        <v>78.492999999999995</v>
      </c>
      <c r="D196" s="79"/>
    </row>
    <row r="197" spans="2:4">
      <c r="B197" s="77">
        <v>39352</v>
      </c>
      <c r="C197" s="78">
        <v>78.337999999999994</v>
      </c>
      <c r="D197" s="79"/>
    </row>
    <row r="198" spans="2:4">
      <c r="B198" s="77">
        <v>39353</v>
      </c>
      <c r="C198" s="78">
        <v>77.718999999999994</v>
      </c>
      <c r="D198" s="79"/>
    </row>
    <row r="199" spans="2:4">
      <c r="B199" s="77">
        <v>39356</v>
      </c>
      <c r="C199" s="78">
        <v>77.903999999999996</v>
      </c>
      <c r="D199" s="79"/>
    </row>
    <row r="200" spans="2:4">
      <c r="B200" s="77">
        <v>39357</v>
      </c>
      <c r="C200" s="78">
        <v>78.302999999999997</v>
      </c>
      <c r="D200" s="79"/>
    </row>
    <row r="201" spans="2:4">
      <c r="B201" s="77">
        <v>39358</v>
      </c>
      <c r="C201" s="78">
        <v>78.572999999999993</v>
      </c>
      <c r="D201" s="79"/>
    </row>
    <row r="202" spans="2:4">
      <c r="B202" s="77">
        <v>39359</v>
      </c>
      <c r="C202" s="78">
        <v>78.480999999999995</v>
      </c>
      <c r="D202" s="79"/>
    </row>
    <row r="203" spans="2:4">
      <c r="B203" s="77">
        <v>39360</v>
      </c>
      <c r="C203" s="78">
        <v>78.308000000000007</v>
      </c>
      <c r="D203" s="79"/>
    </row>
    <row r="204" spans="2:4">
      <c r="B204" s="77">
        <v>39363</v>
      </c>
      <c r="C204" s="78">
        <v>78.671999999999997</v>
      </c>
      <c r="D204" s="79"/>
    </row>
    <row r="205" spans="2:4">
      <c r="B205" s="77">
        <v>39364</v>
      </c>
      <c r="C205" s="78">
        <v>78.525999999999996</v>
      </c>
      <c r="D205" s="79"/>
    </row>
    <row r="206" spans="2:4">
      <c r="B206" s="77">
        <v>39365</v>
      </c>
      <c r="C206" s="78">
        <v>78.375</v>
      </c>
      <c r="D206" s="79"/>
    </row>
    <row r="207" spans="2:4">
      <c r="B207" s="77">
        <v>39366</v>
      </c>
      <c r="C207" s="78">
        <v>78.078000000000003</v>
      </c>
      <c r="D207" s="79"/>
    </row>
    <row r="208" spans="2:4">
      <c r="B208" s="77">
        <v>39367</v>
      </c>
      <c r="C208" s="78">
        <v>78.224000000000004</v>
      </c>
      <c r="D208" s="79"/>
    </row>
    <row r="209" spans="2:4">
      <c r="B209" s="77">
        <v>39370</v>
      </c>
      <c r="C209" s="78">
        <v>78.087999999999994</v>
      </c>
      <c r="D209" s="79"/>
    </row>
    <row r="210" spans="2:4">
      <c r="B210" s="77">
        <v>39371</v>
      </c>
      <c r="C210" s="78">
        <v>78.251000000000005</v>
      </c>
      <c r="D210" s="79"/>
    </row>
    <row r="211" spans="2:4">
      <c r="B211" s="77">
        <v>39372</v>
      </c>
      <c r="C211" s="78">
        <v>78.12</v>
      </c>
      <c r="D211" s="79"/>
    </row>
    <row r="212" spans="2:4">
      <c r="B212" s="77">
        <v>39373</v>
      </c>
      <c r="C212" s="78">
        <v>77.59</v>
      </c>
      <c r="D212" s="79"/>
    </row>
    <row r="213" spans="2:4">
      <c r="B213" s="77">
        <v>39374</v>
      </c>
      <c r="C213" s="78">
        <v>77.406999999999996</v>
      </c>
      <c r="D213" s="79"/>
    </row>
    <row r="214" spans="2:4">
      <c r="B214" s="77">
        <v>39377</v>
      </c>
      <c r="C214" s="78">
        <v>78.06</v>
      </c>
      <c r="D214" s="79"/>
    </row>
    <row r="215" spans="2:4">
      <c r="B215" s="77">
        <v>39378</v>
      </c>
      <c r="C215" s="78">
        <v>77.588999999999999</v>
      </c>
      <c r="D215" s="79"/>
    </row>
    <row r="216" spans="2:4">
      <c r="B216" s="77">
        <v>39379</v>
      </c>
      <c r="C216" s="78">
        <v>77.546000000000006</v>
      </c>
      <c r="D216" s="79"/>
    </row>
    <row r="217" spans="2:4">
      <c r="B217" s="77">
        <v>39380</v>
      </c>
      <c r="C217" s="78">
        <v>77.278000000000006</v>
      </c>
      <c r="D217" s="79"/>
    </row>
    <row r="218" spans="2:4">
      <c r="B218" s="77">
        <v>39381</v>
      </c>
      <c r="C218" s="78">
        <v>77.027000000000001</v>
      </c>
      <c r="D218" s="79"/>
    </row>
    <row r="219" spans="2:4">
      <c r="B219" s="77">
        <v>39384</v>
      </c>
      <c r="C219" s="78">
        <v>76.837000000000003</v>
      </c>
      <c r="D219" s="79"/>
    </row>
    <row r="220" spans="2:4">
      <c r="B220" s="77">
        <v>39385</v>
      </c>
      <c r="C220" s="78">
        <v>76.772999999999996</v>
      </c>
      <c r="D220" s="79"/>
    </row>
    <row r="221" spans="2:4">
      <c r="B221" s="77">
        <v>39386</v>
      </c>
      <c r="C221" s="78">
        <v>76.478999999999999</v>
      </c>
      <c r="D221" s="79"/>
    </row>
    <row r="222" spans="2:4">
      <c r="B222" s="77">
        <v>39387</v>
      </c>
      <c r="C222" s="78">
        <v>76.593999999999994</v>
      </c>
      <c r="D222" s="79"/>
    </row>
    <row r="223" spans="2:4">
      <c r="B223" s="77">
        <v>39388</v>
      </c>
      <c r="C223" s="78">
        <v>76.337000000000003</v>
      </c>
      <c r="D223" s="79"/>
    </row>
    <row r="224" spans="2:4">
      <c r="B224" s="77">
        <v>39391</v>
      </c>
      <c r="C224" s="78">
        <v>76.424999999999997</v>
      </c>
      <c r="D224" s="79"/>
    </row>
    <row r="225" spans="2:4">
      <c r="B225" s="77">
        <v>39392</v>
      </c>
      <c r="C225" s="78">
        <v>76.040000000000006</v>
      </c>
      <c r="D225" s="79"/>
    </row>
    <row r="226" spans="2:4">
      <c r="B226" s="77">
        <v>39393</v>
      </c>
      <c r="C226" s="78">
        <v>75.412000000000006</v>
      </c>
      <c r="D226" s="79"/>
    </row>
    <row r="227" spans="2:4">
      <c r="B227" s="77">
        <v>39394</v>
      </c>
      <c r="C227" s="78">
        <v>75.456000000000003</v>
      </c>
      <c r="D227" s="79"/>
    </row>
    <row r="228" spans="2:4">
      <c r="B228" s="77">
        <v>39395</v>
      </c>
      <c r="C228" s="78">
        <v>75.400000000000006</v>
      </c>
      <c r="D228" s="79"/>
    </row>
    <row r="229" spans="2:4">
      <c r="B229" s="77">
        <v>39398</v>
      </c>
      <c r="C229" s="78">
        <v>75.902000000000001</v>
      </c>
      <c r="D229" s="79"/>
    </row>
    <row r="230" spans="2:4">
      <c r="B230" s="77">
        <v>39399</v>
      </c>
      <c r="C230" s="78">
        <v>75.881</v>
      </c>
      <c r="D230" s="79"/>
    </row>
    <row r="231" spans="2:4">
      <c r="B231" s="77">
        <v>39400</v>
      </c>
      <c r="C231" s="78">
        <v>75.813999999999993</v>
      </c>
      <c r="D231" s="79"/>
    </row>
    <row r="232" spans="2:4">
      <c r="B232" s="77">
        <v>39401</v>
      </c>
      <c r="C232" s="78">
        <v>76.069000000000003</v>
      </c>
      <c r="D232" s="79"/>
    </row>
    <row r="233" spans="2:4">
      <c r="B233" s="77">
        <v>39402</v>
      </c>
      <c r="C233" s="78">
        <v>75.826999999999998</v>
      </c>
      <c r="D233" s="79"/>
    </row>
    <row r="234" spans="2:4">
      <c r="B234" s="77">
        <v>39405</v>
      </c>
      <c r="C234" s="78">
        <v>75.78</v>
      </c>
      <c r="D234" s="79"/>
    </row>
    <row r="235" spans="2:4">
      <c r="B235" s="77">
        <v>39406</v>
      </c>
      <c r="C235" s="78">
        <v>75.204999999999998</v>
      </c>
      <c r="D235" s="79"/>
    </row>
    <row r="236" spans="2:4">
      <c r="B236" s="77">
        <v>39407</v>
      </c>
      <c r="C236" s="78">
        <v>75.072999999999993</v>
      </c>
      <c r="D236" s="79"/>
    </row>
    <row r="237" spans="2:4">
      <c r="B237" s="77">
        <v>39408</v>
      </c>
      <c r="C237" s="78">
        <v>75.051000000000002</v>
      </c>
      <c r="D237" s="79"/>
    </row>
    <row r="238" spans="2:4">
      <c r="B238" s="77">
        <v>39409</v>
      </c>
      <c r="C238" s="78">
        <v>75.052999999999997</v>
      </c>
      <c r="D238" s="79"/>
    </row>
    <row r="239" spans="2:4">
      <c r="B239" s="77">
        <v>39412</v>
      </c>
      <c r="C239" s="78">
        <v>74.858999999999995</v>
      </c>
      <c r="D239" s="79"/>
    </row>
    <row r="240" spans="2:4">
      <c r="B240" s="77">
        <v>39413</v>
      </c>
      <c r="C240" s="78">
        <v>75.096000000000004</v>
      </c>
      <c r="D240" s="79"/>
    </row>
    <row r="241" spans="2:4">
      <c r="B241" s="77">
        <v>39414</v>
      </c>
      <c r="C241" s="78">
        <v>75.075999999999993</v>
      </c>
      <c r="D241" s="79"/>
    </row>
    <row r="242" spans="2:4">
      <c r="B242" s="77">
        <v>39415</v>
      </c>
      <c r="C242" s="78">
        <v>75.587999999999994</v>
      </c>
      <c r="D242" s="79"/>
    </row>
    <row r="243" spans="2:4">
      <c r="B243" s="77">
        <v>39416</v>
      </c>
      <c r="C243" s="78">
        <v>76.147000000000006</v>
      </c>
      <c r="D243" s="79"/>
    </row>
    <row r="244" spans="2:4">
      <c r="B244" s="77">
        <v>39419</v>
      </c>
      <c r="C244" s="78">
        <v>75.935000000000002</v>
      </c>
      <c r="D244" s="79"/>
    </row>
    <row r="245" spans="2:4">
      <c r="B245" s="77">
        <v>39420</v>
      </c>
      <c r="C245" s="78">
        <v>75.694000000000003</v>
      </c>
      <c r="D245" s="79"/>
    </row>
    <row r="246" spans="2:4">
      <c r="B246" s="77">
        <v>39421</v>
      </c>
      <c r="C246" s="78">
        <v>76.412999999999997</v>
      </c>
      <c r="D246" s="79"/>
    </row>
    <row r="247" spans="2:4">
      <c r="B247" s="77">
        <v>39422</v>
      </c>
      <c r="C247" s="78">
        <v>76.382999999999996</v>
      </c>
      <c r="D247" s="79"/>
    </row>
    <row r="248" spans="2:4">
      <c r="B248" s="77">
        <v>39423</v>
      </c>
      <c r="C248" s="78">
        <v>76.287999999999997</v>
      </c>
      <c r="D248" s="79"/>
    </row>
    <row r="249" spans="2:4">
      <c r="B249" s="77">
        <v>39426</v>
      </c>
      <c r="C249" s="78">
        <v>76.061999999999998</v>
      </c>
      <c r="D249" s="79"/>
    </row>
    <row r="250" spans="2:4">
      <c r="B250" s="77">
        <v>39427</v>
      </c>
      <c r="C250" s="78">
        <v>76.221999999999994</v>
      </c>
      <c r="D250" s="79"/>
    </row>
    <row r="251" spans="2:4">
      <c r="B251" s="77">
        <v>39428</v>
      </c>
      <c r="C251" s="78">
        <v>76.144000000000005</v>
      </c>
      <c r="D251" s="79"/>
    </row>
    <row r="252" spans="2:4">
      <c r="B252" s="77">
        <v>39429</v>
      </c>
      <c r="C252" s="78">
        <v>76.561999999999998</v>
      </c>
      <c r="D252" s="79"/>
    </row>
    <row r="253" spans="2:4">
      <c r="B253" s="77">
        <v>39430</v>
      </c>
      <c r="C253" s="78">
        <v>77.436000000000007</v>
      </c>
      <c r="D253" s="79"/>
    </row>
    <row r="254" spans="2:4">
      <c r="B254" s="77">
        <v>39433</v>
      </c>
      <c r="C254" s="78">
        <v>77.400999999999996</v>
      </c>
      <c r="D254" s="79"/>
    </row>
    <row r="255" spans="2:4">
      <c r="B255" s="77">
        <v>39434</v>
      </c>
      <c r="C255" s="78">
        <v>77.412000000000006</v>
      </c>
      <c r="D255" s="79"/>
    </row>
    <row r="256" spans="2:4">
      <c r="B256" s="77">
        <v>39435</v>
      </c>
      <c r="C256" s="78">
        <v>77.587000000000003</v>
      </c>
      <c r="D256" s="79"/>
    </row>
    <row r="257" spans="2:4">
      <c r="B257" s="77">
        <v>39436</v>
      </c>
      <c r="C257" s="78">
        <v>77.793999999999997</v>
      </c>
      <c r="D257" s="79"/>
    </row>
    <row r="258" spans="2:4">
      <c r="B258" s="77">
        <v>39437</v>
      </c>
      <c r="C258" s="78">
        <v>77.721000000000004</v>
      </c>
      <c r="D258" s="79"/>
    </row>
    <row r="259" spans="2:4">
      <c r="B259" s="77">
        <v>39440</v>
      </c>
      <c r="C259" s="78">
        <v>77.572000000000003</v>
      </c>
      <c r="D259" s="79"/>
    </row>
    <row r="260" spans="2:4">
      <c r="B260" s="77">
        <v>39441</v>
      </c>
      <c r="C260" s="78">
        <v>77.596999999999994</v>
      </c>
      <c r="D260" s="79"/>
    </row>
    <row r="261" spans="2:4">
      <c r="B261" s="77">
        <v>39442</v>
      </c>
      <c r="C261" s="78">
        <v>77.150000000000006</v>
      </c>
      <c r="D261" s="79"/>
    </row>
    <row r="262" spans="2:4">
      <c r="B262" s="77">
        <v>39443</v>
      </c>
      <c r="C262" s="78">
        <v>76.606999999999999</v>
      </c>
      <c r="D262" s="79"/>
    </row>
    <row r="263" spans="2:4">
      <c r="B263" s="77">
        <v>39444</v>
      </c>
      <c r="C263" s="78">
        <v>76.218000000000004</v>
      </c>
      <c r="D263" s="79"/>
    </row>
    <row r="264" spans="2:4">
      <c r="B264" s="77">
        <v>39447</v>
      </c>
      <c r="C264" s="78">
        <v>76.694999999999993</v>
      </c>
      <c r="D264" s="79"/>
    </row>
    <row r="265" spans="2:4">
      <c r="B265" s="77">
        <v>39448</v>
      </c>
      <c r="C265" s="78">
        <v>76.647999999999996</v>
      </c>
      <c r="D265" s="79"/>
    </row>
    <row r="266" spans="2:4">
      <c r="B266" s="77">
        <v>39449</v>
      </c>
      <c r="C266" s="78">
        <v>75.971999999999994</v>
      </c>
      <c r="D266" s="79"/>
    </row>
    <row r="267" spans="2:4">
      <c r="B267" s="77">
        <v>39450</v>
      </c>
      <c r="C267" s="78">
        <v>75.888999999999996</v>
      </c>
      <c r="D267" s="79"/>
    </row>
    <row r="268" spans="2:4">
      <c r="B268" s="77">
        <v>39451</v>
      </c>
      <c r="C268" s="78">
        <v>75.793000000000006</v>
      </c>
      <c r="D268" s="79"/>
    </row>
    <row r="269" spans="2:4">
      <c r="B269" s="77">
        <v>39454</v>
      </c>
      <c r="C269" s="78">
        <v>76.174000000000007</v>
      </c>
      <c r="D269" s="79"/>
    </row>
    <row r="270" spans="2:4">
      <c r="B270" s="77">
        <v>39455</v>
      </c>
      <c r="C270" s="78">
        <v>76.111000000000004</v>
      </c>
      <c r="D270" s="79"/>
    </row>
    <row r="271" spans="2:4">
      <c r="B271" s="77">
        <v>39456</v>
      </c>
      <c r="C271" s="78">
        <v>76.418999999999997</v>
      </c>
      <c r="D271" s="79"/>
    </row>
    <row r="272" spans="2:4">
      <c r="B272" s="77">
        <v>39457</v>
      </c>
      <c r="C272" s="78">
        <v>75.933999999999997</v>
      </c>
      <c r="D272" s="79"/>
    </row>
    <row r="273" spans="2:4">
      <c r="B273" s="77">
        <v>39458</v>
      </c>
      <c r="C273" s="78">
        <v>75.977999999999994</v>
      </c>
      <c r="D273" s="79"/>
    </row>
    <row r="274" spans="2:4">
      <c r="B274" s="77">
        <v>39461</v>
      </c>
      <c r="C274" s="78">
        <v>75.613</v>
      </c>
      <c r="D274" s="79"/>
    </row>
    <row r="275" spans="2:4">
      <c r="B275" s="77">
        <v>39462</v>
      </c>
      <c r="C275" s="78">
        <v>75.573999999999998</v>
      </c>
      <c r="D275" s="79"/>
    </row>
    <row r="276" spans="2:4">
      <c r="B276" s="77">
        <v>39463</v>
      </c>
      <c r="C276" s="78">
        <v>76.257999999999996</v>
      </c>
      <c r="D276" s="79"/>
    </row>
    <row r="277" spans="2:4">
      <c r="B277" s="77">
        <v>39464</v>
      </c>
      <c r="C277" s="78">
        <v>76.174000000000007</v>
      </c>
      <c r="D277" s="79"/>
    </row>
    <row r="278" spans="2:4">
      <c r="B278" s="77">
        <v>39465</v>
      </c>
      <c r="C278" s="78">
        <v>76.382999999999996</v>
      </c>
      <c r="D278" s="79"/>
    </row>
    <row r="279" spans="2:4">
      <c r="B279" s="77">
        <v>39468</v>
      </c>
      <c r="C279" s="78">
        <v>76.866</v>
      </c>
      <c r="D279" s="79"/>
    </row>
    <row r="280" spans="2:4">
      <c r="B280" s="77">
        <v>39469</v>
      </c>
      <c r="C280" s="78">
        <v>76.346000000000004</v>
      </c>
      <c r="D280" s="79"/>
    </row>
    <row r="281" spans="2:4">
      <c r="B281" s="77">
        <v>39470</v>
      </c>
      <c r="C281" s="78">
        <v>76.400999999999996</v>
      </c>
      <c r="D281" s="79"/>
    </row>
    <row r="282" spans="2:4">
      <c r="B282" s="77">
        <v>39471</v>
      </c>
      <c r="C282" s="78">
        <v>75.691999999999993</v>
      </c>
      <c r="D282" s="79"/>
    </row>
    <row r="283" spans="2:4">
      <c r="B283" s="77">
        <v>39472</v>
      </c>
      <c r="C283" s="78">
        <v>75.972999999999999</v>
      </c>
      <c r="D283" s="79"/>
    </row>
    <row r="284" spans="2:4">
      <c r="B284" s="77">
        <v>39475</v>
      </c>
      <c r="C284" s="78">
        <v>75.578999999999994</v>
      </c>
      <c r="D284" s="79"/>
    </row>
    <row r="285" spans="2:4">
      <c r="B285" s="77">
        <v>39476</v>
      </c>
      <c r="C285" s="78">
        <v>75.545000000000002</v>
      </c>
      <c r="D285" s="79"/>
    </row>
    <row r="286" spans="2:4">
      <c r="B286" s="77">
        <v>39477</v>
      </c>
      <c r="C286" s="78">
        <v>75.031999999999996</v>
      </c>
      <c r="D286" s="79"/>
    </row>
    <row r="287" spans="2:4">
      <c r="B287" s="77">
        <v>39478</v>
      </c>
      <c r="C287" s="78">
        <v>75.177999999999997</v>
      </c>
      <c r="D287" s="79"/>
    </row>
    <row r="288" spans="2:4">
      <c r="B288" s="77">
        <v>39479</v>
      </c>
      <c r="C288" s="78">
        <v>75.444999999999993</v>
      </c>
      <c r="D288" s="79"/>
    </row>
    <row r="289" spans="2:4">
      <c r="B289" s="77">
        <v>39482</v>
      </c>
      <c r="C289" s="78">
        <v>75.37</v>
      </c>
      <c r="D289" s="79"/>
    </row>
    <row r="290" spans="2:4">
      <c r="B290" s="77">
        <v>39483</v>
      </c>
      <c r="C290" s="78">
        <v>76.116</v>
      </c>
      <c r="D290" s="79"/>
    </row>
    <row r="291" spans="2:4">
      <c r="B291" s="77">
        <v>39484</v>
      </c>
      <c r="C291" s="78">
        <v>76.141000000000005</v>
      </c>
      <c r="D291" s="79"/>
    </row>
    <row r="292" spans="2:4">
      <c r="B292" s="77">
        <v>39485</v>
      </c>
      <c r="C292" s="78">
        <v>76.938000000000002</v>
      </c>
      <c r="D292" s="79"/>
    </row>
    <row r="293" spans="2:4">
      <c r="B293" s="77">
        <v>39486</v>
      </c>
      <c r="C293" s="78">
        <v>76.67</v>
      </c>
      <c r="D293" s="79"/>
    </row>
    <row r="294" spans="2:4">
      <c r="B294" s="77">
        <v>39489</v>
      </c>
      <c r="C294" s="78">
        <v>76.584000000000003</v>
      </c>
      <c r="D294" s="79"/>
    </row>
    <row r="295" spans="2:4">
      <c r="B295" s="77">
        <v>39490</v>
      </c>
      <c r="C295" s="78">
        <v>76.314999999999998</v>
      </c>
      <c r="D295" s="79"/>
    </row>
    <row r="296" spans="2:4">
      <c r="B296" s="77">
        <v>39491</v>
      </c>
      <c r="C296" s="78">
        <v>76.399000000000001</v>
      </c>
      <c r="D296" s="79"/>
    </row>
    <row r="297" spans="2:4">
      <c r="B297" s="77">
        <v>39492</v>
      </c>
      <c r="C297" s="78">
        <v>76.155000000000001</v>
      </c>
      <c r="D297" s="79"/>
    </row>
    <row r="298" spans="2:4">
      <c r="B298" s="77">
        <v>39493</v>
      </c>
      <c r="C298" s="78">
        <v>76.100999999999999</v>
      </c>
      <c r="D298" s="79"/>
    </row>
    <row r="299" spans="2:4">
      <c r="B299" s="77">
        <v>39496</v>
      </c>
      <c r="C299" s="78">
        <v>76.257000000000005</v>
      </c>
      <c r="D299" s="79"/>
    </row>
    <row r="300" spans="2:4">
      <c r="B300" s="77">
        <v>39497</v>
      </c>
      <c r="C300" s="78">
        <v>75.998000000000005</v>
      </c>
      <c r="D300" s="79"/>
    </row>
    <row r="301" spans="2:4">
      <c r="B301" s="77">
        <v>39498</v>
      </c>
      <c r="C301" s="78">
        <v>76.116</v>
      </c>
      <c r="D301" s="79"/>
    </row>
    <row r="302" spans="2:4">
      <c r="B302" s="77">
        <v>39499</v>
      </c>
      <c r="C302" s="78">
        <v>75.600999999999999</v>
      </c>
      <c r="D302" s="79"/>
    </row>
    <row r="303" spans="2:4">
      <c r="B303" s="77">
        <v>39500</v>
      </c>
      <c r="C303" s="78">
        <v>75.52</v>
      </c>
      <c r="D303" s="79"/>
    </row>
    <row r="304" spans="2:4">
      <c r="B304" s="77">
        <v>39503</v>
      </c>
      <c r="C304" s="78">
        <v>75.528999999999996</v>
      </c>
      <c r="D304" s="79"/>
    </row>
    <row r="305" spans="2:4">
      <c r="B305" s="77">
        <v>39504</v>
      </c>
      <c r="C305" s="78">
        <v>74.763000000000005</v>
      </c>
      <c r="D305" s="79"/>
    </row>
    <row r="306" spans="2:4">
      <c r="B306" s="77">
        <v>39505</v>
      </c>
      <c r="C306" s="78">
        <v>74.212999999999994</v>
      </c>
      <c r="D306" s="79"/>
    </row>
    <row r="307" spans="2:4">
      <c r="B307" s="77">
        <v>39506</v>
      </c>
      <c r="C307" s="78">
        <v>73.721000000000004</v>
      </c>
      <c r="D307" s="79"/>
    </row>
    <row r="308" spans="2:4">
      <c r="B308" s="77">
        <v>39507</v>
      </c>
      <c r="C308" s="78">
        <v>73.713999999999999</v>
      </c>
      <c r="D308" s="79"/>
    </row>
    <row r="309" spans="2:4">
      <c r="B309" s="77">
        <v>39510</v>
      </c>
      <c r="C309" s="78">
        <v>73.703999999999994</v>
      </c>
      <c r="D309" s="79"/>
    </row>
    <row r="310" spans="2:4">
      <c r="B310" s="77">
        <v>39511</v>
      </c>
      <c r="C310" s="78">
        <v>73.664000000000001</v>
      </c>
      <c r="D310" s="79"/>
    </row>
    <row r="311" spans="2:4">
      <c r="B311" s="77">
        <v>39512</v>
      </c>
      <c r="C311" s="78">
        <v>73.478999999999999</v>
      </c>
      <c r="D311" s="79"/>
    </row>
    <row r="312" spans="2:4">
      <c r="B312" s="77">
        <v>39513</v>
      </c>
      <c r="C312" s="78">
        <v>73.001000000000005</v>
      </c>
      <c r="D312" s="79"/>
    </row>
    <row r="313" spans="2:4">
      <c r="B313" s="77">
        <v>39514</v>
      </c>
      <c r="C313" s="78">
        <v>73.027000000000001</v>
      </c>
      <c r="D313" s="79"/>
    </row>
    <row r="314" spans="2:4">
      <c r="B314" s="77">
        <v>39517</v>
      </c>
      <c r="C314" s="78">
        <v>72.992999999999995</v>
      </c>
      <c r="D314" s="79"/>
    </row>
    <row r="315" spans="2:4">
      <c r="B315" s="77">
        <v>39518</v>
      </c>
      <c r="C315" s="78">
        <v>73.277000000000001</v>
      </c>
      <c r="D315" s="79"/>
    </row>
    <row r="316" spans="2:4">
      <c r="B316" s="77">
        <v>39519</v>
      </c>
      <c r="C316" s="78">
        <v>72.403999999999996</v>
      </c>
      <c r="D316" s="79"/>
    </row>
    <row r="317" spans="2:4">
      <c r="B317" s="77">
        <v>39520</v>
      </c>
      <c r="C317" s="78">
        <v>72.072000000000003</v>
      </c>
      <c r="D317" s="79"/>
    </row>
    <row r="318" spans="2:4">
      <c r="B318" s="77">
        <v>39521</v>
      </c>
      <c r="C318" s="78">
        <v>71.656999999999996</v>
      </c>
      <c r="D318" s="79"/>
    </row>
    <row r="319" spans="2:4">
      <c r="B319" s="77">
        <v>39524</v>
      </c>
      <c r="C319" s="78">
        <v>71.459000000000003</v>
      </c>
      <c r="D319" s="79"/>
    </row>
    <row r="320" spans="2:4">
      <c r="B320" s="77">
        <v>39525</v>
      </c>
      <c r="C320" s="78">
        <v>71.570999999999998</v>
      </c>
      <c r="D320" s="79"/>
    </row>
    <row r="321" spans="2:4">
      <c r="B321" s="77">
        <v>39526</v>
      </c>
      <c r="C321" s="78">
        <v>72.144000000000005</v>
      </c>
      <c r="D321" s="79"/>
    </row>
    <row r="322" spans="2:4">
      <c r="B322" s="77">
        <v>39527</v>
      </c>
      <c r="C322" s="78">
        <v>72.747</v>
      </c>
      <c r="D322" s="79"/>
    </row>
    <row r="323" spans="2:4">
      <c r="B323" s="77">
        <v>39528</v>
      </c>
      <c r="C323" s="78">
        <v>72.709000000000003</v>
      </c>
      <c r="D323" s="79"/>
    </row>
    <row r="324" spans="2:4">
      <c r="B324" s="77">
        <v>39531</v>
      </c>
      <c r="C324" s="78">
        <v>72.948999999999998</v>
      </c>
      <c r="D324" s="79"/>
    </row>
    <row r="325" spans="2:4">
      <c r="B325" s="77">
        <v>39532</v>
      </c>
      <c r="C325" s="78">
        <v>72.275999999999996</v>
      </c>
      <c r="D325" s="79"/>
    </row>
    <row r="326" spans="2:4">
      <c r="B326" s="77">
        <v>39533</v>
      </c>
      <c r="C326" s="78">
        <v>71.506</v>
      </c>
      <c r="D326" s="79"/>
    </row>
    <row r="327" spans="2:4">
      <c r="B327" s="77">
        <v>39534</v>
      </c>
      <c r="C327" s="78">
        <v>71.66</v>
      </c>
      <c r="D327" s="79"/>
    </row>
    <row r="328" spans="2:4">
      <c r="B328" s="77">
        <v>39535</v>
      </c>
      <c r="C328" s="78">
        <v>71.677999999999997</v>
      </c>
      <c r="D328" s="79"/>
    </row>
    <row r="329" spans="2:4">
      <c r="B329" s="77">
        <v>39538</v>
      </c>
      <c r="C329" s="78">
        <v>71.802000000000007</v>
      </c>
      <c r="D329" s="79"/>
    </row>
    <row r="330" spans="2:4">
      <c r="B330" s="77">
        <v>39539</v>
      </c>
      <c r="C330" s="78">
        <v>72.563000000000002</v>
      </c>
      <c r="D330" s="79"/>
    </row>
    <row r="331" spans="2:4">
      <c r="B331" s="77">
        <v>39540</v>
      </c>
      <c r="C331" s="78">
        <v>72.259</v>
      </c>
      <c r="D331" s="79"/>
    </row>
    <row r="332" spans="2:4">
      <c r="B332" s="77">
        <v>39541</v>
      </c>
      <c r="C332" s="78">
        <v>72.216999999999999</v>
      </c>
      <c r="D332" s="79"/>
    </row>
    <row r="333" spans="2:4">
      <c r="B333" s="77">
        <v>39542</v>
      </c>
      <c r="C333" s="78">
        <v>72.021000000000001</v>
      </c>
      <c r="D333" s="79"/>
    </row>
    <row r="334" spans="2:4">
      <c r="B334" s="77">
        <v>39545</v>
      </c>
      <c r="C334" s="78">
        <v>72.201999999999998</v>
      </c>
      <c r="D334" s="79"/>
    </row>
    <row r="335" spans="2:4">
      <c r="B335" s="77">
        <v>39546</v>
      </c>
      <c r="C335" s="78">
        <v>72.231999999999999</v>
      </c>
      <c r="D335" s="79"/>
    </row>
    <row r="336" spans="2:4">
      <c r="B336" s="77">
        <v>39547</v>
      </c>
      <c r="C336" s="78">
        <v>71.832999999999998</v>
      </c>
      <c r="D336" s="79"/>
    </row>
    <row r="337" spans="2:4">
      <c r="B337" s="77">
        <v>39548</v>
      </c>
      <c r="C337" s="78">
        <v>72.117000000000004</v>
      </c>
      <c r="D337" s="79"/>
    </row>
    <row r="338" spans="2:4">
      <c r="B338" s="77">
        <v>39549</v>
      </c>
      <c r="C338" s="78">
        <v>71.808000000000007</v>
      </c>
      <c r="D338" s="79"/>
    </row>
    <row r="339" spans="2:4">
      <c r="B339" s="77">
        <v>39552</v>
      </c>
      <c r="C339" s="78">
        <v>71.875</v>
      </c>
      <c r="D339" s="79"/>
    </row>
    <row r="340" spans="2:4">
      <c r="B340" s="77">
        <v>39553</v>
      </c>
      <c r="C340" s="78">
        <v>72.022999999999996</v>
      </c>
      <c r="D340" s="79"/>
    </row>
    <row r="341" spans="2:4">
      <c r="B341" s="77">
        <v>39554</v>
      </c>
      <c r="C341" s="78">
        <v>71.408000000000001</v>
      </c>
      <c r="D341" s="79"/>
    </row>
    <row r="342" spans="2:4">
      <c r="B342" s="77">
        <v>39555</v>
      </c>
      <c r="C342" s="78">
        <v>71.680000000000007</v>
      </c>
      <c r="D342" s="79"/>
    </row>
    <row r="343" spans="2:4">
      <c r="B343" s="77">
        <v>39556</v>
      </c>
      <c r="C343" s="78">
        <v>72.012</v>
      </c>
      <c r="D343" s="79"/>
    </row>
    <row r="344" spans="2:4">
      <c r="B344" s="77">
        <v>39559</v>
      </c>
      <c r="C344" s="78">
        <v>71.647000000000006</v>
      </c>
      <c r="D344" s="79"/>
    </row>
    <row r="345" spans="2:4">
      <c r="B345" s="77">
        <v>39560</v>
      </c>
      <c r="C345" s="78">
        <v>71.328999999999994</v>
      </c>
      <c r="D345" s="79"/>
    </row>
    <row r="346" spans="2:4">
      <c r="B346" s="77">
        <v>39561</v>
      </c>
      <c r="C346" s="78">
        <v>71.819000000000003</v>
      </c>
      <c r="D346" s="79"/>
    </row>
    <row r="347" spans="2:4">
      <c r="B347" s="77">
        <v>39562</v>
      </c>
      <c r="C347" s="78">
        <v>72.534999999999997</v>
      </c>
      <c r="D347" s="79"/>
    </row>
    <row r="348" spans="2:4">
      <c r="B348" s="77">
        <v>39563</v>
      </c>
      <c r="C348" s="78">
        <v>72.790000000000006</v>
      </c>
      <c r="D348" s="79"/>
    </row>
    <row r="349" spans="2:4">
      <c r="B349" s="77">
        <v>39566</v>
      </c>
      <c r="C349" s="78">
        <v>72.504000000000005</v>
      </c>
      <c r="D349" s="79"/>
    </row>
    <row r="350" spans="2:4">
      <c r="B350" s="77">
        <v>39567</v>
      </c>
      <c r="C350" s="78">
        <v>72.894999999999996</v>
      </c>
      <c r="D350" s="79"/>
    </row>
    <row r="351" spans="2:4">
      <c r="B351" s="77">
        <v>39568</v>
      </c>
      <c r="C351" s="78">
        <v>72.509</v>
      </c>
      <c r="D351" s="79"/>
    </row>
    <row r="352" spans="2:4">
      <c r="B352" s="77">
        <v>39569</v>
      </c>
      <c r="C352" s="78">
        <v>73.275000000000006</v>
      </c>
      <c r="D352" s="79"/>
    </row>
    <row r="353" spans="2:4">
      <c r="B353" s="77">
        <v>39570</v>
      </c>
      <c r="C353" s="78">
        <v>73.5</v>
      </c>
      <c r="D353" s="79"/>
    </row>
    <row r="354" spans="2:4">
      <c r="B354" s="77">
        <v>39573</v>
      </c>
      <c r="C354" s="78">
        <v>73.19</v>
      </c>
      <c r="D354" s="79"/>
    </row>
    <row r="355" spans="2:4">
      <c r="B355" s="77">
        <v>39574</v>
      </c>
      <c r="C355" s="78">
        <v>72.998999999999995</v>
      </c>
      <c r="D355" s="79"/>
    </row>
    <row r="356" spans="2:4">
      <c r="B356" s="77">
        <v>39575</v>
      </c>
      <c r="C356" s="78">
        <v>73.513999999999996</v>
      </c>
      <c r="D356" s="79"/>
    </row>
    <row r="357" spans="2:4">
      <c r="B357" s="77">
        <v>39576</v>
      </c>
      <c r="C357" s="78">
        <v>73.477000000000004</v>
      </c>
      <c r="D357" s="79"/>
    </row>
    <row r="358" spans="2:4">
      <c r="B358" s="77">
        <v>39577</v>
      </c>
      <c r="C358" s="78">
        <v>73.05</v>
      </c>
      <c r="D358" s="79"/>
    </row>
    <row r="359" spans="2:4">
      <c r="B359" s="77">
        <v>39580</v>
      </c>
      <c r="C359" s="78">
        <v>72.947000000000003</v>
      </c>
      <c r="D359" s="79"/>
    </row>
    <row r="360" spans="2:4">
      <c r="B360" s="77">
        <v>39581</v>
      </c>
      <c r="C360" s="78">
        <v>73.272999999999996</v>
      </c>
      <c r="D360" s="79"/>
    </row>
    <row r="361" spans="2:4">
      <c r="B361" s="77">
        <v>39582</v>
      </c>
      <c r="C361" s="78">
        <v>73.399000000000001</v>
      </c>
      <c r="D361" s="79"/>
    </row>
    <row r="362" spans="2:4">
      <c r="B362" s="77">
        <v>39583</v>
      </c>
      <c r="C362" s="78">
        <v>73.349999999999994</v>
      </c>
      <c r="D362" s="79"/>
    </row>
    <row r="363" spans="2:4">
      <c r="B363" s="77">
        <v>39584</v>
      </c>
      <c r="C363" s="78">
        <v>72.843999999999994</v>
      </c>
      <c r="D363" s="79"/>
    </row>
    <row r="364" spans="2:4">
      <c r="B364" s="77">
        <v>39587</v>
      </c>
      <c r="C364" s="78">
        <v>73.045000000000002</v>
      </c>
      <c r="D364" s="79"/>
    </row>
    <row r="365" spans="2:4">
      <c r="B365" s="77">
        <v>39588</v>
      </c>
      <c r="C365" s="78">
        <v>72.405000000000001</v>
      </c>
      <c r="D365" s="79"/>
    </row>
    <row r="366" spans="2:4">
      <c r="B366" s="77">
        <v>39589</v>
      </c>
      <c r="C366" s="78">
        <v>71.938000000000002</v>
      </c>
      <c r="D366" s="79"/>
    </row>
    <row r="367" spans="2:4">
      <c r="B367" s="77">
        <v>39590</v>
      </c>
      <c r="C367" s="78">
        <v>71.899000000000001</v>
      </c>
      <c r="D367" s="79"/>
    </row>
    <row r="368" spans="2:4">
      <c r="B368" s="77">
        <v>39591</v>
      </c>
      <c r="C368" s="78">
        <v>71.888000000000005</v>
      </c>
      <c r="D368" s="79"/>
    </row>
    <row r="369" spans="2:4">
      <c r="B369" s="77">
        <v>39594</v>
      </c>
      <c r="C369" s="78">
        <v>71.989999999999995</v>
      </c>
      <c r="D369" s="79"/>
    </row>
    <row r="370" spans="2:4">
      <c r="B370" s="77">
        <v>39595</v>
      </c>
      <c r="C370" s="78">
        <v>72.337999999999994</v>
      </c>
      <c r="D370" s="79"/>
    </row>
    <row r="371" spans="2:4">
      <c r="B371" s="77">
        <v>39596</v>
      </c>
      <c r="C371" s="78">
        <v>72.546999999999997</v>
      </c>
      <c r="D371" s="79"/>
    </row>
    <row r="372" spans="2:4">
      <c r="B372" s="77">
        <v>39597</v>
      </c>
      <c r="C372" s="78">
        <v>73.022999999999996</v>
      </c>
      <c r="D372" s="79"/>
    </row>
    <row r="373" spans="2:4">
      <c r="B373" s="77">
        <v>39598</v>
      </c>
      <c r="C373" s="78">
        <v>72.879000000000005</v>
      </c>
      <c r="D373" s="79"/>
    </row>
    <row r="374" spans="2:4">
      <c r="B374" s="77">
        <v>39601</v>
      </c>
      <c r="C374" s="78">
        <v>72.929000000000002</v>
      </c>
      <c r="D374" s="79"/>
    </row>
    <row r="375" spans="2:4">
      <c r="B375" s="77">
        <v>39602</v>
      </c>
      <c r="C375" s="78">
        <v>73.239999999999995</v>
      </c>
      <c r="D375" s="79"/>
    </row>
    <row r="376" spans="2:4">
      <c r="B376" s="77">
        <v>39603</v>
      </c>
      <c r="C376" s="78">
        <v>73.424000000000007</v>
      </c>
      <c r="D376" s="79"/>
    </row>
    <row r="377" spans="2:4">
      <c r="B377" s="77">
        <v>39604</v>
      </c>
      <c r="C377" s="78">
        <v>73.037999999999997</v>
      </c>
      <c r="D377" s="79"/>
    </row>
    <row r="378" spans="2:4">
      <c r="B378" s="77">
        <v>39605</v>
      </c>
      <c r="C378" s="78">
        <v>72.39</v>
      </c>
      <c r="D378" s="79"/>
    </row>
    <row r="379" spans="2:4">
      <c r="B379" s="77">
        <v>39608</v>
      </c>
      <c r="C379" s="78">
        <v>72.853999999999999</v>
      </c>
      <c r="D379" s="79"/>
    </row>
    <row r="380" spans="2:4">
      <c r="B380" s="77">
        <v>39609</v>
      </c>
      <c r="C380" s="78">
        <v>73.695999999999998</v>
      </c>
      <c r="D380" s="79"/>
    </row>
    <row r="381" spans="2:4">
      <c r="B381" s="77">
        <v>39610</v>
      </c>
      <c r="C381" s="78">
        <v>73.209000000000003</v>
      </c>
      <c r="D381" s="79"/>
    </row>
    <row r="382" spans="2:4">
      <c r="B382" s="77">
        <v>39611</v>
      </c>
      <c r="C382" s="78">
        <v>73.858999999999995</v>
      </c>
      <c r="D382" s="79"/>
    </row>
    <row r="383" spans="2:4">
      <c r="B383" s="77">
        <v>39612</v>
      </c>
      <c r="C383" s="78">
        <v>74.146000000000001</v>
      </c>
      <c r="D383" s="79"/>
    </row>
    <row r="384" spans="2:4">
      <c r="B384" s="77">
        <v>39615</v>
      </c>
      <c r="C384" s="78">
        <v>73.61</v>
      </c>
      <c r="D384" s="79"/>
    </row>
    <row r="385" spans="2:4">
      <c r="B385" s="77">
        <v>39616</v>
      </c>
      <c r="C385" s="78">
        <v>73.513999999999996</v>
      </c>
      <c r="D385" s="79"/>
    </row>
    <row r="386" spans="2:4">
      <c r="B386" s="77">
        <v>39617</v>
      </c>
      <c r="C386" s="78">
        <v>73.44</v>
      </c>
      <c r="D386" s="79"/>
    </row>
    <row r="387" spans="2:4">
      <c r="B387" s="77">
        <v>39618</v>
      </c>
      <c r="C387" s="78">
        <v>73.483000000000004</v>
      </c>
      <c r="D387" s="79"/>
    </row>
    <row r="388" spans="2:4">
      <c r="B388" s="77">
        <v>39619</v>
      </c>
      <c r="C388" s="78">
        <v>73.03</v>
      </c>
      <c r="D388" s="79"/>
    </row>
    <row r="389" spans="2:4">
      <c r="B389" s="77">
        <v>39622</v>
      </c>
      <c r="C389" s="78">
        <v>73.433999999999997</v>
      </c>
      <c r="D389" s="79"/>
    </row>
    <row r="390" spans="2:4">
      <c r="B390" s="77">
        <v>39623</v>
      </c>
      <c r="C390" s="78">
        <v>73.241</v>
      </c>
      <c r="D390" s="79"/>
    </row>
    <row r="391" spans="2:4">
      <c r="B391" s="77">
        <v>39624</v>
      </c>
      <c r="C391" s="78">
        <v>72.933000000000007</v>
      </c>
      <c r="D391" s="79"/>
    </row>
    <row r="392" spans="2:4">
      <c r="B392" s="77">
        <v>39625</v>
      </c>
      <c r="C392" s="78">
        <v>72.486999999999995</v>
      </c>
      <c r="D392" s="79"/>
    </row>
    <row r="393" spans="2:4">
      <c r="B393" s="77">
        <v>39626</v>
      </c>
      <c r="C393" s="78">
        <v>72.36</v>
      </c>
      <c r="D393" s="79"/>
    </row>
    <row r="394" spans="2:4">
      <c r="B394" s="77">
        <v>39629</v>
      </c>
      <c r="C394" s="78">
        <v>72.462999999999994</v>
      </c>
      <c r="D394" s="79"/>
    </row>
    <row r="395" spans="2:4">
      <c r="B395" s="77">
        <v>39630</v>
      </c>
      <c r="C395" s="78">
        <v>72.369</v>
      </c>
      <c r="D395" s="79"/>
    </row>
    <row r="396" spans="2:4">
      <c r="B396" s="77">
        <v>39631</v>
      </c>
      <c r="C396" s="78">
        <v>72.028999999999996</v>
      </c>
      <c r="D396" s="79"/>
    </row>
    <row r="397" spans="2:4">
      <c r="B397" s="77">
        <v>39632</v>
      </c>
      <c r="C397" s="78">
        <v>72.742000000000004</v>
      </c>
      <c r="D397" s="79"/>
    </row>
    <row r="398" spans="2:4">
      <c r="B398" s="77">
        <v>39633</v>
      </c>
      <c r="C398" s="78">
        <v>72.730999999999995</v>
      </c>
      <c r="D398" s="79"/>
    </row>
    <row r="399" spans="2:4">
      <c r="B399" s="77">
        <v>39636</v>
      </c>
      <c r="C399" s="78">
        <v>72.67</v>
      </c>
      <c r="D399" s="79"/>
    </row>
    <row r="400" spans="2:4">
      <c r="B400" s="77">
        <v>39637</v>
      </c>
      <c r="C400" s="78">
        <v>73.012</v>
      </c>
      <c r="D400" s="79"/>
    </row>
    <row r="401" spans="2:4">
      <c r="B401" s="77">
        <v>39638</v>
      </c>
      <c r="C401" s="78">
        <v>72.58</v>
      </c>
      <c r="D401" s="79"/>
    </row>
    <row r="402" spans="2:4">
      <c r="B402" s="77">
        <v>39639</v>
      </c>
      <c r="C402" s="78">
        <v>72.492999999999995</v>
      </c>
      <c r="D402" s="79"/>
    </row>
    <row r="403" spans="2:4">
      <c r="B403" s="77">
        <v>39640</v>
      </c>
      <c r="C403" s="78">
        <v>72.096000000000004</v>
      </c>
      <c r="D403" s="79"/>
    </row>
    <row r="404" spans="2:4">
      <c r="B404" s="77">
        <v>39643</v>
      </c>
      <c r="C404" s="78">
        <v>71.915000000000006</v>
      </c>
      <c r="D404" s="79"/>
    </row>
    <row r="405" spans="2:4">
      <c r="B405" s="77">
        <v>39644</v>
      </c>
      <c r="C405" s="78">
        <v>71.872</v>
      </c>
      <c r="D405" s="79"/>
    </row>
    <row r="406" spans="2:4">
      <c r="B406" s="77">
        <v>39645</v>
      </c>
      <c r="C406" s="78">
        <v>72.063999999999993</v>
      </c>
      <c r="D406" s="79"/>
    </row>
    <row r="407" spans="2:4">
      <c r="B407" s="77">
        <v>39646</v>
      </c>
      <c r="C407" s="78">
        <v>72.242000000000004</v>
      </c>
      <c r="D407" s="79"/>
    </row>
    <row r="408" spans="2:4">
      <c r="B408" s="77">
        <v>39647</v>
      </c>
      <c r="C408" s="78">
        <v>72.188999999999993</v>
      </c>
      <c r="D408" s="79"/>
    </row>
    <row r="409" spans="2:4">
      <c r="B409" s="77">
        <v>39650</v>
      </c>
      <c r="C409" s="78">
        <v>71.989999999999995</v>
      </c>
      <c r="D409" s="79"/>
    </row>
    <row r="410" spans="2:4">
      <c r="B410" s="77">
        <v>39651</v>
      </c>
      <c r="C410" s="78">
        <v>72.445999999999998</v>
      </c>
      <c r="D410" s="79"/>
    </row>
    <row r="411" spans="2:4">
      <c r="B411" s="77">
        <v>39652</v>
      </c>
      <c r="C411" s="78">
        <v>72.811000000000007</v>
      </c>
      <c r="D411" s="79"/>
    </row>
    <row r="412" spans="2:4">
      <c r="B412" s="77">
        <v>39653</v>
      </c>
      <c r="C412" s="78">
        <v>72.933000000000007</v>
      </c>
      <c r="D412" s="79"/>
    </row>
    <row r="413" spans="2:4">
      <c r="B413" s="77">
        <v>39654</v>
      </c>
      <c r="C413" s="78">
        <v>72.86</v>
      </c>
      <c r="D413" s="79"/>
    </row>
    <row r="414" spans="2:4">
      <c r="B414" s="77">
        <v>39657</v>
      </c>
      <c r="C414" s="78">
        <v>72.649000000000001</v>
      </c>
      <c r="D414" s="79"/>
    </row>
    <row r="415" spans="2:4">
      <c r="B415" s="77">
        <v>39658</v>
      </c>
      <c r="C415" s="78">
        <v>73.308999999999997</v>
      </c>
      <c r="D415" s="79"/>
    </row>
    <row r="416" spans="2:4">
      <c r="B416" s="77">
        <v>39659</v>
      </c>
      <c r="C416" s="78">
        <v>73.322000000000003</v>
      </c>
      <c r="D416" s="79"/>
    </row>
    <row r="417" spans="2:4">
      <c r="B417" s="77">
        <v>39660</v>
      </c>
      <c r="C417" s="78">
        <v>73.227000000000004</v>
      </c>
      <c r="D417" s="79"/>
    </row>
    <row r="418" spans="2:4">
      <c r="B418" s="77">
        <v>39661</v>
      </c>
      <c r="C418" s="78">
        <v>73.424000000000007</v>
      </c>
      <c r="D418" s="79"/>
    </row>
    <row r="419" spans="2:4">
      <c r="B419" s="77">
        <v>39664</v>
      </c>
      <c r="C419" s="78">
        <v>73.462000000000003</v>
      </c>
      <c r="D419" s="79"/>
    </row>
    <row r="420" spans="2:4">
      <c r="B420" s="77">
        <v>39665</v>
      </c>
      <c r="C420" s="78">
        <v>73.881</v>
      </c>
      <c r="D420" s="79"/>
    </row>
    <row r="421" spans="2:4">
      <c r="B421" s="77">
        <v>39666</v>
      </c>
      <c r="C421" s="78">
        <v>74.244</v>
      </c>
      <c r="D421" s="79"/>
    </row>
    <row r="422" spans="2:4">
      <c r="B422" s="77">
        <v>39667</v>
      </c>
      <c r="C422" s="78">
        <v>74.546999999999997</v>
      </c>
      <c r="D422" s="79"/>
    </row>
    <row r="423" spans="2:4">
      <c r="B423" s="77">
        <v>39668</v>
      </c>
      <c r="C423" s="78">
        <v>75.844999999999999</v>
      </c>
      <c r="D423" s="79"/>
    </row>
    <row r="424" spans="2:4">
      <c r="B424" s="77">
        <v>39671</v>
      </c>
      <c r="C424" s="78">
        <v>76.125</v>
      </c>
      <c r="D424" s="79"/>
    </row>
    <row r="425" spans="2:4">
      <c r="B425" s="77">
        <v>39672</v>
      </c>
      <c r="C425" s="78">
        <v>76.152000000000001</v>
      </c>
      <c r="D425" s="79"/>
    </row>
    <row r="426" spans="2:4">
      <c r="B426" s="77">
        <v>39673</v>
      </c>
      <c r="C426" s="78">
        <v>76.207999999999998</v>
      </c>
      <c r="D426" s="79"/>
    </row>
    <row r="427" spans="2:4">
      <c r="B427" s="77">
        <v>39674</v>
      </c>
      <c r="C427" s="78">
        <v>76.668999999999997</v>
      </c>
      <c r="D427" s="79"/>
    </row>
    <row r="428" spans="2:4">
      <c r="B428" s="77">
        <v>39675</v>
      </c>
      <c r="C428" s="78">
        <v>77.180000000000007</v>
      </c>
      <c r="D428" s="79"/>
    </row>
    <row r="429" spans="2:4">
      <c r="B429" s="77">
        <v>39678</v>
      </c>
      <c r="C429" s="78">
        <v>77.117000000000004</v>
      </c>
      <c r="D429" s="79"/>
    </row>
    <row r="430" spans="2:4">
      <c r="B430" s="77">
        <v>39679</v>
      </c>
      <c r="C430" s="78">
        <v>76.838999999999999</v>
      </c>
      <c r="D430" s="79"/>
    </row>
    <row r="431" spans="2:4">
      <c r="B431" s="77">
        <v>39680</v>
      </c>
      <c r="C431" s="78">
        <v>76.957999999999998</v>
      </c>
      <c r="D431" s="79"/>
    </row>
    <row r="432" spans="2:4">
      <c r="B432" s="77">
        <v>39681</v>
      </c>
      <c r="C432" s="78">
        <v>76.195999999999998</v>
      </c>
      <c r="D432" s="79"/>
    </row>
    <row r="433" spans="2:4">
      <c r="B433" s="77">
        <v>39682</v>
      </c>
      <c r="C433" s="78">
        <v>76.805000000000007</v>
      </c>
      <c r="D433" s="79"/>
    </row>
    <row r="434" spans="2:4">
      <c r="B434" s="77">
        <v>39685</v>
      </c>
      <c r="C434" s="78">
        <v>76.793000000000006</v>
      </c>
      <c r="D434" s="79"/>
    </row>
    <row r="435" spans="2:4">
      <c r="B435" s="77">
        <v>39686</v>
      </c>
      <c r="C435" s="78">
        <v>77.251000000000005</v>
      </c>
      <c r="D435" s="79"/>
    </row>
    <row r="436" spans="2:4">
      <c r="B436" s="77">
        <v>39687</v>
      </c>
      <c r="C436" s="78">
        <v>77.051000000000002</v>
      </c>
      <c r="D436" s="79"/>
    </row>
    <row r="437" spans="2:4">
      <c r="B437" s="77">
        <v>39688</v>
      </c>
      <c r="C437" s="78">
        <v>77.150999999999996</v>
      </c>
      <c r="D437" s="79"/>
    </row>
    <row r="438" spans="2:4">
      <c r="B438" s="77">
        <v>39689</v>
      </c>
      <c r="C438" s="78">
        <v>77.381</v>
      </c>
      <c r="D438" s="79"/>
    </row>
    <row r="439" spans="2:4">
      <c r="B439" s="77">
        <v>39692</v>
      </c>
      <c r="C439" s="78">
        <v>77.644000000000005</v>
      </c>
      <c r="D439" s="79"/>
    </row>
    <row r="440" spans="2:4">
      <c r="B440" s="77">
        <v>39693</v>
      </c>
      <c r="C440" s="78">
        <v>78.061000000000007</v>
      </c>
      <c r="D440" s="79"/>
    </row>
    <row r="441" spans="2:4">
      <c r="B441" s="77">
        <v>39694</v>
      </c>
      <c r="C441" s="78">
        <v>78.087000000000003</v>
      </c>
      <c r="D441" s="79"/>
    </row>
    <row r="442" spans="2:4">
      <c r="B442" s="77">
        <v>39695</v>
      </c>
      <c r="C442" s="78">
        <v>78.61</v>
      </c>
      <c r="D442" s="79"/>
    </row>
    <row r="443" spans="2:4">
      <c r="B443" s="77">
        <v>39696</v>
      </c>
      <c r="C443" s="78">
        <v>78.932000000000002</v>
      </c>
      <c r="D443" s="79"/>
    </row>
    <row r="444" spans="2:4">
      <c r="B444" s="77">
        <v>39699</v>
      </c>
      <c r="C444" s="78">
        <v>79.588999999999999</v>
      </c>
      <c r="D444" s="79"/>
    </row>
    <row r="445" spans="2:4">
      <c r="B445" s="77">
        <v>39700</v>
      </c>
      <c r="C445" s="78">
        <v>79.247</v>
      </c>
      <c r="D445" s="79"/>
    </row>
    <row r="446" spans="2:4">
      <c r="B446" s="77">
        <v>39701</v>
      </c>
      <c r="C446" s="78">
        <v>79.844999999999999</v>
      </c>
      <c r="D446" s="79"/>
    </row>
    <row r="447" spans="2:4">
      <c r="B447" s="77">
        <v>39702</v>
      </c>
      <c r="C447" s="78">
        <v>80.146000000000001</v>
      </c>
      <c r="D447" s="79"/>
    </row>
    <row r="448" spans="2:4">
      <c r="B448" s="77">
        <v>39703</v>
      </c>
      <c r="C448" s="78">
        <v>78.965999999999994</v>
      </c>
      <c r="D448" s="79"/>
    </row>
    <row r="449" spans="2:4">
      <c r="B449" s="77">
        <v>39706</v>
      </c>
      <c r="C449" s="78">
        <v>78.909000000000006</v>
      </c>
      <c r="D449" s="79"/>
    </row>
    <row r="450" spans="2:4">
      <c r="B450" s="77">
        <v>39707</v>
      </c>
      <c r="C450" s="78">
        <v>79.067999999999998</v>
      </c>
      <c r="D450" s="79"/>
    </row>
    <row r="451" spans="2:4">
      <c r="B451" s="77">
        <v>39708</v>
      </c>
      <c r="C451" s="78">
        <v>78.094999999999999</v>
      </c>
      <c r="D451" s="79"/>
    </row>
    <row r="452" spans="2:4">
      <c r="B452" s="77">
        <v>39709</v>
      </c>
      <c r="C452" s="78">
        <v>78.019000000000005</v>
      </c>
      <c r="D452" s="79"/>
    </row>
    <row r="453" spans="2:4">
      <c r="B453" s="77">
        <v>39710</v>
      </c>
      <c r="C453" s="78">
        <v>77.680000000000007</v>
      </c>
      <c r="D453" s="79"/>
    </row>
    <row r="454" spans="2:4">
      <c r="B454" s="77">
        <v>39713</v>
      </c>
      <c r="C454" s="78">
        <v>76.150999999999996</v>
      </c>
      <c r="D454" s="79"/>
    </row>
    <row r="455" spans="2:4">
      <c r="B455" s="77">
        <v>39714</v>
      </c>
      <c r="C455" s="78">
        <v>76.468000000000004</v>
      </c>
      <c r="D455" s="79"/>
    </row>
    <row r="456" spans="2:4">
      <c r="B456" s="77">
        <v>39715</v>
      </c>
      <c r="C456" s="78">
        <v>76.787999999999997</v>
      </c>
      <c r="D456" s="79"/>
    </row>
    <row r="457" spans="2:4">
      <c r="B457" s="77">
        <v>39716</v>
      </c>
      <c r="C457" s="78">
        <v>76.994</v>
      </c>
      <c r="D457" s="79"/>
    </row>
    <row r="458" spans="2:4">
      <c r="B458" s="77">
        <v>39717</v>
      </c>
      <c r="C458" s="78">
        <v>76.953000000000003</v>
      </c>
      <c r="D458" s="79"/>
    </row>
    <row r="459" spans="2:4">
      <c r="B459" s="77">
        <v>39720</v>
      </c>
      <c r="C459" s="78">
        <v>77.471000000000004</v>
      </c>
      <c r="D459" s="79"/>
    </row>
    <row r="460" spans="2:4">
      <c r="B460" s="77">
        <v>39721</v>
      </c>
      <c r="C460" s="78">
        <v>79.447999999999993</v>
      </c>
      <c r="D460" s="79"/>
    </row>
    <row r="461" spans="2:4">
      <c r="B461" s="77">
        <v>39722</v>
      </c>
      <c r="C461" s="78">
        <v>79.462999999999994</v>
      </c>
      <c r="D461" s="79"/>
    </row>
    <row r="462" spans="2:4">
      <c r="B462" s="77">
        <v>39723</v>
      </c>
      <c r="C462" s="78">
        <v>80.438999999999993</v>
      </c>
      <c r="D462" s="79"/>
    </row>
    <row r="463" spans="2:4">
      <c r="B463" s="77">
        <v>39724</v>
      </c>
      <c r="C463" s="78">
        <v>80.313000000000002</v>
      </c>
      <c r="D463" s="79"/>
    </row>
    <row r="464" spans="2:4">
      <c r="B464" s="77">
        <v>39727</v>
      </c>
      <c r="C464" s="78">
        <v>81.674999999999997</v>
      </c>
      <c r="D464" s="79"/>
    </row>
    <row r="465" spans="2:4">
      <c r="B465" s="77">
        <v>39728</v>
      </c>
      <c r="C465" s="78">
        <v>80.972999999999999</v>
      </c>
      <c r="D465" s="79"/>
    </row>
    <row r="466" spans="2:4">
      <c r="B466" s="77">
        <v>39729</v>
      </c>
      <c r="C466" s="78">
        <v>80.912999999999997</v>
      </c>
      <c r="D466" s="79"/>
    </row>
    <row r="467" spans="2:4">
      <c r="B467" s="77">
        <v>39730</v>
      </c>
      <c r="C467" s="78">
        <v>81.162999999999997</v>
      </c>
      <c r="D467" s="79"/>
    </row>
    <row r="468" spans="2:4">
      <c r="B468" s="77">
        <v>39731</v>
      </c>
      <c r="C468" s="78">
        <v>82.997</v>
      </c>
      <c r="D468" s="79"/>
    </row>
    <row r="469" spans="2:4">
      <c r="B469" s="77">
        <v>39734</v>
      </c>
      <c r="C469" s="78">
        <v>81.876000000000005</v>
      </c>
      <c r="D469" s="79"/>
    </row>
    <row r="470" spans="2:4">
      <c r="B470" s="77">
        <v>39735</v>
      </c>
      <c r="C470" s="78">
        <v>81.363</v>
      </c>
      <c r="D470" s="79"/>
    </row>
    <row r="471" spans="2:4">
      <c r="B471" s="77">
        <v>39736</v>
      </c>
      <c r="C471" s="78">
        <v>82.05</v>
      </c>
      <c r="D471" s="79"/>
    </row>
    <row r="472" spans="2:4">
      <c r="B472" s="77">
        <v>39737</v>
      </c>
      <c r="C472" s="78">
        <v>82.454999999999998</v>
      </c>
      <c r="D472" s="79"/>
    </row>
    <row r="473" spans="2:4">
      <c r="B473" s="77">
        <v>39738</v>
      </c>
      <c r="C473" s="78">
        <v>82.412999999999997</v>
      </c>
      <c r="D473" s="79"/>
    </row>
    <row r="474" spans="2:4">
      <c r="B474" s="77">
        <v>39741</v>
      </c>
      <c r="C474" s="78">
        <v>83.1</v>
      </c>
      <c r="D474" s="79"/>
    </row>
    <row r="475" spans="2:4">
      <c r="B475" s="77">
        <v>39742</v>
      </c>
      <c r="C475" s="78">
        <v>83.99</v>
      </c>
      <c r="D475" s="79"/>
    </row>
    <row r="476" spans="2:4">
      <c r="B476" s="77">
        <v>39743</v>
      </c>
      <c r="C476" s="78">
        <v>85.37</v>
      </c>
      <c r="D476" s="79"/>
    </row>
    <row r="477" spans="2:4">
      <c r="B477" s="77">
        <v>39744</v>
      </c>
      <c r="C477" s="78">
        <v>85.36</v>
      </c>
      <c r="D477" s="79"/>
    </row>
    <row r="478" spans="2:4">
      <c r="B478" s="77">
        <v>39745</v>
      </c>
      <c r="C478" s="78">
        <v>86.44</v>
      </c>
      <c r="D478" s="79"/>
    </row>
    <row r="479" spans="2:4">
      <c r="B479" s="77">
        <v>39748</v>
      </c>
      <c r="C479" s="78">
        <v>86.933999999999997</v>
      </c>
      <c r="D479" s="79"/>
    </row>
    <row r="480" spans="2:4">
      <c r="B480" s="77">
        <v>39749</v>
      </c>
      <c r="C480" s="78">
        <v>87.028000000000006</v>
      </c>
      <c r="D480" s="79"/>
    </row>
    <row r="481" spans="2:4">
      <c r="B481" s="77">
        <v>39750</v>
      </c>
      <c r="C481" s="78">
        <v>85.070999999999998</v>
      </c>
      <c r="D481" s="79"/>
    </row>
    <row r="482" spans="2:4">
      <c r="B482" s="77">
        <v>39751</v>
      </c>
      <c r="C482" s="78">
        <v>84.555999999999997</v>
      </c>
      <c r="D482" s="79"/>
    </row>
    <row r="483" spans="2:4">
      <c r="B483" s="77">
        <v>39752</v>
      </c>
      <c r="C483" s="78">
        <v>85.632999999999996</v>
      </c>
      <c r="D483" s="79"/>
    </row>
    <row r="484" spans="2:4">
      <c r="B484" s="77">
        <v>39755</v>
      </c>
      <c r="C484" s="78">
        <v>86.353999999999999</v>
      </c>
      <c r="D484" s="79"/>
    </row>
    <row r="485" spans="2:4">
      <c r="B485" s="77">
        <v>39756</v>
      </c>
      <c r="C485" s="78">
        <v>84.784000000000006</v>
      </c>
      <c r="D485" s="79"/>
    </row>
    <row r="486" spans="2:4">
      <c r="B486" s="77">
        <v>39757</v>
      </c>
      <c r="C486" s="78">
        <v>84.605999999999995</v>
      </c>
      <c r="D486" s="79"/>
    </row>
    <row r="487" spans="2:4">
      <c r="B487" s="77">
        <v>39758</v>
      </c>
      <c r="C487" s="78">
        <v>85.893000000000001</v>
      </c>
      <c r="D487" s="79"/>
    </row>
    <row r="488" spans="2:4">
      <c r="B488" s="77">
        <v>39759</v>
      </c>
      <c r="C488" s="78">
        <v>85.906999999999996</v>
      </c>
      <c r="D488" s="79"/>
    </row>
    <row r="489" spans="2:4">
      <c r="B489" s="77">
        <v>39762</v>
      </c>
      <c r="C489" s="78">
        <v>85.912000000000006</v>
      </c>
      <c r="D489" s="79"/>
    </row>
    <row r="490" spans="2:4">
      <c r="B490" s="77">
        <v>39763</v>
      </c>
      <c r="C490" s="78">
        <v>87.075000000000003</v>
      </c>
      <c r="D490" s="79"/>
    </row>
    <row r="491" spans="2:4">
      <c r="B491" s="77">
        <v>39764</v>
      </c>
      <c r="C491" s="78">
        <v>87.47</v>
      </c>
      <c r="D491" s="79"/>
    </row>
    <row r="492" spans="2:4">
      <c r="B492" s="77">
        <v>39765</v>
      </c>
      <c r="C492" s="78">
        <v>86.938000000000002</v>
      </c>
      <c r="D492" s="79"/>
    </row>
    <row r="493" spans="2:4">
      <c r="B493" s="77">
        <v>39766</v>
      </c>
      <c r="C493" s="78">
        <v>86.364999999999995</v>
      </c>
      <c r="D493" s="79"/>
    </row>
    <row r="494" spans="2:4">
      <c r="B494" s="77">
        <v>39769</v>
      </c>
      <c r="C494" s="78">
        <v>86.807000000000002</v>
      </c>
      <c r="D494" s="79"/>
    </row>
    <row r="495" spans="2:4">
      <c r="B495" s="77">
        <v>39770</v>
      </c>
      <c r="C495" s="78">
        <v>87.372</v>
      </c>
      <c r="D495" s="79"/>
    </row>
    <row r="496" spans="2:4">
      <c r="B496" s="77">
        <v>39771</v>
      </c>
      <c r="C496" s="78">
        <v>87.311999999999998</v>
      </c>
      <c r="D496" s="79"/>
    </row>
    <row r="497" spans="2:4">
      <c r="B497" s="77">
        <v>39772</v>
      </c>
      <c r="C497" s="78">
        <v>87.968999999999994</v>
      </c>
      <c r="D497" s="79"/>
    </row>
    <row r="498" spans="2:4">
      <c r="B498" s="77">
        <v>39773</v>
      </c>
      <c r="C498" s="78">
        <v>88.191000000000003</v>
      </c>
      <c r="D498" s="79"/>
    </row>
    <row r="499" spans="2:4">
      <c r="B499" s="77">
        <v>39776</v>
      </c>
      <c r="C499" s="78">
        <v>86.081000000000003</v>
      </c>
      <c r="D499" s="79"/>
    </row>
    <row r="500" spans="2:4">
      <c r="B500" s="77">
        <v>39777</v>
      </c>
      <c r="C500" s="78">
        <v>85</v>
      </c>
      <c r="D500" s="79"/>
    </row>
    <row r="501" spans="2:4">
      <c r="B501" s="77">
        <v>39778</v>
      </c>
      <c r="C501" s="78">
        <v>85.667000000000002</v>
      </c>
      <c r="D501" s="79"/>
    </row>
    <row r="502" spans="2:4">
      <c r="B502" s="77">
        <v>39779</v>
      </c>
      <c r="C502" s="78">
        <v>85.566999999999993</v>
      </c>
      <c r="D502" s="79"/>
    </row>
    <row r="503" spans="2:4">
      <c r="B503" s="77">
        <v>39780</v>
      </c>
      <c r="C503" s="78">
        <v>86.516999999999996</v>
      </c>
      <c r="D503" s="79"/>
    </row>
    <row r="504" spans="2:4">
      <c r="B504" s="77">
        <v>39783</v>
      </c>
      <c r="C504" s="78">
        <v>86.724000000000004</v>
      </c>
      <c r="D504" s="79"/>
    </row>
    <row r="505" spans="2:4">
      <c r="B505" s="77">
        <v>39784</v>
      </c>
      <c r="C505" s="78">
        <v>86.701999999999998</v>
      </c>
      <c r="D505" s="79"/>
    </row>
    <row r="506" spans="2:4">
      <c r="B506" s="77">
        <v>39785</v>
      </c>
      <c r="C506" s="78">
        <v>87.03</v>
      </c>
      <c r="D506" s="79"/>
    </row>
    <row r="507" spans="2:4">
      <c r="B507" s="77">
        <v>39786</v>
      </c>
      <c r="C507" s="78">
        <v>86.444000000000003</v>
      </c>
      <c r="D507" s="79"/>
    </row>
    <row r="508" spans="2:4">
      <c r="B508" s="77">
        <v>39787</v>
      </c>
      <c r="C508" s="78">
        <v>87.120999999999995</v>
      </c>
      <c r="D508" s="79"/>
    </row>
    <row r="509" spans="2:4">
      <c r="B509" s="77">
        <v>39790</v>
      </c>
      <c r="C509" s="78">
        <v>85.56</v>
      </c>
      <c r="D509" s="79"/>
    </row>
    <row r="510" spans="2:4">
      <c r="B510" s="77">
        <v>39791</v>
      </c>
      <c r="C510" s="78">
        <v>85.837000000000003</v>
      </c>
      <c r="D510" s="79"/>
    </row>
    <row r="511" spans="2:4">
      <c r="B511" s="77">
        <v>39792</v>
      </c>
      <c r="C511" s="78">
        <v>85.483999999999995</v>
      </c>
      <c r="D511" s="79"/>
    </row>
    <row r="512" spans="2:4">
      <c r="B512" s="77">
        <v>39793</v>
      </c>
      <c r="C512" s="78">
        <v>83.834000000000003</v>
      </c>
      <c r="D512" s="79"/>
    </row>
    <row r="513" spans="2:4">
      <c r="B513" s="77">
        <v>39794</v>
      </c>
      <c r="C513" s="78">
        <v>83.644000000000005</v>
      </c>
      <c r="D513" s="79"/>
    </row>
    <row r="514" spans="2:4">
      <c r="B514" s="77">
        <v>39797</v>
      </c>
      <c r="C514" s="78">
        <v>82.27</v>
      </c>
      <c r="D514" s="79"/>
    </row>
    <row r="515" spans="2:4">
      <c r="B515" s="77">
        <v>39798</v>
      </c>
      <c r="C515" s="78">
        <v>80.683000000000007</v>
      </c>
      <c r="D515" s="79"/>
    </row>
    <row r="516" spans="2:4">
      <c r="B516" s="77">
        <v>39799</v>
      </c>
      <c r="C516" s="78">
        <v>78.908000000000001</v>
      </c>
      <c r="D516" s="79"/>
    </row>
    <row r="517" spans="2:4">
      <c r="B517" s="77">
        <v>39800</v>
      </c>
      <c r="C517" s="78">
        <v>79.466999999999999</v>
      </c>
      <c r="D517" s="79"/>
    </row>
    <row r="518" spans="2:4">
      <c r="B518" s="77">
        <v>39801</v>
      </c>
      <c r="C518" s="78">
        <v>81.298000000000002</v>
      </c>
      <c r="D518" s="79"/>
    </row>
    <row r="519" spans="2:4">
      <c r="B519" s="77">
        <v>39804</v>
      </c>
      <c r="C519" s="78">
        <v>81.093000000000004</v>
      </c>
      <c r="D519" s="79"/>
    </row>
    <row r="520" spans="2:4">
      <c r="B520" s="77">
        <v>39805</v>
      </c>
      <c r="C520" s="78">
        <v>81.241</v>
      </c>
      <c r="D520" s="79"/>
    </row>
    <row r="521" spans="2:4">
      <c r="B521" s="77">
        <v>39806</v>
      </c>
      <c r="C521" s="78">
        <v>81.213999999999999</v>
      </c>
      <c r="D521" s="79"/>
    </row>
    <row r="522" spans="2:4">
      <c r="B522" s="77">
        <v>39808</v>
      </c>
      <c r="C522" s="78">
        <v>80.891999999999996</v>
      </c>
      <c r="D522" s="79"/>
    </row>
    <row r="523" spans="2:4">
      <c r="B523" s="77">
        <v>39811</v>
      </c>
      <c r="C523" s="78">
        <v>80.685000000000002</v>
      </c>
      <c r="D523" s="79"/>
    </row>
    <row r="524" spans="2:4">
      <c r="B524" s="77">
        <v>39812</v>
      </c>
      <c r="C524" s="78">
        <v>80.899000000000001</v>
      </c>
      <c r="D524" s="79"/>
    </row>
    <row r="525" spans="2:4">
      <c r="B525" s="77">
        <v>39813</v>
      </c>
      <c r="C525" s="78">
        <v>81.308000000000007</v>
      </c>
      <c r="D525" s="79"/>
    </row>
    <row r="526" spans="2:4">
      <c r="B526" s="77">
        <v>39815</v>
      </c>
      <c r="C526" s="78">
        <v>81.838999999999999</v>
      </c>
      <c r="D526" s="79"/>
    </row>
    <row r="527" spans="2:4">
      <c r="B527" s="77">
        <v>39818</v>
      </c>
      <c r="C527" s="78">
        <v>82.637</v>
      </c>
      <c r="D527" s="79"/>
    </row>
    <row r="528" spans="2:4">
      <c r="B528" s="77">
        <v>39819</v>
      </c>
      <c r="C528" s="78">
        <v>82.85</v>
      </c>
      <c r="D528" s="79"/>
    </row>
    <row r="529" spans="2:4">
      <c r="B529" s="77">
        <v>39820</v>
      </c>
      <c r="C529" s="78">
        <v>82.275000000000006</v>
      </c>
      <c r="D529" s="79"/>
    </row>
    <row r="530" spans="2:4">
      <c r="B530" s="77">
        <v>39821</v>
      </c>
      <c r="C530" s="78">
        <v>81.536000000000001</v>
      </c>
      <c r="D530" s="79"/>
    </row>
    <row r="531" spans="2:4">
      <c r="B531" s="77">
        <v>39822</v>
      </c>
      <c r="C531" s="78">
        <v>82.662999999999997</v>
      </c>
      <c r="D531" s="79"/>
    </row>
    <row r="532" spans="2:4">
      <c r="B532" s="77">
        <v>39825</v>
      </c>
      <c r="C532" s="78">
        <v>83.019000000000005</v>
      </c>
      <c r="D532" s="79"/>
    </row>
    <row r="533" spans="2:4">
      <c r="B533" s="77">
        <v>39826</v>
      </c>
      <c r="C533" s="78">
        <v>84.265000000000001</v>
      </c>
      <c r="D533" s="79"/>
    </row>
    <row r="534" spans="2:4">
      <c r="B534" s="77">
        <v>39827</v>
      </c>
      <c r="C534" s="78">
        <v>84.418999999999997</v>
      </c>
      <c r="D534" s="79"/>
    </row>
    <row r="535" spans="2:4">
      <c r="B535" s="77">
        <v>39828</v>
      </c>
      <c r="C535" s="78">
        <v>84.44</v>
      </c>
      <c r="D535" s="79"/>
    </row>
    <row r="536" spans="2:4">
      <c r="B536" s="77">
        <v>39829</v>
      </c>
      <c r="C536" s="78">
        <v>84.212000000000003</v>
      </c>
      <c r="D536" s="79"/>
    </row>
    <row r="537" spans="2:4">
      <c r="B537" s="77">
        <v>39832</v>
      </c>
      <c r="C537" s="78">
        <v>84.721999999999994</v>
      </c>
      <c r="D537" s="79"/>
    </row>
    <row r="538" spans="2:4">
      <c r="B538" s="77">
        <v>39833</v>
      </c>
      <c r="C538" s="78">
        <v>86.215999999999994</v>
      </c>
      <c r="D538" s="79"/>
    </row>
    <row r="539" spans="2:4">
      <c r="B539" s="77">
        <v>39834</v>
      </c>
      <c r="C539" s="78">
        <v>85.816999999999993</v>
      </c>
      <c r="D539" s="79"/>
    </row>
    <row r="540" spans="2:4">
      <c r="B540" s="77">
        <v>39835</v>
      </c>
      <c r="C540" s="78">
        <v>85.52</v>
      </c>
      <c r="D540" s="79"/>
    </row>
    <row r="541" spans="2:4">
      <c r="B541" s="77">
        <v>39836</v>
      </c>
      <c r="C541" s="78">
        <v>85.608000000000004</v>
      </c>
      <c r="D541" s="79"/>
    </row>
    <row r="542" spans="2:4">
      <c r="B542" s="77">
        <v>39839</v>
      </c>
      <c r="C542" s="78">
        <v>84.727000000000004</v>
      </c>
      <c r="D542" s="79"/>
    </row>
    <row r="543" spans="2:4">
      <c r="B543" s="77">
        <v>39840</v>
      </c>
      <c r="C543" s="78">
        <v>84.426000000000002</v>
      </c>
      <c r="D543" s="79"/>
    </row>
    <row r="544" spans="2:4">
      <c r="B544" s="77">
        <v>39841</v>
      </c>
      <c r="C544" s="78">
        <v>84.671999999999997</v>
      </c>
      <c r="D544" s="79"/>
    </row>
    <row r="545" spans="2:4">
      <c r="B545" s="77">
        <v>39842</v>
      </c>
      <c r="C545" s="78">
        <v>85.277000000000001</v>
      </c>
      <c r="D545" s="79"/>
    </row>
    <row r="546" spans="2:4">
      <c r="B546" s="77">
        <v>39843</v>
      </c>
      <c r="C546" s="78">
        <v>85.998999999999995</v>
      </c>
      <c r="D546" s="79"/>
    </row>
    <row r="547" spans="2:4">
      <c r="B547" s="77">
        <v>39846</v>
      </c>
      <c r="C547" s="78">
        <v>86.072999999999993</v>
      </c>
      <c r="D547" s="79"/>
    </row>
    <row r="548" spans="2:4">
      <c r="B548" s="77">
        <v>39847</v>
      </c>
      <c r="C548" s="78">
        <v>85.05</v>
      </c>
      <c r="D548" s="79"/>
    </row>
    <row r="549" spans="2:4">
      <c r="B549" s="77">
        <v>39848</v>
      </c>
      <c r="C549" s="78">
        <v>85.701999999999998</v>
      </c>
      <c r="D549" s="79"/>
    </row>
    <row r="550" spans="2:4">
      <c r="B550" s="77">
        <v>39849</v>
      </c>
      <c r="C550" s="78">
        <v>86.057000000000002</v>
      </c>
      <c r="D550" s="79"/>
    </row>
    <row r="551" spans="2:4">
      <c r="B551" s="77">
        <v>39850</v>
      </c>
      <c r="C551" s="78">
        <v>85.346000000000004</v>
      </c>
      <c r="D551" s="79"/>
    </row>
    <row r="552" spans="2:4">
      <c r="B552" s="77">
        <v>39853</v>
      </c>
      <c r="C552" s="78">
        <v>84.792000000000002</v>
      </c>
      <c r="D552" s="79"/>
    </row>
    <row r="553" spans="2:4">
      <c r="B553" s="77">
        <v>39854</v>
      </c>
      <c r="C553" s="78">
        <v>85.807000000000002</v>
      </c>
      <c r="D553" s="79"/>
    </row>
    <row r="554" spans="2:4">
      <c r="B554" s="77">
        <v>39855</v>
      </c>
      <c r="C554" s="78">
        <v>85.775999999999996</v>
      </c>
      <c r="D554" s="79"/>
    </row>
    <row r="555" spans="2:4">
      <c r="B555" s="77">
        <v>39856</v>
      </c>
      <c r="C555" s="78">
        <v>86.546999999999997</v>
      </c>
      <c r="D555" s="79"/>
    </row>
    <row r="556" spans="2:4">
      <c r="B556" s="77">
        <v>39857</v>
      </c>
      <c r="C556" s="78">
        <v>86.040999999999997</v>
      </c>
      <c r="D556" s="79"/>
    </row>
    <row r="557" spans="2:4">
      <c r="B557" s="77">
        <v>39860</v>
      </c>
      <c r="C557" s="78">
        <v>86.66</v>
      </c>
      <c r="D557" s="79"/>
    </row>
    <row r="558" spans="2:4">
      <c r="B558" s="77">
        <v>39861</v>
      </c>
      <c r="C558" s="78">
        <v>87.581000000000003</v>
      </c>
      <c r="D558" s="79"/>
    </row>
    <row r="559" spans="2:4">
      <c r="B559" s="77">
        <v>39862</v>
      </c>
      <c r="C559" s="78">
        <v>88.007000000000005</v>
      </c>
      <c r="D559" s="79"/>
    </row>
    <row r="560" spans="2:4">
      <c r="B560" s="77">
        <v>39863</v>
      </c>
      <c r="C560" s="78">
        <v>87.438999999999993</v>
      </c>
      <c r="D560" s="79"/>
    </row>
    <row r="561" spans="2:4">
      <c r="B561" s="77">
        <v>39864</v>
      </c>
      <c r="C561" s="78">
        <v>86.488</v>
      </c>
      <c r="D561" s="79"/>
    </row>
    <row r="562" spans="2:4">
      <c r="B562" s="77">
        <v>39867</v>
      </c>
      <c r="C562" s="78">
        <v>87.24</v>
      </c>
      <c r="D562" s="79"/>
    </row>
    <row r="563" spans="2:4">
      <c r="B563" s="77">
        <v>39868</v>
      </c>
      <c r="C563" s="78">
        <v>86.894999999999996</v>
      </c>
      <c r="D563" s="79"/>
    </row>
    <row r="564" spans="2:4">
      <c r="B564" s="77">
        <v>39869</v>
      </c>
      <c r="C564" s="78">
        <v>87.906000000000006</v>
      </c>
      <c r="D564" s="79"/>
    </row>
    <row r="565" spans="2:4">
      <c r="B565" s="77">
        <v>39870</v>
      </c>
      <c r="C565" s="78">
        <v>87.727000000000004</v>
      </c>
      <c r="D565" s="79"/>
    </row>
    <row r="566" spans="2:4">
      <c r="B566" s="77">
        <v>39871</v>
      </c>
      <c r="C566" s="78">
        <v>88.007999999999996</v>
      </c>
      <c r="D566" s="79"/>
    </row>
    <row r="567" spans="2:4">
      <c r="B567" s="77">
        <v>39874</v>
      </c>
      <c r="C567" s="78">
        <v>88.94</v>
      </c>
      <c r="D567" s="79"/>
    </row>
    <row r="568" spans="2:4">
      <c r="B568" s="77">
        <v>39875</v>
      </c>
      <c r="C568" s="78">
        <v>88.91</v>
      </c>
      <c r="D568" s="79"/>
    </row>
    <row r="569" spans="2:4">
      <c r="B569" s="77">
        <v>39876</v>
      </c>
      <c r="C569" s="78">
        <v>88.576999999999998</v>
      </c>
      <c r="D569" s="79"/>
    </row>
    <row r="570" spans="2:4">
      <c r="B570" s="77">
        <v>39877</v>
      </c>
      <c r="C570" s="78">
        <v>89.105000000000004</v>
      </c>
      <c r="D570" s="79"/>
    </row>
    <row r="571" spans="2:4">
      <c r="B571" s="77">
        <v>39878</v>
      </c>
      <c r="C571" s="78">
        <v>88.512</v>
      </c>
      <c r="D571" s="79"/>
    </row>
    <row r="572" spans="2:4">
      <c r="B572" s="77">
        <v>39881</v>
      </c>
      <c r="C572" s="78">
        <v>89.009</v>
      </c>
      <c r="D572" s="79"/>
    </row>
    <row r="573" spans="2:4">
      <c r="B573" s="77">
        <v>39882</v>
      </c>
      <c r="C573" s="78">
        <v>88.927000000000007</v>
      </c>
      <c r="D573" s="79"/>
    </row>
    <row r="574" spans="2:4">
      <c r="B574" s="77">
        <v>39883</v>
      </c>
      <c r="C574" s="78">
        <v>87.867999999999995</v>
      </c>
      <c r="D574" s="79"/>
    </row>
    <row r="575" spans="2:4">
      <c r="B575" s="77">
        <v>39884</v>
      </c>
      <c r="C575" s="78">
        <v>87.66</v>
      </c>
      <c r="D575" s="79"/>
    </row>
    <row r="576" spans="2:4">
      <c r="B576" s="77">
        <v>39885</v>
      </c>
      <c r="C576" s="78">
        <v>87.427999999999997</v>
      </c>
      <c r="D576" s="79"/>
    </row>
    <row r="577" spans="2:4">
      <c r="B577" s="77">
        <v>39888</v>
      </c>
      <c r="C577" s="78">
        <v>86.945999999999998</v>
      </c>
      <c r="D577" s="79"/>
    </row>
    <row r="578" spans="2:4">
      <c r="B578" s="77">
        <v>39889</v>
      </c>
      <c r="C578" s="78">
        <v>86.933000000000007</v>
      </c>
      <c r="D578" s="79"/>
    </row>
    <row r="579" spans="2:4">
      <c r="B579" s="77">
        <v>39890</v>
      </c>
      <c r="C579" s="78">
        <v>84.594999999999999</v>
      </c>
      <c r="D579" s="79"/>
    </row>
    <row r="580" spans="2:4">
      <c r="B580" s="77">
        <v>39891</v>
      </c>
      <c r="C580" s="78">
        <v>83.129000000000005</v>
      </c>
      <c r="D580" s="79"/>
    </row>
    <row r="581" spans="2:4">
      <c r="B581" s="77">
        <v>39892</v>
      </c>
      <c r="C581" s="78">
        <v>83.840999999999994</v>
      </c>
      <c r="D581" s="79"/>
    </row>
    <row r="582" spans="2:4">
      <c r="B582" s="77">
        <v>39895</v>
      </c>
      <c r="C582" s="78">
        <v>83.426000000000002</v>
      </c>
      <c r="D582" s="79"/>
    </row>
    <row r="583" spans="2:4">
      <c r="B583" s="77">
        <v>39896</v>
      </c>
      <c r="C583" s="78">
        <v>83.858000000000004</v>
      </c>
      <c r="D583" s="79"/>
    </row>
    <row r="584" spans="2:4">
      <c r="B584" s="77">
        <v>39897</v>
      </c>
      <c r="C584" s="78">
        <v>83.808000000000007</v>
      </c>
      <c r="D584" s="79"/>
    </row>
    <row r="585" spans="2:4">
      <c r="B585" s="77">
        <v>39898</v>
      </c>
      <c r="C585" s="78">
        <v>84.165000000000006</v>
      </c>
      <c r="D585" s="79"/>
    </row>
    <row r="586" spans="2:4">
      <c r="B586" s="77">
        <v>39899</v>
      </c>
      <c r="C586" s="78">
        <v>85.111000000000004</v>
      </c>
      <c r="D586" s="79"/>
    </row>
    <row r="587" spans="2:4">
      <c r="B587" s="77">
        <v>39902</v>
      </c>
      <c r="C587" s="78">
        <v>85.869</v>
      </c>
      <c r="D587" s="79"/>
    </row>
    <row r="588" spans="2:4">
      <c r="B588" s="77">
        <v>39903</v>
      </c>
      <c r="C588" s="78">
        <v>85.43</v>
      </c>
      <c r="D588" s="79"/>
    </row>
    <row r="589" spans="2:4">
      <c r="B589" s="77">
        <v>39904</v>
      </c>
      <c r="C589" s="78">
        <v>85.503</v>
      </c>
      <c r="D589" s="79"/>
    </row>
    <row r="590" spans="2:4">
      <c r="B590" s="77">
        <v>39905</v>
      </c>
      <c r="C590" s="78">
        <v>84.445999999999998</v>
      </c>
      <c r="D590" s="79"/>
    </row>
    <row r="591" spans="2:4">
      <c r="B591" s="77">
        <v>39906</v>
      </c>
      <c r="C591" s="78">
        <v>84.165000000000006</v>
      </c>
      <c r="D591" s="79"/>
    </row>
    <row r="592" spans="2:4">
      <c r="B592" s="77">
        <v>39909</v>
      </c>
      <c r="C592" s="78">
        <v>84.570999999999998</v>
      </c>
      <c r="D592" s="79"/>
    </row>
    <row r="593" spans="2:4">
      <c r="B593" s="77">
        <v>39910</v>
      </c>
      <c r="C593" s="78">
        <v>85.287999999999997</v>
      </c>
      <c r="D593" s="79"/>
    </row>
    <row r="594" spans="2:4">
      <c r="B594" s="77">
        <v>39911</v>
      </c>
      <c r="C594" s="78">
        <v>85.361000000000004</v>
      </c>
      <c r="D594" s="79"/>
    </row>
    <row r="595" spans="2:4">
      <c r="B595" s="77">
        <v>39912</v>
      </c>
      <c r="C595" s="78">
        <v>85.786000000000001</v>
      </c>
      <c r="D595" s="79"/>
    </row>
    <row r="596" spans="2:4">
      <c r="B596" s="77">
        <v>39916</v>
      </c>
      <c r="C596" s="78">
        <v>84.635000000000005</v>
      </c>
      <c r="D596" s="79"/>
    </row>
    <row r="597" spans="2:4">
      <c r="B597" s="77">
        <v>39917</v>
      </c>
      <c r="C597" s="78">
        <v>84.641999999999996</v>
      </c>
      <c r="D597" s="79"/>
    </row>
    <row r="598" spans="2:4">
      <c r="B598" s="77">
        <v>39918</v>
      </c>
      <c r="C598" s="78">
        <v>85.081000000000003</v>
      </c>
      <c r="D598" s="79"/>
    </row>
    <row r="599" spans="2:4">
      <c r="B599" s="77">
        <v>39919</v>
      </c>
      <c r="C599" s="78">
        <v>85.227000000000004</v>
      </c>
      <c r="D599" s="79"/>
    </row>
    <row r="600" spans="2:4">
      <c r="B600" s="77">
        <v>39920</v>
      </c>
      <c r="C600" s="78">
        <v>85.980999999999995</v>
      </c>
      <c r="D600" s="79"/>
    </row>
    <row r="601" spans="2:4">
      <c r="B601" s="77">
        <v>39923</v>
      </c>
      <c r="C601" s="78">
        <v>86.637</v>
      </c>
      <c r="D601" s="79"/>
    </row>
    <row r="602" spans="2:4">
      <c r="B602" s="77">
        <v>39924</v>
      </c>
      <c r="C602" s="78">
        <v>86.578999999999994</v>
      </c>
      <c r="D602" s="79"/>
    </row>
    <row r="603" spans="2:4">
      <c r="B603" s="77">
        <v>39925</v>
      </c>
      <c r="C603" s="78">
        <v>86.191000000000003</v>
      </c>
      <c r="D603" s="79"/>
    </row>
    <row r="604" spans="2:4">
      <c r="B604" s="77">
        <v>39926</v>
      </c>
      <c r="C604" s="78">
        <v>85.516999999999996</v>
      </c>
      <c r="D604" s="79"/>
    </row>
    <row r="605" spans="2:4">
      <c r="B605" s="77">
        <v>39927</v>
      </c>
      <c r="C605" s="78">
        <v>84.713999999999999</v>
      </c>
      <c r="D605" s="79"/>
    </row>
    <row r="606" spans="2:4">
      <c r="B606" s="77">
        <v>39930</v>
      </c>
      <c r="C606" s="78">
        <v>85.695999999999998</v>
      </c>
      <c r="D606" s="79"/>
    </row>
    <row r="607" spans="2:4">
      <c r="B607" s="77">
        <v>39931</v>
      </c>
      <c r="C607" s="78">
        <v>85.158000000000001</v>
      </c>
      <c r="D607" s="79"/>
    </row>
    <row r="608" spans="2:4">
      <c r="B608" s="77">
        <v>39932</v>
      </c>
      <c r="C608" s="78">
        <v>84.474000000000004</v>
      </c>
      <c r="D608" s="79"/>
    </row>
    <row r="609" spans="2:4">
      <c r="B609" s="77">
        <v>39933</v>
      </c>
      <c r="C609" s="78">
        <v>84.614000000000004</v>
      </c>
      <c r="D609" s="79"/>
    </row>
    <row r="610" spans="2:4">
      <c r="B610" s="77">
        <v>39934</v>
      </c>
      <c r="C610" s="78">
        <v>84.546000000000006</v>
      </c>
      <c r="D610" s="79"/>
    </row>
    <row r="611" spans="2:4">
      <c r="B611" s="77">
        <v>39937</v>
      </c>
      <c r="C611" s="78">
        <v>83.97</v>
      </c>
      <c r="D611" s="79"/>
    </row>
    <row r="612" spans="2:4">
      <c r="B612" s="77">
        <v>39938</v>
      </c>
      <c r="C612" s="78">
        <v>84.156999999999996</v>
      </c>
      <c r="D612" s="79"/>
    </row>
    <row r="613" spans="2:4">
      <c r="B613" s="77">
        <v>39939</v>
      </c>
      <c r="C613" s="78">
        <v>83.802999999999997</v>
      </c>
      <c r="D613" s="79"/>
    </row>
    <row r="614" spans="2:4">
      <c r="B614" s="77">
        <v>39940</v>
      </c>
      <c r="C614" s="78">
        <v>83.941000000000003</v>
      </c>
      <c r="D614" s="79"/>
    </row>
    <row r="615" spans="2:4">
      <c r="B615" s="77">
        <v>39941</v>
      </c>
      <c r="C615" s="78">
        <v>82.528999999999996</v>
      </c>
      <c r="D615" s="79"/>
    </row>
    <row r="616" spans="2:4">
      <c r="B616" s="77">
        <v>39944</v>
      </c>
      <c r="C616" s="78">
        <v>82.677999999999997</v>
      </c>
      <c r="D616" s="79"/>
    </row>
    <row r="617" spans="2:4">
      <c r="B617" s="77">
        <v>39945</v>
      </c>
      <c r="C617" s="78">
        <v>82.305999999999997</v>
      </c>
      <c r="D617" s="79"/>
    </row>
    <row r="618" spans="2:4">
      <c r="B618" s="77">
        <v>39946</v>
      </c>
      <c r="C618" s="78">
        <v>82.498999999999995</v>
      </c>
      <c r="D618" s="79"/>
    </row>
    <row r="619" spans="2:4">
      <c r="B619" s="77">
        <v>39947</v>
      </c>
      <c r="C619" s="78">
        <v>82.278999999999996</v>
      </c>
      <c r="D619" s="79"/>
    </row>
    <row r="620" spans="2:4">
      <c r="B620" s="77">
        <v>39948</v>
      </c>
      <c r="C620" s="78">
        <v>83.024000000000001</v>
      </c>
      <c r="D620" s="79"/>
    </row>
    <row r="621" spans="2:4">
      <c r="B621" s="77">
        <v>39951</v>
      </c>
      <c r="C621" s="78">
        <v>82.667000000000002</v>
      </c>
      <c r="D621" s="79"/>
    </row>
    <row r="622" spans="2:4">
      <c r="B622" s="77">
        <v>39952</v>
      </c>
      <c r="C622" s="78">
        <v>81.977999999999994</v>
      </c>
      <c r="D622" s="79"/>
    </row>
    <row r="623" spans="2:4">
      <c r="B623" s="77">
        <v>39953</v>
      </c>
      <c r="C623" s="78">
        <v>80.984999999999999</v>
      </c>
      <c r="D623" s="79"/>
    </row>
    <row r="624" spans="2:4">
      <c r="B624" s="77">
        <v>39954</v>
      </c>
      <c r="C624" s="78">
        <v>80.558000000000007</v>
      </c>
      <c r="D624" s="79"/>
    </row>
    <row r="625" spans="2:4">
      <c r="B625" s="77">
        <v>39955</v>
      </c>
      <c r="C625" s="78">
        <v>79.957999999999998</v>
      </c>
      <c r="D625" s="79"/>
    </row>
    <row r="626" spans="2:4">
      <c r="B626" s="77">
        <v>39958</v>
      </c>
      <c r="C626" s="78">
        <v>80.024000000000001</v>
      </c>
      <c r="D626" s="79"/>
    </row>
    <row r="627" spans="2:4">
      <c r="B627" s="77">
        <v>39959</v>
      </c>
      <c r="C627" s="78">
        <v>80.131</v>
      </c>
      <c r="D627" s="79"/>
    </row>
    <row r="628" spans="2:4">
      <c r="B628" s="77">
        <v>39960</v>
      </c>
      <c r="C628" s="78">
        <v>80.331999999999994</v>
      </c>
      <c r="D628" s="79"/>
    </row>
    <row r="629" spans="2:4">
      <c r="B629" s="77">
        <v>39961</v>
      </c>
      <c r="C629" s="78">
        <v>80.433000000000007</v>
      </c>
      <c r="D629" s="79"/>
    </row>
    <row r="630" spans="2:4">
      <c r="B630" s="77">
        <v>39962</v>
      </c>
      <c r="C630" s="78">
        <v>79.347999999999999</v>
      </c>
      <c r="D630" s="79"/>
    </row>
    <row r="631" spans="2:4">
      <c r="B631" s="77">
        <v>39965</v>
      </c>
      <c r="C631" s="78">
        <v>79.171000000000006</v>
      </c>
      <c r="D631" s="79"/>
    </row>
    <row r="632" spans="2:4">
      <c r="B632" s="77">
        <v>39966</v>
      </c>
      <c r="C632" s="78">
        <v>78.403999999999996</v>
      </c>
      <c r="D632" s="79"/>
    </row>
    <row r="633" spans="2:4">
      <c r="B633" s="77">
        <v>39967</v>
      </c>
      <c r="C633" s="78">
        <v>79.5</v>
      </c>
      <c r="D633" s="79"/>
    </row>
    <row r="634" spans="2:4">
      <c r="B634" s="77">
        <v>39968</v>
      </c>
      <c r="C634" s="78">
        <v>79.414000000000001</v>
      </c>
      <c r="D634" s="79"/>
    </row>
    <row r="635" spans="2:4">
      <c r="B635" s="77">
        <v>39969</v>
      </c>
      <c r="C635" s="78">
        <v>80.67</v>
      </c>
      <c r="D635" s="79"/>
    </row>
    <row r="636" spans="2:4">
      <c r="B636" s="77">
        <v>39972</v>
      </c>
      <c r="C636" s="78">
        <v>80.909000000000006</v>
      </c>
      <c r="D636" s="79"/>
    </row>
    <row r="637" spans="2:4">
      <c r="B637" s="77">
        <v>39973</v>
      </c>
      <c r="C637" s="78">
        <v>79.787000000000006</v>
      </c>
      <c r="D637" s="79"/>
    </row>
    <row r="638" spans="2:4">
      <c r="B638" s="77">
        <v>39974</v>
      </c>
      <c r="C638" s="78">
        <v>80.328999999999994</v>
      </c>
      <c r="D638" s="79"/>
    </row>
    <row r="639" spans="2:4">
      <c r="B639" s="77">
        <v>39975</v>
      </c>
      <c r="C639" s="78">
        <v>79.41</v>
      </c>
      <c r="D639" s="79"/>
    </row>
    <row r="640" spans="2:4">
      <c r="B640" s="77">
        <v>39976</v>
      </c>
      <c r="C640" s="78">
        <v>80.141999999999996</v>
      </c>
      <c r="D640" s="79"/>
    </row>
    <row r="641" spans="2:4">
      <c r="B641" s="77">
        <v>39979</v>
      </c>
      <c r="C641" s="78">
        <v>81.14</v>
      </c>
      <c r="D641" s="79"/>
    </row>
    <row r="642" spans="2:4">
      <c r="B642" s="77">
        <v>39980</v>
      </c>
      <c r="C642" s="78">
        <v>80.709000000000003</v>
      </c>
      <c r="D642" s="79"/>
    </row>
    <row r="643" spans="2:4">
      <c r="B643" s="77">
        <v>39981</v>
      </c>
      <c r="C643" s="78">
        <v>80.168999999999997</v>
      </c>
      <c r="D643" s="79"/>
    </row>
    <row r="644" spans="2:4">
      <c r="B644" s="77">
        <v>39982</v>
      </c>
      <c r="C644" s="78">
        <v>80.608999999999995</v>
      </c>
      <c r="D644" s="79"/>
    </row>
    <row r="645" spans="2:4">
      <c r="B645" s="77">
        <v>39983</v>
      </c>
      <c r="C645" s="78">
        <v>80.263999999999996</v>
      </c>
      <c r="D645" s="79"/>
    </row>
    <row r="646" spans="2:4">
      <c r="B646" s="77">
        <v>39986</v>
      </c>
      <c r="C646" s="78">
        <v>80.783000000000001</v>
      </c>
      <c r="D646" s="79"/>
    </row>
    <row r="647" spans="2:4">
      <c r="B647" s="77">
        <v>39987</v>
      </c>
      <c r="C647" s="78">
        <v>79.840999999999994</v>
      </c>
      <c r="D647" s="79"/>
    </row>
    <row r="648" spans="2:4">
      <c r="B648" s="77">
        <v>39988</v>
      </c>
      <c r="C648" s="78">
        <v>80.555999999999997</v>
      </c>
      <c r="D648" s="79"/>
    </row>
    <row r="649" spans="2:4">
      <c r="B649" s="77">
        <v>39989</v>
      </c>
      <c r="C649" s="78">
        <v>80.403000000000006</v>
      </c>
      <c r="D649" s="79"/>
    </row>
    <row r="650" spans="2:4">
      <c r="B650" s="77">
        <v>39990</v>
      </c>
      <c r="C650" s="78">
        <v>79.878</v>
      </c>
      <c r="D650" s="79"/>
    </row>
    <row r="651" spans="2:4">
      <c r="B651" s="77">
        <v>39993</v>
      </c>
      <c r="C651" s="78">
        <v>79.834999999999994</v>
      </c>
      <c r="D651" s="79"/>
    </row>
    <row r="652" spans="2:4">
      <c r="B652" s="77">
        <v>39994</v>
      </c>
      <c r="C652" s="78">
        <v>80.132999999999996</v>
      </c>
      <c r="D652" s="79"/>
    </row>
    <row r="653" spans="2:4">
      <c r="B653" s="77">
        <v>39995</v>
      </c>
      <c r="C653" s="78">
        <v>79.634</v>
      </c>
      <c r="D653" s="79"/>
    </row>
    <row r="654" spans="2:4">
      <c r="B654" s="77">
        <v>39996</v>
      </c>
      <c r="C654" s="78">
        <v>80.150999999999996</v>
      </c>
      <c r="D654" s="79"/>
    </row>
    <row r="655" spans="2:4">
      <c r="B655" s="77">
        <v>39997</v>
      </c>
      <c r="C655" s="78">
        <v>80.382000000000005</v>
      </c>
      <c r="D655" s="79"/>
    </row>
    <row r="656" spans="2:4">
      <c r="B656" s="77">
        <v>40000</v>
      </c>
      <c r="C656" s="78">
        <v>80.453999999999994</v>
      </c>
      <c r="D656" s="79"/>
    </row>
    <row r="657" spans="2:4">
      <c r="B657" s="77">
        <v>40001</v>
      </c>
      <c r="C657" s="78">
        <v>80.620999999999995</v>
      </c>
      <c r="D657" s="79"/>
    </row>
    <row r="658" spans="2:4">
      <c r="B658" s="77">
        <v>40002</v>
      </c>
      <c r="C658" s="78">
        <v>80.766000000000005</v>
      </c>
      <c r="D658" s="79"/>
    </row>
    <row r="659" spans="2:4">
      <c r="B659" s="77">
        <v>40003</v>
      </c>
      <c r="C659" s="78">
        <v>79.864000000000004</v>
      </c>
      <c r="D659" s="79"/>
    </row>
    <row r="660" spans="2:4">
      <c r="B660" s="77">
        <v>40004</v>
      </c>
      <c r="C660" s="78">
        <v>80.233000000000004</v>
      </c>
      <c r="D660" s="79"/>
    </row>
    <row r="661" spans="2:4">
      <c r="B661" s="77">
        <v>40007</v>
      </c>
      <c r="C661" s="78">
        <v>80.126000000000005</v>
      </c>
      <c r="D661" s="79"/>
    </row>
    <row r="662" spans="2:4">
      <c r="B662" s="77">
        <v>40008</v>
      </c>
      <c r="C662" s="78">
        <v>80.183999999999997</v>
      </c>
      <c r="D662" s="79"/>
    </row>
    <row r="663" spans="2:4">
      <c r="B663" s="77">
        <v>40009</v>
      </c>
      <c r="C663" s="78">
        <v>79.316000000000003</v>
      </c>
      <c r="D663" s="79"/>
    </row>
    <row r="664" spans="2:4">
      <c r="B664" s="77">
        <v>40010</v>
      </c>
      <c r="C664" s="78">
        <v>79.215999999999994</v>
      </c>
      <c r="D664" s="79"/>
    </row>
    <row r="665" spans="2:4">
      <c r="B665" s="77">
        <v>40011</v>
      </c>
      <c r="C665" s="78">
        <v>79.346999999999994</v>
      </c>
      <c r="D665" s="79"/>
    </row>
    <row r="666" spans="2:4">
      <c r="B666" s="77">
        <v>40014</v>
      </c>
      <c r="C666" s="78">
        <v>78.906999999999996</v>
      </c>
      <c r="D666" s="79"/>
    </row>
    <row r="667" spans="2:4">
      <c r="B667" s="77">
        <v>40015</v>
      </c>
      <c r="C667" s="78">
        <v>78.927000000000007</v>
      </c>
      <c r="D667" s="79"/>
    </row>
    <row r="668" spans="2:4">
      <c r="B668" s="77">
        <v>40016</v>
      </c>
      <c r="C668" s="78">
        <v>78.706000000000003</v>
      </c>
      <c r="D668" s="79"/>
    </row>
    <row r="669" spans="2:4">
      <c r="B669" s="77">
        <v>40017</v>
      </c>
      <c r="C669" s="78">
        <v>78.802999999999997</v>
      </c>
      <c r="D669" s="79"/>
    </row>
    <row r="670" spans="2:4">
      <c r="B670" s="77">
        <v>40018</v>
      </c>
      <c r="C670" s="78">
        <v>78.748999999999995</v>
      </c>
      <c r="D670" s="79"/>
    </row>
    <row r="671" spans="2:4">
      <c r="B671" s="77">
        <v>40021</v>
      </c>
      <c r="C671" s="78">
        <v>78.626000000000005</v>
      </c>
      <c r="D671" s="79"/>
    </row>
    <row r="672" spans="2:4">
      <c r="B672" s="77">
        <v>40022</v>
      </c>
      <c r="C672" s="78">
        <v>78.849999999999994</v>
      </c>
      <c r="D672" s="79"/>
    </row>
    <row r="673" spans="2:4">
      <c r="B673" s="77">
        <v>40023</v>
      </c>
      <c r="C673" s="78">
        <v>79.63</v>
      </c>
      <c r="D673" s="79"/>
    </row>
    <row r="674" spans="2:4">
      <c r="B674" s="77">
        <v>40024</v>
      </c>
      <c r="C674" s="78">
        <v>79.284999999999997</v>
      </c>
      <c r="D674" s="79"/>
    </row>
    <row r="675" spans="2:4">
      <c r="B675" s="77">
        <v>40025</v>
      </c>
      <c r="C675" s="78">
        <v>78.346999999999994</v>
      </c>
      <c r="D675" s="79"/>
    </row>
    <row r="676" spans="2:4">
      <c r="B676" s="77">
        <v>40028</v>
      </c>
      <c r="C676" s="78">
        <v>77.638999999999996</v>
      </c>
      <c r="D676" s="79"/>
    </row>
    <row r="677" spans="2:4">
      <c r="B677" s="77">
        <v>40029</v>
      </c>
      <c r="C677" s="78">
        <v>77.765000000000001</v>
      </c>
      <c r="D677" s="79"/>
    </row>
    <row r="678" spans="2:4">
      <c r="B678" s="77">
        <v>40030</v>
      </c>
      <c r="C678" s="78">
        <v>77.516999999999996</v>
      </c>
      <c r="D678" s="79"/>
    </row>
    <row r="679" spans="2:4">
      <c r="B679" s="77">
        <v>40031</v>
      </c>
      <c r="C679" s="78">
        <v>78.064999999999998</v>
      </c>
      <c r="D679" s="79"/>
    </row>
    <row r="680" spans="2:4">
      <c r="B680" s="77">
        <v>40032</v>
      </c>
      <c r="C680" s="78">
        <v>78.974999999999994</v>
      </c>
      <c r="D680" s="79"/>
    </row>
    <row r="681" spans="2:4">
      <c r="B681" s="77">
        <v>40035</v>
      </c>
      <c r="C681" s="78">
        <v>79.256</v>
      </c>
      <c r="D681" s="79"/>
    </row>
    <row r="682" spans="2:4">
      <c r="B682" s="77">
        <v>40036</v>
      </c>
      <c r="C682" s="78">
        <v>79.176000000000002</v>
      </c>
      <c r="D682" s="79"/>
    </row>
    <row r="683" spans="2:4">
      <c r="B683" s="77">
        <v>40037</v>
      </c>
      <c r="C683" s="78">
        <v>78.790000000000006</v>
      </c>
      <c r="D683" s="79"/>
    </row>
    <row r="684" spans="2:4">
      <c r="B684" s="77">
        <v>40038</v>
      </c>
      <c r="C684" s="78">
        <v>78.489000000000004</v>
      </c>
      <c r="D684" s="79"/>
    </row>
    <row r="685" spans="2:4">
      <c r="B685" s="77">
        <v>40039</v>
      </c>
      <c r="C685" s="78">
        <v>78.885000000000005</v>
      </c>
      <c r="D685" s="79"/>
    </row>
    <row r="686" spans="2:4">
      <c r="B686" s="77">
        <v>40042</v>
      </c>
      <c r="C686" s="78">
        <v>79.292000000000002</v>
      </c>
      <c r="D686" s="79"/>
    </row>
    <row r="687" spans="2:4">
      <c r="B687" s="77">
        <v>40043</v>
      </c>
      <c r="C687" s="78">
        <v>78.936999999999998</v>
      </c>
      <c r="D687" s="79"/>
    </row>
    <row r="688" spans="2:4">
      <c r="B688" s="77">
        <v>40044</v>
      </c>
      <c r="C688" s="78">
        <v>78.468999999999994</v>
      </c>
      <c r="D688" s="79"/>
    </row>
    <row r="689" spans="2:4">
      <c r="B689" s="77">
        <v>40045</v>
      </c>
      <c r="C689" s="78">
        <v>78.384</v>
      </c>
      <c r="D689" s="79"/>
    </row>
    <row r="690" spans="2:4">
      <c r="B690" s="77">
        <v>40046</v>
      </c>
      <c r="C690" s="78">
        <v>78.043999999999997</v>
      </c>
      <c r="D690" s="79"/>
    </row>
    <row r="691" spans="2:4">
      <c r="B691" s="77">
        <v>40049</v>
      </c>
      <c r="C691" s="78">
        <v>78.271000000000001</v>
      </c>
      <c r="D691" s="79"/>
    </row>
    <row r="692" spans="2:4">
      <c r="B692" s="77">
        <v>40050</v>
      </c>
      <c r="C692" s="78">
        <v>78.242999999999995</v>
      </c>
      <c r="D692" s="79"/>
    </row>
    <row r="693" spans="2:4">
      <c r="B693" s="77">
        <v>40051</v>
      </c>
      <c r="C693" s="78">
        <v>78.661000000000001</v>
      </c>
      <c r="D693" s="79"/>
    </row>
    <row r="694" spans="2:4">
      <c r="B694" s="77">
        <v>40052</v>
      </c>
      <c r="C694" s="78">
        <v>78.009</v>
      </c>
      <c r="D694" s="79"/>
    </row>
    <row r="695" spans="2:4">
      <c r="B695" s="77">
        <v>40053</v>
      </c>
      <c r="C695" s="78">
        <v>78.366</v>
      </c>
      <c r="D695" s="79"/>
    </row>
    <row r="696" spans="2:4">
      <c r="B696" s="77">
        <v>40056</v>
      </c>
      <c r="C696" s="78">
        <v>78.171999999999997</v>
      </c>
      <c r="D696" s="79"/>
    </row>
    <row r="697" spans="2:4">
      <c r="B697" s="77">
        <v>40057</v>
      </c>
      <c r="C697" s="78">
        <v>78.760000000000005</v>
      </c>
      <c r="D697" s="79"/>
    </row>
    <row r="698" spans="2:4">
      <c r="B698" s="77">
        <v>40058</v>
      </c>
      <c r="C698" s="78">
        <v>78.376000000000005</v>
      </c>
      <c r="D698" s="79"/>
    </row>
    <row r="699" spans="2:4">
      <c r="B699" s="77">
        <v>40059</v>
      </c>
      <c r="C699" s="78">
        <v>78.465000000000003</v>
      </c>
      <c r="D699" s="79"/>
    </row>
    <row r="700" spans="2:4">
      <c r="B700" s="77">
        <v>40060</v>
      </c>
      <c r="C700" s="78">
        <v>78.135999999999996</v>
      </c>
      <c r="D700" s="79"/>
    </row>
    <row r="701" spans="2:4">
      <c r="B701" s="77">
        <v>40063</v>
      </c>
      <c r="C701" s="78">
        <v>78.012</v>
      </c>
      <c r="D701" s="79"/>
    </row>
    <row r="702" spans="2:4">
      <c r="B702" s="77">
        <v>40064</v>
      </c>
      <c r="C702" s="78">
        <v>77.322999999999993</v>
      </c>
      <c r="D702" s="79"/>
    </row>
    <row r="703" spans="2:4">
      <c r="B703" s="77">
        <v>40065</v>
      </c>
      <c r="C703" s="78">
        <v>77.09</v>
      </c>
      <c r="D703" s="79"/>
    </row>
    <row r="704" spans="2:4">
      <c r="B704" s="77">
        <v>40066</v>
      </c>
      <c r="C704" s="78">
        <v>76.816999999999993</v>
      </c>
      <c r="D704" s="79"/>
    </row>
    <row r="705" spans="2:4">
      <c r="B705" s="77">
        <v>40067</v>
      </c>
      <c r="C705" s="78">
        <v>76.608000000000004</v>
      </c>
      <c r="D705" s="79"/>
    </row>
    <row r="706" spans="2:4">
      <c r="B706" s="77">
        <v>40070</v>
      </c>
      <c r="C706" s="78">
        <v>76.694999999999993</v>
      </c>
      <c r="D706" s="79"/>
    </row>
    <row r="707" spans="2:4">
      <c r="B707" s="77">
        <v>40071</v>
      </c>
      <c r="C707" s="78">
        <v>76.543999999999997</v>
      </c>
      <c r="D707" s="79"/>
    </row>
    <row r="708" spans="2:4">
      <c r="B708" s="77">
        <v>40072</v>
      </c>
      <c r="C708" s="78">
        <v>76.236000000000004</v>
      </c>
      <c r="D708" s="79"/>
    </row>
    <row r="709" spans="2:4">
      <c r="B709" s="77">
        <v>40073</v>
      </c>
      <c r="C709" s="78">
        <v>76.188000000000002</v>
      </c>
      <c r="D709" s="79"/>
    </row>
    <row r="710" spans="2:4">
      <c r="B710" s="77">
        <v>40074</v>
      </c>
      <c r="C710" s="78">
        <v>76.424999999999997</v>
      </c>
      <c r="D710" s="79"/>
    </row>
    <row r="711" spans="2:4">
      <c r="B711" s="77">
        <v>40077</v>
      </c>
      <c r="C711" s="78">
        <v>76.775999999999996</v>
      </c>
      <c r="D711" s="79"/>
    </row>
    <row r="712" spans="2:4">
      <c r="B712" s="77">
        <v>40078</v>
      </c>
      <c r="C712" s="78">
        <v>76.117999999999995</v>
      </c>
      <c r="D712" s="79"/>
    </row>
    <row r="713" spans="2:4">
      <c r="B713" s="77">
        <v>40079</v>
      </c>
      <c r="C713" s="78">
        <v>76.046999999999997</v>
      </c>
      <c r="D713" s="79"/>
    </row>
    <row r="714" spans="2:4">
      <c r="B714" s="77">
        <v>40080</v>
      </c>
      <c r="C714" s="78">
        <v>76.900000000000006</v>
      </c>
      <c r="D714" s="79"/>
    </row>
    <row r="715" spans="2:4">
      <c r="B715" s="77">
        <v>40081</v>
      </c>
      <c r="C715" s="78">
        <v>76.811999999999998</v>
      </c>
      <c r="D715" s="79"/>
    </row>
    <row r="716" spans="2:4">
      <c r="B716" s="77">
        <v>40084</v>
      </c>
      <c r="C716" s="78">
        <v>77.051000000000002</v>
      </c>
      <c r="D716" s="79"/>
    </row>
    <row r="717" spans="2:4">
      <c r="B717" s="77">
        <v>40085</v>
      </c>
      <c r="C717" s="78">
        <v>77.123999999999995</v>
      </c>
      <c r="D717" s="79"/>
    </row>
    <row r="718" spans="2:4">
      <c r="B718" s="77">
        <v>40086</v>
      </c>
      <c r="C718" s="78">
        <v>76.653000000000006</v>
      </c>
      <c r="D718" s="79"/>
    </row>
    <row r="719" spans="2:4">
      <c r="B719" s="80"/>
    </row>
    <row r="720" spans="2:4">
      <c r="B720" s="80"/>
    </row>
    <row r="721" spans="2:2">
      <c r="B721" s="80"/>
    </row>
    <row r="722" spans="2:2">
      <c r="B722" s="80"/>
    </row>
    <row r="723" spans="2:2">
      <c r="B723" s="80"/>
    </row>
    <row r="724" spans="2:2">
      <c r="B724" s="80"/>
    </row>
    <row r="725" spans="2:2">
      <c r="B725" s="80"/>
    </row>
    <row r="726" spans="2:2">
      <c r="B726" s="80"/>
    </row>
    <row r="727" spans="2:2">
      <c r="B727" s="80"/>
    </row>
    <row r="728" spans="2:2">
      <c r="B728" s="80"/>
    </row>
    <row r="729" spans="2:2">
      <c r="B729" s="80"/>
    </row>
    <row r="730" spans="2:2">
      <c r="B730" s="80"/>
    </row>
    <row r="731" spans="2:2">
      <c r="B731" s="80"/>
    </row>
    <row r="732" spans="2:2">
      <c r="B732" s="80"/>
    </row>
    <row r="733" spans="2:2">
      <c r="B733" s="80"/>
    </row>
    <row r="734" spans="2:2">
      <c r="B734" s="80"/>
    </row>
    <row r="735" spans="2:2">
      <c r="B735" s="80"/>
    </row>
    <row r="736" spans="2:2">
      <c r="B736" s="80"/>
    </row>
    <row r="737" spans="2:2">
      <c r="B737" s="80"/>
    </row>
  </sheetData>
  <phoneticPr fontId="29" type="noConversion"/>
  <hyperlinks>
    <hyperlink ref="E23" location="Мазмұны!B11" display="мазмұнға"/>
  </hyperlinks>
  <pageMargins left="0.75" right="0.75" top="1" bottom="1" header="0.5" footer="0.5"/>
  <pageSetup paperSize="9" orientation="portrait" verticalDpi="0"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8"/>
  <sheetViews>
    <sheetView topLeftCell="A16" workbookViewId="0">
      <selection activeCell="E43" sqref="E43"/>
    </sheetView>
  </sheetViews>
  <sheetFormatPr defaultRowHeight="12.75"/>
  <cols>
    <col min="3" max="3" width="12.28515625" bestFit="1" customWidth="1"/>
    <col min="4" max="4" width="11.42578125" bestFit="1" customWidth="1"/>
    <col min="5" max="5" width="14.42578125" customWidth="1"/>
    <col min="7" max="7" width="16.85546875" customWidth="1"/>
    <col min="9" max="9" width="14" customWidth="1"/>
  </cols>
  <sheetData>
    <row r="2" spans="1:9" ht="27" customHeight="1">
      <c r="A2" s="323" t="s">
        <v>1735</v>
      </c>
      <c r="B2" s="1691" t="s">
        <v>712</v>
      </c>
      <c r="C2" s="1615"/>
      <c r="D2" s="1615"/>
      <c r="E2" s="1615"/>
      <c r="F2" s="1615"/>
      <c r="G2" s="1615"/>
      <c r="H2" s="1615"/>
      <c r="I2" s="1615"/>
    </row>
    <row r="4" spans="1:9" ht="89.25">
      <c r="B4" s="252" t="s">
        <v>680</v>
      </c>
      <c r="C4" s="252" t="s">
        <v>514</v>
      </c>
      <c r="D4" s="252" t="s">
        <v>515</v>
      </c>
      <c r="E4" s="252" t="s">
        <v>516</v>
      </c>
      <c r="F4" s="253" t="s">
        <v>518</v>
      </c>
      <c r="G4" s="253" t="s">
        <v>517</v>
      </c>
      <c r="H4" s="253" t="s">
        <v>519</v>
      </c>
      <c r="I4" s="253" t="s">
        <v>520</v>
      </c>
    </row>
    <row r="5" spans="1:9">
      <c r="B5" s="350" t="s">
        <v>976</v>
      </c>
      <c r="C5" s="212">
        <v>4515.0521790000003</v>
      </c>
      <c r="D5" s="351">
        <v>1428.4438318999999</v>
      </c>
      <c r="E5" s="212">
        <f t="shared" ref="E5:E16" si="0">D5/C5*100</f>
        <v>31.637371513530848</v>
      </c>
      <c r="F5" s="210">
        <v>963.39351498300016</v>
      </c>
      <c r="G5" s="212">
        <v>1.4827210373376924</v>
      </c>
      <c r="H5" s="351">
        <v>4640.3377440000004</v>
      </c>
      <c r="I5" s="1395">
        <v>0.30783186714091898</v>
      </c>
    </row>
    <row r="6" spans="1:9">
      <c r="B6" s="350" t="s">
        <v>1551</v>
      </c>
      <c r="C6" s="212">
        <v>8872.0319060000002</v>
      </c>
      <c r="D6" s="351">
        <v>1708.6686350499995</v>
      </c>
      <c r="E6" s="212">
        <f t="shared" si="0"/>
        <v>19.259045201296633</v>
      </c>
      <c r="F6" s="210">
        <v>1190.60835</v>
      </c>
      <c r="G6" s="212">
        <v>1.4351223347711273</v>
      </c>
      <c r="H6" s="351">
        <v>3231.3950150000001</v>
      </c>
      <c r="I6" s="1395">
        <v>0.52877120473307393</v>
      </c>
    </row>
    <row r="7" spans="1:9">
      <c r="B7" s="350" t="s">
        <v>1552</v>
      </c>
      <c r="C7" s="212">
        <v>11684.627626</v>
      </c>
      <c r="D7" s="351">
        <v>1635.1570141780005</v>
      </c>
      <c r="E7" s="212">
        <f t="shared" si="0"/>
        <v>13.994087501252825</v>
      </c>
      <c r="F7" s="210">
        <v>1345.159058</v>
      </c>
      <c r="G7" s="212">
        <v>1.2155863683579349</v>
      </c>
      <c r="H7" s="351">
        <v>4123.7483380000003</v>
      </c>
      <c r="I7" s="1395">
        <v>0.39652201835649464</v>
      </c>
    </row>
    <row r="8" spans="1:9">
      <c r="B8" s="350" t="s">
        <v>1548</v>
      </c>
      <c r="C8" s="352">
        <v>11680.360725</v>
      </c>
      <c r="D8" s="351">
        <v>1666.3619540469999</v>
      </c>
      <c r="E8" s="352">
        <f t="shared" si="0"/>
        <v>14.266356949750794</v>
      </c>
      <c r="F8" s="210">
        <v>1499.442994</v>
      </c>
      <c r="G8" s="212">
        <v>1.1113206442091654</v>
      </c>
      <c r="H8" s="351">
        <v>3413.6173920000001</v>
      </c>
      <c r="I8" s="1395">
        <v>0.4881513546164285</v>
      </c>
    </row>
    <row r="9" spans="1:9">
      <c r="B9" s="350" t="s">
        <v>977</v>
      </c>
      <c r="C9" s="352">
        <v>11672.868113</v>
      </c>
      <c r="D9" s="351">
        <v>1623.6248639999999</v>
      </c>
      <c r="E9" s="352">
        <f t="shared" si="0"/>
        <v>13.909390976428313</v>
      </c>
      <c r="F9" s="210">
        <v>1073.896974</v>
      </c>
      <c r="G9" s="212">
        <v>1.5119000270132057</v>
      </c>
      <c r="H9" s="351">
        <v>3837.9998270000001</v>
      </c>
      <c r="I9" s="1395">
        <v>0.42303932704163716</v>
      </c>
    </row>
    <row r="10" spans="1:9">
      <c r="B10" s="350" t="s">
        <v>1550</v>
      </c>
      <c r="C10" s="352">
        <v>11814.051732</v>
      </c>
      <c r="D10" s="351">
        <v>1681.710016</v>
      </c>
      <c r="E10" s="352">
        <f t="shared" si="0"/>
        <v>14.234828610449155</v>
      </c>
      <c r="F10" s="210">
        <v>1213.626996</v>
      </c>
      <c r="G10" s="212">
        <v>1.3856893605224319</v>
      </c>
      <c r="H10" s="351">
        <v>3799.3588300000001</v>
      </c>
      <c r="I10" s="1395">
        <v>0.44262995185427112</v>
      </c>
    </row>
    <row r="11" spans="1:9">
      <c r="B11" s="350" t="s">
        <v>1549</v>
      </c>
      <c r="C11" s="352">
        <v>11692.467344000001</v>
      </c>
      <c r="D11" s="351">
        <v>1669.3167840000001</v>
      </c>
      <c r="E11" s="352">
        <f t="shared" si="0"/>
        <v>14.276856499895304</v>
      </c>
      <c r="F11" s="210">
        <v>1356.8283710000001</v>
      </c>
      <c r="G11" s="212">
        <v>1.230307988599687</v>
      </c>
      <c r="H11" s="351">
        <v>3864.7446620000001</v>
      </c>
      <c r="I11" s="1395">
        <v>0.43193455971710454</v>
      </c>
    </row>
    <row r="12" spans="1:9">
      <c r="B12" s="350" t="s">
        <v>72</v>
      </c>
      <c r="C12" s="212">
        <v>11938.030559000001</v>
      </c>
      <c r="D12" s="351">
        <v>1973.526181</v>
      </c>
      <c r="E12" s="212">
        <f t="shared" si="0"/>
        <v>16.531421755426585</v>
      </c>
      <c r="F12" s="210">
        <v>1479.373513</v>
      </c>
      <c r="G12" s="212">
        <v>1.3340283327081577</v>
      </c>
      <c r="H12" s="351">
        <v>3962.85563</v>
      </c>
      <c r="I12" s="1395">
        <v>0.49800607573483568</v>
      </c>
    </row>
    <row r="13" spans="1:9">
      <c r="B13" s="350" t="s">
        <v>978</v>
      </c>
      <c r="C13" s="212">
        <v>12173.497009999999</v>
      </c>
      <c r="D13" s="351">
        <v>1615.6673820000001</v>
      </c>
      <c r="E13" s="212">
        <f t="shared" si="0"/>
        <v>13.272007054939097</v>
      </c>
      <c r="F13" s="210">
        <v>1245.417267</v>
      </c>
      <c r="G13" s="212">
        <v>1.2972900126010538</v>
      </c>
      <c r="H13" s="351">
        <v>3949.0133259999998</v>
      </c>
      <c r="I13" s="1395">
        <v>0.40913191438544166</v>
      </c>
    </row>
    <row r="14" spans="1:9">
      <c r="B14" s="350" t="s">
        <v>981</v>
      </c>
      <c r="C14" s="353">
        <v>12187.101431999999</v>
      </c>
      <c r="D14" s="351">
        <v>2368.5042589999998</v>
      </c>
      <c r="E14" s="353">
        <f t="shared" si="0"/>
        <v>19.434516666784727</v>
      </c>
      <c r="F14" s="210">
        <v>1626.262309</v>
      </c>
      <c r="G14" s="212">
        <v>1.456409735312878</v>
      </c>
      <c r="H14" s="351">
        <v>4010.7710659999998</v>
      </c>
      <c r="I14" s="1395">
        <v>0.59053588948973434</v>
      </c>
    </row>
    <row r="15" spans="1:9">
      <c r="B15" s="350" t="s">
        <v>984</v>
      </c>
      <c r="C15" s="353">
        <v>12560.690779</v>
      </c>
      <c r="D15" s="351">
        <v>2073.7859410000001</v>
      </c>
      <c r="E15" s="353">
        <f t="shared" si="0"/>
        <v>16.510126532747122</v>
      </c>
      <c r="F15" s="210">
        <v>1900.4558549999999</v>
      </c>
      <c r="G15" s="212">
        <v>1.0912044789380284</v>
      </c>
      <c r="H15" s="351">
        <v>3929.185086</v>
      </c>
      <c r="I15" s="1395">
        <v>0.52779034217274845</v>
      </c>
    </row>
    <row r="16" spans="1:9">
      <c r="B16" s="350" t="s">
        <v>987</v>
      </c>
      <c r="C16" s="1396">
        <v>12500.271865999999</v>
      </c>
      <c r="D16" s="351">
        <v>2335.6361809999999</v>
      </c>
      <c r="E16" s="1396">
        <f t="shared" si="0"/>
        <v>18.684683069596208</v>
      </c>
      <c r="F16" s="210">
        <v>2086.5771669999999</v>
      </c>
      <c r="G16" s="212">
        <v>1.1193624745535231</v>
      </c>
      <c r="H16" s="351">
        <v>4358.4525819999999</v>
      </c>
      <c r="I16" s="1395">
        <v>0.53588656456788308</v>
      </c>
    </row>
    <row r="17" spans="2:6">
      <c r="C17" s="354"/>
      <c r="D17" s="354"/>
      <c r="F17" s="354"/>
    </row>
    <row r="18" spans="2:6" ht="9" customHeight="1"/>
    <row r="19" spans="2:6" ht="23.25" customHeight="1">
      <c r="B19" s="188" t="s">
        <v>512</v>
      </c>
    </row>
    <row r="20" spans="2:6" ht="17.25" customHeight="1">
      <c r="B20" t="s">
        <v>513</v>
      </c>
    </row>
    <row r="36" spans="2:2">
      <c r="B36" s="187" t="s">
        <v>1085</v>
      </c>
    </row>
    <row r="38" spans="2:2">
      <c r="B38" s="175" t="s">
        <v>459</v>
      </c>
    </row>
  </sheetData>
  <mergeCells count="1">
    <mergeCell ref="B2:I2"/>
  </mergeCells>
  <phoneticPr fontId="64" type="noConversion"/>
  <hyperlinks>
    <hyperlink ref="B38" location="Мазмұны!B108" display="мазмұнға"/>
  </hyperlinks>
  <pageMargins left="0.75" right="0.75" top="1" bottom="1" header="0.5" footer="0.5"/>
  <pageSetup paperSize="9" orientation="portrait"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8"/>
  <sheetViews>
    <sheetView topLeftCell="A13" workbookViewId="0">
      <selection activeCell="B28" sqref="B28"/>
    </sheetView>
  </sheetViews>
  <sheetFormatPr defaultRowHeight="12.75"/>
  <cols>
    <col min="2" max="2" width="19.7109375" customWidth="1"/>
    <col min="7" max="7" width="10.28515625" bestFit="1" customWidth="1"/>
  </cols>
  <sheetData>
    <row r="2" spans="1:14">
      <c r="A2" s="323" t="s">
        <v>1735</v>
      </c>
      <c r="B2" s="272" t="s">
        <v>465</v>
      </c>
      <c r="C2" s="265"/>
      <c r="D2" s="265"/>
      <c r="E2" s="265"/>
      <c r="F2" s="265"/>
      <c r="G2" s="265"/>
      <c r="H2" s="265"/>
      <c r="I2" s="265"/>
      <c r="J2" s="265"/>
      <c r="K2" s="265"/>
      <c r="L2" s="265"/>
    </row>
    <row r="3" spans="1:14" ht="13.5" thickBot="1">
      <c r="A3" s="265"/>
      <c r="B3" s="265" t="s">
        <v>521</v>
      </c>
      <c r="C3" s="265"/>
      <c r="D3" s="265"/>
      <c r="E3" s="265"/>
      <c r="F3" s="265"/>
      <c r="G3" s="265"/>
      <c r="H3" s="265"/>
      <c r="I3" s="265"/>
      <c r="J3" s="265"/>
      <c r="K3" s="265"/>
      <c r="L3" s="265"/>
    </row>
    <row r="4" spans="1:14" ht="13.5" thickBot="1">
      <c r="A4" s="265"/>
      <c r="B4" s="309"/>
      <c r="C4" s="1387" t="s">
        <v>976</v>
      </c>
      <c r="D4" s="1387" t="s">
        <v>1551</v>
      </c>
      <c r="E4" s="1387" t="s">
        <v>1552</v>
      </c>
      <c r="F4" s="1387" t="s">
        <v>1548</v>
      </c>
      <c r="G4" s="1387" t="s">
        <v>997</v>
      </c>
      <c r="H4" s="1387" t="s">
        <v>1550</v>
      </c>
      <c r="I4" s="1387" t="s">
        <v>1549</v>
      </c>
      <c r="J4" s="1387" t="s">
        <v>72</v>
      </c>
      <c r="K4" s="1387" t="s">
        <v>978</v>
      </c>
      <c r="L4" s="1387" t="s">
        <v>981</v>
      </c>
      <c r="M4" s="1387" t="s">
        <v>984</v>
      </c>
      <c r="N4" s="1388" t="s">
        <v>987</v>
      </c>
    </row>
    <row r="5" spans="1:14">
      <c r="A5" s="265"/>
      <c r="B5" s="355" t="s">
        <v>522</v>
      </c>
      <c r="C5" s="356">
        <v>66.857521305482763</v>
      </c>
      <c r="D5" s="357">
        <v>64.439951796337837</v>
      </c>
      <c r="E5" s="357">
        <v>63.3487119619491</v>
      </c>
      <c r="F5" s="357">
        <v>62.165889128543569</v>
      </c>
      <c r="G5" s="358">
        <v>61.8</v>
      </c>
      <c r="H5" s="358">
        <v>62.7</v>
      </c>
      <c r="I5" s="358">
        <v>65.7</v>
      </c>
      <c r="J5" s="358">
        <v>68.5</v>
      </c>
      <c r="K5" s="359">
        <v>67</v>
      </c>
      <c r="L5" s="359">
        <v>69.8</v>
      </c>
      <c r="M5" s="359">
        <v>69.400000000000006</v>
      </c>
      <c r="N5" s="360">
        <v>68.3</v>
      </c>
    </row>
    <row r="6" spans="1:14">
      <c r="A6" s="265"/>
      <c r="B6" s="361" t="s">
        <v>523</v>
      </c>
      <c r="C6" s="362">
        <v>33.142478694517251</v>
      </c>
      <c r="D6" s="363">
        <v>35.56004820366217</v>
      </c>
      <c r="E6" s="363">
        <v>36.6512880380509</v>
      </c>
      <c r="F6" s="363">
        <v>37.834110871456431</v>
      </c>
      <c r="G6" s="341">
        <v>38.200000000000003</v>
      </c>
      <c r="H6" s="341">
        <v>37.299999999999997</v>
      </c>
      <c r="I6" s="341">
        <v>34.299999999999997</v>
      </c>
      <c r="J6" s="341">
        <v>31.5</v>
      </c>
      <c r="K6" s="364">
        <v>33</v>
      </c>
      <c r="L6" s="364">
        <v>30.2</v>
      </c>
      <c r="M6" s="364">
        <v>30.6</v>
      </c>
      <c r="N6" s="365">
        <v>31.7</v>
      </c>
    </row>
    <row r="7" spans="1:14" ht="51">
      <c r="A7" s="265"/>
      <c r="B7" s="1397" t="s">
        <v>524</v>
      </c>
      <c r="C7" s="362">
        <v>38.451256326823362</v>
      </c>
      <c r="D7" s="363">
        <v>38.088254796616575</v>
      </c>
      <c r="E7" s="363">
        <v>36.985395583183717</v>
      </c>
      <c r="F7" s="363">
        <v>36.356306955537612</v>
      </c>
      <c r="G7" s="341">
        <v>36.200000000000003</v>
      </c>
      <c r="H7" s="341">
        <v>38</v>
      </c>
      <c r="I7" s="341">
        <v>39.5</v>
      </c>
      <c r="J7" s="341">
        <v>43.6</v>
      </c>
      <c r="K7" s="364">
        <v>42.5</v>
      </c>
      <c r="L7" s="364">
        <v>41</v>
      </c>
      <c r="M7" s="364">
        <v>41.7</v>
      </c>
      <c r="N7" s="365">
        <v>44.1</v>
      </c>
    </row>
    <row r="8" spans="1:14" ht="26.25" thickBot="1">
      <c r="A8" s="265"/>
      <c r="B8" s="1398" t="s">
        <v>525</v>
      </c>
      <c r="C8" s="366">
        <v>64.801606449177513</v>
      </c>
      <c r="D8" s="367">
        <v>70.889490328316199</v>
      </c>
      <c r="E8" s="367">
        <v>75.972573868711649</v>
      </c>
      <c r="F8" s="367">
        <v>69.372780063643262</v>
      </c>
      <c r="G8" s="368">
        <v>68.2</v>
      </c>
      <c r="H8" s="368">
        <v>66</v>
      </c>
      <c r="I8" s="368">
        <v>66.3</v>
      </c>
      <c r="J8" s="368">
        <v>63.2</v>
      </c>
      <c r="K8" s="369">
        <v>58.7</v>
      </c>
      <c r="L8" s="369">
        <v>47.3</v>
      </c>
      <c r="M8" s="369">
        <v>49.5</v>
      </c>
      <c r="N8" s="370">
        <v>52.2</v>
      </c>
    </row>
    <row r="9" spans="1:14">
      <c r="A9" s="265"/>
      <c r="B9" s="371"/>
      <c r="C9" s="265"/>
      <c r="D9" s="265"/>
      <c r="E9" s="265"/>
      <c r="F9" s="265"/>
      <c r="G9" s="265"/>
      <c r="H9" s="265"/>
      <c r="I9" s="265"/>
      <c r="J9" s="265"/>
      <c r="K9" s="265"/>
      <c r="L9" s="265"/>
    </row>
    <row r="10" spans="1:14">
      <c r="A10" s="265"/>
      <c r="B10" s="272" t="s">
        <v>465</v>
      </c>
      <c r="C10" s="265"/>
      <c r="D10" s="265"/>
      <c r="E10" s="265"/>
      <c r="F10" s="265"/>
      <c r="G10" s="265"/>
      <c r="H10" s="265"/>
      <c r="I10" s="265"/>
      <c r="J10" s="265"/>
      <c r="K10" s="265"/>
      <c r="L10" s="265"/>
    </row>
    <row r="11" spans="1:14">
      <c r="A11" s="265"/>
      <c r="B11" s="265" t="s">
        <v>521</v>
      </c>
      <c r="C11" s="265"/>
      <c r="D11" s="265"/>
      <c r="E11" s="265"/>
      <c r="F11" s="265"/>
      <c r="G11" s="265"/>
      <c r="H11" s="265"/>
      <c r="I11" s="265"/>
      <c r="J11" s="265"/>
      <c r="K11" s="265"/>
      <c r="L11" s="265"/>
    </row>
    <row r="12" spans="1:14">
      <c r="A12" s="265"/>
      <c r="B12" s="265"/>
      <c r="C12" s="265"/>
      <c r="D12" s="265"/>
      <c r="E12" s="265"/>
      <c r="F12" s="265"/>
      <c r="G12" s="265"/>
      <c r="H12" s="265"/>
      <c r="I12" s="265"/>
      <c r="J12" s="265"/>
      <c r="K12" s="265"/>
      <c r="L12" s="265"/>
    </row>
    <row r="13" spans="1:14">
      <c r="A13" s="265"/>
      <c r="B13" s="265"/>
      <c r="C13" s="265"/>
      <c r="D13" s="265"/>
      <c r="E13" s="265"/>
      <c r="F13" s="265"/>
      <c r="G13" s="265"/>
      <c r="H13" s="265"/>
      <c r="I13" s="265"/>
      <c r="J13" s="265"/>
      <c r="K13" s="265"/>
      <c r="L13" s="265"/>
    </row>
    <row r="14" spans="1:14">
      <c r="A14" s="265"/>
      <c r="B14" s="265"/>
      <c r="C14" s="265"/>
      <c r="D14" s="265"/>
      <c r="E14" s="265"/>
      <c r="F14" s="265"/>
      <c r="G14" s="265"/>
      <c r="H14" s="265"/>
      <c r="I14" s="265"/>
      <c r="J14" s="265"/>
      <c r="K14" s="265"/>
      <c r="L14" s="265"/>
    </row>
    <row r="15" spans="1:14">
      <c r="A15" s="265"/>
      <c r="B15" s="265"/>
      <c r="C15" s="265"/>
      <c r="D15" s="265"/>
      <c r="E15" s="265"/>
      <c r="F15" s="265"/>
      <c r="G15" s="265"/>
      <c r="H15" s="265"/>
      <c r="I15" s="265"/>
      <c r="J15" s="265"/>
      <c r="K15" s="265"/>
      <c r="L15" s="265"/>
    </row>
    <row r="16" spans="1:14">
      <c r="A16" s="265"/>
      <c r="B16" s="265"/>
      <c r="C16" s="265"/>
      <c r="D16" s="265"/>
      <c r="E16" s="265"/>
      <c r="F16" s="265"/>
      <c r="G16" s="265"/>
      <c r="H16" s="265"/>
      <c r="I16" s="265"/>
      <c r="J16" s="265"/>
      <c r="K16" s="265"/>
      <c r="L16" s="265"/>
    </row>
    <row r="17" spans="1:12">
      <c r="A17" s="265"/>
      <c r="B17" s="265"/>
      <c r="C17" s="265"/>
      <c r="D17" s="265"/>
      <c r="E17" s="265"/>
      <c r="F17" s="265"/>
      <c r="G17" s="265"/>
      <c r="H17" s="265"/>
      <c r="I17" s="265"/>
      <c r="J17" s="265"/>
      <c r="K17" s="265"/>
      <c r="L17" s="265"/>
    </row>
    <row r="18" spans="1:12">
      <c r="A18" s="265"/>
      <c r="B18" s="265"/>
      <c r="C18" s="265"/>
      <c r="D18" s="265"/>
      <c r="E18" s="265"/>
      <c r="F18" s="265"/>
      <c r="G18" s="265"/>
      <c r="H18" s="265"/>
      <c r="I18" s="265"/>
      <c r="J18" s="265"/>
      <c r="K18" s="265"/>
      <c r="L18" s="265"/>
    </row>
    <row r="19" spans="1:12">
      <c r="A19" s="265"/>
      <c r="B19" s="265"/>
      <c r="C19" s="265"/>
      <c r="D19" s="265"/>
      <c r="E19" s="265"/>
      <c r="F19" s="265"/>
      <c r="G19" s="265"/>
      <c r="H19" s="265"/>
      <c r="I19" s="265"/>
      <c r="J19" s="265"/>
      <c r="K19" s="265"/>
      <c r="L19" s="265"/>
    </row>
    <row r="20" spans="1:12">
      <c r="A20" s="265"/>
      <c r="B20" s="265"/>
      <c r="C20" s="265"/>
      <c r="D20" s="265"/>
      <c r="E20" s="265"/>
      <c r="F20" s="265"/>
      <c r="G20" s="265"/>
      <c r="H20" s="265"/>
      <c r="I20" s="265"/>
      <c r="J20" s="265"/>
      <c r="K20" s="265"/>
      <c r="L20" s="265"/>
    </row>
    <row r="21" spans="1:12">
      <c r="A21" s="265"/>
      <c r="C21" s="265"/>
      <c r="D21" s="265"/>
      <c r="E21" s="265"/>
      <c r="F21" s="265"/>
      <c r="G21" s="265"/>
      <c r="H21" s="265"/>
      <c r="I21" s="265"/>
      <c r="J21" s="265"/>
      <c r="K21" s="265"/>
      <c r="L21" s="265"/>
    </row>
    <row r="22" spans="1:12">
      <c r="A22" s="265"/>
      <c r="C22" s="265"/>
      <c r="D22" s="265"/>
      <c r="E22" s="265"/>
      <c r="F22" s="265"/>
      <c r="G22" s="265"/>
      <c r="H22" s="265"/>
      <c r="I22" s="265"/>
      <c r="J22" s="265"/>
      <c r="K22" s="265"/>
      <c r="L22" s="265"/>
    </row>
    <row r="23" spans="1:12">
      <c r="A23" s="265"/>
      <c r="C23" s="265"/>
      <c r="D23" s="265"/>
      <c r="E23" s="265"/>
      <c r="F23" s="265"/>
      <c r="G23" s="265"/>
      <c r="H23" s="265"/>
      <c r="I23" s="265"/>
      <c r="J23" s="265"/>
      <c r="K23" s="265"/>
      <c r="L23" s="265"/>
    </row>
    <row r="24" spans="1:12">
      <c r="A24" s="265"/>
      <c r="C24" s="265"/>
      <c r="D24" s="265"/>
      <c r="E24" s="265"/>
      <c r="F24" s="265"/>
      <c r="G24" s="265"/>
      <c r="H24" s="265"/>
      <c r="I24" s="265"/>
      <c r="J24" s="265"/>
      <c r="K24" s="265"/>
      <c r="L24" s="265"/>
    </row>
    <row r="25" spans="1:12">
      <c r="A25" s="265"/>
      <c r="B25" s="275" t="s">
        <v>526</v>
      </c>
      <c r="C25" s="265"/>
      <c r="D25" s="265"/>
      <c r="E25" s="265"/>
      <c r="F25" s="265"/>
      <c r="G25" s="265"/>
      <c r="H25" s="265"/>
      <c r="I25" s="265"/>
      <c r="J25" s="265"/>
      <c r="K25" s="265"/>
      <c r="L25" s="265"/>
    </row>
    <row r="26" spans="1:12">
      <c r="B26" s="187" t="s">
        <v>1085</v>
      </c>
    </row>
    <row r="27" spans="1:12">
      <c r="B27" s="265"/>
    </row>
    <row r="28" spans="1:12">
      <c r="B28" s="175" t="s">
        <v>459</v>
      </c>
    </row>
  </sheetData>
  <phoneticPr fontId="64" type="noConversion"/>
  <hyperlinks>
    <hyperlink ref="B28" location="Мазмұны!B109" display="мазмұнға"/>
  </hyperlinks>
  <pageMargins left="0.75" right="0.75" top="1" bottom="1" header="0.5" footer="0.5"/>
  <pageSetup paperSize="9" orientation="portrait"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B28"/>
  <sheetViews>
    <sheetView topLeftCell="A13" workbookViewId="0">
      <selection activeCell="B28" sqref="B28"/>
    </sheetView>
  </sheetViews>
  <sheetFormatPr defaultRowHeight="12.75"/>
  <cols>
    <col min="1" max="1" width="10.7109375" style="372" customWidth="1"/>
    <col min="2" max="2" width="17.7109375" style="372" customWidth="1"/>
    <col min="3" max="3" width="11.42578125" style="372" bestFit="1" customWidth="1"/>
    <col min="4" max="5" width="15" style="372" customWidth="1"/>
    <col min="6" max="9" width="12.42578125" style="372" bestFit="1" customWidth="1"/>
    <col min="10" max="13" width="12.28515625" style="372" customWidth="1"/>
    <col min="14" max="14" width="11.28515625" style="372" bestFit="1" customWidth="1"/>
    <col min="15" max="15" width="8.42578125" style="372" customWidth="1"/>
    <col min="16" max="16" width="8.140625" style="372" bestFit="1" customWidth="1"/>
    <col min="17" max="17" width="11.28515625" style="372" bestFit="1" customWidth="1"/>
    <col min="18" max="18" width="9.7109375" style="372" bestFit="1" customWidth="1"/>
    <col min="19" max="21" width="9.28515625" style="372" bestFit="1" customWidth="1"/>
    <col min="22" max="24" width="12.28515625" style="372" customWidth="1"/>
    <col min="25" max="25" width="4.85546875" style="372" customWidth="1"/>
    <col min="26" max="26" width="13.140625" style="372" customWidth="1"/>
    <col min="27" max="27" width="13.28515625" style="372" bestFit="1" customWidth="1"/>
    <col min="28" max="28" width="12.5703125" style="372" bestFit="1" customWidth="1"/>
    <col min="29" max="29" width="13.5703125" style="372" customWidth="1"/>
    <col min="30" max="30" width="13.28515625" style="372" bestFit="1" customWidth="1"/>
    <col min="31" max="31" width="12.5703125" style="372" bestFit="1" customWidth="1"/>
    <col min="32" max="32" width="12.42578125" style="372" customWidth="1"/>
    <col min="33" max="35" width="12.28515625" style="372" customWidth="1"/>
    <col min="36" max="36" width="15.5703125" style="372" bestFit="1" customWidth="1"/>
    <col min="37" max="37" width="12.5703125" style="372" bestFit="1" customWidth="1"/>
    <col min="38" max="50" width="12.42578125" style="372" bestFit="1" customWidth="1"/>
    <col min="51" max="59" width="9.140625" style="372"/>
    <col min="60" max="16384" width="9.140625" style="373"/>
  </cols>
  <sheetData>
    <row r="2" spans="1:80">
      <c r="A2" s="372" t="s">
        <v>1735</v>
      </c>
      <c r="B2" s="188" t="s">
        <v>1707</v>
      </c>
    </row>
    <row r="3" spans="1:80" ht="15.75">
      <c r="R3" s="374"/>
      <c r="S3" s="374"/>
      <c r="T3" s="374"/>
      <c r="U3" s="374"/>
      <c r="V3" s="374"/>
      <c r="W3" s="374"/>
      <c r="X3" s="374"/>
      <c r="Y3" s="374"/>
      <c r="Z3" s="374"/>
      <c r="AA3" s="374"/>
      <c r="AB3" s="374"/>
      <c r="AC3" s="374"/>
      <c r="AD3" s="374"/>
      <c r="AE3" s="374"/>
      <c r="AF3" s="374"/>
      <c r="AG3" s="374"/>
      <c r="AH3" s="374"/>
      <c r="AI3" s="374"/>
      <c r="AJ3" s="374"/>
      <c r="AK3" s="374"/>
      <c r="AL3" s="374"/>
      <c r="AM3" s="374"/>
      <c r="AN3" s="374"/>
      <c r="AO3" s="374"/>
      <c r="AP3" s="374"/>
      <c r="AQ3" s="374"/>
      <c r="AR3" s="374"/>
      <c r="AS3" s="374"/>
      <c r="AT3" s="374"/>
      <c r="AU3" s="374"/>
      <c r="AV3" s="374"/>
      <c r="AW3" s="374"/>
      <c r="AX3" s="374"/>
      <c r="AY3" s="374"/>
      <c r="AZ3" s="374"/>
      <c r="BA3" s="374"/>
      <c r="BB3" s="374"/>
      <c r="BC3" s="374"/>
      <c r="BD3" s="374"/>
      <c r="BE3" s="374"/>
      <c r="BF3" s="374"/>
      <c r="BG3" s="374"/>
      <c r="BH3" s="374"/>
      <c r="BI3" s="374"/>
      <c r="BJ3" s="374"/>
      <c r="BK3" s="374"/>
      <c r="BL3" s="374"/>
      <c r="BM3" s="374"/>
      <c r="BN3" s="374"/>
      <c r="BO3" s="374"/>
      <c r="BP3" s="374"/>
      <c r="BQ3" s="374"/>
      <c r="BR3" s="374"/>
      <c r="BS3" s="374"/>
      <c r="BT3" s="374"/>
      <c r="BU3" s="374"/>
      <c r="BV3" s="374"/>
      <c r="BW3" s="374"/>
      <c r="BX3" s="374"/>
      <c r="BY3" s="374"/>
      <c r="BZ3" s="374"/>
      <c r="CA3" s="374"/>
      <c r="CB3" s="374"/>
    </row>
    <row r="4" spans="1:80" ht="15.75">
      <c r="B4" s="219"/>
      <c r="C4" s="375" t="s">
        <v>597</v>
      </c>
      <c r="D4" s="375" t="s">
        <v>598</v>
      </c>
      <c r="E4" s="375" t="s">
        <v>599</v>
      </c>
      <c r="F4" s="375" t="s">
        <v>600</v>
      </c>
      <c r="G4" s="375" t="s">
        <v>601</v>
      </c>
      <c r="H4" s="375" t="s">
        <v>602</v>
      </c>
      <c r="I4" s="375" t="s">
        <v>44</v>
      </c>
      <c r="J4" s="375" t="s">
        <v>604</v>
      </c>
      <c r="K4" s="375" t="s">
        <v>605</v>
      </c>
      <c r="L4" s="375" t="s">
        <v>1069</v>
      </c>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row>
    <row r="5" spans="1:80" ht="15.75">
      <c r="B5" s="1399" t="s">
        <v>1362</v>
      </c>
      <c r="C5" s="376"/>
      <c r="D5" s="376"/>
      <c r="E5" s="376"/>
      <c r="F5" s="376"/>
      <c r="G5" s="376"/>
      <c r="H5" s="376"/>
      <c r="I5" s="376"/>
      <c r="J5" s="376"/>
      <c r="K5" s="376"/>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row>
    <row r="6" spans="1:80" ht="26.25">
      <c r="B6" s="1400" t="s">
        <v>1363</v>
      </c>
      <c r="C6" s="377">
        <v>0.17294592650276563</v>
      </c>
      <c r="D6" s="377">
        <v>8.4313019810949991E-2</v>
      </c>
      <c r="E6" s="377">
        <v>3.6917818437538885E-2</v>
      </c>
      <c r="F6" s="377">
        <v>4.1038597745090145E-2</v>
      </c>
      <c r="G6" s="377">
        <v>2.6436079337603557E-2</v>
      </c>
      <c r="H6" s="377">
        <v>5.0303967177391405E-2</v>
      </c>
      <c r="I6" s="377">
        <v>3.1175591620887344E-2</v>
      </c>
      <c r="J6" s="377">
        <v>0.13279705324321867</v>
      </c>
      <c r="K6" s="377">
        <v>5.4633565055145682E-2</v>
      </c>
      <c r="L6" s="377">
        <v>0.13749970033487077</v>
      </c>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row>
    <row r="7" spans="1:80" ht="26.25">
      <c r="B7" s="1400" t="s">
        <v>1364</v>
      </c>
      <c r="C7" s="377">
        <v>1.6104460328908058E-2</v>
      </c>
      <c r="D7" s="377">
        <v>5.7574698171982172E-2</v>
      </c>
      <c r="E7" s="377">
        <v>7.0996312959033568E-3</v>
      </c>
      <c r="F7" s="377">
        <v>1.1683260613681811E-2</v>
      </c>
      <c r="G7" s="377">
        <v>3.6164977507769466E-2</v>
      </c>
      <c r="H7" s="377">
        <v>2.6318899647324433E-3</v>
      </c>
      <c r="I7" s="377">
        <v>6.1057186179239456E-2</v>
      </c>
      <c r="J7" s="377">
        <v>5.6759408487618263E-2</v>
      </c>
      <c r="K7" s="377">
        <v>4.1506406541589304E-2</v>
      </c>
      <c r="L7" s="377">
        <v>1.3930395331433091E-2</v>
      </c>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row>
    <row r="8" spans="1:80" ht="26.25">
      <c r="B8" s="1400" t="s">
        <v>1365</v>
      </c>
      <c r="C8" s="377">
        <v>0.15684146617385758</v>
      </c>
      <c r="D8" s="377">
        <v>2.6738321638967819E-2</v>
      </c>
      <c r="E8" s="377">
        <v>2.9818187141635529E-2</v>
      </c>
      <c r="F8" s="377">
        <v>2.9355337131408334E-2</v>
      </c>
      <c r="G8" s="377">
        <v>-9.7288981701659089E-3</v>
      </c>
      <c r="H8" s="377">
        <v>4.767207721265896E-2</v>
      </c>
      <c r="I8" s="377">
        <v>-2.9881594558352112E-2</v>
      </c>
      <c r="J8" s="377">
        <v>7.6037644755600403E-2</v>
      </c>
      <c r="K8" s="377">
        <v>1.3127158513556378E-2</v>
      </c>
      <c r="L8" s="377">
        <v>0.12356930500343768</v>
      </c>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row>
    <row r="9" spans="1:80" ht="26.25">
      <c r="B9" s="1400" t="s">
        <v>1366</v>
      </c>
      <c r="C9" s="377">
        <v>3.2208920657816109E-2</v>
      </c>
      <c r="D9" s="377">
        <v>0.11514939634396433</v>
      </c>
      <c r="E9" s="377">
        <v>1.4199262591806715E-2</v>
      </c>
      <c r="F9" s="377">
        <v>2.3366521227363619E-2</v>
      </c>
      <c r="G9" s="377">
        <v>5.2872158675207115E-2</v>
      </c>
      <c r="H9" s="377">
        <v>5.2637799294648902E-3</v>
      </c>
      <c r="I9" s="377">
        <v>6.2351183241774688E-2</v>
      </c>
      <c r="J9" s="377">
        <v>0.11351881697523653</v>
      </c>
      <c r="K9" s="377">
        <v>8.3012813083178608E-2</v>
      </c>
      <c r="L9" s="377">
        <v>2.7860790662866175E-2</v>
      </c>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row>
    <row r="12" spans="1:80">
      <c r="B12" s="188" t="s">
        <v>1707</v>
      </c>
    </row>
    <row r="15" spans="1:80" ht="30" customHeight="1"/>
    <row r="26" spans="2:2">
      <c r="B26" s="187" t="s">
        <v>1092</v>
      </c>
    </row>
    <row r="28" spans="2:2">
      <c r="B28" s="175" t="s">
        <v>459</v>
      </c>
    </row>
  </sheetData>
  <phoneticPr fontId="64" type="noConversion"/>
  <hyperlinks>
    <hyperlink ref="B28" location="Мазмұны!B110" display="мазмұнға"/>
  </hyperlinks>
  <pageMargins left="0.75" right="0.75" top="1" bottom="1" header="0.5" footer="0.5"/>
  <pageSetup paperSize="9" orientation="portrait" horizontalDpi="300" verticalDpi="300" r:id="rId1"/>
  <headerFooter alignWithMargins="0"/>
  <drawing r:id="rId2"/>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1"/>
  <sheetViews>
    <sheetView topLeftCell="A7" workbookViewId="0">
      <selection activeCell="B31" sqref="B31"/>
    </sheetView>
  </sheetViews>
  <sheetFormatPr defaultRowHeight="12.75"/>
  <cols>
    <col min="1" max="1" width="9.140625" style="176"/>
    <col min="2" max="2" width="19.7109375" style="176" customWidth="1"/>
    <col min="3" max="13" width="9.85546875" style="176" bestFit="1" customWidth="1"/>
    <col min="14" max="16384" width="9.140625" style="176"/>
  </cols>
  <sheetData>
    <row r="2" spans="1:13">
      <c r="A2" s="176" t="s">
        <v>1735</v>
      </c>
      <c r="B2" s="188" t="s">
        <v>1708</v>
      </c>
    </row>
    <row r="5" spans="1:13">
      <c r="B5" s="189"/>
      <c r="C5" s="303">
        <v>39173</v>
      </c>
      <c r="D5" s="303">
        <v>39264</v>
      </c>
      <c r="E5" s="303">
        <v>39356</v>
      </c>
      <c r="F5" s="303">
        <v>39448</v>
      </c>
      <c r="G5" s="303">
        <v>39539</v>
      </c>
      <c r="H5" s="303">
        <v>39630</v>
      </c>
      <c r="I5" s="303">
        <v>39722</v>
      </c>
      <c r="J5" s="303">
        <v>39814</v>
      </c>
      <c r="K5" s="303">
        <v>39904</v>
      </c>
      <c r="L5" s="303">
        <v>39995</v>
      </c>
      <c r="M5" s="303">
        <v>40087</v>
      </c>
    </row>
    <row r="6" spans="1:13">
      <c r="B6" s="189" t="s">
        <v>92</v>
      </c>
      <c r="C6" s="378">
        <v>1.2320796051027285</v>
      </c>
      <c r="D6" s="378">
        <v>1.3579736942906124</v>
      </c>
      <c r="E6" s="378">
        <v>1.3983893169162047</v>
      </c>
      <c r="F6" s="378">
        <v>1.365724372067989</v>
      </c>
      <c r="G6" s="378">
        <v>1.2501542525909444</v>
      </c>
      <c r="H6" s="378">
        <v>1.2146892600038206</v>
      </c>
      <c r="I6" s="378">
        <v>1.2364570708767944</v>
      </c>
      <c r="J6" s="378">
        <v>1.4708969202178939</v>
      </c>
      <c r="K6" s="378">
        <v>1.3669847708999812</v>
      </c>
      <c r="L6" s="378">
        <v>1.1947317120553556</v>
      </c>
      <c r="M6" s="378">
        <v>1.2855206900690475</v>
      </c>
    </row>
    <row r="7" spans="1:13">
      <c r="B7" s="189" t="s">
        <v>1190</v>
      </c>
      <c r="C7" s="378">
        <v>2.423918197777879</v>
      </c>
      <c r="D7" s="378">
        <v>2.3080005817409699</v>
      </c>
      <c r="E7" s="378">
        <v>1.9427954279399893</v>
      </c>
      <c r="F7" s="378">
        <v>6.7206885002806933</v>
      </c>
      <c r="G7" s="378">
        <v>5.5611017870040724</v>
      </c>
      <c r="H7" s="378">
        <v>2.6522750083682642</v>
      </c>
      <c r="I7" s="378">
        <v>7.1289354030842222</v>
      </c>
      <c r="J7" s="378">
        <v>4.6727452428705947</v>
      </c>
      <c r="K7" s="378">
        <v>5.1621492787682852</v>
      </c>
      <c r="L7" s="378">
        <v>4.2029963293131081</v>
      </c>
      <c r="M7" s="378">
        <v>2.5054714283946145</v>
      </c>
    </row>
    <row r="8" spans="1:13">
      <c r="B8" s="189" t="s">
        <v>1168</v>
      </c>
      <c r="C8" s="378">
        <v>0.4846019607062152</v>
      </c>
      <c r="D8" s="378">
        <v>0.51809503687510272</v>
      </c>
      <c r="E8" s="378">
        <v>0.5180067392522737</v>
      </c>
      <c r="F8" s="378">
        <v>0.59770716489748799</v>
      </c>
      <c r="G8" s="378">
        <v>0.82680757419972861</v>
      </c>
      <c r="H8" s="378">
        <v>0.84110495264507601</v>
      </c>
      <c r="I8" s="378">
        <v>0.91552467611892974</v>
      </c>
      <c r="J8" s="378">
        <v>1.0809868549875969</v>
      </c>
      <c r="K8" s="378">
        <v>0.91435972441688829</v>
      </c>
      <c r="L8" s="378">
        <v>0.8496587640090778</v>
      </c>
      <c r="M8" s="378">
        <v>0.651598970938286</v>
      </c>
    </row>
    <row r="9" spans="1:13">
      <c r="B9" s="189" t="s">
        <v>1169</v>
      </c>
      <c r="C9" s="378">
        <v>2.1496350331639849</v>
      </c>
      <c r="D9" s="378">
        <v>2.2725473739206685</v>
      </c>
      <c r="E9" s="378">
        <v>2.9783969755217079</v>
      </c>
      <c r="F9" s="378">
        <v>2.761374043409218</v>
      </c>
      <c r="G9" s="378">
        <v>2.9286898204028669</v>
      </c>
      <c r="H9" s="378">
        <v>2.3958324730929532</v>
      </c>
      <c r="I9" s="378">
        <v>2.1338976870434667</v>
      </c>
      <c r="J9" s="378">
        <v>2.7359030017159736</v>
      </c>
      <c r="K9" s="378">
        <v>2.7314992183428402</v>
      </c>
      <c r="L9" s="378">
        <v>2.2858934253254288</v>
      </c>
      <c r="M9" s="378">
        <v>2.1922521269039343</v>
      </c>
    </row>
    <row r="12" spans="1:13">
      <c r="B12" s="188" t="s">
        <v>1708</v>
      </c>
    </row>
    <row r="28" spans="2:2">
      <c r="B28" s="413" t="s">
        <v>1367</v>
      </c>
    </row>
    <row r="29" spans="2:2">
      <c r="B29" s="187" t="s">
        <v>1086</v>
      </c>
    </row>
    <row r="31" spans="2:2">
      <c r="B31" s="175" t="s">
        <v>459</v>
      </c>
    </row>
  </sheetData>
  <phoneticPr fontId="64" type="noConversion"/>
  <hyperlinks>
    <hyperlink ref="B31" location="Мазмұны!B111" display="мазмұнға"/>
  </hyperlinks>
  <pageMargins left="0.75" right="0.75" top="1" bottom="1" header="0.5" footer="0.5"/>
  <pageSetup paperSize="9" orientation="portrait" verticalDpi="0"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6"/>
  <sheetViews>
    <sheetView topLeftCell="A13" workbookViewId="0">
      <selection activeCell="B26" sqref="B26"/>
    </sheetView>
  </sheetViews>
  <sheetFormatPr defaultRowHeight="12.75"/>
  <cols>
    <col min="2" max="2" width="26" customWidth="1"/>
    <col min="3" max="3" width="10" bestFit="1" customWidth="1"/>
    <col min="4" max="9" width="9.85546875" bestFit="1" customWidth="1"/>
    <col min="14" max="14" width="9.85546875" customWidth="1"/>
  </cols>
  <sheetData>
    <row r="2" spans="1:14">
      <c r="A2" s="176" t="s">
        <v>1735</v>
      </c>
      <c r="B2" s="177" t="s">
        <v>401</v>
      </c>
    </row>
    <row r="3" spans="1:14" ht="13.5" thickBot="1"/>
    <row r="4" spans="1:14" ht="13.5" thickBot="1">
      <c r="B4" s="379"/>
      <c r="C4" s="380" t="s">
        <v>976</v>
      </c>
      <c r="D4" s="380" t="s">
        <v>1551</v>
      </c>
      <c r="E4" s="380" t="s">
        <v>1552</v>
      </c>
      <c r="F4" s="380" t="s">
        <v>1548</v>
      </c>
      <c r="G4" s="380" t="s">
        <v>977</v>
      </c>
      <c r="H4" s="380" t="s">
        <v>1550</v>
      </c>
      <c r="I4" s="380" t="s">
        <v>1549</v>
      </c>
      <c r="J4" s="380" t="s">
        <v>72</v>
      </c>
      <c r="K4" s="380" t="s">
        <v>978</v>
      </c>
      <c r="L4" s="380" t="s">
        <v>981</v>
      </c>
      <c r="M4" s="380" t="s">
        <v>984</v>
      </c>
      <c r="N4" s="381" t="s">
        <v>987</v>
      </c>
    </row>
    <row r="5" spans="1:14" ht="39" thickBot="1">
      <c r="B5" s="382" t="s">
        <v>1368</v>
      </c>
      <c r="C5" s="364">
        <v>4129.6000000000004</v>
      </c>
      <c r="D5" s="364">
        <v>4637.2960439999997</v>
      </c>
      <c r="E5" s="364">
        <v>5478.4652180000003</v>
      </c>
      <c r="F5" s="364">
        <v>5391.2470530000001</v>
      </c>
      <c r="G5" s="364">
        <v>5463.7530319999996</v>
      </c>
      <c r="H5" s="364">
        <v>5285.2167179999997</v>
      </c>
      <c r="I5" s="364">
        <v>5274.9004699999996</v>
      </c>
      <c r="J5" s="364">
        <v>4911.1605520000003</v>
      </c>
      <c r="K5" s="364">
        <v>4689.5420940000004</v>
      </c>
      <c r="L5" s="364">
        <v>5239.0758619999997</v>
      </c>
      <c r="M5" s="364">
        <v>4913.2746909999996</v>
      </c>
      <c r="N5" s="365">
        <v>4841.215432</v>
      </c>
    </row>
    <row r="6" spans="1:14" ht="51.75" thickBot="1">
      <c r="B6" s="382" t="s">
        <v>1369</v>
      </c>
      <c r="C6" s="1401">
        <v>51.609454917477535</v>
      </c>
      <c r="D6" s="1401">
        <v>53.7914833965322</v>
      </c>
      <c r="E6" s="1401">
        <v>54.820501630405396</v>
      </c>
      <c r="F6" s="1401">
        <v>53.223958851746865</v>
      </c>
      <c r="G6" s="1402">
        <v>53.255527659628456</v>
      </c>
      <c r="H6" s="1402">
        <v>51.054739538813863</v>
      </c>
      <c r="I6" s="1401">
        <v>49.550969202188845</v>
      </c>
      <c r="J6" s="367">
        <v>44.725535420103654</v>
      </c>
      <c r="K6" s="367">
        <v>44.931947873569079</v>
      </c>
      <c r="L6" s="367">
        <v>41.207330304242568</v>
      </c>
      <c r="M6" s="367">
        <v>39.224037951247553</v>
      </c>
      <c r="N6" s="1403">
        <v>37.058277128379743</v>
      </c>
    </row>
    <row r="8" spans="1:14">
      <c r="G8" s="383"/>
    </row>
    <row r="9" spans="1:14">
      <c r="B9" s="177" t="s">
        <v>401</v>
      </c>
      <c r="G9" s="383"/>
    </row>
    <row r="24" spans="2:2">
      <c r="B24" s="187" t="s">
        <v>1085</v>
      </c>
    </row>
    <row r="26" spans="2:2">
      <c r="B26" s="175" t="s">
        <v>459</v>
      </c>
    </row>
  </sheetData>
  <phoneticPr fontId="64" type="noConversion"/>
  <hyperlinks>
    <hyperlink ref="B26" location="Мазмұны!B112" display="мазмұнға"/>
  </hyperlinks>
  <pageMargins left="0.75" right="0.75" top="1" bottom="1" header="0.5" footer="0.5"/>
  <pageSetup paperSize="9" orientation="portrait" verticalDpi="0" r:id="rId1"/>
  <headerFooter alignWithMargins="0"/>
  <drawing r:id="rId2"/>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7"/>
  <sheetViews>
    <sheetView topLeftCell="A19" workbookViewId="0">
      <selection activeCell="B37" sqref="B37"/>
    </sheetView>
  </sheetViews>
  <sheetFormatPr defaultRowHeight="12.75"/>
  <cols>
    <col min="3" max="3" width="14.28515625" customWidth="1"/>
    <col min="4" max="4" width="12.28515625" customWidth="1"/>
    <col min="5" max="5" width="13" customWidth="1"/>
    <col min="6" max="6" width="13.28515625" customWidth="1"/>
    <col min="7" max="7" width="17" customWidth="1"/>
  </cols>
  <sheetData>
    <row r="1" spans="1:7" s="265" customFormat="1" ht="20.25" customHeight="1"/>
    <row r="2" spans="1:7" s="265" customFormat="1">
      <c r="A2" s="323" t="s">
        <v>1735</v>
      </c>
      <c r="B2" s="384" t="s">
        <v>1709</v>
      </c>
    </row>
    <row r="3" spans="1:7" s="265" customFormat="1" ht="13.5" thickBot="1">
      <c r="A3" s="323"/>
      <c r="B3" s="384"/>
    </row>
    <row r="4" spans="1:7" s="265" customFormat="1" ht="102.75" thickBot="1">
      <c r="A4" s="292"/>
      <c r="B4" s="385" t="s">
        <v>723</v>
      </c>
      <c r="C4" s="386" t="s">
        <v>1370</v>
      </c>
      <c r="D4" s="386" t="s">
        <v>1371</v>
      </c>
      <c r="E4" s="386" t="s">
        <v>466</v>
      </c>
      <c r="F4" s="386" t="s">
        <v>467</v>
      </c>
      <c r="G4" s="386" t="s">
        <v>1372</v>
      </c>
    </row>
    <row r="5" spans="1:7" s="265" customFormat="1">
      <c r="A5" s="387"/>
      <c r="B5" s="388" t="s">
        <v>976</v>
      </c>
      <c r="C5" s="389">
        <v>20.954840397593827</v>
      </c>
      <c r="D5" s="389">
        <v>16.955331213165277</v>
      </c>
      <c r="E5" s="389">
        <v>84.637837813910949</v>
      </c>
      <c r="F5" s="389">
        <v>9.8478662977372675</v>
      </c>
      <c r="G5" s="390">
        <v>34.01998586463926</v>
      </c>
    </row>
    <row r="6" spans="1:7" s="265" customFormat="1">
      <c r="A6" s="387"/>
      <c r="B6" s="391" t="s">
        <v>977</v>
      </c>
      <c r="C6" s="392">
        <v>20.6</v>
      </c>
      <c r="D6" s="392">
        <v>13.8</v>
      </c>
      <c r="E6" s="392">
        <v>84.9</v>
      </c>
      <c r="F6" s="392">
        <v>11</v>
      </c>
      <c r="G6" s="393">
        <v>47.3</v>
      </c>
    </row>
    <row r="7" spans="1:7" s="265" customFormat="1">
      <c r="A7" s="387"/>
      <c r="B7" s="391" t="s">
        <v>978</v>
      </c>
      <c r="C7" s="392">
        <v>16.95</v>
      </c>
      <c r="D7" s="392">
        <v>11.5</v>
      </c>
      <c r="E7" s="392">
        <v>81.97</v>
      </c>
      <c r="F7" s="392">
        <v>12.65</v>
      </c>
      <c r="G7" s="393">
        <v>46.08</v>
      </c>
    </row>
    <row r="8" spans="1:7" s="265" customFormat="1">
      <c r="A8" s="387"/>
      <c r="B8" s="391" t="s">
        <v>979</v>
      </c>
      <c r="C8" s="392">
        <v>16.760000000000002</v>
      </c>
      <c r="D8" s="392">
        <v>13.18</v>
      </c>
      <c r="E8" s="392">
        <v>89.15</v>
      </c>
      <c r="F8" s="392">
        <v>10.36</v>
      </c>
      <c r="G8" s="393">
        <v>43.58</v>
      </c>
    </row>
    <row r="9" spans="1:7" s="265" customFormat="1">
      <c r="B9" s="394" t="s">
        <v>980</v>
      </c>
      <c r="C9" s="392">
        <v>16.93</v>
      </c>
      <c r="D9" s="392">
        <v>15.62</v>
      </c>
      <c r="E9" s="392">
        <v>93.7</v>
      </c>
      <c r="F9" s="392">
        <v>8.02</v>
      </c>
      <c r="G9" s="393">
        <v>37.630000000000003</v>
      </c>
    </row>
    <row r="10" spans="1:7" s="265" customFormat="1">
      <c r="B10" s="394" t="s">
        <v>981</v>
      </c>
      <c r="C10" s="392">
        <v>13.89</v>
      </c>
      <c r="D10" s="392">
        <v>14.17</v>
      </c>
      <c r="E10" s="392">
        <v>93.33</v>
      </c>
      <c r="F10" s="392">
        <v>7.41</v>
      </c>
      <c r="G10" s="393">
        <v>40.909999999999997</v>
      </c>
    </row>
    <row r="11" spans="1:7" s="265" customFormat="1">
      <c r="B11" s="394" t="s">
        <v>982</v>
      </c>
      <c r="C11" s="392">
        <v>13.44</v>
      </c>
      <c r="D11" s="392">
        <v>13.35</v>
      </c>
      <c r="E11" s="392">
        <v>91.41</v>
      </c>
      <c r="F11" s="392">
        <v>8.64</v>
      </c>
      <c r="G11" s="393">
        <v>38.85</v>
      </c>
    </row>
    <row r="12" spans="1:7">
      <c r="B12" s="394" t="s">
        <v>983</v>
      </c>
      <c r="C12" s="392">
        <v>12.61</v>
      </c>
      <c r="D12" s="392">
        <v>15.04</v>
      </c>
      <c r="E12" s="392">
        <v>91.19</v>
      </c>
      <c r="F12" s="392">
        <v>7.93</v>
      </c>
      <c r="G12" s="393">
        <v>35.46</v>
      </c>
    </row>
    <row r="13" spans="1:7">
      <c r="B13" s="394" t="s">
        <v>984</v>
      </c>
      <c r="C13" s="392">
        <v>12.33</v>
      </c>
      <c r="D13" s="392">
        <v>16.149999999999999</v>
      </c>
      <c r="E13" s="392">
        <v>90.91</v>
      </c>
      <c r="F13" s="392">
        <v>7.66</v>
      </c>
      <c r="G13" s="393">
        <v>44</v>
      </c>
    </row>
    <row r="14" spans="1:7">
      <c r="B14" s="394" t="s">
        <v>985</v>
      </c>
      <c r="C14" s="392">
        <v>12.09</v>
      </c>
      <c r="D14" s="392">
        <v>18.22</v>
      </c>
      <c r="E14" s="392">
        <v>91.81</v>
      </c>
      <c r="F14" s="392">
        <v>7.24</v>
      </c>
      <c r="G14" s="393">
        <v>45.21</v>
      </c>
    </row>
    <row r="15" spans="1:7">
      <c r="B15" s="394" t="s">
        <v>986</v>
      </c>
      <c r="C15" s="395">
        <v>11.82</v>
      </c>
      <c r="D15" s="395">
        <v>18.46</v>
      </c>
      <c r="E15" s="395">
        <v>91.71</v>
      </c>
      <c r="F15" s="395">
        <v>7.22</v>
      </c>
      <c r="G15" s="396">
        <v>46.19</v>
      </c>
    </row>
    <row r="16" spans="1:7" ht="13.5" thickBot="1">
      <c r="B16" s="394" t="s">
        <v>987</v>
      </c>
      <c r="C16" s="397">
        <v>11.45</v>
      </c>
      <c r="D16" s="397">
        <v>19.68</v>
      </c>
      <c r="E16" s="397">
        <v>91.57</v>
      </c>
      <c r="F16" s="397">
        <v>6.68</v>
      </c>
      <c r="G16" s="398">
        <v>47.36</v>
      </c>
    </row>
    <row r="35" spans="2:2">
      <c r="B35" s="187" t="s">
        <v>1085</v>
      </c>
    </row>
    <row r="37" spans="2:2">
      <c r="B37" s="175" t="s">
        <v>459</v>
      </c>
    </row>
  </sheetData>
  <phoneticPr fontId="64" type="noConversion"/>
  <hyperlinks>
    <hyperlink ref="B37" location="Мазмұны!B113" display="мазмұнға"/>
  </hyperlinks>
  <pageMargins left="0.75" right="0.75" top="1" bottom="1" header="0.5" footer="0.5"/>
  <pageSetup paperSize="9"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opLeftCell="A10" workbookViewId="0">
      <selection activeCell="B28" sqref="B28"/>
    </sheetView>
  </sheetViews>
  <sheetFormatPr defaultRowHeight="12.75"/>
  <cols>
    <col min="1" max="1" width="9.140625" style="265"/>
    <col min="2" max="2" width="17" style="265" customWidth="1"/>
    <col min="3" max="9" width="10" style="265" customWidth="1"/>
    <col min="10" max="16384" width="9.140625" style="265"/>
  </cols>
  <sheetData>
    <row r="1" spans="1:9">
      <c r="A1" s="399"/>
      <c r="B1" s="399"/>
      <c r="C1" s="399"/>
      <c r="D1" s="399"/>
      <c r="E1" s="399"/>
      <c r="F1" s="399"/>
      <c r="G1" s="399"/>
      <c r="H1" s="399"/>
      <c r="I1" s="399"/>
    </row>
    <row r="2" spans="1:9">
      <c r="A2" s="265" t="s">
        <v>1735</v>
      </c>
      <c r="B2" s="188" t="s">
        <v>1710</v>
      </c>
    </row>
    <row r="4" spans="1:9">
      <c r="B4" s="400" t="s">
        <v>1164</v>
      </c>
      <c r="C4" s="400" t="s">
        <v>975</v>
      </c>
      <c r="D4" s="400" t="s">
        <v>976</v>
      </c>
      <c r="E4" s="400" t="s">
        <v>977</v>
      </c>
      <c r="F4" s="400" t="s">
        <v>978</v>
      </c>
      <c r="G4" s="400" t="s">
        <v>998</v>
      </c>
      <c r="H4" s="400" t="s">
        <v>999</v>
      </c>
      <c r="I4" s="400" t="s">
        <v>1000</v>
      </c>
    </row>
    <row r="5" spans="1:9">
      <c r="B5" s="341" t="s">
        <v>1373</v>
      </c>
      <c r="C5" s="341">
        <v>1.83</v>
      </c>
      <c r="D5" s="341">
        <v>1.44</v>
      </c>
      <c r="E5" s="341">
        <v>2.25</v>
      </c>
      <c r="F5" s="341">
        <v>0.23</v>
      </c>
      <c r="G5" s="401">
        <v>-0.17</v>
      </c>
      <c r="H5" s="401">
        <v>-0.82</v>
      </c>
      <c r="I5" s="401">
        <v>-1.45</v>
      </c>
    </row>
    <row r="6" spans="1:9">
      <c r="B6" s="341" t="s">
        <v>1374</v>
      </c>
      <c r="C6" s="341">
        <v>18.72</v>
      </c>
      <c r="D6" s="341">
        <v>14.56</v>
      </c>
      <c r="E6" s="341">
        <v>18.41</v>
      </c>
      <c r="F6" s="341">
        <v>1.88</v>
      </c>
      <c r="G6" s="401">
        <v>-1.59</v>
      </c>
      <c r="H6" s="401">
        <v>-7.25</v>
      </c>
      <c r="I6" s="401">
        <v>-13.6</v>
      </c>
    </row>
    <row r="9" spans="1:9">
      <c r="B9" s="188" t="s">
        <v>1710</v>
      </c>
    </row>
    <row r="25" spans="2:2">
      <c r="B25" s="402" t="s">
        <v>468</v>
      </c>
    </row>
    <row r="26" spans="2:2">
      <c r="B26" s="187" t="s">
        <v>1093</v>
      </c>
    </row>
    <row r="28" spans="2:2">
      <c r="B28" s="175" t="s">
        <v>459</v>
      </c>
    </row>
  </sheetData>
  <phoneticPr fontId="7" type="noConversion"/>
  <hyperlinks>
    <hyperlink ref="B28" location="Мазмұны!B114" display="мазмұнға"/>
  </hyperlinks>
  <pageMargins left="0.75" right="0.75" top="1" bottom="1" header="0.5" footer="0.5"/>
  <pageSetup paperSize="9" orientation="portrait" r:id="rId1"/>
  <headerFooter alignWithMargins="0"/>
  <drawing r:id="rId2"/>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18"/>
  <sheetViews>
    <sheetView workbookViewId="0">
      <selection activeCell="B18" sqref="B18"/>
    </sheetView>
  </sheetViews>
  <sheetFormatPr defaultRowHeight="12.75"/>
  <sheetData>
    <row r="2" spans="1:16">
      <c r="A2" s="265" t="s">
        <v>1735</v>
      </c>
      <c r="B2" s="188" t="s">
        <v>469</v>
      </c>
    </row>
    <row r="3" spans="1:16" ht="13.5" thickBot="1"/>
    <row r="4" spans="1:16" ht="13.5" thickBot="1">
      <c r="B4" s="1404"/>
      <c r="C4" s="1692">
        <v>2003</v>
      </c>
      <c r="D4" s="1693"/>
      <c r="E4" s="1692">
        <v>2004</v>
      </c>
      <c r="F4" s="1693"/>
      <c r="G4" s="1692">
        <v>2005</v>
      </c>
      <c r="H4" s="1693"/>
      <c r="I4" s="1692">
        <v>2006</v>
      </c>
      <c r="J4" s="1693"/>
      <c r="K4" s="1692">
        <v>2007</v>
      </c>
      <c r="L4" s="1693"/>
      <c r="M4" s="1692">
        <v>2008</v>
      </c>
      <c r="N4" s="1693"/>
      <c r="O4" s="1692">
        <v>2009</v>
      </c>
      <c r="P4" s="1693"/>
    </row>
    <row r="5" spans="1:16" ht="13.5" thickBot="1">
      <c r="B5" s="1405"/>
      <c r="C5" s="1406" t="s">
        <v>154</v>
      </c>
      <c r="D5" s="1406" t="s">
        <v>155</v>
      </c>
      <c r="E5" s="1406" t="s">
        <v>154</v>
      </c>
      <c r="F5" s="1406" t="s">
        <v>155</v>
      </c>
      <c r="G5" s="1406" t="s">
        <v>154</v>
      </c>
      <c r="H5" s="1406" t="s">
        <v>155</v>
      </c>
      <c r="I5" s="1406" t="s">
        <v>154</v>
      </c>
      <c r="J5" s="1406" t="s">
        <v>155</v>
      </c>
      <c r="K5" s="1406" t="s">
        <v>154</v>
      </c>
      <c r="L5" s="1406" t="s">
        <v>155</v>
      </c>
      <c r="M5" s="1406" t="s">
        <v>154</v>
      </c>
      <c r="N5" s="1406" t="s">
        <v>155</v>
      </c>
      <c r="O5" s="1406" t="s">
        <v>154</v>
      </c>
      <c r="P5" s="1406" t="s">
        <v>155</v>
      </c>
    </row>
    <row r="6" spans="1:16" ht="13.5" thickBot="1">
      <c r="B6" s="1405" t="s">
        <v>1001</v>
      </c>
      <c r="C6" s="1407">
        <v>2.4</v>
      </c>
      <c r="D6" s="1407">
        <v>22.7</v>
      </c>
      <c r="E6" s="1407">
        <v>2.1</v>
      </c>
      <c r="F6" s="1407">
        <v>19.600000000000001</v>
      </c>
      <c r="G6" s="1407">
        <v>2</v>
      </c>
      <c r="H6" s="1407">
        <v>21.4</v>
      </c>
      <c r="I6" s="1407">
        <v>2.2000000000000002</v>
      </c>
      <c r="J6" s="1407">
        <v>25</v>
      </c>
      <c r="K6" s="1407">
        <v>2.4</v>
      </c>
      <c r="L6" s="1407">
        <v>24.8</v>
      </c>
      <c r="M6" s="1407">
        <v>2.1</v>
      </c>
      <c r="N6" s="1407">
        <v>23.1</v>
      </c>
      <c r="O6" s="1407">
        <v>1.6</v>
      </c>
      <c r="P6" s="1407">
        <v>15.7</v>
      </c>
    </row>
    <row r="7" spans="1:16" ht="13.5" thickBot="1">
      <c r="B7" s="1405" t="s">
        <v>1002</v>
      </c>
      <c r="C7" s="1407">
        <v>1.2</v>
      </c>
      <c r="D7" s="1407">
        <v>23.8</v>
      </c>
      <c r="E7" s="1407">
        <v>1.3</v>
      </c>
      <c r="F7" s="1407">
        <v>24.6</v>
      </c>
      <c r="G7" s="1407">
        <v>1.4</v>
      </c>
      <c r="H7" s="1407">
        <v>26.4</v>
      </c>
      <c r="I7" s="1407">
        <v>1.2</v>
      </c>
      <c r="J7" s="1407">
        <v>23.4</v>
      </c>
      <c r="K7" s="1407">
        <v>1.3</v>
      </c>
      <c r="L7" s="1407">
        <v>25.4</v>
      </c>
      <c r="M7" s="1407">
        <v>1.2</v>
      </c>
      <c r="N7" s="1407">
        <v>21.7</v>
      </c>
      <c r="O7" s="1407">
        <v>1.3</v>
      </c>
      <c r="P7" s="1407">
        <v>23.4</v>
      </c>
    </row>
    <row r="8" spans="1:16" ht="13.5" thickBot="1">
      <c r="B8" s="1405" t="s">
        <v>1003</v>
      </c>
      <c r="C8" s="1407">
        <v>1.5</v>
      </c>
      <c r="D8" s="1407">
        <v>19.3</v>
      </c>
      <c r="E8" s="1407">
        <v>2</v>
      </c>
      <c r="F8" s="1407">
        <v>25.3</v>
      </c>
      <c r="G8" s="1407">
        <v>2</v>
      </c>
      <c r="H8" s="1407">
        <v>24.7</v>
      </c>
      <c r="I8" s="1407">
        <v>1.8</v>
      </c>
      <c r="J8" s="1407">
        <v>24</v>
      </c>
      <c r="K8" s="1407">
        <v>1.4</v>
      </c>
      <c r="L8" s="1407">
        <v>18.100000000000001</v>
      </c>
      <c r="M8" s="1407">
        <v>1.1000000000000001</v>
      </c>
      <c r="N8" s="1407">
        <v>11.6</v>
      </c>
      <c r="O8" s="1407">
        <v>1.1000000000000001</v>
      </c>
      <c r="P8" s="1407">
        <v>15.3</v>
      </c>
    </row>
    <row r="9" spans="1:16" ht="13.5" thickBot="1">
      <c r="B9" s="1405" t="s">
        <v>1004</v>
      </c>
      <c r="C9" s="1407">
        <v>1.4</v>
      </c>
      <c r="D9" s="1407">
        <v>16.7</v>
      </c>
      <c r="E9" s="1407">
        <v>1.7</v>
      </c>
      <c r="F9" s="1407">
        <v>21.4</v>
      </c>
      <c r="G9" s="1407">
        <v>2.1</v>
      </c>
      <c r="H9" s="1407">
        <v>27.1</v>
      </c>
      <c r="I9" s="1407">
        <v>2.1</v>
      </c>
      <c r="J9" s="1407">
        <v>25.6</v>
      </c>
      <c r="K9" s="1407">
        <v>2</v>
      </c>
      <c r="L9" s="1407">
        <v>24.3</v>
      </c>
      <c r="M9" s="1407">
        <v>0.3</v>
      </c>
      <c r="N9" s="1407">
        <v>4.5999999999999996</v>
      </c>
      <c r="O9" s="1407">
        <v>-1.6</v>
      </c>
      <c r="P9" s="1407">
        <v>-19.7</v>
      </c>
    </row>
    <row r="10" spans="1:16" ht="13.5" thickBot="1">
      <c r="B10" s="1405" t="s">
        <v>1005</v>
      </c>
      <c r="C10" s="1407">
        <v>1.2</v>
      </c>
      <c r="D10" s="1407">
        <v>11.4</v>
      </c>
      <c r="E10" s="1407">
        <v>1.3</v>
      </c>
      <c r="F10" s="1407">
        <v>13.4</v>
      </c>
      <c r="G10" s="1407">
        <v>1.1000000000000001</v>
      </c>
      <c r="H10" s="1407">
        <v>13.8</v>
      </c>
      <c r="I10" s="1407">
        <v>1.5</v>
      </c>
      <c r="J10" s="1407">
        <v>21.4</v>
      </c>
      <c r="K10" s="1407">
        <v>2</v>
      </c>
      <c r="L10" s="1407">
        <v>27.3</v>
      </c>
      <c r="M10" s="1407">
        <v>1.2</v>
      </c>
      <c r="N10" s="1407">
        <v>16.100000000000001</v>
      </c>
      <c r="O10" s="1407">
        <v>-0.1</v>
      </c>
      <c r="P10" s="1407">
        <v>-1</v>
      </c>
    </row>
    <row r="11" spans="1:16" ht="13.5" thickBot="1">
      <c r="B11" s="1405" t="s">
        <v>1661</v>
      </c>
      <c r="C11" s="1407">
        <v>2.6</v>
      </c>
      <c r="D11" s="1407">
        <v>17.8</v>
      </c>
      <c r="E11" s="1407">
        <v>2.9</v>
      </c>
      <c r="F11" s="1407">
        <v>20.3</v>
      </c>
      <c r="G11" s="1407">
        <v>3.2</v>
      </c>
      <c r="H11" s="1407">
        <v>24.2</v>
      </c>
      <c r="I11" s="1407">
        <v>3.3</v>
      </c>
      <c r="J11" s="1407">
        <v>26.3</v>
      </c>
      <c r="K11" s="1407">
        <v>3</v>
      </c>
      <c r="L11" s="1407">
        <v>22.7</v>
      </c>
      <c r="M11" s="1407">
        <v>1.8</v>
      </c>
      <c r="N11" s="1407">
        <v>13.3</v>
      </c>
      <c r="O11" s="1407">
        <v>0.5</v>
      </c>
      <c r="P11" s="1407">
        <v>3.6</v>
      </c>
    </row>
    <row r="12" spans="1:16" ht="13.5" thickBot="1">
      <c r="B12" s="1405" t="s">
        <v>1006</v>
      </c>
      <c r="C12" s="1407">
        <v>1</v>
      </c>
      <c r="D12" s="1407">
        <v>7.6</v>
      </c>
      <c r="E12" s="1407">
        <v>1.1000000000000001</v>
      </c>
      <c r="F12" s="1407">
        <v>8.4</v>
      </c>
      <c r="G12" s="1407">
        <v>1.3</v>
      </c>
      <c r="H12" s="1407">
        <v>10.4</v>
      </c>
      <c r="I12" s="1407">
        <v>1.6</v>
      </c>
      <c r="J12" s="1407">
        <v>13.5</v>
      </c>
      <c r="K12" s="1407">
        <v>1.5</v>
      </c>
      <c r="L12" s="1407">
        <v>12.7</v>
      </c>
      <c r="M12" s="1407">
        <v>1</v>
      </c>
      <c r="N12" s="1407">
        <v>8.5</v>
      </c>
      <c r="O12" s="1407">
        <v>-3.3</v>
      </c>
      <c r="P12" s="1407">
        <v>-24.5</v>
      </c>
    </row>
    <row r="13" spans="1:16" ht="13.5" thickBot="1">
      <c r="B13" s="1405" t="s">
        <v>1007</v>
      </c>
      <c r="C13" s="1407">
        <v>0.5</v>
      </c>
      <c r="D13" s="1407">
        <v>5.8</v>
      </c>
      <c r="E13" s="1407">
        <v>1.4</v>
      </c>
      <c r="F13" s="1407">
        <v>16.899999999999999</v>
      </c>
      <c r="G13" s="1407">
        <v>1.6</v>
      </c>
      <c r="H13" s="1407">
        <v>20.6</v>
      </c>
      <c r="I13" s="1407">
        <v>1.7</v>
      </c>
      <c r="J13" s="1407">
        <v>22.5</v>
      </c>
      <c r="K13" s="1407">
        <v>1.7</v>
      </c>
      <c r="L13" s="1407">
        <v>22.4</v>
      </c>
      <c r="M13" s="1407">
        <v>1.5</v>
      </c>
      <c r="N13" s="1407">
        <v>20.7</v>
      </c>
      <c r="O13" s="1407">
        <v>1.1000000000000001</v>
      </c>
      <c r="P13" s="1407">
        <v>15.6</v>
      </c>
    </row>
    <row r="15" spans="1:16">
      <c r="B15" s="187" t="s">
        <v>974</v>
      </c>
    </row>
    <row r="16" spans="1:16">
      <c r="B16" s="187" t="s">
        <v>1094</v>
      </c>
    </row>
    <row r="18" spans="2:2">
      <c r="B18" s="175" t="s">
        <v>459</v>
      </c>
    </row>
  </sheetData>
  <mergeCells count="7">
    <mergeCell ref="K4:L4"/>
    <mergeCell ref="M4:N4"/>
    <mergeCell ref="O4:P4"/>
    <mergeCell ref="C4:D4"/>
    <mergeCell ref="E4:F4"/>
    <mergeCell ref="G4:H4"/>
    <mergeCell ref="I4:J4"/>
  </mergeCells>
  <phoneticPr fontId="64" type="noConversion"/>
  <hyperlinks>
    <hyperlink ref="B18" location="Мазмұны!B115" display="мазмұнға"/>
  </hyperlinks>
  <pageMargins left="0.75" right="0.75" top="1" bottom="1" header="0.5" footer="0.5"/>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B23" sqref="B23"/>
    </sheetView>
  </sheetViews>
  <sheetFormatPr defaultRowHeight="12.75"/>
  <cols>
    <col min="1" max="1" width="9.140625" style="404"/>
    <col min="2" max="2" width="20.140625" style="404" customWidth="1"/>
    <col min="3" max="3" width="11.85546875" style="404" customWidth="1"/>
    <col min="4" max="4" width="10.42578125" style="404" customWidth="1"/>
    <col min="5" max="5" width="10.5703125" style="404" customWidth="1"/>
    <col min="6" max="6" width="10" style="404" customWidth="1"/>
    <col min="7" max="7" width="10.28515625" style="404" customWidth="1"/>
    <col min="8" max="8" width="10.7109375" style="404" customWidth="1"/>
    <col min="9" max="9" width="9.85546875" style="404" customWidth="1"/>
    <col min="10" max="16384" width="9.140625" style="404"/>
  </cols>
  <sheetData>
    <row r="2" spans="1:9">
      <c r="A2" s="265" t="s">
        <v>1735</v>
      </c>
      <c r="B2" s="403" t="s">
        <v>1711</v>
      </c>
    </row>
    <row r="3" spans="1:9">
      <c r="I3" s="1408" t="s">
        <v>1008</v>
      </c>
    </row>
    <row r="4" spans="1:9">
      <c r="B4" s="405"/>
      <c r="C4" s="406" t="s">
        <v>975</v>
      </c>
      <c r="D4" s="406" t="s">
        <v>976</v>
      </c>
      <c r="E4" s="406" t="s">
        <v>977</v>
      </c>
      <c r="F4" s="406" t="s">
        <v>978</v>
      </c>
      <c r="G4" s="406" t="s">
        <v>981</v>
      </c>
      <c r="H4" s="406" t="s">
        <v>984</v>
      </c>
      <c r="I4" s="406" t="s">
        <v>987</v>
      </c>
    </row>
    <row r="5" spans="1:9">
      <c r="B5" s="405" t="s">
        <v>1375</v>
      </c>
      <c r="C5" s="407">
        <v>2.5373182424087255</v>
      </c>
      <c r="D5" s="408">
        <v>2.0629222730235242</v>
      </c>
      <c r="E5" s="408">
        <v>2.9313511758608786</v>
      </c>
      <c r="F5" s="405">
        <v>3.06</v>
      </c>
      <c r="G5" s="408">
        <v>3.29</v>
      </c>
      <c r="H5" s="408">
        <v>3.26</v>
      </c>
      <c r="I5" s="408">
        <v>3.0872497387658799</v>
      </c>
    </row>
    <row r="6" spans="1:9">
      <c r="B6" s="405" t="s">
        <v>1376</v>
      </c>
      <c r="C6" s="409">
        <v>2.3251847466186479</v>
      </c>
      <c r="D6" s="408">
        <v>1.8536937746653375</v>
      </c>
      <c r="E6" s="408">
        <v>2.6217003644684609</v>
      </c>
      <c r="F6" s="405">
        <v>2.77</v>
      </c>
      <c r="G6" s="408">
        <v>3.04</v>
      </c>
      <c r="H6" s="408">
        <v>3.16</v>
      </c>
      <c r="I6" s="408">
        <v>3.2196365932568702</v>
      </c>
    </row>
    <row r="9" spans="1:9">
      <c r="B9" s="403" t="s">
        <v>1711</v>
      </c>
    </row>
    <row r="21" spans="2:2">
      <c r="B21" s="187" t="s">
        <v>1085</v>
      </c>
    </row>
    <row r="23" spans="2:2">
      <c r="B23" s="175" t="s">
        <v>459</v>
      </c>
    </row>
  </sheetData>
  <phoneticPr fontId="71" type="noConversion"/>
  <hyperlinks>
    <hyperlink ref="B23" location="Мазмұны!B116" display="мазмұнға"/>
  </hyperlinks>
  <pageMargins left="0.75" right="0.75" top="1" bottom="1" header="0.5" footer="0.5"/>
  <headerFooter alignWithMargins="0"/>
  <drawing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0"/>
  <sheetViews>
    <sheetView topLeftCell="A43" workbookViewId="0">
      <selection activeCell="B60" sqref="B60"/>
    </sheetView>
  </sheetViews>
  <sheetFormatPr defaultRowHeight="12.75"/>
  <cols>
    <col min="1" max="1" width="9.140625" style="176"/>
    <col min="2" max="2" width="7.7109375" style="176" customWidth="1"/>
    <col min="3" max="3" width="14.28515625" style="176" customWidth="1"/>
    <col min="4" max="4" width="9.140625" style="176"/>
    <col min="5" max="5" width="10" style="176" bestFit="1" customWidth="1"/>
    <col min="6" max="16384" width="9.140625" style="176"/>
  </cols>
  <sheetData>
    <row r="2" spans="1:4">
      <c r="A2" s="265" t="s">
        <v>1735</v>
      </c>
      <c r="B2" s="188" t="s">
        <v>1712</v>
      </c>
    </row>
    <row r="4" spans="1:4">
      <c r="B4" s="176" t="s">
        <v>1377</v>
      </c>
    </row>
    <row r="5" spans="1:4">
      <c r="B5" s="192" t="s">
        <v>1378</v>
      </c>
      <c r="C5" s="410" t="s">
        <v>91</v>
      </c>
      <c r="D5" s="410" t="s">
        <v>1379</v>
      </c>
    </row>
    <row r="6" spans="1:4">
      <c r="B6" s="189" t="s">
        <v>1563</v>
      </c>
      <c r="C6" s="411">
        <v>-1.5409931369981672E-3</v>
      </c>
      <c r="D6" s="200">
        <v>8.2311731284067463E-2</v>
      </c>
    </row>
    <row r="7" spans="1:4">
      <c r="B7" s="189" t="s">
        <v>1564</v>
      </c>
      <c r="C7" s="412">
        <v>0.10329418008545126</v>
      </c>
      <c r="D7" s="200">
        <v>0.12429037573838404</v>
      </c>
    </row>
    <row r="8" spans="1:4">
      <c r="B8" s="189" t="s">
        <v>1565</v>
      </c>
      <c r="C8" s="412">
        <v>6.5365255337525505E-2</v>
      </c>
      <c r="D8" s="200">
        <v>0.20044190964405204</v>
      </c>
    </row>
    <row r="9" spans="1:4">
      <c r="B9" s="189" t="s">
        <v>1566</v>
      </c>
      <c r="C9" s="412">
        <v>0.16667877133565825</v>
      </c>
      <c r="D9" s="200">
        <v>0.50854250325387174</v>
      </c>
    </row>
    <row r="10" spans="1:4">
      <c r="B10" s="189" t="s">
        <v>1567</v>
      </c>
      <c r="C10" s="412">
        <v>8.5906854381537778E-2</v>
      </c>
      <c r="D10" s="200">
        <v>0.48250674585480441</v>
      </c>
    </row>
    <row r="11" spans="1:4">
      <c r="B11" s="189" t="s">
        <v>1568</v>
      </c>
      <c r="C11" s="412">
        <v>7.765878442075376E-2</v>
      </c>
      <c r="D11" s="200">
        <v>0.91828827652257194</v>
      </c>
    </row>
    <row r="12" spans="1:4">
      <c r="B12" s="189" t="s">
        <v>1569</v>
      </c>
      <c r="C12" s="412">
        <v>0.20044570850807081</v>
      </c>
      <c r="D12" s="200">
        <v>0.78302509178104684</v>
      </c>
    </row>
    <row r="13" spans="1:4">
      <c r="B13" s="189" t="s">
        <v>1570</v>
      </c>
      <c r="C13" s="412">
        <v>-0.18601864254066386</v>
      </c>
      <c r="D13" s="200">
        <v>0.18847406424469737</v>
      </c>
    </row>
    <row r="14" spans="1:4">
      <c r="B14" s="189" t="s">
        <v>1571</v>
      </c>
      <c r="C14" s="412">
        <v>0.23736870701490023</v>
      </c>
      <c r="D14" s="200">
        <v>0.76689913812981569</v>
      </c>
    </row>
    <row r="15" spans="1:4">
      <c r="B15" s="189" t="s">
        <v>1572</v>
      </c>
      <c r="C15" s="412">
        <v>7.6470895712054676E-2</v>
      </c>
      <c r="D15" s="200">
        <v>8.452703915054316E-2</v>
      </c>
    </row>
    <row r="16" spans="1:4">
      <c r="B16" s="189" t="s">
        <v>1009</v>
      </c>
      <c r="C16" s="412">
        <v>7.5449710410699186E-2</v>
      </c>
      <c r="D16" s="200">
        <v>9.6053840487454342E-2</v>
      </c>
    </row>
    <row r="17" spans="2:4">
      <c r="B17" s="189" t="s">
        <v>1010</v>
      </c>
      <c r="C17" s="412">
        <v>0.14494499053792406</v>
      </c>
      <c r="D17" s="200">
        <v>0.50275887473212244</v>
      </c>
    </row>
    <row r="18" spans="2:4">
      <c r="B18" s="189" t="s">
        <v>1011</v>
      </c>
      <c r="C18" s="412">
        <v>0.15443491879881166</v>
      </c>
      <c r="D18" s="200">
        <v>0.40183985565119651</v>
      </c>
    </row>
    <row r="19" spans="2:4">
      <c r="B19" s="189" t="s">
        <v>1012</v>
      </c>
      <c r="C19" s="412">
        <v>0.12211242671943623</v>
      </c>
      <c r="D19" s="200">
        <v>0.2743740908388263</v>
      </c>
    </row>
    <row r="20" spans="2:4">
      <c r="B20" s="189" t="s">
        <v>1013</v>
      </c>
      <c r="C20" s="412">
        <v>0.11055168859931548</v>
      </c>
      <c r="D20" s="200">
        <v>0.18442594399188919</v>
      </c>
    </row>
    <row r="21" spans="2:4">
      <c r="B21" s="189" t="s">
        <v>1014</v>
      </c>
      <c r="C21" s="412">
        <v>0.11338964777757646</v>
      </c>
      <c r="D21" s="200">
        <v>0.3667682831026019</v>
      </c>
    </row>
    <row r="22" spans="2:4">
      <c r="B22" s="189" t="s">
        <v>1015</v>
      </c>
      <c r="C22" s="412">
        <v>6.0759050214475779E-2</v>
      </c>
      <c r="D22" s="200">
        <v>0.16108933851118137</v>
      </c>
    </row>
    <row r="23" spans="2:4">
      <c r="B23" s="189" t="s">
        <v>1016</v>
      </c>
      <c r="C23" s="412">
        <v>0.11892316836650327</v>
      </c>
      <c r="D23" s="200">
        <v>0.16667992416269617</v>
      </c>
    </row>
    <row r="24" spans="2:4">
      <c r="B24" s="189" t="s">
        <v>1017</v>
      </c>
      <c r="C24" s="412">
        <v>9.46432509831788E-2</v>
      </c>
      <c r="D24" s="200">
        <v>0.25646894947764021</v>
      </c>
    </row>
    <row r="25" spans="2:4">
      <c r="B25" s="189" t="s">
        <v>1018</v>
      </c>
      <c r="C25" s="412">
        <v>8.5774086402109373E-2</v>
      </c>
      <c r="D25" s="200">
        <v>0.34706840811896661</v>
      </c>
    </row>
    <row r="26" spans="2:4">
      <c r="B26" s="189" t="s">
        <v>1019</v>
      </c>
      <c r="C26" s="412">
        <v>6.4484969709147563E-2</v>
      </c>
      <c r="D26" s="200">
        <v>7.6312435015383678E-2</v>
      </c>
    </row>
    <row r="27" spans="2:4">
      <c r="B27" s="189" t="s">
        <v>1020</v>
      </c>
      <c r="C27" s="412">
        <v>4.2353770870070834E-2</v>
      </c>
      <c r="D27" s="200">
        <v>0.15220934031109551</v>
      </c>
    </row>
    <row r="28" spans="2:4">
      <c r="B28" s="189" t="s">
        <v>1021</v>
      </c>
      <c r="C28" s="412">
        <v>0.11848827229744152</v>
      </c>
      <c r="D28" s="200">
        <v>0.28169378077917889</v>
      </c>
    </row>
    <row r="29" spans="2:4">
      <c r="B29" s="189" t="s">
        <v>1022</v>
      </c>
      <c r="C29" s="412">
        <v>1.9456910113600873E-2</v>
      </c>
      <c r="D29" s="200">
        <v>0.52944538853699985</v>
      </c>
    </row>
    <row r="30" spans="2:4">
      <c r="B30" s="189" t="s">
        <v>1023</v>
      </c>
      <c r="C30" s="412">
        <v>9.6224600134398014E-2</v>
      </c>
      <c r="D30" s="200">
        <v>0.23382230956207697</v>
      </c>
    </row>
    <row r="31" spans="2:4">
      <c r="B31" s="189" t="s">
        <v>1024</v>
      </c>
      <c r="C31" s="412">
        <v>0.15607623381031227</v>
      </c>
      <c r="D31" s="200">
        <v>0.30731181652366657</v>
      </c>
    </row>
    <row r="32" spans="2:4">
      <c r="B32" s="189" t="s">
        <v>1025</v>
      </c>
      <c r="C32" s="412">
        <v>3.5614142943570251E-2</v>
      </c>
      <c r="D32" s="200">
        <v>8.623977307655506E-2</v>
      </c>
    </row>
    <row r="33" spans="2:4">
      <c r="B33" s="189" t="s">
        <v>1026</v>
      </c>
      <c r="C33" s="412">
        <v>0.12634129451835532</v>
      </c>
      <c r="D33" s="200">
        <v>8.4618141712707318E-3</v>
      </c>
    </row>
    <row r="34" spans="2:4">
      <c r="B34" s="189" t="s">
        <v>1027</v>
      </c>
      <c r="C34" s="412">
        <v>0.18745597589119425</v>
      </c>
      <c r="D34" s="200">
        <v>0.74136552301892544</v>
      </c>
    </row>
    <row r="35" spans="2:4">
      <c r="B35" s="189" t="s">
        <v>1028</v>
      </c>
      <c r="C35" s="412">
        <v>5.4672911944599403E-2</v>
      </c>
      <c r="D35" s="200">
        <v>0.36166401732439468</v>
      </c>
    </row>
    <row r="36" spans="2:4">
      <c r="B36" s="189" t="s">
        <v>1029</v>
      </c>
      <c r="C36" s="412">
        <v>0.23966517925538972</v>
      </c>
      <c r="D36" s="200">
        <v>0.51478607421319011</v>
      </c>
    </row>
    <row r="37" spans="2:4">
      <c r="B37" s="189" t="s">
        <v>1030</v>
      </c>
      <c r="C37" s="412">
        <v>0.24270515936734541</v>
      </c>
      <c r="D37" s="200">
        <v>0.72700982934208103</v>
      </c>
    </row>
    <row r="38" spans="2:4">
      <c r="B38" s="189" t="s">
        <v>97</v>
      </c>
      <c r="C38" s="412">
        <v>5.0634338694182976E-2</v>
      </c>
      <c r="D38" s="200">
        <v>0.30824098870934058</v>
      </c>
    </row>
    <row r="41" spans="2:4">
      <c r="B41" s="188" t="s">
        <v>1712</v>
      </c>
    </row>
    <row r="56" spans="2:14">
      <c r="B56" s="413" t="s">
        <v>1381</v>
      </c>
    </row>
    <row r="57" spans="2:14" ht="49.5" customHeight="1">
      <c r="C57" s="1607" t="s">
        <v>1380</v>
      </c>
      <c r="D57" s="1607"/>
      <c r="E57" s="1607"/>
      <c r="F57" s="1607"/>
      <c r="G57" s="1607"/>
      <c r="H57" s="1607"/>
      <c r="I57" s="1607"/>
      <c r="J57" s="1607"/>
      <c r="K57" s="1607"/>
      <c r="L57" s="1607"/>
      <c r="M57" s="1607"/>
      <c r="N57" s="1607"/>
    </row>
    <row r="58" spans="2:14">
      <c r="B58" s="187" t="s">
        <v>1086</v>
      </c>
    </row>
    <row r="60" spans="2:14">
      <c r="B60" s="175" t="s">
        <v>459</v>
      </c>
    </row>
  </sheetData>
  <mergeCells count="1">
    <mergeCell ref="C57:N57"/>
  </mergeCells>
  <phoneticPr fontId="64" type="noConversion"/>
  <hyperlinks>
    <hyperlink ref="B60" location="Мазмұны!B117" display="мазмұнға"/>
  </hyperlinks>
  <pageMargins left="0.75" right="0.75" top="1" bottom="1" header="0.5" footer="0.5"/>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3"/>
  <sheetViews>
    <sheetView workbookViewId="0">
      <selection activeCell="B23" sqref="B23"/>
    </sheetView>
  </sheetViews>
  <sheetFormatPr defaultColWidth="8" defaultRowHeight="12.75"/>
  <cols>
    <col min="1" max="1" width="8" style="36" customWidth="1"/>
    <col min="2" max="2" width="35" style="36" customWidth="1"/>
    <col min="3" max="3" width="14.7109375" style="36" customWidth="1"/>
    <col min="4" max="4" width="15.42578125" style="36" customWidth="1"/>
    <col min="5" max="5" width="18.42578125" style="36" customWidth="1"/>
    <col min="6" max="16384" width="8" style="36"/>
  </cols>
  <sheetData>
    <row r="2" spans="1:5">
      <c r="A2" s="73" t="s">
        <v>1735</v>
      </c>
      <c r="B2" s="70" t="s">
        <v>722</v>
      </c>
      <c r="C2" s="73"/>
      <c r="D2" s="73"/>
      <c r="E2" s="73"/>
    </row>
    <row r="3" spans="1:5">
      <c r="A3" s="73"/>
      <c r="B3" s="73"/>
      <c r="C3" s="73"/>
      <c r="D3" s="73"/>
      <c r="E3" s="73"/>
    </row>
    <row r="4" spans="1:5" ht="25.5">
      <c r="A4" s="73"/>
      <c r="B4" s="81" t="s">
        <v>941</v>
      </c>
      <c r="C4" s="82" t="s">
        <v>943</v>
      </c>
      <c r="D4" s="83" t="s">
        <v>944</v>
      </c>
      <c r="E4" s="83" t="s">
        <v>945</v>
      </c>
    </row>
    <row r="5" spans="1:5">
      <c r="A5" s="73"/>
      <c r="B5" s="84" t="s">
        <v>45</v>
      </c>
      <c r="C5" s="85" t="s">
        <v>123</v>
      </c>
      <c r="D5" s="85" t="s">
        <v>124</v>
      </c>
      <c r="E5" s="85" t="s">
        <v>129</v>
      </c>
    </row>
    <row r="6" spans="1:5">
      <c r="A6" s="73"/>
      <c r="B6" s="84" t="s">
        <v>1111</v>
      </c>
      <c r="C6" s="85">
        <v>1.304</v>
      </c>
      <c r="D6" s="85">
        <v>1.4339999999999999</v>
      </c>
      <c r="E6" s="85">
        <v>93.68</v>
      </c>
    </row>
    <row r="7" spans="1:5">
      <c r="A7" s="73"/>
      <c r="B7" s="84" t="s">
        <v>46</v>
      </c>
      <c r="C7" s="85" t="s">
        <v>125</v>
      </c>
      <c r="D7" s="85" t="s">
        <v>126</v>
      </c>
      <c r="E7" s="85" t="s">
        <v>130</v>
      </c>
    </row>
    <row r="8" spans="1:5">
      <c r="A8" s="73"/>
      <c r="B8" s="84" t="s">
        <v>1111</v>
      </c>
      <c r="C8" s="85">
        <v>1.36</v>
      </c>
      <c r="D8" s="85">
        <v>1.55</v>
      </c>
      <c r="E8" s="85">
        <v>97.41</v>
      </c>
    </row>
    <row r="9" spans="1:5">
      <c r="A9" s="73"/>
      <c r="B9" s="84" t="s">
        <v>47</v>
      </c>
      <c r="C9" s="85" t="s">
        <v>127</v>
      </c>
      <c r="D9" s="85" t="s">
        <v>128</v>
      </c>
      <c r="E9" s="85" t="s">
        <v>131</v>
      </c>
    </row>
    <row r="10" spans="1:5">
      <c r="A10" s="73"/>
      <c r="B10" s="84" t="s">
        <v>1111</v>
      </c>
      <c r="C10" s="85">
        <v>1.43</v>
      </c>
      <c r="D10" s="85">
        <v>1.64</v>
      </c>
      <c r="E10" s="85">
        <v>93.57</v>
      </c>
    </row>
    <row r="11" spans="1:5" ht="13.5">
      <c r="A11" s="73"/>
      <c r="B11" s="86" t="s">
        <v>942</v>
      </c>
      <c r="C11" s="85"/>
      <c r="D11" s="85"/>
      <c r="E11" s="68"/>
    </row>
    <row r="12" spans="1:5">
      <c r="A12" s="73"/>
      <c r="B12" s="84" t="s">
        <v>937</v>
      </c>
      <c r="C12" s="85" t="s">
        <v>132</v>
      </c>
      <c r="D12" s="85" t="s">
        <v>133</v>
      </c>
      <c r="E12" s="85" t="s">
        <v>116</v>
      </c>
    </row>
    <row r="13" spans="1:5">
      <c r="A13" s="73"/>
      <c r="B13" s="84" t="s">
        <v>1111</v>
      </c>
      <c r="C13" s="85">
        <v>1.48</v>
      </c>
      <c r="D13" s="85">
        <v>1.64</v>
      </c>
      <c r="E13" s="85">
        <v>91</v>
      </c>
    </row>
    <row r="14" spans="1:5">
      <c r="A14" s="73"/>
      <c r="B14" s="84" t="s">
        <v>938</v>
      </c>
      <c r="C14" s="85" t="s">
        <v>134</v>
      </c>
      <c r="D14" s="85" t="s">
        <v>135</v>
      </c>
      <c r="E14" s="85" t="s">
        <v>117</v>
      </c>
    </row>
    <row r="15" spans="1:5">
      <c r="B15" s="84" t="s">
        <v>1111</v>
      </c>
      <c r="C15" s="85">
        <v>1.47</v>
      </c>
      <c r="D15" s="85">
        <v>1.64</v>
      </c>
      <c r="E15" s="85">
        <v>93</v>
      </c>
    </row>
    <row r="16" spans="1:5">
      <c r="B16" s="84" t="s">
        <v>939</v>
      </c>
      <c r="C16" s="85" t="s">
        <v>136</v>
      </c>
      <c r="D16" s="85" t="s">
        <v>137</v>
      </c>
      <c r="E16" s="85" t="s">
        <v>118</v>
      </c>
    </row>
    <row r="17" spans="2:5">
      <c r="B17" s="84" t="s">
        <v>1111</v>
      </c>
      <c r="C17" s="85">
        <v>1.45</v>
      </c>
      <c r="D17" s="85">
        <v>1.65</v>
      </c>
      <c r="E17" s="85">
        <v>96</v>
      </c>
    </row>
    <row r="18" spans="2:5">
      <c r="B18" s="87" t="s">
        <v>940</v>
      </c>
      <c r="C18" s="85" t="s">
        <v>138</v>
      </c>
      <c r="D18" s="85" t="s">
        <v>139</v>
      </c>
      <c r="E18" s="85" t="s">
        <v>119</v>
      </c>
    </row>
    <row r="19" spans="2:5">
      <c r="B19" s="84" t="s">
        <v>1111</v>
      </c>
      <c r="C19" s="85">
        <v>1.43</v>
      </c>
      <c r="D19" s="85">
        <v>1.65</v>
      </c>
      <c r="E19" s="85">
        <v>98</v>
      </c>
    </row>
    <row r="21" spans="2:5">
      <c r="B21" s="42" t="s">
        <v>367</v>
      </c>
    </row>
    <row r="23" spans="2:5">
      <c r="B23" s="175" t="s">
        <v>459</v>
      </c>
    </row>
  </sheetData>
  <phoneticPr fontId="38" type="noConversion"/>
  <hyperlinks>
    <hyperlink ref="B23" location="Мазмұны!B12" display="мазмұнға"/>
  </hyperlinks>
  <pageMargins left="0.75" right="0.75" top="1" bottom="1" header="0.5" footer="0.5"/>
  <headerFooter alignWithMargins="0"/>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1"/>
  <sheetViews>
    <sheetView topLeftCell="A16" workbookViewId="0">
      <selection activeCell="B31" sqref="B31"/>
    </sheetView>
  </sheetViews>
  <sheetFormatPr defaultRowHeight="12.75"/>
  <cols>
    <col min="1" max="16384" width="9.140625" style="176"/>
  </cols>
  <sheetData>
    <row r="2" spans="1:4">
      <c r="A2" s="265" t="s">
        <v>1735</v>
      </c>
      <c r="B2" s="273" t="s">
        <v>470</v>
      </c>
    </row>
    <row r="3" spans="1:4">
      <c r="B3" s="301" t="s">
        <v>210</v>
      </c>
    </row>
    <row r="4" spans="1:4">
      <c r="B4" s="192" t="s">
        <v>1382</v>
      </c>
      <c r="C4" s="192" t="s">
        <v>1383</v>
      </c>
      <c r="D4" s="192" t="s">
        <v>1384</v>
      </c>
    </row>
    <row r="5" spans="1:4">
      <c r="B5" s="189">
        <v>1</v>
      </c>
      <c r="C5" s="189">
        <v>9</v>
      </c>
      <c r="D5" s="378">
        <v>0.58040611853632218</v>
      </c>
    </row>
    <row r="6" spans="1:4">
      <c r="B6" s="189">
        <v>2</v>
      </c>
      <c r="C6" s="189">
        <v>7</v>
      </c>
      <c r="D6" s="378">
        <v>0.20315275945059444</v>
      </c>
    </row>
    <row r="7" spans="1:4">
      <c r="B7" s="189">
        <v>3</v>
      </c>
      <c r="C7" s="189">
        <v>8</v>
      </c>
      <c r="D7" s="378">
        <v>0.10047490699225835</v>
      </c>
    </row>
    <row r="8" spans="1:4">
      <c r="B8" s="189">
        <v>4</v>
      </c>
      <c r="C8" s="189">
        <v>8</v>
      </c>
      <c r="D8" s="378">
        <v>9.8810612616044971E-2</v>
      </c>
    </row>
    <row r="11" spans="1:4">
      <c r="B11" s="273" t="s">
        <v>470</v>
      </c>
    </row>
    <row r="28" spans="2:2">
      <c r="B28" s="413" t="s">
        <v>471</v>
      </c>
    </row>
    <row r="29" spans="2:2">
      <c r="B29" s="187" t="s">
        <v>1086</v>
      </c>
    </row>
    <row r="30" spans="2:2">
      <c r="B30" s="414"/>
    </row>
    <row r="31" spans="2:2">
      <c r="B31" s="175" t="s">
        <v>459</v>
      </c>
    </row>
  </sheetData>
  <phoneticPr fontId="64" type="noConversion"/>
  <hyperlinks>
    <hyperlink ref="B31" location="Мазмұны!B118" display="мазмұнға"/>
  </hyperlinks>
  <pageMargins left="0.75" right="0.75" top="1" bottom="1" header="0.5" footer="0.5"/>
  <pageSetup paperSize="9" orientation="portrait" verticalDpi="0"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N52"/>
  <sheetViews>
    <sheetView topLeftCell="A31" workbookViewId="0">
      <selection activeCell="B52" sqref="B52"/>
    </sheetView>
  </sheetViews>
  <sheetFormatPr defaultRowHeight="12.75"/>
  <cols>
    <col min="1" max="1" width="8.85546875" style="265" bestFit="1" customWidth="1"/>
    <col min="2" max="2" width="15.5703125" style="265" customWidth="1"/>
    <col min="3" max="14" width="9.85546875" style="265" bestFit="1" customWidth="1"/>
    <col min="15" max="16384" width="9.140625" style="265"/>
  </cols>
  <sheetData>
    <row r="2" spans="1:14">
      <c r="A2" s="323" t="s">
        <v>1735</v>
      </c>
      <c r="B2" s="415" t="s">
        <v>472</v>
      </c>
    </row>
    <row r="4" spans="1:14" ht="25.5">
      <c r="B4" s="1411" t="s">
        <v>1174</v>
      </c>
      <c r="C4" s="1409" t="s">
        <v>976</v>
      </c>
      <c r="D4" s="1410">
        <v>39448</v>
      </c>
      <c r="E4" s="1410">
        <v>39814</v>
      </c>
      <c r="F4" s="1410">
        <v>39845</v>
      </c>
      <c r="G4" s="1410">
        <v>39873</v>
      </c>
      <c r="H4" s="1410">
        <v>39904</v>
      </c>
      <c r="I4" s="1410">
        <v>39934</v>
      </c>
      <c r="J4" s="1410">
        <v>39965</v>
      </c>
      <c r="K4" s="1410">
        <v>39995</v>
      </c>
      <c r="L4" s="1410">
        <v>40026</v>
      </c>
      <c r="M4" s="1410">
        <v>40057</v>
      </c>
      <c r="N4" s="1410">
        <v>40087</v>
      </c>
    </row>
    <row r="5" spans="1:14">
      <c r="B5" s="341" t="s">
        <v>211</v>
      </c>
      <c r="C5" s="416">
        <v>8.8999999999999996E-2</v>
      </c>
      <c r="D5" s="416">
        <v>0.107</v>
      </c>
      <c r="E5" s="417">
        <v>0.124</v>
      </c>
      <c r="F5" s="417">
        <v>0.128</v>
      </c>
      <c r="G5" s="417">
        <v>0.111</v>
      </c>
      <c r="H5" s="417">
        <v>0.10299999999999999</v>
      </c>
      <c r="I5" s="418">
        <v>0.104</v>
      </c>
      <c r="J5" s="418">
        <v>-2.8000000000000001E-2</v>
      </c>
      <c r="K5" s="419">
        <v>-0.04</v>
      </c>
      <c r="L5" s="419">
        <v>-5.6000000000000001E-2</v>
      </c>
      <c r="M5" s="419">
        <v>-0.10100000000000001</v>
      </c>
      <c r="N5" s="420">
        <v>-0.11600000000000001</v>
      </c>
    </row>
    <row r="6" spans="1:14">
      <c r="B6" s="341" t="s">
        <v>212</v>
      </c>
      <c r="C6" s="416">
        <v>0.14899999999999999</v>
      </c>
      <c r="D6" s="416">
        <v>0.14199999999999999</v>
      </c>
      <c r="E6" s="418">
        <v>0.14899999999999999</v>
      </c>
      <c r="F6" s="418">
        <v>0.15</v>
      </c>
      <c r="G6" s="418">
        <v>0.13500000000000001</v>
      </c>
      <c r="H6" s="418">
        <v>0.129</v>
      </c>
      <c r="I6" s="418">
        <v>0.13500000000000001</v>
      </c>
      <c r="J6" s="418">
        <v>-0.01</v>
      </c>
      <c r="K6" s="419">
        <v>-2.1999999999999999E-2</v>
      </c>
      <c r="L6" s="419">
        <v>-3.9E-2</v>
      </c>
      <c r="M6" s="419">
        <v>-0.06</v>
      </c>
      <c r="N6" s="420">
        <v>-7.9000000000000001E-2</v>
      </c>
    </row>
    <row r="7" spans="1:14">
      <c r="B7" s="341" t="s">
        <v>1385</v>
      </c>
      <c r="C7" s="341"/>
      <c r="D7" s="416"/>
      <c r="E7" s="416"/>
      <c r="F7" s="416"/>
      <c r="G7" s="416"/>
      <c r="H7" s="416"/>
      <c r="I7" s="416"/>
      <c r="J7" s="416"/>
      <c r="K7" s="416"/>
      <c r="L7" s="419">
        <v>-9.0999999999999998E-2</v>
      </c>
      <c r="M7" s="419">
        <v>-9.9000000000000005E-2</v>
      </c>
      <c r="N7" s="420">
        <v>-0.115</v>
      </c>
    </row>
    <row r="10" spans="1:14">
      <c r="B10" s="415" t="s">
        <v>472</v>
      </c>
    </row>
    <row r="28" spans="1:7">
      <c r="A28" s="323" t="s">
        <v>1735</v>
      </c>
      <c r="B28" s="188" t="s">
        <v>473</v>
      </c>
    </row>
    <row r="30" spans="1:7" ht="25.5">
      <c r="B30" s="1411" t="s">
        <v>1174</v>
      </c>
      <c r="C30" s="1412" t="s">
        <v>1198</v>
      </c>
      <c r="D30" s="1412" t="s">
        <v>1202</v>
      </c>
      <c r="E30" s="1412" t="s">
        <v>1206</v>
      </c>
      <c r="F30" s="1412" t="s">
        <v>885</v>
      </c>
      <c r="G30" s="1412" t="s">
        <v>913</v>
      </c>
    </row>
    <row r="31" spans="1:7">
      <c r="B31" s="1413" t="s">
        <v>213</v>
      </c>
      <c r="C31" s="1413">
        <v>0.11700000000000001</v>
      </c>
      <c r="D31" s="1413">
        <v>0.11600000000000001</v>
      </c>
      <c r="E31" s="1413">
        <v>0.113</v>
      </c>
      <c r="F31" s="1414">
        <v>0.109</v>
      </c>
      <c r="G31" s="1414">
        <v>0.10485452296644507</v>
      </c>
    </row>
    <row r="32" spans="1:7">
      <c r="B32" s="1413" t="s">
        <v>214</v>
      </c>
      <c r="C32" s="1413"/>
      <c r="D32" s="1413"/>
      <c r="E32" s="1413">
        <v>0.126</v>
      </c>
      <c r="F32" s="1414">
        <v>0.12140017646349463</v>
      </c>
      <c r="G32" s="1414">
        <v>0.11860841276355642</v>
      </c>
    </row>
    <row r="33" spans="2:7">
      <c r="B33" s="1413" t="s">
        <v>215</v>
      </c>
      <c r="C33" s="1413">
        <v>0.16200000000000001</v>
      </c>
      <c r="D33" s="1413">
        <v>0.16300000000000001</v>
      </c>
      <c r="E33" s="1413">
        <v>0.16400000000000001</v>
      </c>
      <c r="F33" s="1414">
        <v>0.16</v>
      </c>
      <c r="G33" s="1414">
        <v>0.15712108614155929</v>
      </c>
    </row>
    <row r="36" spans="2:7">
      <c r="B36" s="188" t="s">
        <v>473</v>
      </c>
    </row>
    <row r="50" spans="2:2">
      <c r="B50" s="421" t="s">
        <v>1085</v>
      </c>
    </row>
    <row r="52" spans="2:2">
      <c r="B52" s="175" t="s">
        <v>459</v>
      </c>
    </row>
  </sheetData>
  <phoneticPr fontId="64" type="noConversion"/>
  <hyperlinks>
    <hyperlink ref="B52" location="Мазмұны!B119" display="мазмұнға"/>
  </hyperlinks>
  <pageMargins left="0.75" right="0.75" top="1" bottom="1" header="0.5" footer="0.5"/>
  <headerFooter alignWithMargins="0"/>
  <drawing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183"/>
  <sheetViews>
    <sheetView topLeftCell="A10" workbookViewId="0">
      <selection activeCell="B29" sqref="B29"/>
    </sheetView>
  </sheetViews>
  <sheetFormatPr defaultRowHeight="12.75"/>
  <cols>
    <col min="1" max="1" width="8.85546875" style="1483" bestFit="1" customWidth="1"/>
    <col min="2" max="2" width="18.42578125" style="1483" customWidth="1"/>
    <col min="3" max="3" width="13.42578125" style="1483" customWidth="1"/>
    <col min="4" max="4" width="14.140625" style="1483" customWidth="1"/>
    <col min="5" max="5" width="10.28515625" style="1483" customWidth="1"/>
    <col min="6" max="6" width="10.85546875" style="1483" customWidth="1"/>
    <col min="7" max="7" width="14" style="1483" customWidth="1"/>
    <col min="8" max="8" width="12.140625" style="1483" customWidth="1"/>
    <col min="9" max="10" width="6.140625" style="1483" bestFit="1" customWidth="1"/>
    <col min="11" max="16384" width="9.140625" style="1483"/>
  </cols>
  <sheetData>
    <row r="2" spans="1:15">
      <c r="A2" s="1481" t="s">
        <v>1735</v>
      </c>
      <c r="B2" s="1482" t="s">
        <v>1386</v>
      </c>
    </row>
    <row r="4" spans="1:15">
      <c r="A4" s="1484" t="s">
        <v>1698</v>
      </c>
      <c r="B4" s="1484" t="s">
        <v>1713</v>
      </c>
    </row>
    <row r="5" spans="1:15" ht="38.25">
      <c r="B5" s="1485" t="s">
        <v>1387</v>
      </c>
      <c r="C5" s="1485" t="s">
        <v>1393</v>
      </c>
      <c r="D5" s="1485" t="s">
        <v>474</v>
      </c>
      <c r="E5" s="1485" t="s">
        <v>1388</v>
      </c>
      <c r="F5" s="1485" t="s">
        <v>1389</v>
      </c>
      <c r="G5" s="1485" t="s">
        <v>1390</v>
      </c>
      <c r="H5" s="1485" t="s">
        <v>1391</v>
      </c>
    </row>
    <row r="6" spans="1:15">
      <c r="B6" s="1486">
        <v>39814</v>
      </c>
      <c r="C6" s="1487">
        <v>1</v>
      </c>
      <c r="D6" s="1487">
        <v>2</v>
      </c>
      <c r="E6" s="1487">
        <v>3.8</v>
      </c>
      <c r="F6" s="1487">
        <v>2.2000000000000002</v>
      </c>
      <c r="G6" s="1487">
        <v>4</v>
      </c>
      <c r="H6" s="1487">
        <v>2.63</v>
      </c>
    </row>
    <row r="7" spans="1:15">
      <c r="B7" s="1488" t="s">
        <v>202</v>
      </c>
      <c r="C7" s="1487">
        <v>1</v>
      </c>
      <c r="D7" s="1487">
        <v>2</v>
      </c>
      <c r="E7" s="1487">
        <v>3.4</v>
      </c>
      <c r="F7" s="1487">
        <v>2.2000000000000002</v>
      </c>
      <c r="G7" s="1487">
        <v>4</v>
      </c>
      <c r="H7" s="1487">
        <v>2.5</v>
      </c>
    </row>
    <row r="8" spans="1:15">
      <c r="B8" s="1486">
        <v>40087</v>
      </c>
      <c r="C8" s="1487">
        <v>4</v>
      </c>
      <c r="D8" s="1487">
        <v>4</v>
      </c>
      <c r="E8" s="1487">
        <v>3.8</v>
      </c>
      <c r="F8" s="1487">
        <v>2.8</v>
      </c>
      <c r="G8" s="1487">
        <v>4</v>
      </c>
      <c r="H8" s="1487">
        <v>2</v>
      </c>
    </row>
    <row r="9" spans="1:15">
      <c r="B9" s="1488" t="s">
        <v>1697</v>
      </c>
      <c r="C9" s="1487">
        <v>1</v>
      </c>
      <c r="D9" s="1487">
        <v>3.29</v>
      </c>
      <c r="E9" s="1487">
        <v>3.4</v>
      </c>
      <c r="F9" s="1487">
        <v>2.2000000000000002</v>
      </c>
      <c r="G9" s="1487">
        <v>4</v>
      </c>
      <c r="H9" s="1487">
        <v>1.67</v>
      </c>
    </row>
    <row r="10" spans="1:15" ht="12.75" customHeight="1">
      <c r="B10" s="1482"/>
      <c r="C10" s="1489"/>
      <c r="D10" s="1489"/>
      <c r="E10" s="1489"/>
      <c r="F10" s="1489"/>
      <c r="G10" s="1482"/>
    </row>
    <row r="11" spans="1:15">
      <c r="I11" s="1489"/>
      <c r="J11" s="1489"/>
      <c r="K11" s="1489"/>
      <c r="L11" s="1489"/>
      <c r="M11" s="1489"/>
      <c r="N11" s="1489"/>
      <c r="O11" s="1489"/>
    </row>
    <row r="12" spans="1:15">
      <c r="B12" s="1490"/>
    </row>
    <row r="22" spans="2:12" ht="13.5" thickBot="1"/>
    <row r="23" spans="2:12" ht="13.5" thickBot="1">
      <c r="J23" s="1491"/>
      <c r="K23" s="1496"/>
    </row>
    <row r="26" spans="2:12" ht="24.75" customHeight="1">
      <c r="B26" s="1694" t="s">
        <v>1397</v>
      </c>
      <c r="C26" s="1695"/>
      <c r="D26" s="1695"/>
      <c r="E26" s="1695"/>
      <c r="F26" s="1695"/>
      <c r="G26" s="1695"/>
      <c r="H26" s="1695"/>
      <c r="I26" s="1695"/>
      <c r="J26" s="1695"/>
      <c r="K26" s="1695"/>
      <c r="L26" s="1695"/>
    </row>
    <row r="27" spans="2:12">
      <c r="B27" s="422" t="s">
        <v>1085</v>
      </c>
    </row>
    <row r="29" spans="2:12">
      <c r="B29" s="175" t="s">
        <v>459</v>
      </c>
    </row>
    <row r="131" spans="2:9" ht="38.25">
      <c r="B131" s="1492" t="s">
        <v>1387</v>
      </c>
      <c r="C131" s="1485" t="s">
        <v>1393</v>
      </c>
      <c r="D131" s="1485" t="s">
        <v>1392</v>
      </c>
      <c r="E131" s="1485" t="s">
        <v>1388</v>
      </c>
      <c r="F131" s="1485" t="s">
        <v>1389</v>
      </c>
      <c r="G131" s="1485" t="s">
        <v>1390</v>
      </c>
      <c r="H131" s="1485" t="s">
        <v>1391</v>
      </c>
    </row>
    <row r="132" spans="2:9">
      <c r="B132" s="1492" t="s">
        <v>794</v>
      </c>
      <c r="C132" s="1493">
        <v>2.5</v>
      </c>
      <c r="D132" s="1493">
        <v>2.5</v>
      </c>
      <c r="E132" s="1493">
        <v>2.5</v>
      </c>
      <c r="F132" s="1493">
        <v>2.5</v>
      </c>
      <c r="G132" s="1493">
        <v>2.5</v>
      </c>
      <c r="H132" s="1493">
        <v>2.5</v>
      </c>
    </row>
    <row r="133" spans="2:9">
      <c r="B133" s="1492" t="s">
        <v>1394</v>
      </c>
      <c r="C133" s="1493">
        <v>2.4500000000000002</v>
      </c>
      <c r="D133" s="1493">
        <v>2.4500000000000002</v>
      </c>
      <c r="E133" s="1493">
        <v>2.4500000000000002</v>
      </c>
      <c r="F133" s="1493">
        <v>2.4500000000000002</v>
      </c>
      <c r="G133" s="1493">
        <v>2.4500000000000002</v>
      </c>
      <c r="H133" s="1493">
        <v>2.4500000000000002</v>
      </c>
      <c r="I133" s="1494"/>
    </row>
    <row r="134" spans="2:9">
      <c r="B134" s="1492" t="s">
        <v>1394</v>
      </c>
      <c r="C134" s="1493">
        <v>2.4</v>
      </c>
      <c r="D134" s="1493">
        <v>2.4</v>
      </c>
      <c r="E134" s="1493">
        <v>2.4</v>
      </c>
      <c r="F134" s="1493">
        <v>2.4</v>
      </c>
      <c r="G134" s="1493">
        <v>2.4</v>
      </c>
      <c r="H134" s="1493">
        <v>2.4</v>
      </c>
    </row>
    <row r="135" spans="2:9">
      <c r="B135" s="1492" t="s">
        <v>1395</v>
      </c>
      <c r="C135" s="1493">
        <v>2.35</v>
      </c>
      <c r="D135" s="1493">
        <v>2.35</v>
      </c>
      <c r="E135" s="1493">
        <v>2.35</v>
      </c>
      <c r="F135" s="1493">
        <v>2.35</v>
      </c>
      <c r="G135" s="1493">
        <v>2.35</v>
      </c>
      <c r="H135" s="1493">
        <v>2.35</v>
      </c>
    </row>
    <row r="136" spans="2:9">
      <c r="B136" s="1492" t="s">
        <v>1394</v>
      </c>
      <c r="C136" s="1493">
        <v>2.2999999999999998</v>
      </c>
      <c r="D136" s="1493">
        <v>2.2999999999999998</v>
      </c>
      <c r="E136" s="1493">
        <v>2.2999999999999998</v>
      </c>
      <c r="F136" s="1493">
        <v>2.2999999999999998</v>
      </c>
      <c r="G136" s="1493">
        <v>2.2999999999999998</v>
      </c>
      <c r="H136" s="1493">
        <v>2.2999999999999998</v>
      </c>
    </row>
    <row r="137" spans="2:9">
      <c r="B137" s="1492" t="s">
        <v>1394</v>
      </c>
      <c r="C137" s="1493">
        <v>2.25</v>
      </c>
      <c r="D137" s="1493">
        <v>2.25</v>
      </c>
      <c r="E137" s="1493">
        <v>2.25</v>
      </c>
      <c r="F137" s="1493">
        <v>2.25</v>
      </c>
      <c r="G137" s="1493">
        <v>2.25</v>
      </c>
      <c r="H137" s="1493">
        <v>2.25</v>
      </c>
    </row>
    <row r="138" spans="2:9">
      <c r="B138" s="1492" t="s">
        <v>1394</v>
      </c>
      <c r="C138" s="1493">
        <v>2.2000000000000002</v>
      </c>
      <c r="D138" s="1493">
        <v>2.2000000000000002</v>
      </c>
      <c r="E138" s="1493">
        <v>2.2000000000000002</v>
      </c>
      <c r="F138" s="1493">
        <v>2.2000000000000002</v>
      </c>
      <c r="G138" s="1493">
        <v>2.2000000000000002</v>
      </c>
      <c r="H138" s="1493">
        <v>2.2000000000000002</v>
      </c>
    </row>
    <row r="139" spans="2:9">
      <c r="B139" s="1492" t="s">
        <v>1394</v>
      </c>
      <c r="C139" s="1493">
        <v>2.15</v>
      </c>
      <c r="D139" s="1493">
        <v>2.15</v>
      </c>
      <c r="E139" s="1493">
        <v>2.15</v>
      </c>
      <c r="F139" s="1493">
        <v>2.15</v>
      </c>
      <c r="G139" s="1493">
        <v>2.15</v>
      </c>
      <c r="H139" s="1493">
        <v>2.15</v>
      </c>
    </row>
    <row r="140" spans="2:9">
      <c r="B140" s="1492" t="s">
        <v>1394</v>
      </c>
      <c r="C140" s="1493">
        <v>2.1</v>
      </c>
      <c r="D140" s="1493">
        <v>2.1</v>
      </c>
      <c r="E140" s="1493">
        <v>2.1</v>
      </c>
      <c r="F140" s="1493">
        <v>2.1</v>
      </c>
      <c r="G140" s="1493">
        <v>2.1</v>
      </c>
      <c r="H140" s="1493">
        <v>2.1</v>
      </c>
    </row>
    <row r="141" spans="2:9">
      <c r="B141" s="1492" t="s">
        <v>1394</v>
      </c>
      <c r="C141" s="1493">
        <v>2.0499999999999998</v>
      </c>
      <c r="D141" s="1493">
        <v>2.0499999999999998</v>
      </c>
      <c r="E141" s="1493">
        <v>2.0499999999999998</v>
      </c>
      <c r="F141" s="1493">
        <v>2.0499999999999998</v>
      </c>
      <c r="G141" s="1493">
        <v>2.0499999999999998</v>
      </c>
      <c r="H141" s="1493">
        <v>2.0499999999999998</v>
      </c>
    </row>
    <row r="142" spans="2:9">
      <c r="B142" s="1492" t="s">
        <v>1394</v>
      </c>
      <c r="C142" s="1493">
        <v>2</v>
      </c>
      <c r="D142" s="1493">
        <v>2</v>
      </c>
      <c r="E142" s="1493">
        <v>2</v>
      </c>
      <c r="F142" s="1493">
        <v>2</v>
      </c>
      <c r="G142" s="1493">
        <v>2</v>
      </c>
      <c r="H142" s="1493">
        <v>2</v>
      </c>
    </row>
    <row r="143" spans="2:9">
      <c r="B143" s="1492" t="s">
        <v>1394</v>
      </c>
      <c r="C143" s="1493">
        <v>1.95</v>
      </c>
      <c r="D143" s="1493">
        <v>1.95</v>
      </c>
      <c r="E143" s="1493">
        <v>1.95</v>
      </c>
      <c r="F143" s="1493">
        <v>1.95</v>
      </c>
      <c r="G143" s="1493">
        <v>1.95</v>
      </c>
      <c r="H143" s="1493">
        <v>1.95</v>
      </c>
    </row>
    <row r="144" spans="2:9">
      <c r="B144" s="1492" t="s">
        <v>1394</v>
      </c>
      <c r="C144" s="1493">
        <v>1.9</v>
      </c>
      <c r="D144" s="1493">
        <v>1.9</v>
      </c>
      <c r="E144" s="1493">
        <v>1.9</v>
      </c>
      <c r="F144" s="1493">
        <v>1.9</v>
      </c>
      <c r="G144" s="1493">
        <v>1.9</v>
      </c>
      <c r="H144" s="1493">
        <v>1.9</v>
      </c>
    </row>
    <row r="145" spans="2:8">
      <c r="B145" s="1492" t="s">
        <v>1394</v>
      </c>
      <c r="C145" s="1493">
        <v>1.85</v>
      </c>
      <c r="D145" s="1493">
        <v>1.85</v>
      </c>
      <c r="E145" s="1493">
        <v>1.85</v>
      </c>
      <c r="F145" s="1493">
        <v>1.85</v>
      </c>
      <c r="G145" s="1493">
        <v>1.85</v>
      </c>
      <c r="H145" s="1493">
        <v>1.85</v>
      </c>
    </row>
    <row r="146" spans="2:8">
      <c r="B146" s="1492" t="s">
        <v>1394</v>
      </c>
      <c r="C146" s="1493">
        <v>1.8</v>
      </c>
      <c r="D146" s="1493">
        <v>1.8</v>
      </c>
      <c r="E146" s="1493">
        <v>1.8</v>
      </c>
      <c r="F146" s="1493">
        <v>1.8</v>
      </c>
      <c r="G146" s="1493">
        <v>1.8</v>
      </c>
      <c r="H146" s="1493">
        <v>1.8</v>
      </c>
    </row>
    <row r="147" spans="2:8">
      <c r="B147" s="1492" t="s">
        <v>1394</v>
      </c>
      <c r="C147" s="1493">
        <v>1.75</v>
      </c>
      <c r="D147" s="1493">
        <v>1.75</v>
      </c>
      <c r="E147" s="1493">
        <v>1.75</v>
      </c>
      <c r="F147" s="1493">
        <v>1.75</v>
      </c>
      <c r="G147" s="1493">
        <v>1.75</v>
      </c>
      <c r="H147" s="1493">
        <v>1.75</v>
      </c>
    </row>
    <row r="148" spans="2:8">
      <c r="B148" s="1492" t="s">
        <v>1394</v>
      </c>
      <c r="C148" s="1493">
        <v>1.7</v>
      </c>
      <c r="D148" s="1493">
        <v>1.7</v>
      </c>
      <c r="E148" s="1493">
        <v>1.7</v>
      </c>
      <c r="F148" s="1493">
        <v>1.7</v>
      </c>
      <c r="G148" s="1493">
        <v>1.7</v>
      </c>
      <c r="H148" s="1493">
        <v>1.7</v>
      </c>
    </row>
    <row r="149" spans="2:8">
      <c r="B149" s="1492" t="s">
        <v>1394</v>
      </c>
      <c r="C149" s="1493">
        <v>1.65</v>
      </c>
      <c r="D149" s="1493">
        <v>1.65</v>
      </c>
      <c r="E149" s="1493">
        <v>1.65</v>
      </c>
      <c r="F149" s="1493">
        <v>1.65</v>
      </c>
      <c r="G149" s="1493">
        <v>1.65</v>
      </c>
      <c r="H149" s="1493">
        <v>1.65</v>
      </c>
    </row>
    <row r="150" spans="2:8">
      <c r="B150" s="1492" t="s">
        <v>1394</v>
      </c>
      <c r="C150" s="1493">
        <v>1.6</v>
      </c>
      <c r="D150" s="1493">
        <v>1.6</v>
      </c>
      <c r="E150" s="1493">
        <v>1.6</v>
      </c>
      <c r="F150" s="1493">
        <v>1.6</v>
      </c>
      <c r="G150" s="1493">
        <v>1.6</v>
      </c>
      <c r="H150" s="1493">
        <v>1.6</v>
      </c>
    </row>
    <row r="151" spans="2:8">
      <c r="B151" s="1492" t="s">
        <v>1394</v>
      </c>
      <c r="C151" s="1493">
        <v>1.55</v>
      </c>
      <c r="D151" s="1493">
        <v>1.55</v>
      </c>
      <c r="E151" s="1493">
        <v>1.55</v>
      </c>
      <c r="F151" s="1493">
        <v>1.55</v>
      </c>
      <c r="G151" s="1493">
        <v>1.55</v>
      </c>
      <c r="H151" s="1493">
        <v>1.55</v>
      </c>
    </row>
    <row r="152" spans="2:8">
      <c r="B152" s="1492" t="s">
        <v>1394</v>
      </c>
      <c r="C152" s="1493">
        <v>1.5</v>
      </c>
      <c r="D152" s="1493">
        <v>1.5</v>
      </c>
      <c r="E152" s="1493">
        <v>1.5</v>
      </c>
      <c r="F152" s="1493">
        <v>1.5</v>
      </c>
      <c r="G152" s="1493">
        <v>1.5</v>
      </c>
      <c r="H152" s="1493">
        <v>1.5</v>
      </c>
    </row>
    <row r="153" spans="2:8">
      <c r="B153" s="1492" t="s">
        <v>1394</v>
      </c>
      <c r="C153" s="1493">
        <v>1.45</v>
      </c>
      <c r="D153" s="1493">
        <v>1.45</v>
      </c>
      <c r="E153" s="1493">
        <v>1.45</v>
      </c>
      <c r="F153" s="1493">
        <v>1.45</v>
      </c>
      <c r="G153" s="1493">
        <v>1.45</v>
      </c>
      <c r="H153" s="1493">
        <v>1.45</v>
      </c>
    </row>
    <row r="154" spans="2:8">
      <c r="B154" s="1492" t="s">
        <v>1394</v>
      </c>
      <c r="C154" s="1493">
        <v>1.4</v>
      </c>
      <c r="D154" s="1493">
        <v>1.4</v>
      </c>
      <c r="E154" s="1493">
        <v>1.4</v>
      </c>
      <c r="F154" s="1493">
        <v>1.4</v>
      </c>
      <c r="G154" s="1493">
        <v>1.4</v>
      </c>
      <c r="H154" s="1493">
        <v>1.4</v>
      </c>
    </row>
    <row r="155" spans="2:8">
      <c r="B155" s="1492" t="s">
        <v>1394</v>
      </c>
      <c r="C155" s="1493">
        <v>1.35</v>
      </c>
      <c r="D155" s="1493">
        <v>1.35</v>
      </c>
      <c r="E155" s="1493">
        <v>1.35</v>
      </c>
      <c r="F155" s="1493">
        <v>1.35</v>
      </c>
      <c r="G155" s="1493">
        <v>1.35</v>
      </c>
      <c r="H155" s="1493">
        <v>1.35</v>
      </c>
    </row>
    <row r="156" spans="2:8">
      <c r="B156" s="1492" t="s">
        <v>1394</v>
      </c>
      <c r="C156" s="1493">
        <v>1.3</v>
      </c>
      <c r="D156" s="1493">
        <v>1.3</v>
      </c>
      <c r="E156" s="1493">
        <v>1.3</v>
      </c>
      <c r="F156" s="1493">
        <v>1.3</v>
      </c>
      <c r="G156" s="1493">
        <v>1.3</v>
      </c>
      <c r="H156" s="1493">
        <v>1.3</v>
      </c>
    </row>
    <row r="157" spans="2:8">
      <c r="B157" s="1492" t="s">
        <v>1394</v>
      </c>
      <c r="C157" s="1493">
        <v>1.25</v>
      </c>
      <c r="D157" s="1493">
        <v>1.25</v>
      </c>
      <c r="E157" s="1493">
        <v>1.25</v>
      </c>
      <c r="F157" s="1493">
        <v>1.25</v>
      </c>
      <c r="G157" s="1493">
        <v>1.25</v>
      </c>
      <c r="H157" s="1493">
        <v>1.25</v>
      </c>
    </row>
    <row r="158" spans="2:8">
      <c r="B158" s="1492" t="s">
        <v>1394</v>
      </c>
      <c r="C158" s="1493">
        <v>1.2</v>
      </c>
      <c r="D158" s="1493">
        <v>1.2</v>
      </c>
      <c r="E158" s="1493">
        <v>1.2</v>
      </c>
      <c r="F158" s="1493">
        <v>1.2</v>
      </c>
      <c r="G158" s="1493">
        <v>1.2</v>
      </c>
      <c r="H158" s="1493">
        <v>1.2</v>
      </c>
    </row>
    <row r="159" spans="2:8">
      <c r="B159" s="1492" t="s">
        <v>1394</v>
      </c>
      <c r="C159" s="1493">
        <v>1.1499999999999999</v>
      </c>
      <c r="D159" s="1493">
        <v>1.1499999999999999</v>
      </c>
      <c r="E159" s="1493">
        <v>1.1499999999999999</v>
      </c>
      <c r="F159" s="1493">
        <v>1.1499999999999999</v>
      </c>
      <c r="G159" s="1493">
        <v>1.1499999999999999</v>
      </c>
      <c r="H159" s="1493">
        <v>1.1499999999999999</v>
      </c>
    </row>
    <row r="160" spans="2:8">
      <c r="B160" s="1492" t="s">
        <v>1394</v>
      </c>
      <c r="C160" s="1493">
        <v>1.1000000000000001</v>
      </c>
      <c r="D160" s="1493">
        <v>1.1000000000000001</v>
      </c>
      <c r="E160" s="1493">
        <v>1.1000000000000001</v>
      </c>
      <c r="F160" s="1493">
        <v>1.1000000000000001</v>
      </c>
      <c r="G160" s="1493">
        <v>1.1000000000000001</v>
      </c>
      <c r="H160" s="1493">
        <v>1.1000000000000001</v>
      </c>
    </row>
    <row r="161" spans="2:8">
      <c r="B161" s="1492" t="s">
        <v>1394</v>
      </c>
      <c r="C161" s="1493">
        <v>1.05</v>
      </c>
      <c r="D161" s="1493">
        <v>1.05</v>
      </c>
      <c r="E161" s="1493">
        <v>1.05</v>
      </c>
      <c r="F161" s="1493">
        <v>1.05</v>
      </c>
      <c r="G161" s="1493">
        <v>1.05</v>
      </c>
      <c r="H161" s="1493">
        <v>1.05</v>
      </c>
    </row>
    <row r="162" spans="2:8">
      <c r="B162" s="1492" t="s">
        <v>1394</v>
      </c>
      <c r="C162" s="1493">
        <v>1</v>
      </c>
      <c r="D162" s="1493">
        <v>1</v>
      </c>
      <c r="E162" s="1493">
        <v>1</v>
      </c>
      <c r="F162" s="1493">
        <v>1</v>
      </c>
      <c r="G162" s="1493">
        <v>1</v>
      </c>
      <c r="H162" s="1493">
        <v>1</v>
      </c>
    </row>
    <row r="163" spans="2:8">
      <c r="B163" s="1492" t="s">
        <v>1394</v>
      </c>
      <c r="C163" s="1493">
        <v>0.95</v>
      </c>
      <c r="D163" s="1493">
        <v>0.95</v>
      </c>
      <c r="E163" s="1493">
        <v>0.95</v>
      </c>
      <c r="F163" s="1493">
        <v>0.95</v>
      </c>
      <c r="G163" s="1493">
        <v>0.95</v>
      </c>
      <c r="H163" s="1493">
        <v>0.95</v>
      </c>
    </row>
    <row r="164" spans="2:8">
      <c r="B164" s="1492" t="s">
        <v>1394</v>
      </c>
      <c r="C164" s="1493">
        <v>0.9</v>
      </c>
      <c r="D164" s="1493">
        <v>0.9</v>
      </c>
      <c r="E164" s="1493">
        <v>0.9</v>
      </c>
      <c r="F164" s="1493">
        <v>0.9</v>
      </c>
      <c r="G164" s="1493">
        <v>0.9</v>
      </c>
      <c r="H164" s="1493">
        <v>0.9</v>
      </c>
    </row>
    <row r="165" spans="2:8">
      <c r="B165" s="1492" t="s">
        <v>1394</v>
      </c>
      <c r="C165" s="1493">
        <v>0.85</v>
      </c>
      <c r="D165" s="1493">
        <v>0.85</v>
      </c>
      <c r="E165" s="1493">
        <v>0.85</v>
      </c>
      <c r="F165" s="1493">
        <v>0.85</v>
      </c>
      <c r="G165" s="1493">
        <v>0.85</v>
      </c>
      <c r="H165" s="1493">
        <v>0.85</v>
      </c>
    </row>
    <row r="166" spans="2:8">
      <c r="B166" s="1492" t="s">
        <v>1394</v>
      </c>
      <c r="C166" s="1493">
        <v>0.8</v>
      </c>
      <c r="D166" s="1493">
        <v>0.8</v>
      </c>
      <c r="E166" s="1493">
        <v>0.8</v>
      </c>
      <c r="F166" s="1493">
        <v>0.8</v>
      </c>
      <c r="G166" s="1493">
        <v>0.8</v>
      </c>
      <c r="H166" s="1493">
        <v>0.8</v>
      </c>
    </row>
    <row r="167" spans="2:8">
      <c r="B167" s="1492" t="s">
        <v>1394</v>
      </c>
      <c r="C167" s="1493">
        <v>0.75</v>
      </c>
      <c r="D167" s="1493">
        <v>0.75</v>
      </c>
      <c r="E167" s="1493">
        <v>0.75</v>
      </c>
      <c r="F167" s="1493">
        <v>0.75</v>
      </c>
      <c r="G167" s="1493">
        <v>0.75</v>
      </c>
      <c r="H167" s="1493">
        <v>0.75</v>
      </c>
    </row>
    <row r="168" spans="2:8">
      <c r="B168" s="1492" t="s">
        <v>1394</v>
      </c>
      <c r="C168" s="1493">
        <v>0.7</v>
      </c>
      <c r="D168" s="1493">
        <v>0.7</v>
      </c>
      <c r="E168" s="1493">
        <v>0.7</v>
      </c>
      <c r="F168" s="1493">
        <v>0.7</v>
      </c>
      <c r="G168" s="1493">
        <v>0.7</v>
      </c>
      <c r="H168" s="1493">
        <v>0.7</v>
      </c>
    </row>
    <row r="169" spans="2:8">
      <c r="B169" s="1492" t="s">
        <v>1394</v>
      </c>
      <c r="C169" s="1493">
        <v>0.65</v>
      </c>
      <c r="D169" s="1493">
        <v>0.65</v>
      </c>
      <c r="E169" s="1493">
        <v>0.65</v>
      </c>
      <c r="F169" s="1493">
        <v>0.65</v>
      </c>
      <c r="G169" s="1493">
        <v>0.65</v>
      </c>
      <c r="H169" s="1493">
        <v>0.65</v>
      </c>
    </row>
    <row r="170" spans="2:8">
      <c r="B170" s="1492" t="s">
        <v>1394</v>
      </c>
      <c r="C170" s="1493">
        <v>0.6</v>
      </c>
      <c r="D170" s="1493">
        <v>0.6</v>
      </c>
      <c r="E170" s="1493">
        <v>0.6</v>
      </c>
      <c r="F170" s="1493">
        <v>0.6</v>
      </c>
      <c r="G170" s="1493">
        <v>0.6</v>
      </c>
      <c r="H170" s="1493">
        <v>0.6</v>
      </c>
    </row>
    <row r="171" spans="2:8">
      <c r="B171" s="1492" t="s">
        <v>1394</v>
      </c>
      <c r="C171" s="1493">
        <v>0.55000000000000004</v>
      </c>
      <c r="D171" s="1493">
        <v>0.55000000000000004</v>
      </c>
      <c r="E171" s="1493">
        <v>0.55000000000000004</v>
      </c>
      <c r="F171" s="1493">
        <v>0.55000000000000004</v>
      </c>
      <c r="G171" s="1493">
        <v>0.55000000000000004</v>
      </c>
      <c r="H171" s="1493">
        <v>0.55000000000000004</v>
      </c>
    </row>
    <row r="172" spans="2:8">
      <c r="B172" s="1492" t="s">
        <v>1394</v>
      </c>
      <c r="C172" s="1493">
        <v>0.5</v>
      </c>
      <c r="D172" s="1493">
        <v>0.5</v>
      </c>
      <c r="E172" s="1493">
        <v>0.5</v>
      </c>
      <c r="F172" s="1493">
        <v>0.5</v>
      </c>
      <c r="G172" s="1493">
        <v>0.5</v>
      </c>
      <c r="H172" s="1493">
        <v>0.5</v>
      </c>
    </row>
    <row r="173" spans="2:8">
      <c r="B173" s="1492" t="s">
        <v>1394</v>
      </c>
      <c r="C173" s="1493">
        <v>0.45</v>
      </c>
      <c r="D173" s="1493">
        <v>0.45</v>
      </c>
      <c r="E173" s="1493">
        <v>0.45</v>
      </c>
      <c r="F173" s="1493">
        <v>0.45</v>
      </c>
      <c r="G173" s="1493">
        <v>0.45</v>
      </c>
      <c r="H173" s="1493">
        <v>0.45</v>
      </c>
    </row>
    <row r="174" spans="2:8">
      <c r="B174" s="1492" t="s">
        <v>1394</v>
      </c>
      <c r="C174" s="1493">
        <v>0.4</v>
      </c>
      <c r="D174" s="1493">
        <v>0.4</v>
      </c>
      <c r="E174" s="1493">
        <v>0.4</v>
      </c>
      <c r="F174" s="1493">
        <v>0.4</v>
      </c>
      <c r="G174" s="1493">
        <v>0.4</v>
      </c>
      <c r="H174" s="1493">
        <v>0.4</v>
      </c>
    </row>
    <row r="175" spans="2:8">
      <c r="B175" s="1492" t="s">
        <v>1394</v>
      </c>
      <c r="C175" s="1493">
        <v>0.35</v>
      </c>
      <c r="D175" s="1493">
        <v>0.35</v>
      </c>
      <c r="E175" s="1493">
        <v>0.35</v>
      </c>
      <c r="F175" s="1493">
        <v>0.35</v>
      </c>
      <c r="G175" s="1493">
        <v>0.35</v>
      </c>
      <c r="H175" s="1493">
        <v>0.35</v>
      </c>
    </row>
    <row r="176" spans="2:8">
      <c r="B176" s="1492" t="s">
        <v>1394</v>
      </c>
      <c r="C176" s="1493">
        <v>0.3</v>
      </c>
      <c r="D176" s="1493">
        <v>0.3</v>
      </c>
      <c r="E176" s="1493">
        <v>0.3</v>
      </c>
      <c r="F176" s="1493">
        <v>0.3</v>
      </c>
      <c r="G176" s="1493">
        <v>0.3</v>
      </c>
      <c r="H176" s="1493">
        <v>0.3</v>
      </c>
    </row>
    <row r="177" spans="2:8">
      <c r="B177" s="1492" t="s">
        <v>1394</v>
      </c>
      <c r="C177" s="1493">
        <v>0.25</v>
      </c>
      <c r="D177" s="1493">
        <v>0.25</v>
      </c>
      <c r="E177" s="1493">
        <v>0.25</v>
      </c>
      <c r="F177" s="1493">
        <v>0.25</v>
      </c>
      <c r="G177" s="1493">
        <v>0.25</v>
      </c>
      <c r="H177" s="1493">
        <v>0.25</v>
      </c>
    </row>
    <row r="178" spans="2:8">
      <c r="B178" s="1492" t="s">
        <v>1394</v>
      </c>
      <c r="C178" s="1493">
        <v>0.2</v>
      </c>
      <c r="D178" s="1493">
        <v>0.2</v>
      </c>
      <c r="E178" s="1493">
        <v>0.2</v>
      </c>
      <c r="F178" s="1493">
        <v>0.2</v>
      </c>
      <c r="G178" s="1493">
        <v>0.2</v>
      </c>
      <c r="H178" s="1493">
        <v>0.2</v>
      </c>
    </row>
    <row r="179" spans="2:8">
      <c r="B179" s="1492" t="s">
        <v>1394</v>
      </c>
      <c r="C179" s="1493">
        <v>0.15</v>
      </c>
      <c r="D179" s="1493">
        <v>0.15</v>
      </c>
      <c r="E179" s="1493">
        <v>0.15</v>
      </c>
      <c r="F179" s="1493">
        <v>0.15</v>
      </c>
      <c r="G179" s="1493">
        <v>0.15</v>
      </c>
      <c r="H179" s="1493">
        <v>0.15</v>
      </c>
    </row>
    <row r="180" spans="2:8">
      <c r="B180" s="1492" t="s">
        <v>1394</v>
      </c>
      <c r="C180" s="1493">
        <v>0.1</v>
      </c>
      <c r="D180" s="1493">
        <v>0.1</v>
      </c>
      <c r="E180" s="1493">
        <v>0.1</v>
      </c>
      <c r="F180" s="1493">
        <v>0.1</v>
      </c>
      <c r="G180" s="1493">
        <v>0.1</v>
      </c>
      <c r="H180" s="1493">
        <v>0.1</v>
      </c>
    </row>
    <row r="181" spans="2:8">
      <c r="B181" s="1492" t="s">
        <v>1394</v>
      </c>
      <c r="C181" s="1493">
        <v>0.05</v>
      </c>
      <c r="D181" s="1493">
        <v>0.05</v>
      </c>
      <c r="E181" s="1493">
        <v>0.05</v>
      </c>
      <c r="F181" s="1493">
        <v>0.05</v>
      </c>
      <c r="G181" s="1493">
        <v>0.05</v>
      </c>
      <c r="H181" s="1493">
        <v>0.05</v>
      </c>
    </row>
    <row r="182" spans="2:8">
      <c r="B182" s="1495"/>
    </row>
    <row r="183" spans="2:8">
      <c r="B183" s="1495"/>
    </row>
  </sheetData>
  <mergeCells count="1">
    <mergeCell ref="B26:L26"/>
  </mergeCells>
  <phoneticPr fontId="71" type="noConversion"/>
  <hyperlinks>
    <hyperlink ref="B29" location="Мазмұны!B120" display="мазмұнға"/>
  </hyperlinks>
  <pageMargins left="0.75" right="0.75" top="1" bottom="1" header="0.5" footer="0.5"/>
  <pageSetup paperSize="9" orientation="portrait"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19"/>
  <sheetViews>
    <sheetView workbookViewId="0">
      <selection activeCell="B19" sqref="B19"/>
    </sheetView>
  </sheetViews>
  <sheetFormatPr defaultRowHeight="12.75"/>
  <cols>
    <col min="2" max="2" width="18.42578125" customWidth="1"/>
    <col min="4" max="4" width="14.7109375" customWidth="1"/>
    <col min="5" max="5" width="14.42578125" customWidth="1"/>
    <col min="6" max="6" width="16.140625" customWidth="1"/>
  </cols>
  <sheetData>
    <row r="2" spans="1:22">
      <c r="A2" s="323" t="s">
        <v>1735</v>
      </c>
      <c r="B2" s="177" t="s">
        <v>1714</v>
      </c>
    </row>
    <row r="3" spans="1:22" ht="13.5" thickBot="1"/>
    <row r="4" spans="1:22" ht="34.5" customHeight="1">
      <c r="B4" s="1696" t="s">
        <v>487</v>
      </c>
      <c r="C4" s="1698" t="s">
        <v>475</v>
      </c>
      <c r="D4" s="1700" t="s">
        <v>476</v>
      </c>
      <c r="E4" s="1702" t="s">
        <v>477</v>
      </c>
      <c r="F4" s="1702" t="s">
        <v>478</v>
      </c>
      <c r="G4" s="1704" t="s">
        <v>479</v>
      </c>
      <c r="H4" s="1706" t="s">
        <v>489</v>
      </c>
      <c r="I4" s="214"/>
    </row>
    <row r="5" spans="1:22" ht="13.5" thickBot="1">
      <c r="B5" s="1697"/>
      <c r="C5" s="1699"/>
      <c r="D5" s="1701"/>
      <c r="E5" s="1703"/>
      <c r="F5" s="1703"/>
      <c r="G5" s="1705"/>
      <c r="H5" s="1707"/>
      <c r="I5" s="214"/>
    </row>
    <row r="6" spans="1:22" ht="13.5" thickBot="1">
      <c r="B6" s="1563" t="s">
        <v>480</v>
      </c>
      <c r="C6" s="1564" t="s">
        <v>481</v>
      </c>
      <c r="D6" s="1565" t="s">
        <v>482</v>
      </c>
      <c r="E6" s="1566" t="s">
        <v>483</v>
      </c>
      <c r="F6" s="1566" t="s">
        <v>484</v>
      </c>
      <c r="G6" s="1567" t="s">
        <v>485</v>
      </c>
      <c r="H6" s="1568" t="s">
        <v>486</v>
      </c>
      <c r="I6" s="214"/>
    </row>
    <row r="7" spans="1:22" ht="13.5" thickBot="1">
      <c r="B7" s="423"/>
      <c r="C7" s="1708" t="s">
        <v>1383</v>
      </c>
      <c r="D7" s="1709"/>
      <c r="E7" s="1709"/>
      <c r="F7" s="1709"/>
      <c r="G7" s="1709"/>
      <c r="H7" s="1710"/>
      <c r="I7" s="214"/>
    </row>
    <row r="8" spans="1:22" ht="13.5" thickBot="1">
      <c r="B8" s="424">
        <v>39539</v>
      </c>
      <c r="C8" s="1497">
        <v>4</v>
      </c>
      <c r="D8" s="1498">
        <v>17</v>
      </c>
      <c r="E8" s="1499">
        <v>10</v>
      </c>
      <c r="F8" s="1499">
        <v>4</v>
      </c>
      <c r="G8" s="1500">
        <v>0</v>
      </c>
      <c r="H8" s="1501">
        <v>0</v>
      </c>
      <c r="I8" s="214"/>
    </row>
    <row r="9" spans="1:22" ht="13.5" thickBot="1">
      <c r="B9" s="424">
        <v>39630</v>
      </c>
      <c r="C9" s="1497">
        <v>4</v>
      </c>
      <c r="D9" s="1498">
        <v>13</v>
      </c>
      <c r="E9" s="1499">
        <v>14</v>
      </c>
      <c r="F9" s="1499">
        <v>4</v>
      </c>
      <c r="G9" s="1500">
        <v>0</v>
      </c>
      <c r="H9" s="1501">
        <v>0</v>
      </c>
      <c r="I9" s="214"/>
    </row>
    <row r="10" spans="1:22" ht="13.5" thickBot="1">
      <c r="B10" s="424">
        <v>39722</v>
      </c>
      <c r="C10" s="1497">
        <v>3</v>
      </c>
      <c r="D10" s="1498">
        <v>16</v>
      </c>
      <c r="E10" s="1499">
        <v>12</v>
      </c>
      <c r="F10" s="1499">
        <v>5</v>
      </c>
      <c r="G10" s="1500">
        <v>0</v>
      </c>
      <c r="H10" s="1501">
        <v>0</v>
      </c>
      <c r="I10" s="214"/>
    </row>
    <row r="11" spans="1:22" ht="13.5" thickBot="1">
      <c r="B11" s="424">
        <v>39814</v>
      </c>
      <c r="C11" s="1497">
        <v>2</v>
      </c>
      <c r="D11" s="1498">
        <v>18</v>
      </c>
      <c r="E11" s="1499">
        <v>13</v>
      </c>
      <c r="F11" s="1499">
        <v>2</v>
      </c>
      <c r="G11" s="1500">
        <v>1</v>
      </c>
      <c r="H11" s="1501">
        <v>0</v>
      </c>
      <c r="I11" s="214"/>
    </row>
    <row r="12" spans="1:22" ht="13.5" thickBot="1">
      <c r="B12" s="424">
        <v>39904</v>
      </c>
      <c r="C12" s="1497">
        <v>5</v>
      </c>
      <c r="D12" s="1498">
        <v>18</v>
      </c>
      <c r="E12" s="1499">
        <v>6</v>
      </c>
      <c r="F12" s="1499">
        <v>5</v>
      </c>
      <c r="G12" s="1500">
        <v>3</v>
      </c>
      <c r="H12" s="1501">
        <v>0</v>
      </c>
      <c r="I12" s="214"/>
    </row>
    <row r="13" spans="1:22" ht="13.5" thickBot="1">
      <c r="B13" s="424">
        <v>39995</v>
      </c>
      <c r="C13" s="1497">
        <v>5</v>
      </c>
      <c r="D13" s="1498">
        <v>17</v>
      </c>
      <c r="E13" s="1499">
        <v>8</v>
      </c>
      <c r="F13" s="1499">
        <v>4</v>
      </c>
      <c r="G13" s="1500">
        <v>3</v>
      </c>
      <c r="H13" s="1501">
        <v>0</v>
      </c>
      <c r="I13" s="214"/>
    </row>
    <row r="14" spans="1:22" ht="13.5" thickBot="1">
      <c r="B14" s="425" t="s">
        <v>1725</v>
      </c>
      <c r="C14" s="1497">
        <v>2</v>
      </c>
      <c r="D14" s="1498">
        <v>14</v>
      </c>
      <c r="E14" s="1499">
        <v>13</v>
      </c>
      <c r="F14" s="1499">
        <v>5</v>
      </c>
      <c r="G14" s="1500">
        <v>0</v>
      </c>
      <c r="H14" s="1501">
        <v>0</v>
      </c>
      <c r="I14" s="214"/>
    </row>
    <row r="16" spans="1:22" ht="25.5" customHeight="1">
      <c r="B16" s="1694" t="s">
        <v>488</v>
      </c>
      <c r="C16" s="1695"/>
      <c r="D16" s="1695"/>
      <c r="E16" s="1695"/>
      <c r="F16" s="1695"/>
      <c r="G16" s="1695"/>
      <c r="H16" s="1695"/>
      <c r="I16" s="1695"/>
      <c r="J16" s="1695"/>
      <c r="K16" s="1695"/>
      <c r="L16" s="176"/>
      <c r="M16" s="176"/>
      <c r="N16" s="176"/>
      <c r="O16" s="176"/>
      <c r="P16" s="176"/>
      <c r="Q16" s="176"/>
      <c r="R16" s="176"/>
      <c r="S16" s="176"/>
      <c r="T16" s="176"/>
      <c r="U16" s="176"/>
      <c r="V16" s="176"/>
    </row>
    <row r="17" spans="2:22">
      <c r="B17" s="422" t="s">
        <v>1085</v>
      </c>
      <c r="C17" s="176"/>
      <c r="D17" s="176"/>
      <c r="E17" s="176"/>
      <c r="F17" s="176"/>
      <c r="G17" s="176"/>
      <c r="H17" s="176"/>
      <c r="I17" s="176"/>
      <c r="J17" s="176"/>
      <c r="K17" s="176"/>
      <c r="L17" s="176"/>
      <c r="M17" s="176"/>
      <c r="N17" s="176"/>
      <c r="O17" s="176"/>
      <c r="P17" s="176"/>
      <c r="Q17" s="176"/>
      <c r="R17" s="176"/>
      <c r="S17" s="176"/>
      <c r="T17" s="176"/>
      <c r="U17" s="176"/>
      <c r="V17" s="176"/>
    </row>
    <row r="18" spans="2:22">
      <c r="B18" s="426"/>
    </row>
    <row r="19" spans="2:22">
      <c r="B19" s="175" t="s">
        <v>459</v>
      </c>
    </row>
  </sheetData>
  <mergeCells count="9">
    <mergeCell ref="B16:K16"/>
    <mergeCell ref="B4:B5"/>
    <mergeCell ref="C4:C5"/>
    <mergeCell ref="D4:D5"/>
    <mergeCell ref="E4:E5"/>
    <mergeCell ref="F4:F5"/>
    <mergeCell ref="G4:G5"/>
    <mergeCell ref="H4:H5"/>
    <mergeCell ref="C7:H7"/>
  </mergeCells>
  <phoneticPr fontId="64" type="noConversion"/>
  <hyperlinks>
    <hyperlink ref="B19" location="Мазмұны!B121" display="мазмұнға"/>
  </hyperlinks>
  <pageMargins left="0.75" right="0.75" top="1" bottom="1" header="0.5" footer="0.5"/>
  <headerFooter alignWithMargins="0"/>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62"/>
  <sheetViews>
    <sheetView topLeftCell="A40" workbookViewId="0">
      <selection activeCell="B62" sqref="B62"/>
    </sheetView>
  </sheetViews>
  <sheetFormatPr defaultColWidth="8" defaultRowHeight="11.25"/>
  <cols>
    <col min="1" max="1" width="9.140625" style="427" customWidth="1"/>
    <col min="2" max="2" width="27.28515625" style="435" customWidth="1"/>
    <col min="3" max="3" width="12.7109375" style="427" customWidth="1"/>
    <col min="4" max="16384" width="8" style="427"/>
  </cols>
  <sheetData>
    <row r="2" spans="1:6" ht="12.75">
      <c r="A2" s="323" t="s">
        <v>1735</v>
      </c>
      <c r="B2" s="188" t="s">
        <v>706</v>
      </c>
    </row>
    <row r="4" spans="1:6" ht="25.5">
      <c r="B4" s="1415" t="s">
        <v>1174</v>
      </c>
      <c r="C4" s="1416" t="s">
        <v>1399</v>
      </c>
      <c r="D4" s="429">
        <v>-0.1</v>
      </c>
      <c r="E4" s="429">
        <v>-0.2</v>
      </c>
      <c r="F4" s="429">
        <v>-0.3</v>
      </c>
    </row>
    <row r="5" spans="1:6" ht="12.75">
      <c r="B5" s="1415" t="s">
        <v>1400</v>
      </c>
      <c r="C5" s="430">
        <v>-928.8</v>
      </c>
      <c r="D5" s="430">
        <v>-1086.8</v>
      </c>
      <c r="E5" s="430">
        <v>-1244.76</v>
      </c>
      <c r="F5" s="430">
        <v>-1402.72</v>
      </c>
    </row>
    <row r="6" spans="1:6" ht="38.25">
      <c r="B6" s="1415" t="s">
        <v>1401</v>
      </c>
      <c r="C6" s="428">
        <v>-5.6000000000000001E-2</v>
      </c>
      <c r="D6" s="428">
        <v>-0.14099999999999999</v>
      </c>
      <c r="E6" s="428">
        <v>-0.14799999999999999</v>
      </c>
      <c r="F6" s="428">
        <v>-0.154</v>
      </c>
    </row>
    <row r="7" spans="1:6" ht="38.25">
      <c r="B7" s="1415" t="s">
        <v>1402</v>
      </c>
      <c r="C7" s="428">
        <v>-3.9E-2</v>
      </c>
      <c r="D7" s="428">
        <v>-9.1999999999999998E-2</v>
      </c>
      <c r="E7" s="428">
        <v>-0.106</v>
      </c>
      <c r="F7" s="428">
        <v>-0.11899999999999999</v>
      </c>
    </row>
    <row r="10" spans="1:6" ht="12.75">
      <c r="B10" s="188" t="s">
        <v>706</v>
      </c>
    </row>
    <row r="32" spans="1:7" ht="12.75">
      <c r="A32" s="323" t="s">
        <v>1735</v>
      </c>
      <c r="B32" s="177" t="s">
        <v>1398</v>
      </c>
      <c r="D32" s="431"/>
      <c r="E32" s="431"/>
      <c r="F32" s="431"/>
      <c r="G32" s="431"/>
    </row>
    <row r="33" spans="2:7" ht="12.75">
      <c r="B33" s="431"/>
      <c r="C33" s="188"/>
      <c r="D33" s="431"/>
      <c r="E33" s="431"/>
      <c r="F33" s="431"/>
      <c r="G33" s="431"/>
    </row>
    <row r="34" spans="2:7" ht="25.5">
      <c r="B34" s="1415" t="s">
        <v>1174</v>
      </c>
      <c r="C34" s="1416" t="s">
        <v>1399</v>
      </c>
      <c r="D34" s="433">
        <v>-0.1</v>
      </c>
      <c r="E34" s="433">
        <v>-0.2</v>
      </c>
      <c r="F34" s="433">
        <v>-0.3</v>
      </c>
    </row>
    <row r="35" spans="2:7" ht="12.75">
      <c r="B35" s="1415" t="s">
        <v>1400</v>
      </c>
      <c r="C35" s="434">
        <v>1340.3</v>
      </c>
      <c r="D35" s="434">
        <v>1276.9000000000001</v>
      </c>
      <c r="E35" s="434">
        <v>1213.5</v>
      </c>
      <c r="F35" s="434">
        <v>1150.0999999999999</v>
      </c>
    </row>
    <row r="36" spans="2:7" ht="38.25">
      <c r="B36" s="1415" t="s">
        <v>1401</v>
      </c>
      <c r="C36" s="432">
        <v>0.111</v>
      </c>
      <c r="D36" s="432">
        <v>0.1</v>
      </c>
      <c r="E36" s="432">
        <v>0.09</v>
      </c>
      <c r="F36" s="432">
        <v>0.08</v>
      </c>
    </row>
    <row r="37" spans="2:7" ht="38.25">
      <c r="B37" s="1415" t="s">
        <v>1402</v>
      </c>
      <c r="C37" s="432">
        <v>0.16800000000000001</v>
      </c>
      <c r="D37" s="432">
        <v>0.16</v>
      </c>
      <c r="E37" s="432">
        <v>0.152</v>
      </c>
      <c r="F37" s="432">
        <v>0.14399999999999999</v>
      </c>
    </row>
    <row r="40" spans="2:7" ht="12.75">
      <c r="B40" s="177" t="s">
        <v>1398</v>
      </c>
    </row>
    <row r="60" spans="2:2" ht="12">
      <c r="B60" s="421" t="s">
        <v>1085</v>
      </c>
    </row>
    <row r="61" spans="2:2" ht="12.75">
      <c r="B61" s="265"/>
    </row>
    <row r="62" spans="2:2" ht="12.75">
      <c r="B62" s="175" t="s">
        <v>459</v>
      </c>
    </row>
  </sheetData>
  <phoneticPr fontId="21" type="noConversion"/>
  <hyperlinks>
    <hyperlink ref="B62" location="Мазмұны!B122" display="мазмұнға"/>
  </hyperlinks>
  <pageMargins left="0.75" right="0.75" top="1" bottom="1" header="0.5" footer="0.5"/>
  <pageSetup paperSize="9" orientation="portrait"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5"/>
  <sheetViews>
    <sheetView topLeftCell="A43" workbookViewId="0">
      <selection activeCell="B65" sqref="B65"/>
    </sheetView>
  </sheetViews>
  <sheetFormatPr defaultColWidth="8" defaultRowHeight="11.25"/>
  <cols>
    <col min="1" max="1" width="9.140625" style="436" customWidth="1"/>
    <col min="2" max="2" width="27.28515625" style="437" customWidth="1"/>
    <col min="3" max="3" width="11.7109375" style="436" customWidth="1"/>
    <col min="4" max="16384" width="8" style="436"/>
  </cols>
  <sheetData>
    <row r="2" spans="1:6" ht="12.75">
      <c r="A2" s="323" t="s">
        <v>1735</v>
      </c>
      <c r="B2" s="188" t="s">
        <v>707</v>
      </c>
    </row>
    <row r="4" spans="1:6" ht="25.5">
      <c r="B4" s="1415" t="s">
        <v>1174</v>
      </c>
      <c r="C4" s="1416" t="s">
        <v>1399</v>
      </c>
      <c r="D4" s="433">
        <v>-0.1</v>
      </c>
      <c r="E4" s="433">
        <v>-0.2</v>
      </c>
      <c r="F4" s="433">
        <v>-0.3</v>
      </c>
    </row>
    <row r="5" spans="1:6" ht="12.75">
      <c r="B5" s="1415" t="s">
        <v>1400</v>
      </c>
      <c r="C5" s="434">
        <v>-928.8</v>
      </c>
      <c r="D5" s="434">
        <v>-1326.9580000000001</v>
      </c>
      <c r="E5" s="434">
        <v>-1845.299</v>
      </c>
      <c r="F5" s="434">
        <v>-2316.5700000000002</v>
      </c>
    </row>
    <row r="6" spans="1:6" ht="38.25">
      <c r="B6" s="1415" t="s">
        <v>1401</v>
      </c>
      <c r="C6" s="432">
        <v>-0.11600000000000001</v>
      </c>
      <c r="D6" s="432">
        <v>-0.16600000000000001</v>
      </c>
      <c r="E6" s="432">
        <v>-0.19800000000000001</v>
      </c>
      <c r="F6" s="432">
        <v>-0.22900000000000001</v>
      </c>
    </row>
    <row r="7" spans="1:6" ht="38.25">
      <c r="B7" s="1417" t="s">
        <v>1402</v>
      </c>
      <c r="C7" s="432">
        <v>-7.9000000000000001E-2</v>
      </c>
      <c r="D7" s="432">
        <v>-0.112</v>
      </c>
      <c r="E7" s="432">
        <v>-0.156</v>
      </c>
      <c r="F7" s="432">
        <v>-0.19600000000000001</v>
      </c>
    </row>
    <row r="10" spans="1:6" ht="12.75">
      <c r="B10" s="188" t="s">
        <v>707</v>
      </c>
    </row>
    <row r="33" spans="1:6" ht="12.75">
      <c r="A33" s="323" t="s">
        <v>1735</v>
      </c>
      <c r="B33" s="188" t="s">
        <v>1403</v>
      </c>
    </row>
    <row r="35" spans="1:6" ht="25.5">
      <c r="B35" s="1415" t="s">
        <v>1174</v>
      </c>
      <c r="C35" s="1416" t="s">
        <v>1399</v>
      </c>
      <c r="D35" s="433">
        <v>-0.1</v>
      </c>
      <c r="E35" s="433">
        <v>-0.2</v>
      </c>
      <c r="F35" s="433">
        <v>-0.3</v>
      </c>
    </row>
    <row r="36" spans="1:6" ht="12.75">
      <c r="B36" s="1415" t="s">
        <v>1400</v>
      </c>
      <c r="C36" s="434">
        <v>1340.3</v>
      </c>
      <c r="D36" s="434">
        <v>1058.9000000000001</v>
      </c>
      <c r="E36" s="434">
        <v>657.3</v>
      </c>
      <c r="F36" s="434">
        <v>302.8</v>
      </c>
    </row>
    <row r="37" spans="1:6" ht="38.25">
      <c r="B37" s="1415" t="s">
        <v>1401</v>
      </c>
      <c r="C37" s="432">
        <v>0.111</v>
      </c>
      <c r="D37" s="432">
        <v>0.08</v>
      </c>
      <c r="E37" s="432">
        <v>4.9000000000000002E-2</v>
      </c>
      <c r="F37" s="432">
        <v>1.9E-2</v>
      </c>
    </row>
    <row r="38" spans="1:6" ht="38.25">
      <c r="B38" s="1417" t="s">
        <v>1402</v>
      </c>
      <c r="C38" s="432">
        <v>0.16800000000000001</v>
      </c>
      <c r="D38" s="432">
        <v>0.13300000000000001</v>
      </c>
      <c r="E38" s="432">
        <v>8.2000000000000003E-2</v>
      </c>
      <c r="F38" s="432">
        <v>3.7999999999999999E-2</v>
      </c>
    </row>
    <row r="41" spans="1:6" ht="12.75">
      <c r="B41" s="188" t="s">
        <v>1403</v>
      </c>
    </row>
    <row r="63" spans="2:2" ht="12">
      <c r="B63" s="421" t="s">
        <v>1085</v>
      </c>
    </row>
    <row r="64" spans="2:2" ht="12.75">
      <c r="B64" s="265"/>
    </row>
    <row r="65" spans="2:2" ht="12.75">
      <c r="B65" s="175" t="s">
        <v>459</v>
      </c>
    </row>
  </sheetData>
  <phoneticPr fontId="21" type="noConversion"/>
  <hyperlinks>
    <hyperlink ref="B65" location="Мазмұны!B123" display="мазмұнға"/>
  </hyperlinks>
  <pageMargins left="0.75" right="0.75" top="1" bottom="1" header="0.5" footer="0.5"/>
  <pageSetup paperSize="9" orientation="portrait"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6"/>
  <sheetViews>
    <sheetView topLeftCell="A44" zoomScale="99" workbookViewId="0">
      <selection activeCell="B66" sqref="B66"/>
    </sheetView>
  </sheetViews>
  <sheetFormatPr defaultColWidth="8" defaultRowHeight="11.25"/>
  <cols>
    <col min="1" max="1" width="9.140625" style="431" customWidth="1"/>
    <col min="2" max="2" width="27.28515625" style="438" customWidth="1"/>
    <col min="3" max="3" width="12.5703125" style="431" customWidth="1"/>
    <col min="4" max="16384" width="8" style="431"/>
  </cols>
  <sheetData>
    <row r="2" spans="1:6" ht="12.75">
      <c r="A2" s="323" t="s">
        <v>1735</v>
      </c>
      <c r="B2" s="188" t="s">
        <v>402</v>
      </c>
    </row>
    <row r="4" spans="1:6" ht="25.5">
      <c r="B4" s="1415" t="s">
        <v>1174</v>
      </c>
      <c r="C4" s="1416" t="s">
        <v>1399</v>
      </c>
      <c r="D4" s="433">
        <v>-0.1</v>
      </c>
      <c r="E4" s="433">
        <v>-0.2</v>
      </c>
      <c r="F4" s="433">
        <v>-0.3</v>
      </c>
    </row>
    <row r="5" spans="1:6" ht="12.75">
      <c r="B5" s="1415" t="s">
        <v>1400</v>
      </c>
      <c r="C5" s="434">
        <v>-928.8</v>
      </c>
      <c r="D5" s="434">
        <v>-953.36900000000003</v>
      </c>
      <c r="E5" s="434">
        <v>-1040.7</v>
      </c>
      <c r="F5" s="434">
        <v>-1223.453</v>
      </c>
    </row>
    <row r="6" spans="1:6" ht="38.25">
      <c r="B6" s="1415" t="s">
        <v>1401</v>
      </c>
      <c r="C6" s="432">
        <v>-0.11600000000000001</v>
      </c>
      <c r="D6" s="432">
        <v>-0.13700000000000001</v>
      </c>
      <c r="E6" s="432">
        <v>-0.14399999999999999</v>
      </c>
      <c r="F6" s="432">
        <v>-0.161</v>
      </c>
    </row>
    <row r="7" spans="1:6" ht="38.25">
      <c r="B7" s="1417" t="s">
        <v>1402</v>
      </c>
      <c r="C7" s="432">
        <v>-7.9000000000000001E-2</v>
      </c>
      <c r="D7" s="432">
        <v>-8.1000000000000003E-2</v>
      </c>
      <c r="E7" s="432">
        <v>-8.7999999999999995E-2</v>
      </c>
      <c r="F7" s="432">
        <v>-0.104</v>
      </c>
    </row>
    <row r="11" spans="1:6" ht="12.75">
      <c r="B11" s="188" t="s">
        <v>402</v>
      </c>
    </row>
    <row r="33" spans="1:6" ht="12.75">
      <c r="A33" s="323" t="s">
        <v>1735</v>
      </c>
      <c r="B33" s="188" t="s">
        <v>1404</v>
      </c>
    </row>
    <row r="35" spans="1:6" ht="25.5">
      <c r="B35" s="1415" t="s">
        <v>1174</v>
      </c>
      <c r="C35" s="1416" t="s">
        <v>1399</v>
      </c>
      <c r="D35" s="433">
        <v>-0.1</v>
      </c>
      <c r="E35" s="433">
        <v>-0.2</v>
      </c>
      <c r="F35" s="433">
        <v>-0.3</v>
      </c>
    </row>
    <row r="36" spans="1:6" ht="12.75">
      <c r="B36" s="1415" t="s">
        <v>1400</v>
      </c>
      <c r="C36" s="434">
        <v>1340.3</v>
      </c>
      <c r="D36" s="434">
        <v>1315.79</v>
      </c>
      <c r="E36" s="434">
        <v>1228.4590000000001</v>
      </c>
      <c r="F36" s="434">
        <v>1045.79</v>
      </c>
    </row>
    <row r="37" spans="1:6" ht="38.25">
      <c r="B37" s="1415" t="s">
        <v>1401</v>
      </c>
      <c r="C37" s="432">
        <v>0.111</v>
      </c>
      <c r="D37" s="432">
        <v>0.108</v>
      </c>
      <c r="E37" s="432">
        <v>0.1</v>
      </c>
      <c r="F37" s="432">
        <v>8.2000000000000003E-2</v>
      </c>
    </row>
    <row r="38" spans="1:6" ht="38.25">
      <c r="B38" s="1417" t="s">
        <v>1402</v>
      </c>
      <c r="C38" s="432">
        <v>0.16800000000000001</v>
      </c>
      <c r="D38" s="432">
        <v>0.16500000000000001</v>
      </c>
      <c r="E38" s="432">
        <v>0.154</v>
      </c>
      <c r="F38" s="432">
        <v>0.13100000000000001</v>
      </c>
    </row>
    <row r="41" spans="1:6" ht="12.75">
      <c r="B41" s="188" t="s">
        <v>1404</v>
      </c>
    </row>
    <row r="64" spans="2:2" ht="12">
      <c r="B64" s="421" t="s">
        <v>1085</v>
      </c>
    </row>
    <row r="65" spans="2:2" ht="12.75">
      <c r="B65" s="265"/>
    </row>
    <row r="66" spans="2:2" ht="12.75">
      <c r="B66" s="175" t="s">
        <v>459</v>
      </c>
    </row>
  </sheetData>
  <phoneticPr fontId="21" type="noConversion"/>
  <hyperlinks>
    <hyperlink ref="B66" location="Мазмұны!B124" display="мазмұнға"/>
  </hyperlinks>
  <pageMargins left="0.75" right="0.75" top="1" bottom="1" header="0.5" footer="0.5"/>
  <pageSetup paperSize="9" orientation="portrait" r:id="rId1"/>
  <headerFooter alignWithMargins="0"/>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topLeftCell="A13" workbookViewId="0">
      <selection activeCell="B31" sqref="B31"/>
    </sheetView>
  </sheetViews>
  <sheetFormatPr defaultRowHeight="12.75"/>
  <cols>
    <col min="2" max="2" width="19.5703125" customWidth="1"/>
    <col min="3" max="3" width="9.85546875" bestFit="1" customWidth="1"/>
    <col min="4" max="5" width="10" bestFit="1" customWidth="1"/>
    <col min="6" max="6" width="10.140625" bestFit="1" customWidth="1"/>
    <col min="7" max="7" width="9.85546875" customWidth="1"/>
  </cols>
  <sheetData>
    <row r="2" spans="1:7">
      <c r="A2" s="439" t="s">
        <v>1735</v>
      </c>
      <c r="B2" s="188" t="s">
        <v>644</v>
      </c>
      <c r="C2" s="440"/>
      <c r="D2" s="440"/>
      <c r="E2" s="440"/>
    </row>
    <row r="3" spans="1:7" ht="13.5" thickBot="1">
      <c r="A3" s="439"/>
      <c r="B3" s="439"/>
      <c r="C3" s="439"/>
      <c r="D3" s="439"/>
      <c r="G3" s="441" t="s">
        <v>1405</v>
      </c>
    </row>
    <row r="4" spans="1:7" ht="13.5" thickBot="1">
      <c r="A4" s="439"/>
      <c r="B4" s="442" t="s">
        <v>1174</v>
      </c>
      <c r="C4" s="443">
        <v>38718</v>
      </c>
      <c r="D4" s="444" t="s">
        <v>1547</v>
      </c>
      <c r="E4" s="445">
        <v>39448</v>
      </c>
      <c r="F4" s="446">
        <v>39814</v>
      </c>
      <c r="G4" s="446">
        <v>40087</v>
      </c>
    </row>
    <row r="5" spans="1:7">
      <c r="A5" s="439"/>
      <c r="B5" s="447" t="s">
        <v>1406</v>
      </c>
      <c r="C5" s="448">
        <v>73361.5</v>
      </c>
      <c r="D5" s="449">
        <v>135489.70000000001</v>
      </c>
      <c r="E5" s="450">
        <v>223556.1</v>
      </c>
      <c r="F5" s="451">
        <v>268822.90000000002</v>
      </c>
      <c r="G5" s="452">
        <v>307202.7</v>
      </c>
    </row>
    <row r="6" spans="1:7">
      <c r="A6" s="439"/>
      <c r="B6" s="453" t="s">
        <v>1407</v>
      </c>
      <c r="C6" s="454">
        <v>45259.8</v>
      </c>
      <c r="D6" s="455">
        <v>80200.7</v>
      </c>
      <c r="E6" s="456">
        <v>126276.8</v>
      </c>
      <c r="F6" s="457">
        <v>165929.4</v>
      </c>
      <c r="G6" s="458">
        <v>182346.8</v>
      </c>
    </row>
    <row r="7" spans="1:7">
      <c r="A7" s="439"/>
      <c r="B7" s="459" t="s">
        <v>1408</v>
      </c>
      <c r="C7" s="454">
        <v>64295.127999999997</v>
      </c>
      <c r="D7" s="455">
        <v>119739.29399999999</v>
      </c>
      <c r="E7" s="460">
        <v>147343.31</v>
      </c>
      <c r="F7" s="461">
        <v>133487.611</v>
      </c>
      <c r="G7" s="458">
        <v>83793.781000000003</v>
      </c>
    </row>
    <row r="8" spans="1:7">
      <c r="A8" s="439"/>
      <c r="B8" s="453" t="s">
        <v>1409</v>
      </c>
      <c r="C8" s="454">
        <v>32070.400000000001</v>
      </c>
      <c r="D8" s="462">
        <v>67592.7</v>
      </c>
      <c r="E8" s="456">
        <v>86359.8</v>
      </c>
      <c r="F8" s="461">
        <v>86265.600000000006</v>
      </c>
      <c r="G8" s="458">
        <v>109213.9</v>
      </c>
    </row>
    <row r="9" spans="1:7" ht="13.5" thickBot="1">
      <c r="A9" s="439"/>
      <c r="B9" s="463" t="s">
        <v>1410</v>
      </c>
      <c r="C9" s="464">
        <v>7591</v>
      </c>
      <c r="D9" s="465">
        <v>10214</v>
      </c>
      <c r="E9" s="369">
        <v>12725.9</v>
      </c>
    </row>
    <row r="10" spans="1:7">
      <c r="A10" s="439"/>
      <c r="B10" s="439"/>
      <c r="C10" s="439"/>
      <c r="D10" s="439"/>
      <c r="E10" s="439"/>
    </row>
    <row r="11" spans="1:7">
      <c r="A11" s="439"/>
      <c r="C11" s="439"/>
      <c r="D11" s="439"/>
      <c r="E11" s="439"/>
    </row>
    <row r="12" spans="1:7">
      <c r="B12" s="188" t="s">
        <v>644</v>
      </c>
    </row>
    <row r="28" spans="2:2">
      <c r="B28" s="466" t="s">
        <v>1417</v>
      </c>
    </row>
    <row r="29" spans="2:2">
      <c r="B29" s="187" t="s">
        <v>1085</v>
      </c>
    </row>
    <row r="31" spans="2:2">
      <c r="B31" s="175" t="s">
        <v>459</v>
      </c>
    </row>
  </sheetData>
  <phoneticPr fontId="64" type="noConversion"/>
  <hyperlinks>
    <hyperlink ref="B31" location="Мазмұны!B127" display="мазмұнға"/>
  </hyperlinks>
  <pageMargins left="0.75" right="0.75" top="1" bottom="1" header="0.5" footer="0.5"/>
  <headerFooter alignWithMargins="0"/>
  <drawing r:id="rId1"/>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5"/>
  <sheetViews>
    <sheetView workbookViewId="0">
      <selection activeCell="B25" sqref="B25"/>
    </sheetView>
  </sheetViews>
  <sheetFormatPr defaultRowHeight="12.75"/>
  <cols>
    <col min="2" max="2" width="18.85546875" customWidth="1"/>
    <col min="3" max="3" width="9.85546875" customWidth="1"/>
    <col min="6" max="6" width="10.140625" customWidth="1"/>
    <col min="7" max="7" width="9.85546875" bestFit="1" customWidth="1"/>
  </cols>
  <sheetData>
    <row r="2" spans="1:7">
      <c r="A2" s="439" t="s">
        <v>1735</v>
      </c>
      <c r="B2" s="467" t="s">
        <v>709</v>
      </c>
      <c r="C2" s="440"/>
      <c r="D2" s="440"/>
      <c r="E2" s="440"/>
    </row>
    <row r="3" spans="1:7" ht="13.5" thickBot="1">
      <c r="A3" s="439"/>
      <c r="B3" s="439"/>
      <c r="C3" s="439"/>
      <c r="D3" s="439"/>
      <c r="E3" s="439"/>
    </row>
    <row r="4" spans="1:7" ht="13.5" thickBot="1">
      <c r="A4" s="439"/>
      <c r="B4" s="468" t="s">
        <v>1164</v>
      </c>
      <c r="C4" s="444">
        <v>38718</v>
      </c>
      <c r="D4" s="469" t="s">
        <v>1547</v>
      </c>
      <c r="E4" s="470" t="s">
        <v>216</v>
      </c>
      <c r="F4" s="471">
        <v>39814</v>
      </c>
      <c r="G4" s="472">
        <v>40087</v>
      </c>
    </row>
    <row r="5" spans="1:7">
      <c r="A5" s="439"/>
      <c r="B5" s="473" t="s">
        <v>1411</v>
      </c>
      <c r="C5" s="474">
        <v>0.97799999999999998</v>
      </c>
      <c r="D5" s="475">
        <v>0.96899999999999997</v>
      </c>
      <c r="E5" s="475">
        <v>0.96799999999999997</v>
      </c>
      <c r="F5" s="475">
        <v>0.95699999999999996</v>
      </c>
      <c r="G5" s="476">
        <v>0.92600000000000005</v>
      </c>
    </row>
    <row r="6" spans="1:7" ht="26.25" thickBot="1">
      <c r="A6" s="439"/>
      <c r="B6" s="1418" t="s">
        <v>1412</v>
      </c>
      <c r="C6" s="477">
        <v>2.1999999999999999E-2</v>
      </c>
      <c r="D6" s="478">
        <v>3.1E-2</v>
      </c>
      <c r="E6" s="478">
        <v>3.2000000000000001E-2</v>
      </c>
      <c r="F6" s="478">
        <v>4.2999999999999997E-2</v>
      </c>
      <c r="G6" s="479">
        <v>7.3999999999999996E-2</v>
      </c>
    </row>
    <row r="9" spans="1:7">
      <c r="B9" s="467" t="s">
        <v>709</v>
      </c>
    </row>
    <row r="23" spans="2:2">
      <c r="B23" s="191" t="s">
        <v>1085</v>
      </c>
    </row>
    <row r="25" spans="2:2">
      <c r="B25" s="175" t="s">
        <v>459</v>
      </c>
    </row>
  </sheetData>
  <phoneticPr fontId="64" type="noConversion"/>
  <hyperlinks>
    <hyperlink ref="B25" location="Мазмұны!B128" display="мазмұнға"/>
  </hyperlinks>
  <pageMargins left="0.75" right="0.75" top="1" bottom="1" header="0.5" footer="0.5"/>
  <headerFooter alignWithMargins="0"/>
  <drawing r:id="rId1"/>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7"/>
  <sheetViews>
    <sheetView topLeftCell="A4" workbookViewId="0">
      <selection activeCell="B27" sqref="B27"/>
    </sheetView>
  </sheetViews>
  <sheetFormatPr defaultRowHeight="12.75"/>
  <cols>
    <col min="2" max="2" width="22.28515625" customWidth="1"/>
    <col min="3" max="3" width="10.28515625" bestFit="1" customWidth="1"/>
    <col min="4" max="4" width="10.42578125" customWidth="1"/>
    <col min="5" max="7" width="10.28515625" bestFit="1" customWidth="1"/>
  </cols>
  <sheetData>
    <row r="2" spans="1:7">
      <c r="A2" s="439" t="s">
        <v>1735</v>
      </c>
      <c r="B2" s="467" t="s">
        <v>1413</v>
      </c>
      <c r="C2" s="440"/>
      <c r="D2" s="440"/>
      <c r="E2" s="440"/>
    </row>
    <row r="3" spans="1:7" ht="13.5" thickBot="1">
      <c r="A3" s="439"/>
      <c r="B3" s="439"/>
      <c r="C3" s="439"/>
      <c r="D3" s="439"/>
      <c r="G3" s="441" t="s">
        <v>1405</v>
      </c>
    </row>
    <row r="4" spans="1:7" ht="13.5" thickBot="1">
      <c r="A4" s="439"/>
      <c r="B4" s="480" t="s">
        <v>1164</v>
      </c>
      <c r="C4" s="481">
        <v>38718</v>
      </c>
      <c r="D4" s="481" t="s">
        <v>1547</v>
      </c>
      <c r="E4" s="482">
        <v>39448</v>
      </c>
      <c r="F4" s="482">
        <v>39814</v>
      </c>
      <c r="G4" s="578">
        <v>40087</v>
      </c>
    </row>
    <row r="5" spans="1:7">
      <c r="A5" s="439"/>
      <c r="B5" s="473" t="s">
        <v>1414</v>
      </c>
      <c r="C5" s="483">
        <v>11610.754000000001</v>
      </c>
      <c r="D5" s="484">
        <v>17877.557000000001</v>
      </c>
      <c r="E5" s="485">
        <v>19667.848000000002</v>
      </c>
      <c r="F5" s="485">
        <v>29989.252</v>
      </c>
      <c r="G5" s="486">
        <v>23368.422999999999</v>
      </c>
    </row>
    <row r="6" spans="1:7" ht="13.5" thickBot="1">
      <c r="A6" s="439"/>
      <c r="B6" s="1419" t="s">
        <v>1415</v>
      </c>
      <c r="C6" s="488">
        <v>7774.3689999999997</v>
      </c>
      <c r="D6" s="484">
        <v>12873.502</v>
      </c>
      <c r="E6" s="485">
        <v>16193.37</v>
      </c>
      <c r="F6" s="485">
        <v>18883.833999999999</v>
      </c>
      <c r="G6" s="486">
        <v>15917.834999999999</v>
      </c>
    </row>
    <row r="7" spans="1:7" ht="26.25" thickBot="1">
      <c r="A7" s="439"/>
      <c r="B7" s="1418" t="s">
        <v>1416</v>
      </c>
      <c r="C7" s="488">
        <v>44910.004999999997</v>
      </c>
      <c r="D7" s="488">
        <v>88988.235000000001</v>
      </c>
      <c r="E7" s="489">
        <v>111482.092</v>
      </c>
      <c r="F7" s="489">
        <v>84614.524999999994</v>
      </c>
      <c r="G7" s="490">
        <v>44507.523000000001</v>
      </c>
    </row>
    <row r="10" spans="1:7">
      <c r="B10" s="467" t="s">
        <v>699</v>
      </c>
    </row>
    <row r="24" spans="2:2">
      <c r="B24" s="491" t="s">
        <v>1418</v>
      </c>
    </row>
    <row r="25" spans="2:2">
      <c r="B25" s="187" t="s">
        <v>1085</v>
      </c>
    </row>
    <row r="27" spans="2:2">
      <c r="B27" s="175" t="s">
        <v>459</v>
      </c>
    </row>
  </sheetData>
  <phoneticPr fontId="0" type="noConversion"/>
  <hyperlinks>
    <hyperlink ref="B27" location="Мазмұны!B129" display="мазмұнға"/>
  </hyperlinks>
  <pageMargins left="0.75" right="0.75" top="1" bottom="1" header="0.5" footer="0.5"/>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22"/>
  <sheetViews>
    <sheetView workbookViewId="0">
      <selection activeCell="G26" sqref="G26"/>
    </sheetView>
  </sheetViews>
  <sheetFormatPr defaultColWidth="8" defaultRowHeight="12.75"/>
  <cols>
    <col min="1" max="1" width="8.85546875" style="36" bestFit="1" customWidth="1"/>
    <col min="2" max="2" width="10.140625" style="36" bestFit="1" customWidth="1"/>
    <col min="3" max="3" width="12.85546875" style="88" bestFit="1" customWidth="1"/>
    <col min="4" max="4" width="8.5703125" style="88" bestFit="1" customWidth="1"/>
    <col min="5" max="5" width="19" style="88" bestFit="1" customWidth="1"/>
    <col min="6" max="16384" width="8" style="36"/>
  </cols>
  <sheetData>
    <row r="2" spans="1:7">
      <c r="A2" s="36" t="s">
        <v>1735</v>
      </c>
      <c r="B2" s="37" t="s">
        <v>1666</v>
      </c>
      <c r="G2" s="37" t="s">
        <v>1666</v>
      </c>
    </row>
    <row r="3" spans="1:7">
      <c r="A3" s="89"/>
      <c r="B3" s="89"/>
    </row>
    <row r="4" spans="1:7">
      <c r="B4" s="90" t="s">
        <v>1653</v>
      </c>
      <c r="C4" s="90" t="s">
        <v>109</v>
      </c>
      <c r="D4" s="90" t="s">
        <v>110</v>
      </c>
      <c r="E4" s="90" t="s">
        <v>1700</v>
      </c>
    </row>
    <row r="5" spans="1:7">
      <c r="B5" s="91">
        <v>39083</v>
      </c>
      <c r="C5" s="92">
        <v>5.36</v>
      </c>
      <c r="D5" s="92">
        <v>3.7250000000000001</v>
      </c>
      <c r="E5" s="92">
        <v>5.85</v>
      </c>
    </row>
    <row r="6" spans="1:7">
      <c r="B6" s="91">
        <v>39084</v>
      </c>
      <c r="C6" s="92">
        <v>5.36</v>
      </c>
      <c r="D6" s="92">
        <v>3.7250000000000001</v>
      </c>
      <c r="E6" s="92">
        <v>5.85</v>
      </c>
    </row>
    <row r="7" spans="1:7">
      <c r="B7" s="91">
        <v>39085</v>
      </c>
      <c r="C7" s="92">
        <v>5.36</v>
      </c>
      <c r="D7" s="92">
        <v>3.726</v>
      </c>
      <c r="E7" s="92">
        <v>5.85</v>
      </c>
    </row>
    <row r="8" spans="1:7">
      <c r="B8" s="91">
        <v>39086</v>
      </c>
      <c r="C8" s="92">
        <v>5.36</v>
      </c>
      <c r="D8" s="92">
        <v>3.734</v>
      </c>
      <c r="E8" s="92">
        <v>5.85</v>
      </c>
    </row>
    <row r="9" spans="1:7">
      <c r="B9" s="91">
        <v>39087</v>
      </c>
      <c r="C9" s="92">
        <v>5.36</v>
      </c>
      <c r="D9" s="92">
        <v>3.7349999999999999</v>
      </c>
      <c r="E9" s="92">
        <v>5.85</v>
      </c>
    </row>
    <row r="10" spans="1:7">
      <c r="B10" s="91">
        <v>39090</v>
      </c>
      <c r="C10" s="92">
        <v>5.36</v>
      </c>
      <c r="D10" s="92">
        <v>3.738</v>
      </c>
      <c r="E10" s="92">
        <v>5.85</v>
      </c>
    </row>
    <row r="11" spans="1:7">
      <c r="B11" s="91">
        <v>39091</v>
      </c>
      <c r="C11" s="92">
        <v>5.36</v>
      </c>
      <c r="D11" s="92">
        <v>3.742</v>
      </c>
      <c r="E11" s="92">
        <v>5.69</v>
      </c>
    </row>
    <row r="12" spans="1:7">
      <c r="B12" s="91">
        <v>39092</v>
      </c>
      <c r="C12" s="92">
        <v>5.36</v>
      </c>
      <c r="D12" s="92">
        <v>3.7450000000000001</v>
      </c>
      <c r="E12" s="92">
        <v>5.67</v>
      </c>
    </row>
    <row r="13" spans="1:7">
      <c r="B13" s="91">
        <v>39093</v>
      </c>
      <c r="C13" s="92">
        <v>5.36</v>
      </c>
      <c r="D13" s="92">
        <v>3.7570000000000001</v>
      </c>
      <c r="E13" s="92">
        <v>5.5</v>
      </c>
    </row>
    <row r="14" spans="1:7">
      <c r="B14" s="91">
        <v>39094</v>
      </c>
      <c r="C14" s="92">
        <v>5.36</v>
      </c>
      <c r="D14" s="92">
        <v>3.7450000000000001</v>
      </c>
      <c r="E14" s="92">
        <v>5.52</v>
      </c>
    </row>
    <row r="15" spans="1:7">
      <c r="B15" s="91">
        <v>39097</v>
      </c>
      <c r="C15" s="92">
        <v>5.3602500000000006</v>
      </c>
      <c r="D15" s="92">
        <v>3.746</v>
      </c>
      <c r="E15" s="92">
        <v>5.54</v>
      </c>
    </row>
    <row r="16" spans="1:7">
      <c r="B16" s="91">
        <v>39098</v>
      </c>
      <c r="C16" s="92">
        <v>5.36</v>
      </c>
      <c r="D16" s="92">
        <v>3.746</v>
      </c>
      <c r="E16" s="92">
        <v>5.58</v>
      </c>
    </row>
    <row r="17" spans="2:7">
      <c r="B17" s="91">
        <v>39099</v>
      </c>
      <c r="C17" s="92">
        <v>5.36</v>
      </c>
      <c r="D17" s="92">
        <v>3.7469999999999999</v>
      </c>
      <c r="E17" s="92">
        <v>5.54</v>
      </c>
    </row>
    <row r="18" spans="2:7">
      <c r="B18" s="91">
        <v>39100</v>
      </c>
      <c r="C18" s="92">
        <v>5.36</v>
      </c>
      <c r="D18" s="92">
        <v>3.754</v>
      </c>
      <c r="E18" s="92">
        <v>5.43</v>
      </c>
    </row>
    <row r="19" spans="2:7">
      <c r="B19" s="91">
        <v>39101</v>
      </c>
      <c r="C19" s="92">
        <v>5.36</v>
      </c>
      <c r="D19" s="92">
        <v>3.754</v>
      </c>
      <c r="E19" s="92">
        <v>5.39</v>
      </c>
    </row>
    <row r="20" spans="2:7">
      <c r="B20" s="91">
        <v>39104</v>
      </c>
      <c r="C20" s="92">
        <v>5.36</v>
      </c>
      <c r="D20" s="92">
        <v>3.7549999999999999</v>
      </c>
      <c r="E20" s="92">
        <v>5.43</v>
      </c>
    </row>
    <row r="21" spans="2:7">
      <c r="B21" s="91">
        <v>39105</v>
      </c>
      <c r="C21" s="92">
        <v>5.36</v>
      </c>
      <c r="D21" s="92">
        <v>3.7570000000000001</v>
      </c>
      <c r="E21" s="92">
        <v>5.45</v>
      </c>
    </row>
    <row r="22" spans="2:7">
      <c r="B22" s="91">
        <v>39106</v>
      </c>
      <c r="C22" s="92">
        <v>5.36</v>
      </c>
      <c r="D22" s="92">
        <v>3.7560000000000002</v>
      </c>
      <c r="E22" s="92">
        <v>5.69</v>
      </c>
    </row>
    <row r="23" spans="2:7">
      <c r="B23" s="91">
        <v>39107</v>
      </c>
      <c r="C23" s="92">
        <v>5.36</v>
      </c>
      <c r="D23" s="92">
        <v>3.7690000000000001</v>
      </c>
      <c r="E23" s="92">
        <v>5.71</v>
      </c>
    </row>
    <row r="24" spans="2:7">
      <c r="B24" s="91">
        <v>39108</v>
      </c>
      <c r="C24" s="92">
        <v>5.36</v>
      </c>
      <c r="D24" s="92">
        <v>3.7720000000000002</v>
      </c>
      <c r="E24" s="92">
        <v>5.76</v>
      </c>
      <c r="G24" s="93" t="s">
        <v>1146</v>
      </c>
    </row>
    <row r="25" spans="2:7">
      <c r="B25" s="91">
        <v>39111</v>
      </c>
      <c r="C25" s="92">
        <v>5.36</v>
      </c>
      <c r="D25" s="92">
        <v>3.7749999999999999</v>
      </c>
      <c r="E25" s="92">
        <v>5.7</v>
      </c>
    </row>
    <row r="26" spans="2:7">
      <c r="B26" s="91">
        <v>39112</v>
      </c>
      <c r="C26" s="92">
        <v>5.36</v>
      </c>
      <c r="D26" s="92">
        <v>3.7810000000000001</v>
      </c>
      <c r="E26" s="92">
        <v>5.72</v>
      </c>
      <c r="G26" s="175" t="s">
        <v>459</v>
      </c>
    </row>
    <row r="27" spans="2:7">
      <c r="B27" s="91">
        <v>39113</v>
      </c>
      <c r="C27" s="92">
        <v>5.36</v>
      </c>
      <c r="D27" s="92">
        <v>3.782</v>
      </c>
      <c r="E27" s="92">
        <v>5.71</v>
      </c>
    </row>
    <row r="28" spans="2:7">
      <c r="B28" s="91">
        <v>39114</v>
      </c>
      <c r="C28" s="92">
        <v>5.36</v>
      </c>
      <c r="D28" s="92">
        <v>3.7850000000000001</v>
      </c>
      <c r="E28" s="92">
        <v>5.69</v>
      </c>
    </row>
    <row r="29" spans="2:7">
      <c r="B29" s="91">
        <v>39115</v>
      </c>
      <c r="C29" s="92">
        <v>5.36</v>
      </c>
      <c r="D29" s="92">
        <v>3.7880000000000003</v>
      </c>
      <c r="E29" s="92">
        <v>5.65</v>
      </c>
    </row>
    <row r="30" spans="2:7">
      <c r="B30" s="91">
        <v>39118</v>
      </c>
      <c r="C30" s="92">
        <v>5.36</v>
      </c>
      <c r="D30" s="92">
        <v>3.78</v>
      </c>
      <c r="E30" s="92">
        <v>5.39</v>
      </c>
    </row>
    <row r="31" spans="2:7">
      <c r="B31" s="91">
        <v>39119</v>
      </c>
      <c r="C31" s="92">
        <v>5.36</v>
      </c>
      <c r="D31" s="92">
        <v>3.7840000000000003</v>
      </c>
      <c r="E31" s="92">
        <v>5.75</v>
      </c>
    </row>
    <row r="32" spans="2:7">
      <c r="B32" s="91">
        <v>39120</v>
      </c>
      <c r="C32" s="92">
        <v>5.36</v>
      </c>
      <c r="D32" s="92">
        <v>3.786</v>
      </c>
      <c r="E32" s="92">
        <v>5.74</v>
      </c>
    </row>
    <row r="33" spans="2:5">
      <c r="B33" s="91">
        <v>39121</v>
      </c>
      <c r="C33" s="92">
        <v>5.36</v>
      </c>
      <c r="D33" s="92">
        <v>3.8029999999999999</v>
      </c>
      <c r="E33" s="92">
        <v>5.52</v>
      </c>
    </row>
    <row r="34" spans="2:5">
      <c r="B34" s="91">
        <v>39122</v>
      </c>
      <c r="C34" s="92">
        <v>5.36</v>
      </c>
      <c r="D34" s="92">
        <v>3.806</v>
      </c>
      <c r="E34" s="92">
        <v>5.53</v>
      </c>
    </row>
    <row r="35" spans="2:5">
      <c r="B35" s="91">
        <v>39125</v>
      </c>
      <c r="C35" s="92">
        <v>5.36</v>
      </c>
      <c r="D35" s="92">
        <v>3.8090000000000002</v>
      </c>
      <c r="E35" s="92">
        <v>5.33</v>
      </c>
    </row>
    <row r="36" spans="2:5">
      <c r="B36" s="91">
        <v>39126</v>
      </c>
      <c r="C36" s="92">
        <v>5.36</v>
      </c>
      <c r="D36" s="92">
        <v>3.8140000000000001</v>
      </c>
      <c r="E36" s="92">
        <v>5.46</v>
      </c>
    </row>
    <row r="37" spans="2:5">
      <c r="B37" s="91">
        <v>39127</v>
      </c>
      <c r="C37" s="92">
        <v>5.36</v>
      </c>
      <c r="D37" s="92">
        <v>3.8149999999999999</v>
      </c>
      <c r="E37" s="92">
        <v>5.49</v>
      </c>
    </row>
    <row r="38" spans="2:5">
      <c r="B38" s="91">
        <v>39128</v>
      </c>
      <c r="C38" s="92">
        <v>5.36</v>
      </c>
      <c r="D38" s="92">
        <v>3.8250000000000002</v>
      </c>
      <c r="E38" s="92">
        <v>5.49</v>
      </c>
    </row>
    <row r="39" spans="2:5">
      <c r="B39" s="91">
        <v>39129</v>
      </c>
      <c r="C39" s="92">
        <v>5.36</v>
      </c>
      <c r="D39" s="92">
        <v>3.8260000000000001</v>
      </c>
      <c r="E39" s="92">
        <v>5.41</v>
      </c>
    </row>
    <row r="40" spans="2:5">
      <c r="B40" s="91">
        <v>39132</v>
      </c>
      <c r="C40" s="92">
        <v>5.36</v>
      </c>
      <c r="D40" s="92">
        <v>3.831</v>
      </c>
      <c r="E40" s="92">
        <v>5.4</v>
      </c>
    </row>
    <row r="41" spans="2:5">
      <c r="B41" s="91">
        <v>39133</v>
      </c>
      <c r="C41" s="92">
        <v>5.36</v>
      </c>
      <c r="D41" s="92">
        <v>3.8330000000000002</v>
      </c>
      <c r="E41" s="92">
        <v>5.4</v>
      </c>
    </row>
    <row r="42" spans="2:5">
      <c r="B42" s="91">
        <v>39134</v>
      </c>
      <c r="C42" s="92">
        <v>5.36</v>
      </c>
      <c r="D42" s="92">
        <v>3.835</v>
      </c>
      <c r="E42" s="92">
        <v>5.36</v>
      </c>
    </row>
    <row r="43" spans="2:5">
      <c r="B43" s="91">
        <v>39135</v>
      </c>
      <c r="C43" s="92">
        <v>5.36</v>
      </c>
      <c r="D43" s="92">
        <v>3.843</v>
      </c>
      <c r="E43" s="92">
        <v>5.39</v>
      </c>
    </row>
    <row r="44" spans="2:5">
      <c r="B44" s="91">
        <v>39136</v>
      </c>
      <c r="C44" s="92">
        <v>5.36</v>
      </c>
      <c r="D44" s="92">
        <v>3.8460000000000001</v>
      </c>
      <c r="E44" s="92">
        <v>5.39</v>
      </c>
    </row>
    <row r="45" spans="2:5">
      <c r="B45" s="91">
        <v>39139</v>
      </c>
      <c r="C45" s="92">
        <v>5.36</v>
      </c>
      <c r="D45" s="92">
        <v>3.8530000000000002</v>
      </c>
      <c r="E45" s="92">
        <v>5.35</v>
      </c>
    </row>
    <row r="46" spans="2:5">
      <c r="B46" s="91">
        <v>39140</v>
      </c>
      <c r="C46" s="92">
        <v>5.36</v>
      </c>
      <c r="D46" s="92">
        <v>3.8540000000000001</v>
      </c>
      <c r="E46" s="92">
        <v>5.46</v>
      </c>
    </row>
    <row r="47" spans="2:5">
      <c r="B47" s="91">
        <v>39141</v>
      </c>
      <c r="C47" s="92">
        <v>5.3481300000000003</v>
      </c>
      <c r="D47" s="92">
        <v>3.8479999999999999</v>
      </c>
      <c r="E47" s="92">
        <v>5.42</v>
      </c>
    </row>
    <row r="48" spans="2:5">
      <c r="B48" s="91">
        <v>39142</v>
      </c>
      <c r="C48" s="92">
        <v>5.3475000000000001</v>
      </c>
      <c r="D48" s="92">
        <v>3.8559999999999999</v>
      </c>
      <c r="E48" s="92">
        <v>5.42</v>
      </c>
    </row>
    <row r="49" spans="2:5">
      <c r="B49" s="91">
        <v>39143</v>
      </c>
      <c r="C49" s="92">
        <v>5.3462500000000004</v>
      </c>
      <c r="D49" s="92">
        <v>3.859</v>
      </c>
      <c r="E49" s="92">
        <v>5.57</v>
      </c>
    </row>
    <row r="50" spans="2:5">
      <c r="B50" s="91">
        <v>39146</v>
      </c>
      <c r="C50" s="92">
        <v>5.33</v>
      </c>
      <c r="D50" s="92">
        <v>3.86</v>
      </c>
      <c r="E50" s="92">
        <v>5.71</v>
      </c>
    </row>
    <row r="51" spans="2:5">
      <c r="B51" s="91">
        <v>39147</v>
      </c>
      <c r="C51" s="92">
        <v>5.34</v>
      </c>
      <c r="D51" s="92">
        <v>3.8660000000000001</v>
      </c>
      <c r="E51" s="92">
        <v>5.7</v>
      </c>
    </row>
    <row r="52" spans="2:5">
      <c r="B52" s="91">
        <v>39148</v>
      </c>
      <c r="C52" s="92">
        <v>5.34</v>
      </c>
      <c r="D52" s="92">
        <v>3.8679999999999999</v>
      </c>
      <c r="E52" s="92">
        <v>5.7</v>
      </c>
    </row>
    <row r="53" spans="2:5">
      <c r="B53" s="91">
        <v>39149</v>
      </c>
      <c r="C53" s="92">
        <v>5.34</v>
      </c>
      <c r="D53" s="92">
        <v>3.8780000000000001</v>
      </c>
      <c r="E53" s="92">
        <v>5.7</v>
      </c>
    </row>
    <row r="54" spans="2:5">
      <c r="B54" s="91">
        <v>39150</v>
      </c>
      <c r="C54" s="92">
        <v>5.34</v>
      </c>
      <c r="D54" s="92">
        <v>3.8849999999999998</v>
      </c>
      <c r="E54" s="92">
        <v>5.68</v>
      </c>
    </row>
    <row r="55" spans="2:5">
      <c r="B55" s="91">
        <v>39153</v>
      </c>
      <c r="C55" s="92">
        <v>5.3550000000000004</v>
      </c>
      <c r="D55" s="92">
        <v>3.8890000000000002</v>
      </c>
      <c r="E55" s="92">
        <v>5.64</v>
      </c>
    </row>
    <row r="56" spans="2:5">
      <c r="B56" s="91">
        <v>39154</v>
      </c>
      <c r="C56" s="92">
        <v>5.3548800000000005</v>
      </c>
      <c r="D56" s="92">
        <v>3.8890000000000002</v>
      </c>
      <c r="E56" s="92">
        <v>5.72</v>
      </c>
    </row>
    <row r="57" spans="2:5">
      <c r="B57" s="91">
        <v>39155</v>
      </c>
      <c r="C57" s="92">
        <v>5.35</v>
      </c>
      <c r="D57" s="92">
        <v>3.8930000000000002</v>
      </c>
      <c r="E57" s="92">
        <v>5.87</v>
      </c>
    </row>
    <row r="58" spans="2:5">
      <c r="B58" s="91">
        <v>39156</v>
      </c>
      <c r="C58" s="92">
        <v>5.35</v>
      </c>
      <c r="D58" s="92">
        <v>3.8959999999999999</v>
      </c>
      <c r="E58" s="92">
        <v>5.99</v>
      </c>
    </row>
    <row r="59" spans="2:5">
      <c r="B59" s="91">
        <v>39157</v>
      </c>
      <c r="C59" s="92">
        <v>5.35</v>
      </c>
      <c r="D59" s="92">
        <v>3.8959999999999999</v>
      </c>
      <c r="E59" s="92">
        <v>6.02</v>
      </c>
    </row>
    <row r="60" spans="2:5">
      <c r="B60" s="91">
        <v>39160</v>
      </c>
      <c r="C60" s="92">
        <v>5.35</v>
      </c>
      <c r="D60" s="92">
        <v>3.8919999999999999</v>
      </c>
      <c r="E60" s="92">
        <v>5.97</v>
      </c>
    </row>
    <row r="61" spans="2:5">
      <c r="B61" s="91">
        <v>39161</v>
      </c>
      <c r="C61" s="92">
        <v>5.35</v>
      </c>
      <c r="D61" s="92">
        <v>3.895</v>
      </c>
      <c r="E61" s="92">
        <v>6.04</v>
      </c>
    </row>
    <row r="62" spans="2:5">
      <c r="B62" s="91">
        <v>39162</v>
      </c>
      <c r="C62" s="92">
        <v>5.35</v>
      </c>
      <c r="D62" s="92">
        <v>3.8970000000000002</v>
      </c>
      <c r="E62" s="92">
        <v>5.97</v>
      </c>
    </row>
    <row r="63" spans="2:5">
      <c r="B63" s="91">
        <v>39163</v>
      </c>
      <c r="C63" s="92">
        <v>5.3463100000000008</v>
      </c>
      <c r="D63" s="92">
        <v>3.9020000000000001</v>
      </c>
      <c r="E63" s="92">
        <v>6.1</v>
      </c>
    </row>
    <row r="64" spans="2:5">
      <c r="B64" s="91">
        <v>39164</v>
      </c>
      <c r="C64" s="92">
        <v>5.3478800000000009</v>
      </c>
      <c r="D64" s="92">
        <v>3.9039999999999999</v>
      </c>
      <c r="E64" s="92">
        <v>5.94</v>
      </c>
    </row>
    <row r="65" spans="2:5">
      <c r="B65" s="91">
        <v>39167</v>
      </c>
      <c r="C65" s="92">
        <v>5.35</v>
      </c>
      <c r="D65" s="92">
        <v>3.9060000000000001</v>
      </c>
      <c r="E65" s="92">
        <v>5.78</v>
      </c>
    </row>
    <row r="66" spans="2:5">
      <c r="B66" s="91">
        <v>39168</v>
      </c>
      <c r="C66" s="92">
        <v>5.35</v>
      </c>
      <c r="D66" s="92">
        <v>3.9090000000000003</v>
      </c>
      <c r="E66" s="92">
        <v>5.72</v>
      </c>
    </row>
    <row r="67" spans="2:5">
      <c r="B67" s="91">
        <v>39169</v>
      </c>
      <c r="C67" s="92">
        <v>5.35</v>
      </c>
      <c r="D67" s="92">
        <v>3.9140000000000001</v>
      </c>
      <c r="E67" s="92">
        <v>5.73</v>
      </c>
    </row>
    <row r="68" spans="2:5">
      <c r="B68" s="91">
        <v>39170</v>
      </c>
      <c r="C68" s="92">
        <v>5.34938</v>
      </c>
      <c r="D68" s="92">
        <v>3.9220000000000002</v>
      </c>
      <c r="E68" s="92">
        <v>5.83</v>
      </c>
    </row>
    <row r="69" spans="2:5">
      <c r="B69" s="91">
        <v>39171</v>
      </c>
      <c r="C69" s="92">
        <v>5.35</v>
      </c>
      <c r="D69" s="92">
        <v>3.9239999999999999</v>
      </c>
      <c r="E69" s="92">
        <v>5.76</v>
      </c>
    </row>
    <row r="70" spans="2:5">
      <c r="B70" s="91">
        <v>39174</v>
      </c>
      <c r="C70" s="92">
        <v>5.35</v>
      </c>
      <c r="D70" s="92">
        <v>3.927</v>
      </c>
      <c r="E70" s="92">
        <v>5.78</v>
      </c>
    </row>
    <row r="71" spans="2:5">
      <c r="B71" s="91">
        <v>39175</v>
      </c>
      <c r="C71" s="92">
        <v>5.35</v>
      </c>
      <c r="D71" s="92">
        <v>3.9359999999999999</v>
      </c>
      <c r="E71" s="92">
        <v>5.7</v>
      </c>
    </row>
    <row r="72" spans="2:5">
      <c r="B72" s="91">
        <v>39176</v>
      </c>
      <c r="C72" s="92">
        <v>5.35</v>
      </c>
      <c r="D72" s="92">
        <v>3.944</v>
      </c>
      <c r="E72" s="92">
        <v>5.74</v>
      </c>
    </row>
    <row r="73" spans="2:5">
      <c r="B73" s="91">
        <v>39177</v>
      </c>
      <c r="C73" s="92">
        <v>5.35</v>
      </c>
      <c r="D73" s="92">
        <v>3.9460000000000002</v>
      </c>
      <c r="E73" s="92">
        <v>5.71</v>
      </c>
    </row>
    <row r="74" spans="2:5">
      <c r="B74" s="91">
        <v>39178</v>
      </c>
      <c r="C74" s="92">
        <v>5.35</v>
      </c>
      <c r="D74" s="92">
        <v>3.9460000000000002</v>
      </c>
      <c r="E74" s="92">
        <v>5.66</v>
      </c>
    </row>
    <row r="75" spans="2:5">
      <c r="B75" s="91">
        <v>39181</v>
      </c>
      <c r="C75" s="92">
        <v>5.35</v>
      </c>
      <c r="D75" s="92">
        <v>3.9460000000000002</v>
      </c>
      <c r="E75" s="92">
        <v>5.67</v>
      </c>
    </row>
    <row r="76" spans="2:5">
      <c r="B76" s="91">
        <v>39182</v>
      </c>
      <c r="C76" s="92">
        <v>5.3550000000000004</v>
      </c>
      <c r="D76" s="92">
        <v>3.9550000000000001</v>
      </c>
      <c r="E76" s="92">
        <v>5.63</v>
      </c>
    </row>
    <row r="77" spans="2:5">
      <c r="B77" s="91">
        <v>39183</v>
      </c>
      <c r="C77" s="92">
        <v>5.3550000000000004</v>
      </c>
      <c r="D77" s="92">
        <v>3.9580000000000002</v>
      </c>
      <c r="E77" s="92">
        <v>5.75</v>
      </c>
    </row>
    <row r="78" spans="2:5">
      <c r="B78" s="91">
        <v>39184</v>
      </c>
      <c r="C78" s="92">
        <v>5.3556300000000006</v>
      </c>
      <c r="D78" s="92">
        <v>3.968</v>
      </c>
      <c r="E78" s="92">
        <v>5.7</v>
      </c>
    </row>
    <row r="79" spans="2:5">
      <c r="B79" s="91">
        <v>39185</v>
      </c>
      <c r="C79" s="92">
        <v>5.3568800000000003</v>
      </c>
      <c r="D79" s="92">
        <v>3.97</v>
      </c>
      <c r="E79" s="92">
        <v>5.66</v>
      </c>
    </row>
    <row r="80" spans="2:5">
      <c r="B80" s="91">
        <v>39188</v>
      </c>
      <c r="C80" s="92">
        <v>5.3587499999999997</v>
      </c>
      <c r="D80" s="92">
        <v>3.9750000000000001</v>
      </c>
      <c r="E80" s="92">
        <v>5.6</v>
      </c>
    </row>
    <row r="81" spans="2:5">
      <c r="B81" s="91">
        <v>39189</v>
      </c>
      <c r="C81" s="92">
        <v>5.3598800000000004</v>
      </c>
      <c r="D81" s="92">
        <v>3.9780000000000002</v>
      </c>
      <c r="E81" s="92">
        <v>5.58</v>
      </c>
    </row>
    <row r="82" spans="2:5">
      <c r="B82" s="91">
        <v>39190</v>
      </c>
      <c r="C82" s="92">
        <v>5.3581300000000001</v>
      </c>
      <c r="D82" s="92">
        <v>3.9790000000000001</v>
      </c>
      <c r="E82" s="92">
        <v>5.59</v>
      </c>
    </row>
    <row r="83" spans="2:5">
      <c r="B83" s="91">
        <v>39191</v>
      </c>
      <c r="C83" s="92">
        <v>5.3550000000000004</v>
      </c>
      <c r="D83" s="92">
        <v>3.9849999999999999</v>
      </c>
      <c r="E83" s="92">
        <v>5.57</v>
      </c>
    </row>
    <row r="84" spans="2:5">
      <c r="B84" s="91">
        <v>39192</v>
      </c>
      <c r="C84" s="92">
        <v>5.3550000000000004</v>
      </c>
      <c r="D84" s="92">
        <v>3.988</v>
      </c>
      <c r="E84" s="92">
        <v>5.5</v>
      </c>
    </row>
    <row r="85" spans="2:5">
      <c r="B85" s="91">
        <v>39195</v>
      </c>
      <c r="C85" s="92">
        <v>5.3550000000000004</v>
      </c>
      <c r="D85" s="92">
        <v>3.992</v>
      </c>
      <c r="E85" s="92">
        <v>5.49</v>
      </c>
    </row>
    <row r="86" spans="2:5">
      <c r="B86" s="91">
        <v>39196</v>
      </c>
      <c r="C86" s="92">
        <v>5.3550000000000004</v>
      </c>
      <c r="D86" s="92">
        <v>3.9950000000000001</v>
      </c>
      <c r="E86" s="92">
        <v>5.5</v>
      </c>
    </row>
    <row r="87" spans="2:5">
      <c r="B87" s="91">
        <v>39197</v>
      </c>
      <c r="C87" s="92">
        <v>5.3550000000000004</v>
      </c>
      <c r="D87" s="92">
        <v>3.9990000000000001</v>
      </c>
      <c r="E87" s="92">
        <v>5.52</v>
      </c>
    </row>
    <row r="88" spans="2:5">
      <c r="B88" s="91">
        <v>39198</v>
      </c>
      <c r="C88" s="92">
        <v>5.3550000000000004</v>
      </c>
      <c r="D88" s="92">
        <v>4.0049999999999999</v>
      </c>
      <c r="E88" s="92">
        <v>5.49</v>
      </c>
    </row>
    <row r="89" spans="2:5">
      <c r="B89" s="91">
        <v>39199</v>
      </c>
      <c r="C89" s="92">
        <v>5.3562500000000002</v>
      </c>
      <c r="D89" s="92">
        <v>4.0129999999999999</v>
      </c>
      <c r="E89" s="92">
        <v>5.49</v>
      </c>
    </row>
    <row r="90" spans="2:5">
      <c r="B90" s="91">
        <v>39202</v>
      </c>
      <c r="C90" s="92">
        <v>5.3550000000000004</v>
      </c>
      <c r="D90" s="92">
        <v>4.0170000000000003</v>
      </c>
      <c r="E90" s="92">
        <v>5.48</v>
      </c>
    </row>
    <row r="91" spans="2:5">
      <c r="B91" s="91">
        <v>39203</v>
      </c>
      <c r="C91" s="92">
        <v>5.3550000000000004</v>
      </c>
      <c r="D91" s="92">
        <v>4.0170000000000003</v>
      </c>
      <c r="E91" s="92">
        <v>5.48</v>
      </c>
    </row>
    <row r="92" spans="2:5">
      <c r="B92" s="91">
        <v>39204</v>
      </c>
      <c r="C92" s="92">
        <v>5.3550000000000004</v>
      </c>
      <c r="D92" s="92">
        <v>4.0229999999999997</v>
      </c>
      <c r="E92" s="92">
        <v>5.4</v>
      </c>
    </row>
    <row r="93" spans="2:5">
      <c r="B93" s="91">
        <v>39205</v>
      </c>
      <c r="C93" s="92">
        <v>5.3556300000000006</v>
      </c>
      <c r="D93" s="92">
        <v>4.0339999999999998</v>
      </c>
      <c r="E93" s="92">
        <v>5.37</v>
      </c>
    </row>
    <row r="94" spans="2:5">
      <c r="B94" s="91">
        <v>39206</v>
      </c>
      <c r="C94" s="92">
        <v>5.3565600000000009</v>
      </c>
      <c r="D94" s="92">
        <v>4.0360000000000005</v>
      </c>
      <c r="E94" s="92">
        <v>5.33</v>
      </c>
    </row>
    <row r="95" spans="2:5">
      <c r="B95" s="91">
        <v>39209</v>
      </c>
      <c r="C95" s="92">
        <v>5.3565600000000009</v>
      </c>
      <c r="D95" s="92">
        <v>4.0380000000000003</v>
      </c>
      <c r="E95" s="92">
        <v>5.37</v>
      </c>
    </row>
    <row r="96" spans="2:5">
      <c r="B96" s="91">
        <v>39210</v>
      </c>
      <c r="C96" s="92">
        <v>5.3568800000000003</v>
      </c>
      <c r="D96" s="92">
        <v>4.0430000000000001</v>
      </c>
      <c r="E96" s="92">
        <v>5.24</v>
      </c>
    </row>
    <row r="97" spans="2:5">
      <c r="B97" s="91">
        <v>39211</v>
      </c>
      <c r="C97" s="92">
        <v>5.3581300000000001</v>
      </c>
      <c r="D97" s="92">
        <v>4.0460000000000003</v>
      </c>
      <c r="E97" s="92">
        <v>5.24</v>
      </c>
    </row>
    <row r="98" spans="2:5">
      <c r="B98" s="91">
        <v>39212</v>
      </c>
      <c r="C98" s="92">
        <v>5.36</v>
      </c>
      <c r="D98" s="92">
        <v>4.0549999999999997</v>
      </c>
      <c r="E98" s="92">
        <v>5.31</v>
      </c>
    </row>
    <row r="99" spans="2:5">
      <c r="B99" s="91">
        <v>39213</v>
      </c>
      <c r="C99" s="92">
        <v>5.36</v>
      </c>
      <c r="D99" s="92">
        <v>4.0609999999999999</v>
      </c>
      <c r="E99" s="92">
        <v>5.19</v>
      </c>
    </row>
    <row r="100" spans="2:5">
      <c r="B100" s="91">
        <v>39216</v>
      </c>
      <c r="C100" s="92">
        <v>5.36</v>
      </c>
      <c r="D100" s="92">
        <v>4.0629999999999997</v>
      </c>
      <c r="E100" s="92">
        <v>5.24</v>
      </c>
    </row>
    <row r="101" spans="2:5">
      <c r="B101" s="91">
        <v>39217</v>
      </c>
      <c r="C101" s="92">
        <v>5.36</v>
      </c>
      <c r="D101" s="92">
        <v>4.0659999999999998</v>
      </c>
      <c r="E101" s="92">
        <v>5.2</v>
      </c>
    </row>
    <row r="102" spans="2:5">
      <c r="B102" s="91">
        <v>39218</v>
      </c>
      <c r="C102" s="92">
        <v>5.36</v>
      </c>
      <c r="D102" s="92">
        <v>4.0670000000000002</v>
      </c>
      <c r="E102" s="92">
        <v>5.18</v>
      </c>
    </row>
    <row r="103" spans="2:5">
      <c r="B103" s="91">
        <v>39219</v>
      </c>
      <c r="C103" s="92">
        <v>5.36</v>
      </c>
      <c r="D103" s="92">
        <v>4.0730000000000004</v>
      </c>
      <c r="E103" s="92">
        <v>5.2</v>
      </c>
    </row>
    <row r="104" spans="2:5">
      <c r="B104" s="91">
        <v>39220</v>
      </c>
      <c r="C104" s="92">
        <v>5.36</v>
      </c>
      <c r="D104" s="92">
        <v>4.077</v>
      </c>
      <c r="E104" s="92">
        <v>5.0999999999999996</v>
      </c>
    </row>
    <row r="105" spans="2:5">
      <c r="B105" s="91">
        <v>39223</v>
      </c>
      <c r="C105" s="92">
        <v>5.36</v>
      </c>
      <c r="D105" s="92">
        <v>4.0780000000000003</v>
      </c>
      <c r="E105" s="92">
        <v>5.17</v>
      </c>
    </row>
    <row r="106" spans="2:5">
      <c r="B106" s="91">
        <v>39224</v>
      </c>
      <c r="C106" s="92">
        <v>5.36</v>
      </c>
      <c r="D106" s="92">
        <v>4.08</v>
      </c>
      <c r="E106" s="92">
        <v>5.12</v>
      </c>
    </row>
    <row r="107" spans="2:5">
      <c r="B107" s="91">
        <v>39225</v>
      </c>
      <c r="C107" s="92">
        <v>5.36</v>
      </c>
      <c r="D107" s="92">
        <v>4.0860000000000003</v>
      </c>
      <c r="E107" s="92">
        <v>5.14</v>
      </c>
    </row>
    <row r="108" spans="2:5">
      <c r="B108" s="91">
        <v>39226</v>
      </c>
      <c r="C108" s="92">
        <v>5.36</v>
      </c>
      <c r="D108" s="92">
        <v>4.0949999999999998</v>
      </c>
      <c r="E108" s="92">
        <v>5.09</v>
      </c>
    </row>
    <row r="109" spans="2:5">
      <c r="B109" s="91">
        <v>39227</v>
      </c>
      <c r="C109" s="92">
        <v>5.36</v>
      </c>
      <c r="D109" s="92">
        <v>4.0979999999999999</v>
      </c>
      <c r="E109" s="92">
        <v>5.0999999999999996</v>
      </c>
    </row>
    <row r="110" spans="2:5">
      <c r="B110" s="91">
        <v>39230</v>
      </c>
      <c r="C110" s="92">
        <v>5.36</v>
      </c>
      <c r="D110" s="92">
        <v>4.1070000000000002</v>
      </c>
      <c r="E110" s="92">
        <v>4.9800000000000004</v>
      </c>
    </row>
    <row r="111" spans="2:5">
      <c r="B111" s="91">
        <v>39231</v>
      </c>
      <c r="C111" s="92">
        <v>5.36</v>
      </c>
      <c r="D111" s="92">
        <v>4.109</v>
      </c>
      <c r="E111" s="92">
        <v>5.1100000000000003</v>
      </c>
    </row>
    <row r="112" spans="2:5">
      <c r="B112" s="91">
        <v>39232</v>
      </c>
      <c r="C112" s="92">
        <v>5.36</v>
      </c>
      <c r="D112" s="92">
        <v>4.1130000000000004</v>
      </c>
      <c r="E112" s="92">
        <v>5.4</v>
      </c>
    </row>
    <row r="113" spans="2:5">
      <c r="B113" s="91">
        <v>39233</v>
      </c>
      <c r="C113" s="92">
        <v>5.36</v>
      </c>
      <c r="D113" s="92">
        <v>4.1219999999999999</v>
      </c>
      <c r="E113" s="92">
        <v>4.95</v>
      </c>
    </row>
    <row r="114" spans="2:5">
      <c r="B114" s="91">
        <v>39234</v>
      </c>
      <c r="C114" s="92">
        <v>5.36</v>
      </c>
      <c r="D114" s="92">
        <v>4.1239999999999997</v>
      </c>
      <c r="E114" s="92">
        <v>4.93</v>
      </c>
    </row>
    <row r="115" spans="2:5">
      <c r="B115" s="91">
        <v>39237</v>
      </c>
      <c r="C115" s="92">
        <v>5.36</v>
      </c>
      <c r="D115" s="92">
        <v>4.125</v>
      </c>
      <c r="E115" s="92">
        <v>4.99</v>
      </c>
    </row>
    <row r="116" spans="2:5">
      <c r="B116" s="91">
        <v>39238</v>
      </c>
      <c r="C116" s="92">
        <v>5.36</v>
      </c>
      <c r="D116" s="92">
        <v>4.1260000000000003</v>
      </c>
      <c r="E116" s="92">
        <v>4.99</v>
      </c>
    </row>
    <row r="117" spans="2:5">
      <c r="B117" s="91">
        <v>39239</v>
      </c>
      <c r="C117" s="92">
        <v>5.36</v>
      </c>
      <c r="D117" s="92">
        <v>4.1260000000000003</v>
      </c>
      <c r="E117" s="92">
        <v>4.8899999999999997</v>
      </c>
    </row>
    <row r="118" spans="2:5">
      <c r="B118" s="91">
        <v>39240</v>
      </c>
      <c r="C118" s="92">
        <v>5.36</v>
      </c>
      <c r="D118" s="92">
        <v>4.1349999999999998</v>
      </c>
      <c r="E118" s="92">
        <v>4.96</v>
      </c>
    </row>
    <row r="119" spans="2:5">
      <c r="B119" s="91">
        <v>39241</v>
      </c>
      <c r="C119" s="92">
        <v>5.36</v>
      </c>
      <c r="D119" s="92">
        <v>4.1379999999999999</v>
      </c>
      <c r="E119" s="92">
        <v>4.92</v>
      </c>
    </row>
    <row r="120" spans="2:5">
      <c r="B120" s="91">
        <v>39244</v>
      </c>
      <c r="C120" s="92">
        <v>5.36</v>
      </c>
      <c r="D120" s="92">
        <v>4.1399999999999997</v>
      </c>
      <c r="E120" s="92">
        <v>4.92</v>
      </c>
    </row>
    <row r="121" spans="2:5">
      <c r="B121" s="91">
        <v>39245</v>
      </c>
      <c r="C121" s="92">
        <v>5.36</v>
      </c>
      <c r="D121" s="92">
        <v>4.1420000000000003</v>
      </c>
      <c r="E121" s="92">
        <v>4.92</v>
      </c>
    </row>
    <row r="122" spans="2:5">
      <c r="B122" s="91">
        <v>39246</v>
      </c>
      <c r="C122" s="92">
        <v>5.36</v>
      </c>
      <c r="D122" s="92">
        <v>4.1449999999999996</v>
      </c>
      <c r="E122" s="92">
        <v>4.9400000000000004</v>
      </c>
    </row>
    <row r="123" spans="2:5">
      <c r="B123" s="91">
        <v>39247</v>
      </c>
      <c r="C123" s="92">
        <v>5.36</v>
      </c>
      <c r="D123" s="92">
        <v>4.1470000000000002</v>
      </c>
      <c r="E123" s="92">
        <v>4.8099999999999996</v>
      </c>
    </row>
    <row r="124" spans="2:5">
      <c r="B124" s="91">
        <v>39248</v>
      </c>
      <c r="C124" s="92">
        <v>5.36</v>
      </c>
      <c r="D124" s="92">
        <v>4.1479999999999997</v>
      </c>
      <c r="E124" s="92">
        <v>4.76</v>
      </c>
    </row>
    <row r="125" spans="2:5">
      <c r="B125" s="91">
        <v>39251</v>
      </c>
      <c r="C125" s="92">
        <v>5.36</v>
      </c>
      <c r="D125" s="92">
        <v>4.1479999999999997</v>
      </c>
      <c r="E125" s="92">
        <v>4.9400000000000004</v>
      </c>
    </row>
    <row r="126" spans="2:5">
      <c r="B126" s="91">
        <v>39252</v>
      </c>
      <c r="C126" s="92">
        <v>5.36</v>
      </c>
      <c r="D126" s="92">
        <v>4.1530000000000005</v>
      </c>
      <c r="E126" s="92">
        <v>4.95</v>
      </c>
    </row>
    <row r="127" spans="2:5">
      <c r="B127" s="91">
        <v>39253</v>
      </c>
      <c r="C127" s="92">
        <v>5.36</v>
      </c>
      <c r="D127" s="92">
        <v>4.1550000000000002</v>
      </c>
      <c r="E127" s="92">
        <v>4.8600000000000003</v>
      </c>
    </row>
    <row r="128" spans="2:5">
      <c r="B128" s="91">
        <v>39254</v>
      </c>
      <c r="C128" s="92">
        <v>5.36</v>
      </c>
      <c r="D128" s="92">
        <v>4.1589999999999998</v>
      </c>
      <c r="E128" s="92">
        <v>5.0599999999999996</v>
      </c>
    </row>
    <row r="129" spans="2:5">
      <c r="B129" s="91">
        <v>39255</v>
      </c>
      <c r="C129" s="92">
        <v>5.36</v>
      </c>
      <c r="D129" s="92">
        <v>4.16</v>
      </c>
      <c r="E129" s="92">
        <v>5.0599999999999996</v>
      </c>
    </row>
    <row r="130" spans="2:5">
      <c r="B130" s="91">
        <v>39258</v>
      </c>
      <c r="C130" s="92">
        <v>5.36</v>
      </c>
      <c r="D130" s="92">
        <v>4.1589999999999998</v>
      </c>
      <c r="E130" s="92">
        <v>5.01</v>
      </c>
    </row>
    <row r="131" spans="2:5">
      <c r="B131" s="91">
        <v>39259</v>
      </c>
      <c r="C131" s="92">
        <v>5.36</v>
      </c>
      <c r="D131" s="92">
        <v>4.1619999999999999</v>
      </c>
      <c r="E131" s="92">
        <v>5.0199999999999996</v>
      </c>
    </row>
    <row r="132" spans="2:5">
      <c r="B132" s="91">
        <v>39260</v>
      </c>
      <c r="C132" s="92">
        <v>5.36</v>
      </c>
      <c r="D132" s="92">
        <v>4.1639999999999997</v>
      </c>
      <c r="E132" s="92">
        <v>5.14</v>
      </c>
    </row>
    <row r="133" spans="2:5">
      <c r="B133" s="91">
        <v>39261</v>
      </c>
      <c r="C133" s="92">
        <v>5.36</v>
      </c>
      <c r="D133" s="92">
        <v>4.1719999999999997</v>
      </c>
      <c r="E133" s="92">
        <v>4.99</v>
      </c>
    </row>
    <row r="134" spans="2:5">
      <c r="B134" s="91">
        <v>39262</v>
      </c>
      <c r="C134" s="92">
        <v>5.36</v>
      </c>
      <c r="D134" s="92">
        <v>4.1749999999999998</v>
      </c>
      <c r="E134" s="92">
        <v>4.9000000000000004</v>
      </c>
    </row>
    <row r="135" spans="2:5">
      <c r="B135" s="91">
        <v>39265</v>
      </c>
      <c r="C135" s="92">
        <v>5.36</v>
      </c>
      <c r="D135" s="92">
        <v>4.1760000000000002</v>
      </c>
      <c r="E135" s="92">
        <v>4.87</v>
      </c>
    </row>
    <row r="136" spans="2:5">
      <c r="B136" s="91">
        <v>39266</v>
      </c>
      <c r="C136" s="92">
        <v>5.36</v>
      </c>
      <c r="D136" s="92">
        <v>4.1820000000000004</v>
      </c>
      <c r="E136" s="92">
        <v>4.8899999999999997</v>
      </c>
    </row>
    <row r="137" spans="2:5">
      <c r="B137" s="91">
        <v>39267</v>
      </c>
      <c r="C137" s="92">
        <v>5.36</v>
      </c>
      <c r="D137" s="92">
        <v>4.1829999999999998</v>
      </c>
      <c r="E137" s="92">
        <v>4.9400000000000004</v>
      </c>
    </row>
    <row r="138" spans="2:5">
      <c r="B138" s="91">
        <v>39268</v>
      </c>
      <c r="C138" s="92">
        <v>5.36</v>
      </c>
      <c r="D138" s="92">
        <v>4.1900000000000004</v>
      </c>
      <c r="E138" s="92">
        <v>4.8899999999999997</v>
      </c>
    </row>
    <row r="139" spans="2:5">
      <c r="B139" s="91">
        <v>39269</v>
      </c>
      <c r="C139" s="92">
        <v>5.36</v>
      </c>
      <c r="D139" s="92">
        <v>4.1959999999999997</v>
      </c>
      <c r="E139" s="92">
        <v>4.8899999999999997</v>
      </c>
    </row>
    <row r="140" spans="2:5">
      <c r="B140" s="91">
        <v>39272</v>
      </c>
      <c r="C140" s="92">
        <v>5.36</v>
      </c>
      <c r="D140" s="92">
        <v>4.1970000000000001</v>
      </c>
      <c r="E140" s="92">
        <v>4.99</v>
      </c>
    </row>
    <row r="141" spans="2:5">
      <c r="B141" s="91">
        <v>39273</v>
      </c>
      <c r="C141" s="92">
        <v>5.36</v>
      </c>
      <c r="D141" s="92">
        <v>4.1970000000000001</v>
      </c>
      <c r="E141" s="92">
        <v>4.8899999999999997</v>
      </c>
    </row>
    <row r="142" spans="2:5">
      <c r="B142" s="91">
        <v>39274</v>
      </c>
      <c r="C142" s="92">
        <v>5.36</v>
      </c>
      <c r="D142" s="92">
        <v>4.2010000000000005</v>
      </c>
      <c r="E142" s="92">
        <v>4.88</v>
      </c>
    </row>
    <row r="143" spans="2:5">
      <c r="B143" s="91">
        <v>39275</v>
      </c>
      <c r="C143" s="92">
        <v>5.36</v>
      </c>
      <c r="D143" s="92">
        <v>4.2090000000000005</v>
      </c>
      <c r="E143" s="92">
        <v>4.92</v>
      </c>
    </row>
    <row r="144" spans="2:5">
      <c r="B144" s="91">
        <v>39276</v>
      </c>
      <c r="C144" s="92">
        <v>5.36</v>
      </c>
      <c r="D144" s="92">
        <v>4.2140000000000004</v>
      </c>
      <c r="E144" s="92">
        <v>4.96</v>
      </c>
    </row>
    <row r="145" spans="2:5">
      <c r="B145" s="91">
        <v>39279</v>
      </c>
      <c r="C145" s="92">
        <v>5.36</v>
      </c>
      <c r="D145" s="92">
        <v>4.2149999999999999</v>
      </c>
      <c r="E145" s="92">
        <v>4.96</v>
      </c>
    </row>
    <row r="146" spans="2:5">
      <c r="B146" s="91">
        <v>39280</v>
      </c>
      <c r="C146" s="92">
        <v>5.36</v>
      </c>
      <c r="D146" s="92">
        <v>4.2149999999999999</v>
      </c>
      <c r="E146" s="92">
        <v>4.95</v>
      </c>
    </row>
    <row r="147" spans="2:5">
      <c r="B147" s="91">
        <v>39281</v>
      </c>
      <c r="C147" s="92">
        <v>5.36</v>
      </c>
      <c r="D147" s="92">
        <v>4.2210000000000001</v>
      </c>
      <c r="E147" s="92">
        <v>4.79</v>
      </c>
    </row>
    <row r="148" spans="2:5">
      <c r="B148" s="91">
        <v>39282</v>
      </c>
      <c r="C148" s="92">
        <v>5.36</v>
      </c>
      <c r="D148" s="92">
        <v>4.226</v>
      </c>
      <c r="E148" s="92">
        <v>4.92</v>
      </c>
    </row>
    <row r="149" spans="2:5">
      <c r="B149" s="91">
        <v>39283</v>
      </c>
      <c r="C149" s="92">
        <v>5.36</v>
      </c>
      <c r="D149" s="92">
        <v>4.2279999999999998</v>
      </c>
      <c r="E149" s="92">
        <v>4.8499999999999996</v>
      </c>
    </row>
    <row r="150" spans="2:5">
      <c r="B150" s="91">
        <v>39286</v>
      </c>
      <c r="C150" s="92">
        <v>5.36</v>
      </c>
      <c r="D150" s="92">
        <v>4.2290000000000001</v>
      </c>
      <c r="E150" s="92">
        <v>5.41</v>
      </c>
    </row>
    <row r="151" spans="2:5">
      <c r="B151" s="91">
        <v>39287</v>
      </c>
      <c r="C151" s="92">
        <v>5.36</v>
      </c>
      <c r="D151" s="92">
        <v>4.2350000000000003</v>
      </c>
      <c r="E151" s="92">
        <v>4.93</v>
      </c>
    </row>
    <row r="152" spans="2:5">
      <c r="B152" s="91">
        <v>39288</v>
      </c>
      <c r="C152" s="92">
        <v>5.36</v>
      </c>
      <c r="D152" s="92">
        <v>4.2389999999999999</v>
      </c>
      <c r="E152" s="92">
        <v>4.99</v>
      </c>
    </row>
    <row r="153" spans="2:5">
      <c r="B153" s="91">
        <v>39289</v>
      </c>
      <c r="C153" s="92">
        <v>5.36</v>
      </c>
      <c r="D153" s="92">
        <v>4.2450000000000001</v>
      </c>
      <c r="E153" s="92">
        <v>5</v>
      </c>
    </row>
    <row r="154" spans="2:5">
      <c r="B154" s="91">
        <v>39290</v>
      </c>
      <c r="C154" s="92">
        <v>5.3574999999999999</v>
      </c>
      <c r="D154" s="92">
        <v>4.2460000000000004</v>
      </c>
      <c r="E154" s="92">
        <v>4.97</v>
      </c>
    </row>
    <row r="155" spans="2:5">
      <c r="B155" s="91">
        <v>39293</v>
      </c>
      <c r="C155" s="92">
        <v>5.3562500000000002</v>
      </c>
      <c r="D155" s="92">
        <v>4.2519999999999998</v>
      </c>
      <c r="E155" s="92">
        <v>5.0599999999999996</v>
      </c>
    </row>
    <row r="156" spans="2:5">
      <c r="B156" s="91">
        <v>39294</v>
      </c>
      <c r="C156" s="92">
        <v>5.3586600000000004</v>
      </c>
      <c r="D156" s="92">
        <v>4.26</v>
      </c>
      <c r="E156" s="92">
        <v>4.99</v>
      </c>
    </row>
    <row r="157" spans="2:5">
      <c r="B157" s="91">
        <v>39295</v>
      </c>
      <c r="C157" s="92">
        <v>5.3595300000000003</v>
      </c>
      <c r="D157" s="92">
        <v>4.2640000000000002</v>
      </c>
      <c r="E157" s="92">
        <v>4.91</v>
      </c>
    </row>
    <row r="158" spans="2:5">
      <c r="B158" s="91">
        <v>39296</v>
      </c>
      <c r="C158" s="92">
        <v>5.36</v>
      </c>
      <c r="D158" s="92">
        <v>4.2809999999999997</v>
      </c>
      <c r="E158" s="92">
        <v>4.95</v>
      </c>
    </row>
    <row r="159" spans="2:5">
      <c r="B159" s="91">
        <v>39297</v>
      </c>
      <c r="C159" s="92">
        <v>5.36</v>
      </c>
      <c r="D159" s="92">
        <v>4.2960000000000003</v>
      </c>
      <c r="E159" s="92">
        <v>4.93</v>
      </c>
    </row>
    <row r="160" spans="2:5">
      <c r="B160" s="91">
        <v>39300</v>
      </c>
      <c r="C160" s="92">
        <v>5.3562500000000002</v>
      </c>
      <c r="D160" s="92">
        <v>4.3090000000000002</v>
      </c>
      <c r="E160" s="92">
        <v>4.8499999999999996</v>
      </c>
    </row>
    <row r="161" spans="2:5">
      <c r="B161" s="91">
        <v>39301</v>
      </c>
      <c r="C161" s="92">
        <v>5.36</v>
      </c>
      <c r="D161" s="92">
        <v>4.3280000000000003</v>
      </c>
      <c r="E161" s="92">
        <v>5.03</v>
      </c>
    </row>
    <row r="162" spans="2:5">
      <c r="B162" s="91">
        <v>39302</v>
      </c>
      <c r="C162" s="92">
        <v>5.38</v>
      </c>
      <c r="D162" s="92">
        <v>4.3520000000000003</v>
      </c>
      <c r="E162" s="92">
        <v>4.91</v>
      </c>
    </row>
    <row r="163" spans="2:5">
      <c r="B163" s="91">
        <v>39303</v>
      </c>
      <c r="C163" s="92">
        <v>5.5</v>
      </c>
      <c r="D163" s="92">
        <v>4.399</v>
      </c>
      <c r="E163" s="92">
        <v>4.87</v>
      </c>
    </row>
    <row r="164" spans="2:5">
      <c r="B164" s="91">
        <v>39304</v>
      </c>
      <c r="C164" s="92">
        <v>5.5750000000000002</v>
      </c>
      <c r="D164" s="92">
        <v>4.4510000000000005</v>
      </c>
      <c r="E164" s="92">
        <v>4.96</v>
      </c>
    </row>
    <row r="165" spans="2:5">
      <c r="B165" s="91">
        <v>39307</v>
      </c>
      <c r="C165" s="92">
        <v>5.5575000000000001</v>
      </c>
      <c r="D165" s="92">
        <v>4.5060000000000002</v>
      </c>
      <c r="E165" s="92">
        <v>4.8</v>
      </c>
    </row>
    <row r="166" spans="2:5">
      <c r="B166" s="91">
        <v>39308</v>
      </c>
      <c r="C166" s="92">
        <v>5.53</v>
      </c>
      <c r="D166" s="92">
        <v>4.5190000000000001</v>
      </c>
      <c r="E166" s="92">
        <v>4.95</v>
      </c>
    </row>
    <row r="167" spans="2:5">
      <c r="B167" s="91">
        <v>39309</v>
      </c>
      <c r="C167" s="92">
        <v>5.52</v>
      </c>
      <c r="D167" s="92">
        <v>4.5250000000000004</v>
      </c>
      <c r="E167" s="92">
        <v>5.0599999999999996</v>
      </c>
    </row>
    <row r="168" spans="2:5">
      <c r="B168" s="91">
        <v>39310</v>
      </c>
      <c r="C168" s="92">
        <v>5.51</v>
      </c>
      <c r="D168" s="92">
        <v>4.5739999999999998</v>
      </c>
      <c r="E168" s="92">
        <v>5.69</v>
      </c>
    </row>
    <row r="169" spans="2:5">
      <c r="B169" s="91">
        <v>39311</v>
      </c>
      <c r="C169" s="92">
        <v>5.5</v>
      </c>
      <c r="D169" s="92">
        <v>4.6449999999999996</v>
      </c>
      <c r="E169" s="92">
        <v>5.74</v>
      </c>
    </row>
    <row r="170" spans="2:5">
      <c r="B170" s="91">
        <v>39314</v>
      </c>
      <c r="C170" s="92">
        <v>5.4950000000000001</v>
      </c>
      <c r="D170" s="92">
        <v>4.6559999999999997</v>
      </c>
      <c r="E170" s="92">
        <v>5.89</v>
      </c>
    </row>
    <row r="171" spans="2:5">
      <c r="B171" s="91">
        <v>39315</v>
      </c>
      <c r="C171" s="92">
        <v>5.4943800000000005</v>
      </c>
      <c r="D171" s="92">
        <v>4.6639999999999997</v>
      </c>
      <c r="E171" s="92">
        <v>6.03</v>
      </c>
    </row>
    <row r="172" spans="2:5">
      <c r="B172" s="91">
        <v>39316</v>
      </c>
      <c r="C172" s="92">
        <v>5.4987500000000002</v>
      </c>
      <c r="D172" s="92">
        <v>4.6760000000000002</v>
      </c>
      <c r="E172" s="92">
        <v>6.13</v>
      </c>
    </row>
    <row r="173" spans="2:5">
      <c r="B173" s="91">
        <v>39317</v>
      </c>
      <c r="C173" s="92">
        <v>5.5049999999999999</v>
      </c>
      <c r="D173" s="92">
        <v>4.7110000000000003</v>
      </c>
      <c r="E173" s="92">
        <v>6.13</v>
      </c>
    </row>
    <row r="174" spans="2:5">
      <c r="B174" s="91">
        <v>39318</v>
      </c>
      <c r="C174" s="92">
        <v>5.50563</v>
      </c>
      <c r="D174" s="92">
        <v>4.7210000000000001</v>
      </c>
      <c r="E174" s="92">
        <v>6.32</v>
      </c>
    </row>
    <row r="175" spans="2:5">
      <c r="B175" s="91">
        <v>39321</v>
      </c>
      <c r="C175" s="92">
        <v>5.50563</v>
      </c>
      <c r="D175" s="92">
        <v>4.7279999999999998</v>
      </c>
      <c r="E175" s="92">
        <v>6.71</v>
      </c>
    </row>
    <row r="176" spans="2:5">
      <c r="B176" s="91">
        <v>39322</v>
      </c>
      <c r="C176" s="92">
        <v>5.51</v>
      </c>
      <c r="D176" s="92">
        <v>4.7170000000000005</v>
      </c>
      <c r="E176" s="92">
        <v>6.75</v>
      </c>
    </row>
    <row r="177" spans="2:5">
      <c r="B177" s="91">
        <v>39323</v>
      </c>
      <c r="C177" s="92">
        <v>5.5412499999999998</v>
      </c>
      <c r="D177" s="92">
        <v>4.7220000000000004</v>
      </c>
      <c r="E177" s="92">
        <v>6.83</v>
      </c>
    </row>
    <row r="178" spans="2:5">
      <c r="B178" s="91">
        <v>39324</v>
      </c>
      <c r="C178" s="92">
        <v>5.58</v>
      </c>
      <c r="D178" s="92">
        <v>4.7240000000000002</v>
      </c>
      <c r="E178" s="92">
        <v>6.74</v>
      </c>
    </row>
    <row r="179" spans="2:5">
      <c r="B179" s="91">
        <v>39325</v>
      </c>
      <c r="C179" s="92">
        <v>5.6212499999999999</v>
      </c>
      <c r="D179" s="92">
        <v>4.7350000000000003</v>
      </c>
      <c r="E179" s="92">
        <v>6.62</v>
      </c>
    </row>
    <row r="180" spans="2:5">
      <c r="B180" s="91">
        <v>39328</v>
      </c>
      <c r="C180" s="92">
        <v>5.6687500000000002</v>
      </c>
      <c r="D180" s="92">
        <v>4.7409999999999997</v>
      </c>
      <c r="E180" s="92">
        <v>6.48</v>
      </c>
    </row>
    <row r="181" spans="2:5">
      <c r="B181" s="91">
        <v>39329</v>
      </c>
      <c r="C181" s="92">
        <v>5.6981300000000008</v>
      </c>
      <c r="D181" s="92">
        <v>4.7450000000000001</v>
      </c>
      <c r="E181" s="92">
        <v>6.55</v>
      </c>
    </row>
    <row r="182" spans="2:5">
      <c r="B182" s="91">
        <v>39330</v>
      </c>
      <c r="C182" s="92">
        <v>5.72</v>
      </c>
      <c r="D182" s="92">
        <v>4.7549999999999999</v>
      </c>
      <c r="E182" s="92">
        <v>6.54</v>
      </c>
    </row>
    <row r="183" spans="2:5">
      <c r="B183" s="91">
        <v>39331</v>
      </c>
      <c r="C183" s="92">
        <v>5.7237499999999999</v>
      </c>
      <c r="D183" s="92">
        <v>4.7549999999999999</v>
      </c>
      <c r="E183" s="92">
        <v>6.59</v>
      </c>
    </row>
    <row r="184" spans="2:5">
      <c r="B184" s="91">
        <v>39332</v>
      </c>
      <c r="C184" s="92">
        <v>5.7249999999999996</v>
      </c>
      <c r="D184" s="92">
        <v>4.7519999999999998</v>
      </c>
      <c r="E184" s="92">
        <v>6.61</v>
      </c>
    </row>
    <row r="185" spans="2:5">
      <c r="B185" s="91">
        <v>39335</v>
      </c>
      <c r="C185" s="92">
        <v>5.7037500000000003</v>
      </c>
      <c r="D185" s="92">
        <v>4.7480000000000002</v>
      </c>
      <c r="E185" s="92">
        <v>6.69</v>
      </c>
    </row>
    <row r="186" spans="2:5">
      <c r="B186" s="91">
        <v>39336</v>
      </c>
      <c r="C186" s="92">
        <v>5.7031300000000007</v>
      </c>
      <c r="D186" s="92">
        <v>4.75</v>
      </c>
      <c r="E186" s="92">
        <v>6.82</v>
      </c>
    </row>
    <row r="187" spans="2:5">
      <c r="B187" s="91">
        <v>39337</v>
      </c>
      <c r="C187" s="92">
        <v>5.7031300000000007</v>
      </c>
      <c r="D187" s="92">
        <v>4.75</v>
      </c>
      <c r="E187" s="92">
        <v>6.77</v>
      </c>
    </row>
    <row r="188" spans="2:5">
      <c r="B188" s="91">
        <v>39338</v>
      </c>
      <c r="C188" s="92">
        <v>5.6943800000000007</v>
      </c>
      <c r="D188" s="92">
        <v>4.7300000000000004</v>
      </c>
      <c r="E188" s="92">
        <v>6.84</v>
      </c>
    </row>
    <row r="189" spans="2:5">
      <c r="B189" s="91">
        <v>39339</v>
      </c>
      <c r="C189" s="92">
        <v>5.6462500000000002</v>
      </c>
      <c r="D189" s="92">
        <v>4.7240000000000002</v>
      </c>
      <c r="E189" s="92">
        <v>6.84</v>
      </c>
    </row>
    <row r="190" spans="2:5">
      <c r="B190" s="91">
        <v>39342</v>
      </c>
      <c r="C190" s="92">
        <v>5.5975000000000001</v>
      </c>
      <c r="D190" s="92">
        <v>4.7290000000000001</v>
      </c>
      <c r="E190" s="92">
        <v>6.89</v>
      </c>
    </row>
    <row r="191" spans="2:5">
      <c r="B191" s="91">
        <v>39343</v>
      </c>
      <c r="C191" s="92">
        <v>5.5875000000000004</v>
      </c>
      <c r="D191" s="92">
        <v>4.7309999999999999</v>
      </c>
      <c r="E191" s="92">
        <v>6.97</v>
      </c>
    </row>
    <row r="192" spans="2:5">
      <c r="B192" s="91">
        <v>39344</v>
      </c>
      <c r="C192" s="92">
        <v>5.2374999999999998</v>
      </c>
      <c r="D192" s="92">
        <v>4.7229999999999999</v>
      </c>
      <c r="E192" s="92">
        <v>6.94</v>
      </c>
    </row>
    <row r="193" spans="2:5">
      <c r="B193" s="91">
        <v>39345</v>
      </c>
      <c r="C193" s="92">
        <v>5.21</v>
      </c>
      <c r="D193" s="92">
        <v>4.726</v>
      </c>
      <c r="E193" s="92">
        <v>6.98</v>
      </c>
    </row>
    <row r="194" spans="2:5">
      <c r="B194" s="91">
        <v>39346</v>
      </c>
      <c r="C194" s="92">
        <v>5.2024999999999997</v>
      </c>
      <c r="D194" s="92">
        <v>4.7229999999999999</v>
      </c>
      <c r="E194" s="92">
        <v>7.28</v>
      </c>
    </row>
    <row r="195" spans="2:5">
      <c r="B195" s="91">
        <v>39349</v>
      </c>
      <c r="C195" s="92">
        <v>5.2</v>
      </c>
      <c r="D195" s="92">
        <v>4.7229999999999999</v>
      </c>
      <c r="E195" s="92">
        <v>7.15</v>
      </c>
    </row>
    <row r="196" spans="2:5">
      <c r="B196" s="91">
        <v>39350</v>
      </c>
      <c r="C196" s="92">
        <v>5.2</v>
      </c>
      <c r="D196" s="92">
        <v>4.7249999999999996</v>
      </c>
      <c r="E196" s="92">
        <v>7.36</v>
      </c>
    </row>
    <row r="197" spans="2:5">
      <c r="B197" s="91">
        <v>39351</v>
      </c>
      <c r="C197" s="92">
        <v>5.1981300000000008</v>
      </c>
      <c r="D197" s="92">
        <v>4.726</v>
      </c>
      <c r="E197" s="92">
        <v>7.59</v>
      </c>
    </row>
    <row r="198" spans="2:5">
      <c r="B198" s="91">
        <v>39352</v>
      </c>
      <c r="C198" s="92">
        <v>5.2306300000000006</v>
      </c>
      <c r="D198" s="92">
        <v>4.7860000000000005</v>
      </c>
      <c r="E198" s="92">
        <v>7.48</v>
      </c>
    </row>
    <row r="199" spans="2:5">
      <c r="B199" s="91">
        <v>39353</v>
      </c>
      <c r="C199" s="92">
        <v>5.2287499999999998</v>
      </c>
      <c r="D199" s="92">
        <v>4.7919999999999998</v>
      </c>
      <c r="E199" s="92">
        <v>7.45</v>
      </c>
    </row>
    <row r="200" spans="2:5">
      <c r="B200" s="91">
        <v>39356</v>
      </c>
      <c r="C200" s="92">
        <v>5.23</v>
      </c>
      <c r="D200" s="92">
        <v>4.7910000000000004</v>
      </c>
      <c r="E200" s="92">
        <v>7.42</v>
      </c>
    </row>
    <row r="201" spans="2:5">
      <c r="B201" s="91">
        <v>39357</v>
      </c>
      <c r="C201" s="92">
        <v>5.24</v>
      </c>
      <c r="D201" s="92">
        <v>4.7949999999999999</v>
      </c>
      <c r="E201" s="92">
        <v>7.52</v>
      </c>
    </row>
    <row r="202" spans="2:5">
      <c r="B202" s="91">
        <v>39358</v>
      </c>
      <c r="C202" s="92">
        <v>5.2437500000000004</v>
      </c>
      <c r="D202" s="92">
        <v>4.79</v>
      </c>
      <c r="E202" s="92">
        <v>7.55</v>
      </c>
    </row>
    <row r="203" spans="2:5">
      <c r="B203" s="91">
        <v>39359</v>
      </c>
      <c r="C203" s="92">
        <v>5.2437500000000004</v>
      </c>
      <c r="D203" s="92">
        <v>4.7850000000000001</v>
      </c>
      <c r="E203" s="92">
        <v>7.68</v>
      </c>
    </row>
    <row r="204" spans="2:5">
      <c r="B204" s="91">
        <v>39360</v>
      </c>
      <c r="C204" s="92">
        <v>5.2431300000000007</v>
      </c>
      <c r="D204" s="92">
        <v>4.7750000000000004</v>
      </c>
      <c r="E204" s="92">
        <v>7.59</v>
      </c>
    </row>
    <row r="205" spans="2:5">
      <c r="B205" s="91">
        <v>39363</v>
      </c>
      <c r="C205" s="92">
        <v>5.2531300000000005</v>
      </c>
      <c r="D205" s="92">
        <v>4.7670000000000003</v>
      </c>
      <c r="E205" s="92">
        <v>7.5</v>
      </c>
    </row>
    <row r="206" spans="2:5">
      <c r="B206" s="91">
        <v>39364</v>
      </c>
      <c r="C206" s="92">
        <v>5.2487500000000002</v>
      </c>
      <c r="D206" s="92">
        <v>4.7540000000000004</v>
      </c>
      <c r="E206" s="92">
        <v>7.44</v>
      </c>
    </row>
    <row r="207" spans="2:5">
      <c r="B207" s="91">
        <v>39365</v>
      </c>
      <c r="C207" s="92">
        <v>5.2474999999999996</v>
      </c>
      <c r="D207" s="92">
        <v>4.7489999999999997</v>
      </c>
      <c r="E207" s="92">
        <v>7.33</v>
      </c>
    </row>
    <row r="208" spans="2:5">
      <c r="B208" s="91">
        <v>39366</v>
      </c>
      <c r="C208" s="92">
        <v>5.2424999999999997</v>
      </c>
      <c r="D208" s="92">
        <v>4.7320000000000002</v>
      </c>
      <c r="E208" s="92">
        <v>7.3</v>
      </c>
    </row>
    <row r="209" spans="2:5">
      <c r="B209" s="91">
        <v>39367</v>
      </c>
      <c r="C209" s="92">
        <v>5.2237499999999999</v>
      </c>
      <c r="D209" s="92">
        <v>4.6909999999999998</v>
      </c>
      <c r="E209" s="92">
        <v>7.26</v>
      </c>
    </row>
    <row r="210" spans="2:5">
      <c r="B210" s="91">
        <v>39370</v>
      </c>
      <c r="C210" s="92">
        <v>5.2143800000000002</v>
      </c>
      <c r="D210" s="92">
        <v>4.6589999999999998</v>
      </c>
      <c r="E210" s="92">
        <v>7.13</v>
      </c>
    </row>
    <row r="211" spans="2:5">
      <c r="B211" s="91">
        <v>39371</v>
      </c>
      <c r="C211" s="92">
        <v>5.2087500000000002</v>
      </c>
      <c r="D211" s="92">
        <v>4.6550000000000002</v>
      </c>
      <c r="E211" s="92">
        <v>7.21</v>
      </c>
    </row>
    <row r="212" spans="2:5">
      <c r="B212" s="91">
        <v>39372</v>
      </c>
      <c r="C212" s="92">
        <v>5.1987500000000004</v>
      </c>
      <c r="D212" s="92">
        <v>4.6550000000000002</v>
      </c>
      <c r="E212" s="92">
        <v>7.24</v>
      </c>
    </row>
    <row r="213" spans="2:5">
      <c r="B213" s="91">
        <v>39373</v>
      </c>
      <c r="C213" s="92">
        <v>5.18</v>
      </c>
      <c r="D213" s="92">
        <v>4.6530000000000005</v>
      </c>
      <c r="E213" s="92">
        <v>7.24</v>
      </c>
    </row>
    <row r="214" spans="2:5">
      <c r="B214" s="91">
        <v>39374</v>
      </c>
      <c r="C214" s="92">
        <v>5.1512500000000001</v>
      </c>
      <c r="D214" s="92">
        <v>4.6370000000000005</v>
      </c>
      <c r="E214" s="92">
        <v>7.26</v>
      </c>
    </row>
    <row r="215" spans="2:5">
      <c r="B215" s="91">
        <v>39377</v>
      </c>
      <c r="C215" s="92">
        <v>5.0925000000000002</v>
      </c>
      <c r="D215" s="92">
        <v>4.6319999999999997</v>
      </c>
      <c r="E215" s="92">
        <v>7.25</v>
      </c>
    </row>
    <row r="216" spans="2:5">
      <c r="B216" s="91">
        <v>39378</v>
      </c>
      <c r="C216" s="92">
        <v>5.0837500000000002</v>
      </c>
      <c r="D216" s="92">
        <v>4.63</v>
      </c>
      <c r="E216" s="92">
        <v>7.25</v>
      </c>
    </row>
    <row r="217" spans="2:5">
      <c r="B217" s="91">
        <v>39379</v>
      </c>
      <c r="C217" s="92">
        <v>5.0650000000000004</v>
      </c>
      <c r="D217" s="92">
        <v>4.6260000000000003</v>
      </c>
      <c r="E217" s="92">
        <v>7.22</v>
      </c>
    </row>
    <row r="218" spans="2:5">
      <c r="B218" s="91">
        <v>39380</v>
      </c>
      <c r="C218" s="92">
        <v>5.0106300000000008</v>
      </c>
      <c r="D218" s="92">
        <v>4.6130000000000004</v>
      </c>
      <c r="E218" s="92">
        <v>7.25</v>
      </c>
    </row>
    <row r="219" spans="2:5">
      <c r="B219" s="91">
        <v>39381</v>
      </c>
      <c r="C219" s="92">
        <v>4.9837499999999997</v>
      </c>
      <c r="D219" s="92">
        <v>4.6050000000000004</v>
      </c>
      <c r="E219" s="92">
        <v>7.26</v>
      </c>
    </row>
    <row r="220" spans="2:5">
      <c r="B220" s="91">
        <v>39384</v>
      </c>
      <c r="C220" s="92">
        <v>4.96</v>
      </c>
      <c r="D220" s="92">
        <v>4.6059999999999999</v>
      </c>
      <c r="E220" s="92">
        <v>7.27</v>
      </c>
    </row>
    <row r="221" spans="2:5">
      <c r="B221" s="91">
        <v>39385</v>
      </c>
      <c r="C221" s="92">
        <v>4.9112499999999999</v>
      </c>
      <c r="D221" s="92">
        <v>4.6070000000000002</v>
      </c>
      <c r="E221" s="92">
        <v>7.34</v>
      </c>
    </row>
    <row r="222" spans="2:5">
      <c r="B222" s="91">
        <v>39386</v>
      </c>
      <c r="C222" s="92">
        <v>4.8937499999999998</v>
      </c>
      <c r="D222" s="92">
        <v>4.6029999999999998</v>
      </c>
      <c r="E222" s="92">
        <v>7.28</v>
      </c>
    </row>
    <row r="223" spans="2:5">
      <c r="B223" s="91">
        <v>39387</v>
      </c>
      <c r="C223" s="92">
        <v>4.8775000000000004</v>
      </c>
      <c r="D223" s="92">
        <v>4.5979999999999999</v>
      </c>
      <c r="E223" s="92">
        <v>7.32</v>
      </c>
    </row>
    <row r="224" spans="2:5">
      <c r="B224" s="91">
        <v>39388</v>
      </c>
      <c r="C224" s="92">
        <v>4.8650000000000002</v>
      </c>
      <c r="D224" s="92">
        <v>4.5910000000000002</v>
      </c>
      <c r="E224" s="92">
        <v>7.32</v>
      </c>
    </row>
    <row r="225" spans="2:5">
      <c r="B225" s="91">
        <v>39391</v>
      </c>
      <c r="C225" s="92">
        <v>4.875</v>
      </c>
      <c r="D225" s="92">
        <v>4.59</v>
      </c>
      <c r="E225" s="92">
        <v>7.32</v>
      </c>
    </row>
    <row r="226" spans="2:5">
      <c r="B226" s="91">
        <v>39392</v>
      </c>
      <c r="C226" s="92">
        <v>4.8975</v>
      </c>
      <c r="D226" s="92">
        <v>4.5890000000000004</v>
      </c>
      <c r="E226" s="92">
        <v>7.32</v>
      </c>
    </row>
    <row r="227" spans="2:5">
      <c r="B227" s="91">
        <v>39393</v>
      </c>
      <c r="C227" s="92">
        <v>4.8962500000000002</v>
      </c>
      <c r="D227" s="92">
        <v>4.5890000000000004</v>
      </c>
      <c r="E227" s="92">
        <v>7.39</v>
      </c>
    </row>
    <row r="228" spans="2:5">
      <c r="B228" s="91">
        <v>39394</v>
      </c>
      <c r="C228" s="92">
        <v>4.8868800000000006</v>
      </c>
      <c r="D228" s="92">
        <v>4.5789999999999997</v>
      </c>
      <c r="E228" s="92">
        <v>7.32</v>
      </c>
    </row>
    <row r="229" spans="2:5">
      <c r="B229" s="91">
        <v>39395</v>
      </c>
      <c r="C229" s="92">
        <v>4.8793800000000003</v>
      </c>
      <c r="D229" s="92">
        <v>4.5789999999999997</v>
      </c>
      <c r="E229" s="92">
        <v>7.26</v>
      </c>
    </row>
    <row r="230" spans="2:5">
      <c r="B230" s="91">
        <v>39398</v>
      </c>
      <c r="C230" s="92">
        <v>4.87</v>
      </c>
      <c r="D230" s="92">
        <v>4.5739999999999998</v>
      </c>
      <c r="E230" s="92">
        <v>7.29</v>
      </c>
    </row>
    <row r="231" spans="2:5">
      <c r="B231" s="91">
        <v>39399</v>
      </c>
      <c r="C231" s="92">
        <v>4.8687500000000004</v>
      </c>
      <c r="D231" s="92">
        <v>4.5750000000000002</v>
      </c>
      <c r="E231" s="92">
        <v>7.25</v>
      </c>
    </row>
    <row r="232" spans="2:5">
      <c r="B232" s="91">
        <v>39400</v>
      </c>
      <c r="C232" s="92">
        <v>4.8775000000000004</v>
      </c>
      <c r="D232" s="92">
        <v>4.5760000000000005</v>
      </c>
      <c r="E232" s="92">
        <v>7.18</v>
      </c>
    </row>
    <row r="233" spans="2:5">
      <c r="B233" s="91">
        <v>39401</v>
      </c>
      <c r="C233" s="92">
        <v>4.9050000000000002</v>
      </c>
      <c r="D233" s="92">
        <v>4.58</v>
      </c>
      <c r="E233" s="92">
        <v>7.19</v>
      </c>
    </row>
    <row r="234" spans="2:5">
      <c r="B234" s="91">
        <v>39402</v>
      </c>
      <c r="C234" s="92">
        <v>4.9487500000000004</v>
      </c>
      <c r="D234" s="92">
        <v>4.5840000000000005</v>
      </c>
      <c r="E234" s="92">
        <v>7.25</v>
      </c>
    </row>
    <row r="235" spans="2:5">
      <c r="B235" s="91">
        <v>39405</v>
      </c>
      <c r="C235" s="92">
        <v>4.9818800000000003</v>
      </c>
      <c r="D235" s="92">
        <v>4.6189999999999998</v>
      </c>
      <c r="E235" s="92">
        <v>7.26</v>
      </c>
    </row>
    <row r="236" spans="2:5">
      <c r="B236" s="91">
        <v>39406</v>
      </c>
      <c r="C236" s="92">
        <v>5</v>
      </c>
      <c r="D236" s="92">
        <v>4.6360000000000001</v>
      </c>
      <c r="E236" s="92">
        <v>7.28</v>
      </c>
    </row>
    <row r="237" spans="2:5">
      <c r="B237" s="91">
        <v>39407</v>
      </c>
      <c r="C237" s="92">
        <v>5.0149999999999997</v>
      </c>
      <c r="D237" s="92">
        <v>4.6539999999999999</v>
      </c>
      <c r="E237" s="92">
        <v>7.28</v>
      </c>
    </row>
    <row r="238" spans="2:5">
      <c r="B238" s="91">
        <v>39408</v>
      </c>
      <c r="C238" s="92">
        <v>5.03</v>
      </c>
      <c r="D238" s="92">
        <v>4.6770000000000005</v>
      </c>
      <c r="E238" s="92">
        <v>7.27</v>
      </c>
    </row>
    <row r="239" spans="2:5">
      <c r="B239" s="91">
        <v>39409</v>
      </c>
      <c r="C239" s="92">
        <v>5.04</v>
      </c>
      <c r="D239" s="92">
        <v>4.6970000000000001</v>
      </c>
      <c r="E239" s="92">
        <v>7.26</v>
      </c>
    </row>
    <row r="240" spans="2:5">
      <c r="B240" s="91">
        <v>39412</v>
      </c>
      <c r="C240" s="92">
        <v>5.0531300000000003</v>
      </c>
      <c r="D240" s="92">
        <v>4.7130000000000001</v>
      </c>
      <c r="E240" s="92">
        <v>7.31</v>
      </c>
    </row>
    <row r="241" spans="2:5">
      <c r="B241" s="91">
        <v>39413</v>
      </c>
      <c r="C241" s="92">
        <v>5.0618800000000004</v>
      </c>
      <c r="D241" s="92">
        <v>4.7190000000000003</v>
      </c>
      <c r="E241" s="92">
        <v>7.3</v>
      </c>
    </row>
    <row r="242" spans="2:5">
      <c r="B242" s="91">
        <v>39414</v>
      </c>
      <c r="C242" s="92">
        <v>5.0812499999999998</v>
      </c>
      <c r="D242" s="92">
        <v>4.7430000000000003</v>
      </c>
      <c r="E242" s="92">
        <v>7.31</v>
      </c>
    </row>
    <row r="243" spans="2:5">
      <c r="B243" s="91">
        <v>39415</v>
      </c>
      <c r="C243" s="92">
        <v>5.1237500000000002</v>
      </c>
      <c r="D243" s="92">
        <v>4.7759999999999998</v>
      </c>
      <c r="E243" s="92">
        <v>7.32</v>
      </c>
    </row>
    <row r="244" spans="2:5">
      <c r="B244" s="91">
        <v>39416</v>
      </c>
      <c r="C244" s="92">
        <v>5.1312499999999996</v>
      </c>
      <c r="D244" s="92">
        <v>4.8099999999999996</v>
      </c>
      <c r="E244" s="92">
        <v>7.29</v>
      </c>
    </row>
    <row r="245" spans="2:5">
      <c r="B245" s="91">
        <v>39419</v>
      </c>
      <c r="C245" s="92">
        <v>5.1406300000000007</v>
      </c>
      <c r="D245" s="92">
        <v>4.8390000000000004</v>
      </c>
      <c r="E245" s="92">
        <v>7.25</v>
      </c>
    </row>
    <row r="246" spans="2:5">
      <c r="B246" s="91">
        <v>39420</v>
      </c>
      <c r="C246" s="92">
        <v>5.15</v>
      </c>
      <c r="D246" s="92">
        <v>4.8580000000000005</v>
      </c>
      <c r="E246" s="92">
        <v>7.22</v>
      </c>
    </row>
    <row r="247" spans="2:5">
      <c r="B247" s="91">
        <v>39421</v>
      </c>
      <c r="C247" s="92">
        <v>5.1506300000000005</v>
      </c>
      <c r="D247" s="92">
        <v>4.8710000000000004</v>
      </c>
      <c r="E247" s="92">
        <v>7.11</v>
      </c>
    </row>
    <row r="248" spans="2:5">
      <c r="B248" s="91">
        <v>39422</v>
      </c>
      <c r="C248" s="92">
        <v>5.1462500000000002</v>
      </c>
      <c r="D248" s="92">
        <v>4.8840000000000003</v>
      </c>
      <c r="E248" s="92">
        <v>7.08</v>
      </c>
    </row>
    <row r="249" spans="2:5">
      <c r="B249" s="91">
        <v>39423</v>
      </c>
      <c r="C249" s="92">
        <v>5.1406300000000007</v>
      </c>
      <c r="D249" s="92">
        <v>4.891</v>
      </c>
      <c r="E249" s="92">
        <v>6.98</v>
      </c>
    </row>
    <row r="250" spans="2:5">
      <c r="B250" s="91">
        <v>39426</v>
      </c>
      <c r="C250" s="92">
        <v>5.1325000000000003</v>
      </c>
      <c r="D250" s="92">
        <v>4.9020000000000001</v>
      </c>
      <c r="E250" s="92">
        <v>6.93</v>
      </c>
    </row>
    <row r="251" spans="2:5">
      <c r="B251" s="91">
        <v>39427</v>
      </c>
      <c r="C251" s="92">
        <v>5.1112500000000001</v>
      </c>
      <c r="D251" s="92">
        <v>4.9270000000000005</v>
      </c>
      <c r="E251" s="92">
        <v>6.88</v>
      </c>
    </row>
    <row r="252" spans="2:5">
      <c r="B252" s="91">
        <v>39428</v>
      </c>
      <c r="C252" s="92">
        <v>5.0575000000000001</v>
      </c>
      <c r="D252" s="92">
        <v>4.9530000000000003</v>
      </c>
      <c r="E252" s="92">
        <v>6.81</v>
      </c>
    </row>
    <row r="253" spans="2:5">
      <c r="B253" s="91">
        <v>39429</v>
      </c>
      <c r="C253" s="92">
        <v>4.9906300000000003</v>
      </c>
      <c r="D253" s="92">
        <v>4.9480000000000004</v>
      </c>
      <c r="E253" s="92">
        <v>6.82</v>
      </c>
    </row>
    <row r="254" spans="2:5">
      <c r="B254" s="91">
        <v>39430</v>
      </c>
      <c r="C254" s="92">
        <v>4.9662499999999996</v>
      </c>
      <c r="D254" s="92">
        <v>4.9409999999999998</v>
      </c>
      <c r="E254" s="92">
        <v>6.81</v>
      </c>
    </row>
    <row r="255" spans="2:5">
      <c r="B255" s="91">
        <v>39433</v>
      </c>
      <c r="C255" s="92">
        <v>4.9412500000000001</v>
      </c>
      <c r="D255" s="92">
        <v>4.9489999999999998</v>
      </c>
      <c r="E255" s="92">
        <v>6.85</v>
      </c>
    </row>
    <row r="256" spans="2:5">
      <c r="B256" s="91">
        <v>39434</v>
      </c>
      <c r="C256" s="92">
        <v>4.9262499999999996</v>
      </c>
      <c r="D256" s="92">
        <v>4.8760000000000003</v>
      </c>
      <c r="E256" s="92">
        <v>6.85</v>
      </c>
    </row>
    <row r="257" spans="2:5">
      <c r="B257" s="91">
        <v>39435</v>
      </c>
      <c r="C257" s="92">
        <v>4.91</v>
      </c>
      <c r="D257" s="92">
        <v>4.8120000000000003</v>
      </c>
      <c r="E257" s="92">
        <v>6.81</v>
      </c>
    </row>
    <row r="258" spans="2:5">
      <c r="B258" s="91">
        <v>39436</v>
      </c>
      <c r="C258" s="92">
        <v>4.88375</v>
      </c>
      <c r="D258" s="92">
        <v>4.79</v>
      </c>
      <c r="E258" s="92">
        <v>6.84</v>
      </c>
    </row>
    <row r="259" spans="2:5">
      <c r="B259" s="91">
        <v>39437</v>
      </c>
      <c r="C259" s="92">
        <v>4.8574999999999999</v>
      </c>
      <c r="D259" s="92">
        <v>4.774</v>
      </c>
      <c r="E259" s="92">
        <v>6.81</v>
      </c>
    </row>
    <row r="260" spans="2:5">
      <c r="B260" s="91">
        <v>39440</v>
      </c>
      <c r="C260" s="92">
        <v>4.8425000000000002</v>
      </c>
      <c r="D260" s="92">
        <v>4.7649999999999997</v>
      </c>
      <c r="E260" s="92">
        <v>6.81</v>
      </c>
    </row>
    <row r="261" spans="2:5">
      <c r="B261" s="91">
        <v>39441</v>
      </c>
      <c r="C261" s="92">
        <v>4.8425000000000002</v>
      </c>
      <c r="D261" s="92">
        <v>4.7649999999999997</v>
      </c>
      <c r="E261" s="92">
        <v>6.81</v>
      </c>
    </row>
    <row r="262" spans="2:5">
      <c r="B262" s="91">
        <v>39442</v>
      </c>
      <c r="C262" s="92">
        <v>4.8425000000000002</v>
      </c>
      <c r="D262" s="92">
        <v>4.7649999999999997</v>
      </c>
      <c r="E262" s="92">
        <v>6.79</v>
      </c>
    </row>
    <row r="263" spans="2:5">
      <c r="B263" s="91">
        <v>39443</v>
      </c>
      <c r="C263" s="92">
        <v>4.83</v>
      </c>
      <c r="D263" s="92">
        <v>4.7649999999999997</v>
      </c>
      <c r="E263" s="92">
        <v>6.57</v>
      </c>
    </row>
    <row r="264" spans="2:5">
      <c r="B264" s="91">
        <v>39444</v>
      </c>
      <c r="C264" s="92">
        <v>4.7287499999999998</v>
      </c>
      <c r="D264" s="92">
        <v>4.6900000000000004</v>
      </c>
      <c r="E264" s="92">
        <v>6.61</v>
      </c>
    </row>
    <row r="265" spans="2:5">
      <c r="B265" s="91">
        <v>39447</v>
      </c>
      <c r="C265" s="92">
        <v>4.7024999999999997</v>
      </c>
      <c r="D265" s="92">
        <v>4.6840000000000002</v>
      </c>
      <c r="E265" s="92">
        <v>6.61</v>
      </c>
    </row>
    <row r="266" spans="2:5">
      <c r="B266" s="91">
        <v>39448</v>
      </c>
      <c r="C266" s="92">
        <v>4.7024999999999997</v>
      </c>
      <c r="D266" s="92">
        <v>4.6840000000000002</v>
      </c>
      <c r="E266" s="92">
        <v>6.61</v>
      </c>
    </row>
    <row r="267" spans="2:5">
      <c r="B267" s="91">
        <v>39449</v>
      </c>
      <c r="C267" s="92">
        <v>4.6806300000000007</v>
      </c>
      <c r="D267" s="92">
        <v>4.665</v>
      </c>
      <c r="E267" s="92">
        <v>6.61</v>
      </c>
    </row>
    <row r="268" spans="2:5">
      <c r="B268" s="91">
        <v>39450</v>
      </c>
      <c r="C268" s="92">
        <v>4.6462500000000002</v>
      </c>
      <c r="D268" s="92">
        <v>4.6440000000000001</v>
      </c>
      <c r="E268" s="92">
        <v>6.61</v>
      </c>
    </row>
    <row r="269" spans="2:5">
      <c r="B269" s="91">
        <v>39451</v>
      </c>
      <c r="C269" s="92">
        <v>4.62</v>
      </c>
      <c r="D269" s="92">
        <v>4.63</v>
      </c>
      <c r="E269" s="92">
        <v>6.61</v>
      </c>
    </row>
    <row r="270" spans="2:5">
      <c r="B270" s="91">
        <v>39454</v>
      </c>
      <c r="C270" s="92">
        <v>4.5431300000000006</v>
      </c>
      <c r="D270" s="92">
        <v>4.6159999999999997</v>
      </c>
      <c r="E270" s="92">
        <v>6.61</v>
      </c>
    </row>
    <row r="271" spans="2:5">
      <c r="B271" s="91">
        <v>39455</v>
      </c>
      <c r="C271" s="92">
        <v>4.5049999999999999</v>
      </c>
      <c r="D271" s="92">
        <v>4.5979999999999999</v>
      </c>
      <c r="E271" s="92">
        <v>6.61</v>
      </c>
    </row>
    <row r="272" spans="2:5">
      <c r="B272" s="91">
        <v>39456</v>
      </c>
      <c r="C272" s="92">
        <v>4.4424999999999999</v>
      </c>
      <c r="D272" s="92">
        <v>4.5970000000000004</v>
      </c>
      <c r="E272" s="92">
        <v>6.28</v>
      </c>
    </row>
    <row r="273" spans="2:5">
      <c r="B273" s="91">
        <v>39457</v>
      </c>
      <c r="C273" s="92">
        <v>4.3768800000000008</v>
      </c>
      <c r="D273" s="92">
        <v>4.5910000000000002</v>
      </c>
      <c r="E273" s="92">
        <v>5.93</v>
      </c>
    </row>
    <row r="274" spans="2:5">
      <c r="B274" s="91">
        <v>39458</v>
      </c>
      <c r="C274" s="92">
        <v>4.2575000000000003</v>
      </c>
      <c r="D274" s="92">
        <v>4.5760000000000005</v>
      </c>
      <c r="E274" s="92">
        <v>5.92</v>
      </c>
    </row>
    <row r="275" spans="2:5">
      <c r="B275" s="91">
        <v>39461</v>
      </c>
      <c r="C275" s="92">
        <v>4.0549999999999997</v>
      </c>
      <c r="D275" s="92">
        <v>4.5579999999999998</v>
      </c>
      <c r="E275" s="92">
        <v>5.78</v>
      </c>
    </row>
    <row r="276" spans="2:5">
      <c r="B276" s="91">
        <v>39462</v>
      </c>
      <c r="C276" s="92">
        <v>3.9975000000000001</v>
      </c>
      <c r="D276" s="92">
        <v>4.5410000000000004</v>
      </c>
      <c r="E276" s="92">
        <v>5.72</v>
      </c>
    </row>
    <row r="277" spans="2:5">
      <c r="B277" s="91">
        <v>39463</v>
      </c>
      <c r="C277" s="92">
        <v>3.9512499999999999</v>
      </c>
      <c r="D277" s="92">
        <v>4.5090000000000003</v>
      </c>
      <c r="E277" s="92">
        <v>5.77</v>
      </c>
    </row>
    <row r="278" spans="2:5">
      <c r="B278" s="91">
        <v>39464</v>
      </c>
      <c r="C278" s="92">
        <v>3.92625</v>
      </c>
      <c r="D278" s="92">
        <v>4.4459999999999997</v>
      </c>
      <c r="E278" s="92">
        <v>5.74</v>
      </c>
    </row>
    <row r="279" spans="2:5">
      <c r="B279" s="91">
        <v>39465</v>
      </c>
      <c r="C279" s="92">
        <v>3.8937499999999998</v>
      </c>
      <c r="D279" s="92">
        <v>4.4110000000000005</v>
      </c>
      <c r="E279" s="92">
        <v>5.79</v>
      </c>
    </row>
    <row r="280" spans="2:5">
      <c r="B280" s="91">
        <v>39468</v>
      </c>
      <c r="C280" s="92">
        <v>3.8475000000000001</v>
      </c>
      <c r="D280" s="92">
        <v>4.3929999999999998</v>
      </c>
      <c r="E280" s="92">
        <v>5.79</v>
      </c>
    </row>
    <row r="281" spans="2:5">
      <c r="B281" s="91">
        <v>39469</v>
      </c>
      <c r="C281" s="92">
        <v>3.7174999999999998</v>
      </c>
      <c r="D281" s="92">
        <v>4.33</v>
      </c>
      <c r="E281" s="92">
        <v>5.83</v>
      </c>
    </row>
    <row r="282" spans="2:5">
      <c r="B282" s="91">
        <v>39470</v>
      </c>
      <c r="C282" s="92">
        <v>3.3312499999999998</v>
      </c>
      <c r="D282" s="92">
        <v>4.2880000000000003</v>
      </c>
      <c r="E282" s="92">
        <v>5.93</v>
      </c>
    </row>
    <row r="283" spans="2:5">
      <c r="B283" s="91">
        <v>39471</v>
      </c>
      <c r="C283" s="92">
        <v>3.2437499999999999</v>
      </c>
      <c r="D283" s="92">
        <v>4.3020000000000005</v>
      </c>
      <c r="E283" s="92">
        <v>5.88</v>
      </c>
    </row>
    <row r="284" spans="2:5">
      <c r="B284" s="91">
        <v>39472</v>
      </c>
      <c r="C284" s="92">
        <v>3.3062499999999999</v>
      </c>
      <c r="D284" s="92">
        <v>4.383</v>
      </c>
      <c r="E284" s="92">
        <v>5.84</v>
      </c>
    </row>
    <row r="285" spans="2:5">
      <c r="B285" s="91">
        <v>39475</v>
      </c>
      <c r="C285" s="92">
        <v>3.2512500000000002</v>
      </c>
      <c r="D285" s="92">
        <v>4.3780000000000001</v>
      </c>
      <c r="E285" s="92">
        <v>5.84</v>
      </c>
    </row>
    <row r="286" spans="2:5">
      <c r="B286" s="91">
        <v>39476</v>
      </c>
      <c r="C286" s="92">
        <v>3.2437499999999999</v>
      </c>
      <c r="D286" s="92">
        <v>4.383</v>
      </c>
      <c r="E286" s="92">
        <v>5.87</v>
      </c>
    </row>
    <row r="287" spans="2:5">
      <c r="B287" s="91">
        <v>39477</v>
      </c>
      <c r="C287" s="92">
        <v>3.2393800000000001</v>
      </c>
      <c r="D287" s="92">
        <v>4.3810000000000002</v>
      </c>
      <c r="E287" s="92">
        <v>5.81</v>
      </c>
    </row>
    <row r="288" spans="2:5">
      <c r="B288" s="91">
        <v>39478</v>
      </c>
      <c r="C288" s="92">
        <v>3.1118800000000002</v>
      </c>
      <c r="D288" s="92">
        <v>4.3739999999999997</v>
      </c>
      <c r="E288" s="92">
        <v>5.91</v>
      </c>
    </row>
    <row r="289" spans="2:5">
      <c r="B289" s="91">
        <v>39479</v>
      </c>
      <c r="C289" s="92">
        <v>3.0950000000000002</v>
      </c>
      <c r="D289" s="92">
        <v>4.367</v>
      </c>
      <c r="E289" s="92">
        <v>5.9</v>
      </c>
    </row>
    <row r="290" spans="2:5">
      <c r="B290" s="91">
        <v>39482</v>
      </c>
      <c r="C290" s="92">
        <v>3.145</v>
      </c>
      <c r="D290" s="92">
        <v>4.3680000000000003</v>
      </c>
      <c r="E290" s="92">
        <v>6</v>
      </c>
    </row>
    <row r="291" spans="2:5">
      <c r="B291" s="91">
        <v>39483</v>
      </c>
      <c r="C291" s="92">
        <v>3.1618800000000005</v>
      </c>
      <c r="D291" s="92">
        <v>4.3719999999999999</v>
      </c>
      <c r="E291" s="92">
        <v>5.97</v>
      </c>
    </row>
    <row r="292" spans="2:5">
      <c r="B292" s="91">
        <v>39484</v>
      </c>
      <c r="C292" s="92">
        <v>3.1274999999999999</v>
      </c>
      <c r="D292" s="92">
        <v>4.359</v>
      </c>
      <c r="E292" s="92">
        <v>5.99</v>
      </c>
    </row>
    <row r="293" spans="2:5">
      <c r="B293" s="91">
        <v>39485</v>
      </c>
      <c r="C293" s="92">
        <v>3.0962499999999999</v>
      </c>
      <c r="D293" s="92">
        <v>4.3529999999999998</v>
      </c>
      <c r="E293" s="92">
        <v>5.99</v>
      </c>
    </row>
    <row r="294" spans="2:5">
      <c r="B294" s="91">
        <v>39486</v>
      </c>
      <c r="C294" s="92">
        <v>3.08813</v>
      </c>
      <c r="D294" s="92">
        <v>4.3310000000000004</v>
      </c>
      <c r="E294" s="92">
        <v>6.13</v>
      </c>
    </row>
    <row r="295" spans="2:5">
      <c r="B295" s="91">
        <v>39489</v>
      </c>
      <c r="C295" s="92">
        <v>3.07</v>
      </c>
      <c r="D295" s="92">
        <v>4.3340000000000005</v>
      </c>
      <c r="E295" s="92">
        <v>6.07</v>
      </c>
    </row>
    <row r="296" spans="2:5">
      <c r="B296" s="91">
        <v>39490</v>
      </c>
      <c r="C296" s="92">
        <v>3.0674999999999999</v>
      </c>
      <c r="D296" s="92">
        <v>4.3340000000000005</v>
      </c>
      <c r="E296" s="92">
        <v>6.24</v>
      </c>
    </row>
    <row r="297" spans="2:5">
      <c r="B297" s="91">
        <v>39491</v>
      </c>
      <c r="C297" s="92">
        <v>3.0649999999999999</v>
      </c>
      <c r="D297" s="92">
        <v>4.34</v>
      </c>
      <c r="E297" s="92">
        <v>6.38</v>
      </c>
    </row>
    <row r="298" spans="2:5">
      <c r="B298" s="91">
        <v>39492</v>
      </c>
      <c r="C298" s="92">
        <v>3.0649999999999999</v>
      </c>
      <c r="D298" s="92">
        <v>4.3420000000000005</v>
      </c>
      <c r="E298" s="92">
        <v>6.41</v>
      </c>
    </row>
    <row r="299" spans="2:5">
      <c r="B299" s="91">
        <v>39493</v>
      </c>
      <c r="C299" s="92">
        <v>3.07</v>
      </c>
      <c r="D299" s="92">
        <v>4.3550000000000004</v>
      </c>
      <c r="E299" s="92">
        <v>6.44</v>
      </c>
    </row>
    <row r="300" spans="2:5">
      <c r="B300" s="91">
        <v>39496</v>
      </c>
      <c r="C300" s="92">
        <v>3.07</v>
      </c>
      <c r="D300" s="92">
        <v>4.3579999999999997</v>
      </c>
      <c r="E300" s="92">
        <v>6.47</v>
      </c>
    </row>
    <row r="301" spans="2:5">
      <c r="B301" s="91">
        <v>39497</v>
      </c>
      <c r="C301" s="92">
        <v>3.07</v>
      </c>
      <c r="D301" s="92">
        <v>4.3600000000000003</v>
      </c>
      <c r="E301" s="92">
        <v>6.66</v>
      </c>
    </row>
    <row r="302" spans="2:5">
      <c r="B302" s="91">
        <v>39498</v>
      </c>
      <c r="C302" s="92">
        <v>3.0781300000000003</v>
      </c>
      <c r="D302" s="92">
        <v>4.3659999999999997</v>
      </c>
      <c r="E302" s="92">
        <v>6.69</v>
      </c>
    </row>
    <row r="303" spans="2:5">
      <c r="B303" s="91">
        <v>39499</v>
      </c>
      <c r="C303" s="92">
        <v>3.0924999999999998</v>
      </c>
      <c r="D303" s="92">
        <v>4.3730000000000002</v>
      </c>
      <c r="E303" s="92">
        <v>6.7</v>
      </c>
    </row>
    <row r="304" spans="2:5">
      <c r="B304" s="91">
        <v>39500</v>
      </c>
      <c r="C304" s="92">
        <v>3.08</v>
      </c>
      <c r="D304" s="92">
        <v>4.3739999999999997</v>
      </c>
      <c r="E304" s="92">
        <v>6.77</v>
      </c>
    </row>
    <row r="305" spans="2:5">
      <c r="B305" s="91">
        <v>39503</v>
      </c>
      <c r="C305" s="92">
        <v>3.0893800000000002</v>
      </c>
      <c r="D305" s="92">
        <v>4.3790000000000004</v>
      </c>
      <c r="E305" s="92">
        <v>6.77</v>
      </c>
    </row>
    <row r="306" spans="2:5">
      <c r="B306" s="91">
        <v>39504</v>
      </c>
      <c r="C306" s="92">
        <v>3.09</v>
      </c>
      <c r="D306" s="92">
        <v>4.3819999999999997</v>
      </c>
      <c r="E306" s="92">
        <v>6.87</v>
      </c>
    </row>
    <row r="307" spans="2:5">
      <c r="B307" s="91">
        <v>39505</v>
      </c>
      <c r="C307" s="92">
        <v>3.085</v>
      </c>
      <c r="D307" s="92">
        <v>4.3860000000000001</v>
      </c>
      <c r="E307" s="92">
        <v>6.93</v>
      </c>
    </row>
    <row r="308" spans="2:5">
      <c r="B308" s="91">
        <v>39506</v>
      </c>
      <c r="C308" s="92">
        <v>3.0756300000000003</v>
      </c>
      <c r="D308" s="92">
        <v>4.3870000000000005</v>
      </c>
      <c r="E308" s="92">
        <v>7.14</v>
      </c>
    </row>
    <row r="309" spans="2:5">
      <c r="B309" s="91">
        <v>39507</v>
      </c>
      <c r="C309" s="92">
        <v>3.0575000000000001</v>
      </c>
      <c r="D309" s="92">
        <v>4.3840000000000003</v>
      </c>
      <c r="E309" s="92">
        <v>7.34</v>
      </c>
    </row>
    <row r="310" spans="2:5">
      <c r="B310" s="91">
        <v>39510</v>
      </c>
      <c r="C310" s="92">
        <v>3.0143800000000001</v>
      </c>
      <c r="D310" s="92">
        <v>4.383</v>
      </c>
      <c r="E310" s="92">
        <v>7.36</v>
      </c>
    </row>
    <row r="311" spans="2:5">
      <c r="B311" s="91">
        <v>39511</v>
      </c>
      <c r="C311" s="92">
        <v>3.0081300000000004</v>
      </c>
      <c r="D311" s="92">
        <v>4.391</v>
      </c>
      <c r="E311" s="92">
        <v>7.37</v>
      </c>
    </row>
    <row r="312" spans="2:5">
      <c r="B312" s="91">
        <v>39512</v>
      </c>
      <c r="C312" s="92">
        <v>3</v>
      </c>
      <c r="D312" s="92">
        <v>4.4009999999999998</v>
      </c>
      <c r="E312" s="92">
        <v>7.22</v>
      </c>
    </row>
    <row r="313" spans="2:5">
      <c r="B313" s="91">
        <v>39513</v>
      </c>
      <c r="C313" s="92">
        <v>2.99</v>
      </c>
      <c r="D313" s="92">
        <v>4.4290000000000003</v>
      </c>
      <c r="E313" s="92">
        <v>7.34</v>
      </c>
    </row>
    <row r="314" spans="2:5">
      <c r="B314" s="91">
        <v>39514</v>
      </c>
      <c r="C314" s="92">
        <v>2.9387500000000002</v>
      </c>
      <c r="D314" s="92">
        <v>4.4969999999999999</v>
      </c>
      <c r="E314" s="92">
        <v>7.36</v>
      </c>
    </row>
    <row r="315" spans="2:5">
      <c r="B315" s="91">
        <v>39517</v>
      </c>
      <c r="C315" s="92">
        <v>2.9012500000000001</v>
      </c>
      <c r="D315" s="92">
        <v>4.5579999999999998</v>
      </c>
      <c r="E315" s="92">
        <v>7.36</v>
      </c>
    </row>
    <row r="316" spans="2:5">
      <c r="B316" s="91">
        <v>39518</v>
      </c>
      <c r="C316" s="92">
        <v>2.8675000000000002</v>
      </c>
      <c r="D316" s="92">
        <v>4.5970000000000004</v>
      </c>
      <c r="E316" s="92">
        <v>7.38</v>
      </c>
    </row>
    <row r="317" spans="2:5">
      <c r="B317" s="91">
        <v>39519</v>
      </c>
      <c r="C317" s="92">
        <v>2.85</v>
      </c>
      <c r="D317" s="92">
        <v>4.6050000000000004</v>
      </c>
      <c r="E317" s="92">
        <v>7.44</v>
      </c>
    </row>
    <row r="318" spans="2:5">
      <c r="B318" s="91">
        <v>39520</v>
      </c>
      <c r="C318" s="92">
        <v>2.8</v>
      </c>
      <c r="D318" s="92">
        <v>4.6059999999999999</v>
      </c>
      <c r="E318" s="92">
        <v>7.39</v>
      </c>
    </row>
    <row r="319" spans="2:5">
      <c r="B319" s="91">
        <v>39521</v>
      </c>
      <c r="C319" s="92">
        <v>2.7637499999999999</v>
      </c>
      <c r="D319" s="92">
        <v>4.617</v>
      </c>
      <c r="E319" s="92">
        <v>7.17</v>
      </c>
    </row>
    <row r="320" spans="2:5">
      <c r="B320" s="91">
        <v>39524</v>
      </c>
      <c r="C320" s="92">
        <v>2.5787499999999999</v>
      </c>
      <c r="D320" s="92">
        <v>4.6520000000000001</v>
      </c>
      <c r="E320" s="92">
        <v>7.3</v>
      </c>
    </row>
    <row r="321" spans="2:5">
      <c r="B321" s="91">
        <v>39525</v>
      </c>
      <c r="C321" s="92">
        <v>2.5418800000000004</v>
      </c>
      <c r="D321" s="92">
        <v>4.6539999999999999</v>
      </c>
      <c r="E321" s="92">
        <v>7.38</v>
      </c>
    </row>
    <row r="322" spans="2:5">
      <c r="B322" s="91">
        <v>39526</v>
      </c>
      <c r="C322" s="92">
        <v>2.5987499999999999</v>
      </c>
      <c r="D322" s="92">
        <v>4.6639999999999997</v>
      </c>
      <c r="E322" s="92">
        <v>7.4</v>
      </c>
    </row>
    <row r="323" spans="2:5">
      <c r="B323" s="91">
        <v>39527</v>
      </c>
      <c r="C323" s="92">
        <v>2.6062500000000002</v>
      </c>
      <c r="D323" s="92">
        <v>4.6740000000000004</v>
      </c>
      <c r="E323" s="92">
        <v>7.41</v>
      </c>
    </row>
    <row r="324" spans="2:5">
      <c r="B324" s="91">
        <v>39528</v>
      </c>
      <c r="C324" s="92">
        <v>2.6062500000000002</v>
      </c>
      <c r="D324" s="92">
        <v>4.6740000000000004</v>
      </c>
      <c r="E324" s="92">
        <v>7.27</v>
      </c>
    </row>
    <row r="325" spans="2:5">
      <c r="B325" s="91">
        <v>39531</v>
      </c>
      <c r="C325" s="92">
        <v>2.6062500000000002</v>
      </c>
      <c r="D325" s="92">
        <v>4.6740000000000004</v>
      </c>
      <c r="E325" s="92">
        <v>7.45</v>
      </c>
    </row>
    <row r="326" spans="2:5">
      <c r="B326" s="91">
        <v>39532</v>
      </c>
      <c r="C326" s="92">
        <v>2.6549999999999998</v>
      </c>
      <c r="D326" s="92">
        <v>4.6989999999999998</v>
      </c>
      <c r="E326" s="92">
        <v>7.43</v>
      </c>
    </row>
    <row r="327" spans="2:5">
      <c r="B327" s="91">
        <v>39533</v>
      </c>
      <c r="C327" s="92">
        <v>2.6712500000000001</v>
      </c>
      <c r="D327" s="92">
        <v>4.718</v>
      </c>
      <c r="E327" s="92">
        <v>7.44</v>
      </c>
    </row>
    <row r="328" spans="2:5">
      <c r="B328" s="91">
        <v>39534</v>
      </c>
      <c r="C328" s="92">
        <v>2.69625</v>
      </c>
      <c r="D328" s="92">
        <v>4.7279999999999998</v>
      </c>
      <c r="E328" s="92">
        <v>7.45</v>
      </c>
    </row>
    <row r="329" spans="2:5">
      <c r="B329" s="91">
        <v>39535</v>
      </c>
      <c r="C329" s="92">
        <v>2.6974999999999998</v>
      </c>
      <c r="D329" s="92">
        <v>4.7309999999999999</v>
      </c>
      <c r="E329" s="92">
        <v>7.45</v>
      </c>
    </row>
    <row r="330" spans="2:5">
      <c r="B330" s="91">
        <v>39538</v>
      </c>
      <c r="C330" s="92">
        <v>2.6881300000000001</v>
      </c>
      <c r="D330" s="92">
        <v>4.7270000000000003</v>
      </c>
      <c r="E330" s="92">
        <v>7.45</v>
      </c>
    </row>
    <row r="331" spans="2:5">
      <c r="B331" s="91">
        <v>39539</v>
      </c>
      <c r="C331" s="92">
        <v>2.6837499999999999</v>
      </c>
      <c r="D331" s="92">
        <v>4.7309999999999999</v>
      </c>
      <c r="E331" s="92">
        <v>7.38</v>
      </c>
    </row>
    <row r="332" spans="2:5">
      <c r="B332" s="91">
        <v>39540</v>
      </c>
      <c r="C332" s="92">
        <v>2.7</v>
      </c>
      <c r="D332" s="92">
        <v>4.7359999999999998</v>
      </c>
      <c r="E332" s="92">
        <v>7.29</v>
      </c>
    </row>
    <row r="333" spans="2:5">
      <c r="B333" s="91">
        <v>39541</v>
      </c>
      <c r="C333" s="92">
        <v>2.7275</v>
      </c>
      <c r="D333" s="92">
        <v>4.7409999999999997</v>
      </c>
      <c r="E333" s="92">
        <v>7.29</v>
      </c>
    </row>
    <row r="334" spans="2:5">
      <c r="B334" s="91">
        <v>39542</v>
      </c>
      <c r="C334" s="92">
        <v>2.7275</v>
      </c>
      <c r="D334" s="92">
        <v>4.7409999999999997</v>
      </c>
      <c r="E334" s="92">
        <v>7.25</v>
      </c>
    </row>
    <row r="335" spans="2:5">
      <c r="B335" s="91">
        <v>39545</v>
      </c>
      <c r="C335" s="92">
        <v>2.71</v>
      </c>
      <c r="D335" s="92">
        <v>4.742</v>
      </c>
      <c r="E335" s="92">
        <v>7.22</v>
      </c>
    </row>
    <row r="336" spans="2:5">
      <c r="B336" s="91">
        <v>39546</v>
      </c>
      <c r="C336" s="92">
        <v>2.71</v>
      </c>
      <c r="D336" s="92">
        <v>4.742</v>
      </c>
      <c r="E336" s="92">
        <v>7.11</v>
      </c>
    </row>
    <row r="337" spans="2:5">
      <c r="B337" s="91">
        <v>39547</v>
      </c>
      <c r="C337" s="92">
        <v>2.7156300000000004</v>
      </c>
      <c r="D337" s="92">
        <v>4.7439999999999998</v>
      </c>
      <c r="E337" s="92">
        <v>7.18</v>
      </c>
    </row>
    <row r="338" spans="2:5">
      <c r="B338" s="91">
        <v>39548</v>
      </c>
      <c r="C338" s="92">
        <v>2.71</v>
      </c>
      <c r="D338" s="92">
        <v>4.7439999999999998</v>
      </c>
      <c r="E338" s="92">
        <v>7.14</v>
      </c>
    </row>
    <row r="339" spans="2:5">
      <c r="B339" s="91">
        <v>39549</v>
      </c>
      <c r="C339" s="92">
        <v>2.71313</v>
      </c>
      <c r="D339" s="92">
        <v>4.7469999999999999</v>
      </c>
      <c r="E339" s="92">
        <v>7.12</v>
      </c>
    </row>
    <row r="340" spans="2:5">
      <c r="B340" s="91">
        <v>39552</v>
      </c>
      <c r="C340" s="92">
        <v>2.7087500000000002</v>
      </c>
      <c r="D340" s="92">
        <v>4.7530000000000001</v>
      </c>
      <c r="E340" s="92">
        <v>7.13</v>
      </c>
    </row>
    <row r="341" spans="2:5">
      <c r="B341" s="91">
        <v>39553</v>
      </c>
      <c r="C341" s="92">
        <v>2.7159400000000002</v>
      </c>
      <c r="D341" s="92">
        <v>4.7640000000000002</v>
      </c>
      <c r="E341" s="92">
        <v>7.16</v>
      </c>
    </row>
    <row r="342" spans="2:5">
      <c r="B342" s="91">
        <v>39554</v>
      </c>
      <c r="C342" s="92">
        <v>2.7337500000000001</v>
      </c>
      <c r="D342" s="92">
        <v>4.774</v>
      </c>
      <c r="E342" s="92">
        <v>7.19</v>
      </c>
    </row>
    <row r="343" spans="2:5">
      <c r="B343" s="91">
        <v>39555</v>
      </c>
      <c r="C343" s="92">
        <v>2.8174999999999999</v>
      </c>
      <c r="D343" s="92">
        <v>4.7839999999999998</v>
      </c>
      <c r="E343" s="92">
        <v>7.16</v>
      </c>
    </row>
    <row r="344" spans="2:5">
      <c r="B344" s="91">
        <v>39556</v>
      </c>
      <c r="C344" s="92">
        <v>2.9075000000000002</v>
      </c>
      <c r="D344" s="92">
        <v>4.7940000000000005</v>
      </c>
      <c r="E344" s="92">
        <v>7.13</v>
      </c>
    </row>
    <row r="345" spans="2:5">
      <c r="B345" s="91">
        <v>39559</v>
      </c>
      <c r="C345" s="92">
        <v>2.92</v>
      </c>
      <c r="D345" s="92">
        <v>4.8049999999999997</v>
      </c>
      <c r="E345" s="92">
        <v>7.19</v>
      </c>
    </row>
    <row r="346" spans="2:5">
      <c r="B346" s="91">
        <v>39560</v>
      </c>
      <c r="C346" s="92">
        <v>2.92</v>
      </c>
      <c r="D346" s="92">
        <v>4.82</v>
      </c>
      <c r="E346" s="92">
        <v>7.21</v>
      </c>
    </row>
    <row r="347" spans="2:5">
      <c r="B347" s="91">
        <v>39561</v>
      </c>
      <c r="C347" s="92">
        <v>2.92</v>
      </c>
      <c r="D347" s="92">
        <v>4.8289999999999997</v>
      </c>
      <c r="E347" s="92">
        <v>7.23</v>
      </c>
    </row>
    <row r="348" spans="2:5">
      <c r="B348" s="91">
        <v>39562</v>
      </c>
      <c r="C348" s="92">
        <v>2.9068800000000001</v>
      </c>
      <c r="D348" s="92">
        <v>4.8369999999999997</v>
      </c>
      <c r="E348" s="92">
        <v>7.13</v>
      </c>
    </row>
    <row r="349" spans="2:5">
      <c r="B349" s="91">
        <v>39563</v>
      </c>
      <c r="C349" s="92">
        <v>2.9125000000000001</v>
      </c>
      <c r="D349" s="92">
        <v>4.8470000000000004</v>
      </c>
      <c r="E349" s="92">
        <v>7.09</v>
      </c>
    </row>
    <row r="350" spans="2:5">
      <c r="B350" s="91">
        <v>39566</v>
      </c>
      <c r="C350" s="92">
        <v>2.8993800000000003</v>
      </c>
      <c r="D350" s="92">
        <v>4.8479999999999999</v>
      </c>
      <c r="E350" s="92">
        <v>7.06</v>
      </c>
    </row>
    <row r="351" spans="2:5">
      <c r="B351" s="91">
        <v>39567</v>
      </c>
      <c r="C351" s="92">
        <v>2.8728100000000003</v>
      </c>
      <c r="D351" s="92">
        <v>4.8570000000000002</v>
      </c>
      <c r="E351" s="92">
        <v>7.1</v>
      </c>
    </row>
    <row r="352" spans="2:5">
      <c r="B352" s="91">
        <v>39568</v>
      </c>
      <c r="C352" s="92">
        <v>2.85</v>
      </c>
      <c r="D352" s="92">
        <v>4.8570000000000002</v>
      </c>
      <c r="E352" s="92">
        <v>7.09</v>
      </c>
    </row>
    <row r="353" spans="2:5">
      <c r="B353" s="91">
        <v>39569</v>
      </c>
      <c r="C353" s="92">
        <v>2.7843800000000001</v>
      </c>
      <c r="D353" s="92">
        <v>4.8570000000000002</v>
      </c>
      <c r="E353" s="92">
        <v>7.09</v>
      </c>
    </row>
    <row r="354" spans="2:5">
      <c r="B354" s="91">
        <v>39570</v>
      </c>
      <c r="C354" s="92">
        <v>2.77</v>
      </c>
      <c r="D354" s="92">
        <v>4.8550000000000004</v>
      </c>
      <c r="E354" s="92">
        <v>7.09</v>
      </c>
    </row>
    <row r="355" spans="2:5">
      <c r="B355" s="91">
        <v>39573</v>
      </c>
      <c r="C355" s="92">
        <v>2.77</v>
      </c>
      <c r="D355" s="92">
        <v>4.8570000000000002</v>
      </c>
      <c r="E355" s="92">
        <v>6.81</v>
      </c>
    </row>
    <row r="356" spans="2:5">
      <c r="B356" s="91">
        <v>39574</v>
      </c>
      <c r="C356" s="92">
        <v>2.7574999999999998</v>
      </c>
      <c r="D356" s="92">
        <v>4.8570000000000002</v>
      </c>
      <c r="E356" s="92">
        <v>6.69</v>
      </c>
    </row>
    <row r="357" spans="2:5">
      <c r="B357" s="91">
        <v>39575</v>
      </c>
      <c r="C357" s="92">
        <v>2.7343800000000003</v>
      </c>
      <c r="D357" s="92">
        <v>4.8559999999999999</v>
      </c>
      <c r="E357" s="92">
        <v>6.65</v>
      </c>
    </row>
    <row r="358" spans="2:5">
      <c r="B358" s="91">
        <v>39576</v>
      </c>
      <c r="C358" s="92">
        <v>2.7156300000000004</v>
      </c>
      <c r="D358" s="92">
        <v>4.8550000000000004</v>
      </c>
      <c r="E358" s="92">
        <v>6.69</v>
      </c>
    </row>
    <row r="359" spans="2:5">
      <c r="B359" s="91">
        <v>39577</v>
      </c>
      <c r="C359" s="92">
        <v>2.6850000000000001</v>
      </c>
      <c r="D359" s="92">
        <v>4.8550000000000004</v>
      </c>
      <c r="E359" s="92">
        <v>6.69</v>
      </c>
    </row>
    <row r="360" spans="2:5">
      <c r="B360" s="91">
        <v>39580</v>
      </c>
      <c r="C360" s="92">
        <v>2.6781300000000003</v>
      </c>
      <c r="D360" s="92">
        <v>4.8570000000000002</v>
      </c>
      <c r="E360" s="92">
        <v>6.75</v>
      </c>
    </row>
    <row r="361" spans="2:5">
      <c r="B361" s="91">
        <v>39581</v>
      </c>
      <c r="C361" s="92">
        <v>2.6756300000000004</v>
      </c>
      <c r="D361" s="92">
        <v>4.8559999999999999</v>
      </c>
      <c r="E361" s="92">
        <v>6.75</v>
      </c>
    </row>
    <row r="362" spans="2:5">
      <c r="B362" s="91">
        <v>39582</v>
      </c>
      <c r="C362" s="92">
        <v>2.72</v>
      </c>
      <c r="D362" s="92">
        <v>4.859</v>
      </c>
      <c r="E362" s="92">
        <v>6.74</v>
      </c>
    </row>
    <row r="363" spans="2:5">
      <c r="B363" s="91">
        <v>39583</v>
      </c>
      <c r="C363" s="92">
        <v>2.71875</v>
      </c>
      <c r="D363" s="92">
        <v>4.8600000000000003</v>
      </c>
      <c r="E363" s="92">
        <v>6.64</v>
      </c>
    </row>
    <row r="364" spans="2:5">
      <c r="B364" s="91">
        <v>39584</v>
      </c>
      <c r="C364" s="92">
        <v>2.6949999999999998</v>
      </c>
      <c r="D364" s="92">
        <v>4.859</v>
      </c>
      <c r="E364" s="92">
        <v>6.55</v>
      </c>
    </row>
    <row r="365" spans="2:5">
      <c r="B365" s="91">
        <v>39587</v>
      </c>
      <c r="C365" s="92">
        <v>2.6775000000000002</v>
      </c>
      <c r="D365" s="92">
        <v>4.8580000000000005</v>
      </c>
      <c r="E365" s="92">
        <v>6.61</v>
      </c>
    </row>
    <row r="366" spans="2:5">
      <c r="B366" s="91">
        <v>39588</v>
      </c>
      <c r="C366" s="92">
        <v>2.6575000000000002</v>
      </c>
      <c r="D366" s="92">
        <v>4.8559999999999999</v>
      </c>
      <c r="E366" s="92">
        <v>6.63</v>
      </c>
    </row>
    <row r="367" spans="2:5">
      <c r="B367" s="91">
        <v>39589</v>
      </c>
      <c r="C367" s="92">
        <v>2.6381300000000003</v>
      </c>
      <c r="D367" s="92">
        <v>4.8580000000000005</v>
      </c>
      <c r="E367" s="92">
        <v>6.54</v>
      </c>
    </row>
    <row r="368" spans="2:5">
      <c r="B368" s="91">
        <v>39590</v>
      </c>
      <c r="C368" s="92">
        <v>2.6381300000000003</v>
      </c>
      <c r="D368" s="92">
        <v>4.8550000000000004</v>
      </c>
      <c r="E368" s="92">
        <v>6.45</v>
      </c>
    </row>
    <row r="369" spans="2:5">
      <c r="B369" s="91">
        <v>39591</v>
      </c>
      <c r="C369" s="92">
        <v>2.6456300000000001</v>
      </c>
      <c r="D369" s="92">
        <v>4.8570000000000002</v>
      </c>
      <c r="E369" s="92">
        <v>6.36</v>
      </c>
    </row>
    <row r="370" spans="2:5">
      <c r="B370" s="91">
        <v>39594</v>
      </c>
      <c r="C370" s="92">
        <v>2.6456300000000001</v>
      </c>
      <c r="D370" s="92">
        <v>4.8570000000000002</v>
      </c>
      <c r="E370" s="92">
        <v>6.51</v>
      </c>
    </row>
    <row r="371" spans="2:5">
      <c r="B371" s="91">
        <v>39595</v>
      </c>
      <c r="C371" s="92">
        <v>2.6443800000000004</v>
      </c>
      <c r="D371" s="92">
        <v>4.8570000000000002</v>
      </c>
      <c r="E371" s="92">
        <v>6.53</v>
      </c>
    </row>
    <row r="372" spans="2:5">
      <c r="B372" s="91">
        <v>39596</v>
      </c>
      <c r="C372" s="92">
        <v>2.6493800000000003</v>
      </c>
      <c r="D372" s="92">
        <v>4.8570000000000002</v>
      </c>
      <c r="E372" s="92">
        <v>6.44</v>
      </c>
    </row>
    <row r="373" spans="2:5">
      <c r="B373" s="91">
        <v>39597</v>
      </c>
      <c r="C373" s="92">
        <v>2.68188</v>
      </c>
      <c r="D373" s="92">
        <v>4.8600000000000003</v>
      </c>
      <c r="E373" s="92">
        <v>6.38</v>
      </c>
    </row>
    <row r="374" spans="2:5">
      <c r="B374" s="91">
        <v>39598</v>
      </c>
      <c r="C374" s="92">
        <v>2.6806300000000003</v>
      </c>
      <c r="D374" s="92">
        <v>4.8639999999999999</v>
      </c>
      <c r="E374" s="92">
        <v>6.37</v>
      </c>
    </row>
    <row r="375" spans="2:5">
      <c r="B375" s="91">
        <v>39601</v>
      </c>
      <c r="C375" s="92">
        <v>2.67625</v>
      </c>
      <c r="D375" s="92">
        <v>4.8650000000000002</v>
      </c>
      <c r="E375" s="92">
        <v>6.4</v>
      </c>
    </row>
    <row r="376" spans="2:5">
      <c r="B376" s="91">
        <v>39602</v>
      </c>
      <c r="C376" s="92">
        <v>2.67313</v>
      </c>
      <c r="D376" s="92">
        <v>4.8639999999999999</v>
      </c>
      <c r="E376" s="92">
        <v>6.38</v>
      </c>
    </row>
    <row r="377" spans="2:5">
      <c r="B377" s="91">
        <v>39603</v>
      </c>
      <c r="C377" s="92">
        <v>2.6718800000000003</v>
      </c>
      <c r="D377" s="92">
        <v>4.8639999999999999</v>
      </c>
      <c r="E377" s="92">
        <v>6.4</v>
      </c>
    </row>
    <row r="378" spans="2:5">
      <c r="B378" s="91">
        <v>39604</v>
      </c>
      <c r="C378" s="92">
        <v>2.6768800000000001</v>
      </c>
      <c r="D378" s="92">
        <v>4.8659999999999997</v>
      </c>
      <c r="E378" s="92">
        <v>6.33</v>
      </c>
    </row>
    <row r="379" spans="2:5">
      <c r="B379" s="91">
        <v>39605</v>
      </c>
      <c r="C379" s="92">
        <v>2.6956300000000004</v>
      </c>
      <c r="D379" s="92">
        <v>4.9670000000000005</v>
      </c>
      <c r="E379" s="92">
        <v>6.41</v>
      </c>
    </row>
    <row r="380" spans="2:5">
      <c r="B380" s="91">
        <v>39608</v>
      </c>
      <c r="C380" s="92">
        <v>2.6912500000000001</v>
      </c>
      <c r="D380" s="92">
        <v>4.9610000000000003</v>
      </c>
      <c r="E380" s="92">
        <v>6.36</v>
      </c>
    </row>
    <row r="381" spans="2:5">
      <c r="B381" s="91">
        <v>39609</v>
      </c>
      <c r="C381" s="92">
        <v>2.7862499999999999</v>
      </c>
      <c r="D381" s="92">
        <v>4.96</v>
      </c>
      <c r="E381" s="92">
        <v>6.23</v>
      </c>
    </row>
    <row r="382" spans="2:5">
      <c r="B382" s="91">
        <v>39610</v>
      </c>
      <c r="C382" s="92">
        <v>2.7881300000000002</v>
      </c>
      <c r="D382" s="92">
        <v>4.9590000000000005</v>
      </c>
      <c r="E382" s="92">
        <v>6.24</v>
      </c>
    </row>
    <row r="383" spans="2:5">
      <c r="B383" s="91">
        <v>39611</v>
      </c>
      <c r="C383" s="92">
        <v>2.7762500000000001</v>
      </c>
      <c r="D383" s="92">
        <v>4.9580000000000002</v>
      </c>
      <c r="E383" s="92">
        <v>6.24</v>
      </c>
    </row>
    <row r="384" spans="2:5">
      <c r="B384" s="91">
        <v>39612</v>
      </c>
      <c r="C384" s="92">
        <v>2.8137500000000002</v>
      </c>
      <c r="D384" s="92">
        <v>4.9610000000000003</v>
      </c>
      <c r="E384" s="92">
        <v>6.24</v>
      </c>
    </row>
    <row r="385" spans="2:5">
      <c r="B385" s="91">
        <v>39615</v>
      </c>
      <c r="C385" s="92">
        <v>2.8125</v>
      </c>
      <c r="D385" s="92">
        <v>4.96</v>
      </c>
      <c r="E385" s="92">
        <v>6.38</v>
      </c>
    </row>
    <row r="386" spans="2:5">
      <c r="B386" s="91">
        <v>39616</v>
      </c>
      <c r="C386" s="92">
        <v>2.8087499999999999</v>
      </c>
      <c r="D386" s="92">
        <v>4.9610000000000003</v>
      </c>
      <c r="E386" s="92">
        <v>6.25</v>
      </c>
    </row>
    <row r="387" spans="2:5">
      <c r="B387" s="91">
        <v>39617</v>
      </c>
      <c r="C387" s="92">
        <v>2.8025000000000002</v>
      </c>
      <c r="D387" s="92">
        <v>4.9619999999999997</v>
      </c>
      <c r="E387" s="92">
        <v>6.25</v>
      </c>
    </row>
    <row r="388" spans="2:5">
      <c r="B388" s="91">
        <v>39618</v>
      </c>
      <c r="C388" s="92">
        <v>2.80125</v>
      </c>
      <c r="D388" s="92">
        <v>4.9610000000000003</v>
      </c>
      <c r="E388" s="92">
        <v>6.25</v>
      </c>
    </row>
    <row r="389" spans="2:5">
      <c r="B389" s="91">
        <v>39619</v>
      </c>
      <c r="C389" s="92">
        <v>2.8018800000000001</v>
      </c>
      <c r="D389" s="92">
        <v>4.9590000000000005</v>
      </c>
      <c r="E389" s="92">
        <v>6.25</v>
      </c>
    </row>
    <row r="390" spans="2:5">
      <c r="B390" s="91">
        <v>39622</v>
      </c>
      <c r="C390" s="92">
        <v>2.8043800000000001</v>
      </c>
      <c r="D390" s="92">
        <v>4.9580000000000002</v>
      </c>
      <c r="E390" s="92">
        <v>6.29</v>
      </c>
    </row>
    <row r="391" spans="2:5">
      <c r="B391" s="91">
        <v>39623</v>
      </c>
      <c r="C391" s="92">
        <v>2.8093800000000004</v>
      </c>
      <c r="D391" s="92">
        <v>4.9580000000000002</v>
      </c>
      <c r="E391" s="92">
        <v>6.25</v>
      </c>
    </row>
    <row r="392" spans="2:5">
      <c r="B392" s="91">
        <v>39624</v>
      </c>
      <c r="C392" s="92">
        <v>2.8081300000000002</v>
      </c>
      <c r="D392" s="92">
        <v>4.9580000000000002</v>
      </c>
      <c r="E392" s="92">
        <v>6.18</v>
      </c>
    </row>
    <row r="393" spans="2:5">
      <c r="B393" s="91">
        <v>39625</v>
      </c>
      <c r="C393" s="92">
        <v>2.8006300000000004</v>
      </c>
      <c r="D393" s="92">
        <v>4.9550000000000001</v>
      </c>
      <c r="E393" s="92">
        <v>6.21</v>
      </c>
    </row>
    <row r="394" spans="2:5">
      <c r="B394" s="91">
        <v>39626</v>
      </c>
      <c r="C394" s="92">
        <v>2.7912499999999998</v>
      </c>
      <c r="D394" s="92">
        <v>4.9470000000000001</v>
      </c>
      <c r="E394" s="92">
        <v>6.21</v>
      </c>
    </row>
    <row r="395" spans="2:5">
      <c r="B395" s="91">
        <v>39629</v>
      </c>
      <c r="C395" s="92">
        <v>2.7831300000000003</v>
      </c>
      <c r="D395" s="92">
        <v>4.9470000000000001</v>
      </c>
      <c r="E395" s="92">
        <v>6.21</v>
      </c>
    </row>
    <row r="396" spans="2:5">
      <c r="B396" s="91">
        <v>39630</v>
      </c>
      <c r="C396" s="92">
        <v>2.7875000000000001</v>
      </c>
      <c r="D396" s="92">
        <v>4.9550000000000001</v>
      </c>
      <c r="E396" s="92">
        <v>6.14</v>
      </c>
    </row>
    <row r="397" spans="2:5">
      <c r="B397" s="91">
        <v>39631</v>
      </c>
      <c r="C397" s="92">
        <v>2.7912499999999998</v>
      </c>
      <c r="D397" s="92">
        <v>4.9560000000000004</v>
      </c>
      <c r="E397" s="92">
        <v>6.17</v>
      </c>
    </row>
    <row r="398" spans="2:5">
      <c r="B398" s="91">
        <v>39632</v>
      </c>
      <c r="C398" s="92">
        <v>2.7912499999999998</v>
      </c>
      <c r="D398" s="92">
        <v>4.9660000000000002</v>
      </c>
      <c r="E398" s="92">
        <v>6.17</v>
      </c>
    </row>
    <row r="399" spans="2:5">
      <c r="B399" s="91">
        <v>39633</v>
      </c>
      <c r="C399" s="92">
        <v>2.7893800000000004</v>
      </c>
      <c r="D399" s="92">
        <v>4.9590000000000005</v>
      </c>
      <c r="E399" s="92">
        <v>6.18</v>
      </c>
    </row>
    <row r="400" spans="2:5">
      <c r="B400" s="91">
        <v>39636</v>
      </c>
      <c r="C400" s="92">
        <v>2.7912499999999998</v>
      </c>
      <c r="D400" s="92">
        <v>4.96</v>
      </c>
      <c r="E400" s="92">
        <v>6.19</v>
      </c>
    </row>
    <row r="401" spans="2:5">
      <c r="B401" s="91">
        <v>39637</v>
      </c>
      <c r="C401" s="92">
        <v>2.79</v>
      </c>
      <c r="D401" s="92">
        <v>4.9619999999999997</v>
      </c>
      <c r="E401" s="92">
        <v>6.22</v>
      </c>
    </row>
    <row r="402" spans="2:5">
      <c r="B402" s="91">
        <v>39638</v>
      </c>
      <c r="C402" s="92">
        <v>2.7918800000000004</v>
      </c>
      <c r="D402" s="92">
        <v>4.9619999999999997</v>
      </c>
      <c r="E402" s="92">
        <v>6.18</v>
      </c>
    </row>
    <row r="403" spans="2:5">
      <c r="B403" s="91">
        <v>39639</v>
      </c>
      <c r="C403" s="92">
        <v>2.7881300000000002</v>
      </c>
      <c r="D403" s="92">
        <v>4.9630000000000001</v>
      </c>
      <c r="E403" s="92">
        <v>6.14</v>
      </c>
    </row>
    <row r="404" spans="2:5">
      <c r="B404" s="91">
        <v>39640</v>
      </c>
      <c r="C404" s="92">
        <v>2.7906300000000002</v>
      </c>
      <c r="D404" s="92">
        <v>4.9630000000000001</v>
      </c>
      <c r="E404" s="92">
        <v>6.17</v>
      </c>
    </row>
    <row r="405" spans="2:5">
      <c r="B405" s="91">
        <v>39643</v>
      </c>
      <c r="C405" s="92">
        <v>2.7906300000000002</v>
      </c>
      <c r="D405" s="92">
        <v>4.9619999999999997</v>
      </c>
      <c r="E405" s="92">
        <v>6.22</v>
      </c>
    </row>
    <row r="406" spans="2:5">
      <c r="B406" s="91">
        <v>39644</v>
      </c>
      <c r="C406" s="92">
        <v>2.7893800000000004</v>
      </c>
      <c r="D406" s="92">
        <v>4.9610000000000003</v>
      </c>
      <c r="E406" s="92">
        <v>6.21</v>
      </c>
    </row>
    <row r="407" spans="2:5">
      <c r="B407" s="91">
        <v>39645</v>
      </c>
      <c r="C407" s="92">
        <v>2.7850000000000001</v>
      </c>
      <c r="D407" s="92">
        <v>4.9569999999999999</v>
      </c>
      <c r="E407" s="92">
        <v>6.19</v>
      </c>
    </row>
    <row r="408" spans="2:5">
      <c r="B408" s="91">
        <v>39646</v>
      </c>
      <c r="C408" s="92">
        <v>2.7862499999999999</v>
      </c>
      <c r="D408" s="92">
        <v>4.9580000000000002</v>
      </c>
      <c r="E408" s="92">
        <v>6.16</v>
      </c>
    </row>
    <row r="409" spans="2:5">
      <c r="B409" s="91">
        <v>39647</v>
      </c>
      <c r="C409" s="92">
        <v>2.7906300000000002</v>
      </c>
      <c r="D409" s="92">
        <v>4.9569999999999999</v>
      </c>
      <c r="E409" s="92">
        <v>6.22</v>
      </c>
    </row>
    <row r="410" spans="2:5">
      <c r="B410" s="91">
        <v>39650</v>
      </c>
      <c r="C410" s="92">
        <v>2.7993800000000002</v>
      </c>
      <c r="D410" s="92">
        <v>4.96</v>
      </c>
      <c r="E410" s="92">
        <v>6.21</v>
      </c>
    </row>
    <row r="411" spans="2:5">
      <c r="B411" s="91">
        <v>39651</v>
      </c>
      <c r="C411" s="92">
        <v>2.7962500000000001</v>
      </c>
      <c r="D411" s="92">
        <v>4.9610000000000003</v>
      </c>
      <c r="E411" s="92">
        <v>6.21</v>
      </c>
    </row>
    <row r="412" spans="2:5">
      <c r="B412" s="91">
        <v>39652</v>
      </c>
      <c r="C412" s="92">
        <v>2.8</v>
      </c>
      <c r="D412" s="92">
        <v>4.9630000000000001</v>
      </c>
      <c r="E412" s="92">
        <v>6.25</v>
      </c>
    </row>
    <row r="413" spans="2:5">
      <c r="B413" s="91">
        <v>39653</v>
      </c>
      <c r="C413" s="92">
        <v>2.7949999999999999</v>
      </c>
      <c r="D413" s="92">
        <v>4.9619999999999997</v>
      </c>
      <c r="E413" s="92">
        <v>6.21</v>
      </c>
    </row>
    <row r="414" spans="2:5">
      <c r="B414" s="91">
        <v>39654</v>
      </c>
      <c r="C414" s="92">
        <v>2.7931300000000001</v>
      </c>
      <c r="D414" s="92">
        <v>4.9619999999999997</v>
      </c>
      <c r="E414" s="92">
        <v>6.29</v>
      </c>
    </row>
    <row r="415" spans="2:5">
      <c r="B415" s="91">
        <v>39657</v>
      </c>
      <c r="C415" s="92">
        <v>2.7962500000000001</v>
      </c>
      <c r="D415" s="92">
        <v>4.9619999999999997</v>
      </c>
      <c r="E415" s="92">
        <v>6.37</v>
      </c>
    </row>
    <row r="416" spans="2:5">
      <c r="B416" s="91">
        <v>39658</v>
      </c>
      <c r="C416" s="92">
        <v>2.7987500000000001</v>
      </c>
      <c r="D416" s="92">
        <v>4.9610000000000003</v>
      </c>
      <c r="E416" s="92">
        <v>6.54</v>
      </c>
    </row>
    <row r="417" spans="2:5">
      <c r="B417" s="91">
        <v>39659</v>
      </c>
      <c r="C417" s="92">
        <v>2.8006300000000004</v>
      </c>
      <c r="D417" s="92">
        <v>4.9630000000000001</v>
      </c>
      <c r="E417" s="92">
        <v>6.46</v>
      </c>
    </row>
    <row r="418" spans="2:5">
      <c r="B418" s="91">
        <v>39660</v>
      </c>
      <c r="C418" s="92">
        <v>2.7912499999999998</v>
      </c>
      <c r="D418" s="92">
        <v>4.968</v>
      </c>
      <c r="E418" s="92">
        <v>6.36</v>
      </c>
    </row>
    <row r="419" spans="2:5">
      <c r="B419" s="91">
        <v>39661</v>
      </c>
      <c r="C419" s="92">
        <v>2.7943800000000003</v>
      </c>
      <c r="D419" s="92">
        <v>4.968</v>
      </c>
      <c r="E419" s="92">
        <v>6.33</v>
      </c>
    </row>
    <row r="420" spans="2:5">
      <c r="B420" s="91">
        <v>39664</v>
      </c>
      <c r="C420" s="92">
        <v>2.7981300000000005</v>
      </c>
      <c r="D420" s="92">
        <v>4.97</v>
      </c>
      <c r="E420" s="92">
        <v>6.42</v>
      </c>
    </row>
    <row r="421" spans="2:5">
      <c r="B421" s="91">
        <v>39665</v>
      </c>
      <c r="C421" s="92">
        <v>2.8018800000000001</v>
      </c>
      <c r="D421" s="92">
        <v>4.968</v>
      </c>
      <c r="E421" s="92">
        <v>6.39</v>
      </c>
    </row>
    <row r="422" spans="2:5">
      <c r="B422" s="91">
        <v>39666</v>
      </c>
      <c r="C422" s="92">
        <v>2.8025000000000002</v>
      </c>
      <c r="D422" s="92">
        <v>4.9670000000000005</v>
      </c>
      <c r="E422" s="92">
        <v>6.38</v>
      </c>
    </row>
    <row r="423" spans="2:5">
      <c r="B423" s="91">
        <v>39667</v>
      </c>
      <c r="C423" s="92">
        <v>2.8025000000000002</v>
      </c>
      <c r="D423" s="92">
        <v>4.968</v>
      </c>
      <c r="E423" s="92">
        <v>6.51</v>
      </c>
    </row>
    <row r="424" spans="2:5">
      <c r="B424" s="91">
        <v>39668</v>
      </c>
      <c r="C424" s="92">
        <v>2.80375</v>
      </c>
      <c r="D424" s="92">
        <v>4.9660000000000002</v>
      </c>
      <c r="E424" s="92">
        <v>6.54</v>
      </c>
    </row>
    <row r="425" spans="2:5">
      <c r="B425" s="91">
        <v>39671</v>
      </c>
      <c r="C425" s="92">
        <v>2.80375</v>
      </c>
      <c r="D425" s="92">
        <v>4.9649999999999999</v>
      </c>
      <c r="E425" s="92">
        <v>7.21</v>
      </c>
    </row>
    <row r="426" spans="2:5">
      <c r="B426" s="91">
        <v>39672</v>
      </c>
      <c r="C426" s="92">
        <v>2.8043800000000001</v>
      </c>
      <c r="D426" s="92">
        <v>4.9660000000000002</v>
      </c>
      <c r="E426" s="92">
        <v>7.38</v>
      </c>
    </row>
    <row r="427" spans="2:5">
      <c r="B427" s="91">
        <v>39673</v>
      </c>
      <c r="C427" s="92">
        <v>2.8043800000000001</v>
      </c>
      <c r="D427" s="92">
        <v>4.9649999999999999</v>
      </c>
      <c r="E427" s="92">
        <v>7.35</v>
      </c>
    </row>
    <row r="428" spans="2:5">
      <c r="B428" s="91">
        <v>39674</v>
      </c>
      <c r="C428" s="92">
        <v>2.80688</v>
      </c>
      <c r="D428" s="92">
        <v>4.9640000000000004</v>
      </c>
      <c r="E428" s="92">
        <v>7.45</v>
      </c>
    </row>
    <row r="429" spans="2:5">
      <c r="B429" s="91">
        <v>39675</v>
      </c>
      <c r="C429" s="92">
        <v>2.8087499999999999</v>
      </c>
      <c r="D429" s="92">
        <v>4.9660000000000002</v>
      </c>
      <c r="E429" s="92">
        <v>7.46</v>
      </c>
    </row>
    <row r="430" spans="2:5">
      <c r="B430" s="91">
        <v>39678</v>
      </c>
      <c r="C430" s="92">
        <v>2.81</v>
      </c>
      <c r="D430" s="92">
        <v>4.9630000000000001</v>
      </c>
      <c r="E430" s="92">
        <v>7.5</v>
      </c>
    </row>
    <row r="431" spans="2:5">
      <c r="B431" s="91">
        <v>39679</v>
      </c>
      <c r="C431" s="92">
        <v>2.8112499999999998</v>
      </c>
      <c r="D431" s="92">
        <v>4.9630000000000001</v>
      </c>
      <c r="E431" s="92">
        <v>7.5</v>
      </c>
    </row>
    <row r="432" spans="2:5">
      <c r="B432" s="91">
        <v>39680</v>
      </c>
      <c r="C432" s="92">
        <v>2.8118800000000004</v>
      </c>
      <c r="D432" s="92">
        <v>4.9640000000000004</v>
      </c>
      <c r="E432" s="92">
        <v>7.55</v>
      </c>
    </row>
    <row r="433" spans="2:5">
      <c r="B433" s="91">
        <v>39681</v>
      </c>
      <c r="C433" s="92">
        <v>2.8106300000000002</v>
      </c>
      <c r="D433" s="92">
        <v>4.9630000000000001</v>
      </c>
      <c r="E433" s="92">
        <v>7.59</v>
      </c>
    </row>
    <row r="434" spans="2:5">
      <c r="B434" s="91">
        <v>39682</v>
      </c>
      <c r="C434" s="92">
        <v>2.81</v>
      </c>
      <c r="D434" s="92">
        <v>4.9640000000000004</v>
      </c>
      <c r="E434" s="92">
        <v>7.61</v>
      </c>
    </row>
    <row r="435" spans="2:5">
      <c r="B435" s="91">
        <v>39685</v>
      </c>
      <c r="C435" s="92">
        <v>2.81</v>
      </c>
      <c r="D435" s="92">
        <v>4.9649999999999999</v>
      </c>
      <c r="E435" s="92">
        <v>7.56</v>
      </c>
    </row>
    <row r="436" spans="2:5">
      <c r="B436" s="91">
        <v>39686</v>
      </c>
      <c r="C436" s="92">
        <v>2.8093800000000004</v>
      </c>
      <c r="D436" s="92">
        <v>4.9649999999999999</v>
      </c>
      <c r="E436" s="92">
        <v>7.7</v>
      </c>
    </row>
    <row r="437" spans="2:5">
      <c r="B437" s="91">
        <v>39687</v>
      </c>
      <c r="C437" s="92">
        <v>2.81</v>
      </c>
      <c r="D437" s="92">
        <v>4.9640000000000004</v>
      </c>
      <c r="E437" s="92">
        <v>7.78</v>
      </c>
    </row>
    <row r="438" spans="2:5">
      <c r="B438" s="91">
        <v>39688</v>
      </c>
      <c r="C438" s="92">
        <v>2.81</v>
      </c>
      <c r="D438" s="92">
        <v>4.9619999999999997</v>
      </c>
      <c r="E438" s="92">
        <v>7.85</v>
      </c>
    </row>
    <row r="439" spans="2:5">
      <c r="B439" s="91">
        <v>39689</v>
      </c>
      <c r="C439" s="92">
        <v>2.8106300000000002</v>
      </c>
      <c r="D439" s="92">
        <v>4.9630000000000001</v>
      </c>
      <c r="E439" s="92">
        <v>7.94</v>
      </c>
    </row>
    <row r="440" spans="2:5">
      <c r="B440" s="91">
        <v>39692</v>
      </c>
      <c r="C440" s="92">
        <v>2.81</v>
      </c>
      <c r="D440" s="92">
        <v>4.9610000000000003</v>
      </c>
      <c r="E440" s="92">
        <v>7.94</v>
      </c>
    </row>
    <row r="441" spans="2:5">
      <c r="B441" s="91">
        <v>39693</v>
      </c>
      <c r="C441" s="92">
        <v>2.8131300000000001</v>
      </c>
      <c r="D441" s="92">
        <v>4.9610000000000003</v>
      </c>
      <c r="E441" s="92">
        <v>7.88</v>
      </c>
    </row>
    <row r="442" spans="2:5">
      <c r="B442" s="91">
        <v>39694</v>
      </c>
      <c r="C442" s="92">
        <v>2.8137500000000002</v>
      </c>
      <c r="D442" s="92">
        <v>4.96</v>
      </c>
      <c r="E442" s="92">
        <v>7.86</v>
      </c>
    </row>
    <row r="443" spans="2:5">
      <c r="B443" s="91">
        <v>39695</v>
      </c>
      <c r="C443" s="92">
        <v>2.8149999999999999</v>
      </c>
      <c r="D443" s="92">
        <v>4.9610000000000003</v>
      </c>
      <c r="E443" s="92">
        <v>7.84</v>
      </c>
    </row>
    <row r="444" spans="2:5">
      <c r="B444" s="91">
        <v>39696</v>
      </c>
      <c r="C444" s="92">
        <v>2.8143800000000003</v>
      </c>
      <c r="D444" s="92">
        <v>4.96</v>
      </c>
      <c r="E444" s="92">
        <v>7.9</v>
      </c>
    </row>
    <row r="445" spans="2:5">
      <c r="B445" s="91">
        <v>39699</v>
      </c>
      <c r="C445" s="92">
        <v>2.8168800000000003</v>
      </c>
      <c r="D445" s="92">
        <v>4.9590000000000005</v>
      </c>
      <c r="E445" s="92">
        <v>7.99</v>
      </c>
    </row>
    <row r="446" spans="2:5">
      <c r="B446" s="91">
        <v>39700</v>
      </c>
      <c r="C446" s="92">
        <v>2.81813</v>
      </c>
      <c r="D446" s="92">
        <v>4.9580000000000002</v>
      </c>
      <c r="E446" s="92">
        <v>8.1199999999999992</v>
      </c>
    </row>
    <row r="447" spans="2:5">
      <c r="B447" s="91">
        <v>39701</v>
      </c>
      <c r="C447" s="92">
        <v>2.8187500000000001</v>
      </c>
      <c r="D447" s="92">
        <v>4.9590000000000005</v>
      </c>
      <c r="E447" s="92">
        <v>8.2100000000000009</v>
      </c>
    </row>
    <row r="448" spans="2:5">
      <c r="B448" s="91">
        <v>39702</v>
      </c>
      <c r="C448" s="92">
        <v>2.8187500000000001</v>
      </c>
      <c r="D448" s="92">
        <v>4.9580000000000002</v>
      </c>
      <c r="E448" s="92">
        <v>8.2200000000000006</v>
      </c>
    </row>
    <row r="449" spans="2:5">
      <c r="B449" s="91">
        <v>39703</v>
      </c>
      <c r="C449" s="92">
        <v>2.8187500000000001</v>
      </c>
      <c r="D449" s="92">
        <v>4.9580000000000002</v>
      </c>
      <c r="E449" s="92">
        <v>8.26</v>
      </c>
    </row>
    <row r="450" spans="2:5">
      <c r="B450" s="91">
        <v>39706</v>
      </c>
      <c r="C450" s="92">
        <v>2.8162500000000001</v>
      </c>
      <c r="D450" s="92">
        <v>4.9640000000000004</v>
      </c>
      <c r="E450" s="92">
        <v>8.36</v>
      </c>
    </row>
    <row r="451" spans="2:5">
      <c r="B451" s="91">
        <v>39707</v>
      </c>
      <c r="C451" s="92">
        <v>2.8762500000000002</v>
      </c>
      <c r="D451" s="92">
        <v>4.9690000000000003</v>
      </c>
      <c r="E451" s="92">
        <v>8.93</v>
      </c>
    </row>
    <row r="452" spans="2:5">
      <c r="B452" s="91">
        <v>39708</v>
      </c>
      <c r="C452" s="92">
        <v>3.0625</v>
      </c>
      <c r="D452" s="92">
        <v>4.9729999999999999</v>
      </c>
      <c r="E452" s="92">
        <v>9.5</v>
      </c>
    </row>
    <row r="453" spans="2:5">
      <c r="B453" s="91">
        <v>39709</v>
      </c>
      <c r="C453" s="92">
        <v>3.2037499999999999</v>
      </c>
      <c r="D453" s="92">
        <v>4.9910000000000005</v>
      </c>
      <c r="E453" s="92">
        <v>9.44</v>
      </c>
    </row>
    <row r="454" spans="2:5">
      <c r="B454" s="91">
        <v>39710</v>
      </c>
      <c r="C454" s="92">
        <v>3.21</v>
      </c>
      <c r="D454" s="92">
        <v>5.0049999999999999</v>
      </c>
      <c r="E454" s="92">
        <v>9.42</v>
      </c>
    </row>
    <row r="455" spans="2:5">
      <c r="B455" s="91">
        <v>39713</v>
      </c>
      <c r="C455" s="92">
        <v>3.1974999999999998</v>
      </c>
      <c r="D455" s="92">
        <v>5.0289999999999999</v>
      </c>
      <c r="E455" s="92">
        <v>9.5</v>
      </c>
    </row>
    <row r="456" spans="2:5">
      <c r="B456" s="91">
        <v>39714</v>
      </c>
      <c r="C456" s="92">
        <v>3.2112500000000002</v>
      </c>
      <c r="D456" s="92">
        <v>5.0549999999999997</v>
      </c>
      <c r="E456" s="92">
        <v>9.11</v>
      </c>
    </row>
    <row r="457" spans="2:5">
      <c r="B457" s="91">
        <v>39715</v>
      </c>
      <c r="C457" s="92">
        <v>3.4762499999999998</v>
      </c>
      <c r="D457" s="92">
        <v>5.0659999999999998</v>
      </c>
      <c r="E457" s="92">
        <v>9.11</v>
      </c>
    </row>
    <row r="458" spans="2:5">
      <c r="B458" s="91">
        <v>39716</v>
      </c>
      <c r="C458" s="92">
        <v>3.7687499999999998</v>
      </c>
      <c r="D458" s="92">
        <v>5.1189999999999998</v>
      </c>
      <c r="E458" s="92">
        <v>9.0500000000000007</v>
      </c>
    </row>
    <row r="459" spans="2:5">
      <c r="B459" s="91">
        <v>39717</v>
      </c>
      <c r="C459" s="92">
        <v>3.7618800000000001</v>
      </c>
      <c r="D459" s="92">
        <v>5.1420000000000003</v>
      </c>
      <c r="E459" s="92">
        <v>9.08</v>
      </c>
    </row>
    <row r="460" spans="2:5">
      <c r="B460" s="91">
        <v>39720</v>
      </c>
      <c r="C460" s="92">
        <v>3.8824999999999998</v>
      </c>
      <c r="D460" s="92">
        <v>5.2370000000000001</v>
      </c>
      <c r="E460" s="92">
        <v>9.1199999999999992</v>
      </c>
    </row>
    <row r="461" spans="2:5">
      <c r="B461" s="91">
        <v>39721</v>
      </c>
      <c r="C461" s="92">
        <v>4.0525000000000002</v>
      </c>
      <c r="D461" s="92">
        <v>5.2770000000000001</v>
      </c>
      <c r="E461" s="92">
        <v>9.24</v>
      </c>
    </row>
    <row r="462" spans="2:5">
      <c r="B462" s="91">
        <v>39722</v>
      </c>
      <c r="C462" s="92">
        <v>4.1500000000000004</v>
      </c>
      <c r="D462" s="92">
        <v>5.2910000000000004</v>
      </c>
      <c r="E462" s="92">
        <v>9.17</v>
      </c>
    </row>
    <row r="463" spans="2:5">
      <c r="B463" s="91">
        <v>39723</v>
      </c>
      <c r="C463" s="92">
        <v>4.2074999999999996</v>
      </c>
      <c r="D463" s="92">
        <v>5.33</v>
      </c>
      <c r="E463" s="92">
        <v>9.2100000000000009</v>
      </c>
    </row>
    <row r="464" spans="2:5">
      <c r="B464" s="91">
        <v>39724</v>
      </c>
      <c r="C464" s="92">
        <v>4.3337500000000002</v>
      </c>
      <c r="D464" s="92">
        <v>5.3390000000000004</v>
      </c>
      <c r="E464" s="92">
        <v>9.25</v>
      </c>
    </row>
    <row r="465" spans="2:5">
      <c r="B465" s="91">
        <v>39727</v>
      </c>
      <c r="C465" s="92">
        <v>4.2887500000000003</v>
      </c>
      <c r="D465" s="92">
        <v>5.3449999999999998</v>
      </c>
      <c r="E465" s="92">
        <v>9.42</v>
      </c>
    </row>
    <row r="466" spans="2:5">
      <c r="B466" s="91">
        <v>39728</v>
      </c>
      <c r="C466" s="92">
        <v>4.32</v>
      </c>
      <c r="D466" s="92">
        <v>5.3769999999999998</v>
      </c>
      <c r="E466" s="92">
        <v>9.5</v>
      </c>
    </row>
    <row r="467" spans="2:5">
      <c r="B467" s="91">
        <v>39729</v>
      </c>
      <c r="C467" s="92">
        <v>4.5237499999999997</v>
      </c>
      <c r="D467" s="92">
        <v>5.3929999999999998</v>
      </c>
      <c r="E467" s="92">
        <v>9.5</v>
      </c>
    </row>
    <row r="468" spans="2:5">
      <c r="B468" s="91">
        <v>39730</v>
      </c>
      <c r="C468" s="92">
        <v>4.75</v>
      </c>
      <c r="D468" s="92">
        <v>5.3929999999999998</v>
      </c>
      <c r="E468" s="92">
        <v>9.6300000000000008</v>
      </c>
    </row>
    <row r="469" spans="2:5">
      <c r="B469" s="91">
        <v>39731</v>
      </c>
      <c r="C469" s="92">
        <v>4.8187499999999996</v>
      </c>
      <c r="D469" s="92">
        <v>5.3810000000000002</v>
      </c>
      <c r="E469" s="92">
        <v>10.11</v>
      </c>
    </row>
    <row r="470" spans="2:5">
      <c r="B470" s="91">
        <v>39734</v>
      </c>
      <c r="C470" s="92">
        <v>4.7525000000000004</v>
      </c>
      <c r="D470" s="92">
        <v>5.3180000000000005</v>
      </c>
      <c r="E470" s="92">
        <v>9.94</v>
      </c>
    </row>
    <row r="471" spans="2:5">
      <c r="B471" s="91">
        <v>39735</v>
      </c>
      <c r="C471" s="92">
        <v>4.6349999999999998</v>
      </c>
      <c r="D471" s="92">
        <v>5.2350000000000003</v>
      </c>
      <c r="E471" s="92">
        <v>10</v>
      </c>
    </row>
    <row r="472" spans="2:5">
      <c r="B472" s="91">
        <v>39736</v>
      </c>
      <c r="C472" s="92">
        <v>4.55</v>
      </c>
      <c r="D472" s="92">
        <v>5.1680000000000001</v>
      </c>
      <c r="E472" s="92">
        <v>10.08</v>
      </c>
    </row>
    <row r="473" spans="2:5">
      <c r="B473" s="91">
        <v>39737</v>
      </c>
      <c r="C473" s="92">
        <v>4.5025000000000004</v>
      </c>
      <c r="D473" s="92">
        <v>5.09</v>
      </c>
      <c r="E473" s="92">
        <v>10.19</v>
      </c>
    </row>
    <row r="474" spans="2:5">
      <c r="B474" s="91">
        <v>39738</v>
      </c>
      <c r="C474" s="92">
        <v>4.4187500000000002</v>
      </c>
      <c r="D474" s="92">
        <v>5.0449999999999999</v>
      </c>
      <c r="E474" s="92">
        <v>10.65</v>
      </c>
    </row>
    <row r="475" spans="2:5">
      <c r="B475" s="91">
        <v>39741</v>
      </c>
      <c r="C475" s="92">
        <v>4.0587499999999999</v>
      </c>
      <c r="D475" s="92">
        <v>5</v>
      </c>
      <c r="E475" s="92">
        <v>15.64</v>
      </c>
    </row>
    <row r="476" spans="2:5">
      <c r="B476" s="91">
        <v>39742</v>
      </c>
      <c r="C476" s="92">
        <v>3.8337500000000002</v>
      </c>
      <c r="D476" s="92">
        <v>4.968</v>
      </c>
      <c r="E476" s="92">
        <v>14.5</v>
      </c>
    </row>
    <row r="477" spans="2:5">
      <c r="B477" s="91">
        <v>39743</v>
      </c>
      <c r="C477" s="92">
        <v>3.5412499999999998</v>
      </c>
      <c r="D477" s="92">
        <v>4.9359999999999999</v>
      </c>
      <c r="E477" s="92">
        <v>14.67</v>
      </c>
    </row>
    <row r="478" spans="2:5">
      <c r="B478" s="91">
        <v>39744</v>
      </c>
      <c r="C478" s="92">
        <v>3.5350000000000001</v>
      </c>
      <c r="D478" s="92">
        <v>4.9210000000000003</v>
      </c>
      <c r="E478" s="92">
        <v>16.38</v>
      </c>
    </row>
    <row r="479" spans="2:5">
      <c r="B479" s="91">
        <v>39745</v>
      </c>
      <c r="C479" s="92">
        <v>3.5162499999999999</v>
      </c>
      <c r="D479" s="92">
        <v>4.9180000000000001</v>
      </c>
      <c r="E479" s="92">
        <v>16.79</v>
      </c>
    </row>
    <row r="480" spans="2:5">
      <c r="B480" s="91">
        <v>39748</v>
      </c>
      <c r="C480" s="92">
        <v>3.5074999999999998</v>
      </c>
      <c r="D480" s="92">
        <v>4.9119999999999999</v>
      </c>
      <c r="E480" s="92">
        <v>17.25</v>
      </c>
    </row>
    <row r="481" spans="2:5">
      <c r="B481" s="91">
        <v>39749</v>
      </c>
      <c r="C481" s="92">
        <v>3.4649999999999999</v>
      </c>
      <c r="D481" s="92">
        <v>4.8600000000000003</v>
      </c>
      <c r="E481" s="92">
        <v>16.97</v>
      </c>
    </row>
    <row r="482" spans="2:5">
      <c r="B482" s="91">
        <v>39750</v>
      </c>
      <c r="C482" s="92">
        <v>3.42</v>
      </c>
      <c r="D482" s="92">
        <v>4.827</v>
      </c>
      <c r="E482" s="92">
        <v>16.829999999999998</v>
      </c>
    </row>
    <row r="483" spans="2:5">
      <c r="B483" s="91">
        <v>39751</v>
      </c>
      <c r="C483" s="92">
        <v>3.1924999999999999</v>
      </c>
      <c r="D483" s="92">
        <v>4.7940000000000005</v>
      </c>
      <c r="E483" s="92">
        <v>16.79</v>
      </c>
    </row>
    <row r="484" spans="2:5">
      <c r="B484" s="91">
        <v>39752</v>
      </c>
      <c r="C484" s="92">
        <v>3.0262500000000001</v>
      </c>
      <c r="D484" s="92">
        <v>4.76</v>
      </c>
      <c r="E484" s="92">
        <v>16.920000000000002</v>
      </c>
    </row>
    <row r="485" spans="2:5">
      <c r="B485" s="91">
        <v>39755</v>
      </c>
      <c r="C485" s="92">
        <v>2.8587500000000001</v>
      </c>
      <c r="D485" s="92">
        <v>4.7330000000000005</v>
      </c>
      <c r="E485" s="92">
        <v>16.920000000000002</v>
      </c>
    </row>
    <row r="486" spans="2:5">
      <c r="B486" s="91">
        <v>39756</v>
      </c>
      <c r="C486" s="92">
        <v>2.7062499999999998</v>
      </c>
      <c r="D486" s="92">
        <v>4.7</v>
      </c>
      <c r="E486" s="92">
        <v>16.920000000000002</v>
      </c>
    </row>
    <row r="487" spans="2:5">
      <c r="B487" s="91">
        <v>39757</v>
      </c>
      <c r="C487" s="92">
        <v>2.5062500000000001</v>
      </c>
      <c r="D487" s="92">
        <v>4.6630000000000003</v>
      </c>
      <c r="E487" s="92">
        <v>17.11</v>
      </c>
    </row>
    <row r="488" spans="2:5">
      <c r="B488" s="91">
        <v>39758</v>
      </c>
      <c r="C488" s="92">
        <v>2.3875000000000002</v>
      </c>
      <c r="D488" s="92">
        <v>4.5920000000000005</v>
      </c>
      <c r="E488" s="92">
        <v>17.059999999999999</v>
      </c>
    </row>
    <row r="489" spans="2:5">
      <c r="B489" s="91">
        <v>39759</v>
      </c>
      <c r="C489" s="92">
        <v>2.29</v>
      </c>
      <c r="D489" s="92">
        <v>4.4740000000000002</v>
      </c>
      <c r="E489" s="92">
        <v>17.04</v>
      </c>
    </row>
    <row r="490" spans="2:5">
      <c r="B490" s="91">
        <v>39762</v>
      </c>
      <c r="C490" s="92">
        <v>2.2349999999999999</v>
      </c>
      <c r="D490" s="92">
        <v>4.4059999999999997</v>
      </c>
      <c r="E490" s="92">
        <v>17.11</v>
      </c>
    </row>
    <row r="491" spans="2:5">
      <c r="B491" s="91">
        <v>39763</v>
      </c>
      <c r="C491" s="92">
        <v>2.1749999999999998</v>
      </c>
      <c r="D491" s="92">
        <v>4.343</v>
      </c>
      <c r="E491" s="92">
        <v>17.420000000000002</v>
      </c>
    </row>
    <row r="492" spans="2:5">
      <c r="B492" s="91">
        <v>39764</v>
      </c>
      <c r="C492" s="92">
        <v>2.1324999999999998</v>
      </c>
      <c r="D492" s="92">
        <v>4.2860000000000005</v>
      </c>
      <c r="E492" s="92">
        <v>18.75</v>
      </c>
    </row>
    <row r="493" spans="2:5">
      <c r="B493" s="91">
        <v>39765</v>
      </c>
      <c r="C493" s="92">
        <v>2.1487500000000002</v>
      </c>
      <c r="D493" s="92">
        <v>4.2450000000000001</v>
      </c>
      <c r="E493" s="92">
        <v>19.170000000000002</v>
      </c>
    </row>
    <row r="494" spans="2:5">
      <c r="B494" s="91">
        <v>39766</v>
      </c>
      <c r="C494" s="92">
        <v>2.2362500000000001</v>
      </c>
      <c r="D494" s="92">
        <v>4.2229999999999999</v>
      </c>
      <c r="E494" s="92">
        <v>19.170000000000002</v>
      </c>
    </row>
    <row r="495" spans="2:5">
      <c r="B495" s="91">
        <v>39769</v>
      </c>
      <c r="C495" s="92">
        <v>2.23875</v>
      </c>
      <c r="D495" s="92">
        <v>4.1909999999999998</v>
      </c>
      <c r="E495" s="92">
        <v>20.68</v>
      </c>
    </row>
    <row r="496" spans="2:5">
      <c r="B496" s="91">
        <v>39770</v>
      </c>
      <c r="C496" s="92">
        <v>2.2174999999999998</v>
      </c>
      <c r="D496" s="92">
        <v>4.1530000000000005</v>
      </c>
      <c r="E496" s="92">
        <v>21.17</v>
      </c>
    </row>
    <row r="497" spans="2:5">
      <c r="B497" s="91">
        <v>39771</v>
      </c>
      <c r="C497" s="92">
        <v>2.1724999999999999</v>
      </c>
      <c r="D497" s="92">
        <v>4.12</v>
      </c>
      <c r="E497" s="92">
        <v>21.43</v>
      </c>
    </row>
    <row r="498" spans="2:5">
      <c r="B498" s="91">
        <v>39772</v>
      </c>
      <c r="C498" s="92">
        <v>2.15313</v>
      </c>
      <c r="D498" s="92">
        <v>4.0760000000000005</v>
      </c>
      <c r="E498" s="92">
        <v>21.67</v>
      </c>
    </row>
    <row r="499" spans="2:5">
      <c r="B499" s="91">
        <v>39773</v>
      </c>
      <c r="C499" s="92">
        <v>2.1575000000000002</v>
      </c>
      <c r="D499" s="92">
        <v>4.0209999999999999</v>
      </c>
      <c r="E499" s="92">
        <v>21.86</v>
      </c>
    </row>
    <row r="500" spans="2:5">
      <c r="B500" s="91">
        <v>39776</v>
      </c>
      <c r="C500" s="92">
        <v>2.1687500000000002</v>
      </c>
      <c r="D500" s="92">
        <v>3.97</v>
      </c>
      <c r="E500" s="92">
        <v>21.86</v>
      </c>
    </row>
    <row r="501" spans="2:5">
      <c r="B501" s="91">
        <v>39777</v>
      </c>
      <c r="C501" s="92">
        <v>2.19625</v>
      </c>
      <c r="D501" s="92">
        <v>3.9370000000000003</v>
      </c>
      <c r="E501" s="92">
        <v>23.57</v>
      </c>
    </row>
    <row r="502" spans="2:5">
      <c r="B502" s="91">
        <v>39778</v>
      </c>
      <c r="C502" s="92">
        <v>2.1812499999999999</v>
      </c>
      <c r="D502" s="92">
        <v>3.9010000000000002</v>
      </c>
      <c r="E502" s="92">
        <v>23.14</v>
      </c>
    </row>
    <row r="503" spans="2:5">
      <c r="B503" s="91">
        <v>39779</v>
      </c>
      <c r="C503" s="92">
        <v>2.2025000000000001</v>
      </c>
      <c r="D503" s="92">
        <v>3.879</v>
      </c>
      <c r="E503" s="92">
        <v>23.29</v>
      </c>
    </row>
    <row r="504" spans="2:5">
      <c r="B504" s="91">
        <v>39780</v>
      </c>
      <c r="C504" s="92">
        <v>2.2168800000000002</v>
      </c>
      <c r="D504" s="92">
        <v>3.8530000000000002</v>
      </c>
      <c r="E504" s="92">
        <v>23.17</v>
      </c>
    </row>
    <row r="505" spans="2:5">
      <c r="B505" s="91">
        <v>39783</v>
      </c>
      <c r="C505" s="92">
        <v>2.2200000000000002</v>
      </c>
      <c r="D505" s="92">
        <v>3.8160000000000003</v>
      </c>
      <c r="E505" s="92">
        <v>23</v>
      </c>
    </row>
    <row r="506" spans="2:5">
      <c r="B506" s="91">
        <v>39784</v>
      </c>
      <c r="C506" s="92">
        <v>2.21</v>
      </c>
      <c r="D506" s="92">
        <v>3.786</v>
      </c>
      <c r="E506" s="92">
        <v>22.33</v>
      </c>
    </row>
    <row r="507" spans="2:5">
      <c r="B507" s="91">
        <v>39785</v>
      </c>
      <c r="C507" s="92">
        <v>2.2012499999999999</v>
      </c>
      <c r="D507" s="92">
        <v>3.7429999999999999</v>
      </c>
      <c r="E507" s="92">
        <v>22.17</v>
      </c>
    </row>
    <row r="508" spans="2:5">
      <c r="B508" s="91">
        <v>39786</v>
      </c>
      <c r="C508" s="92">
        <v>2.1924999999999999</v>
      </c>
      <c r="D508" s="92">
        <v>3.669</v>
      </c>
      <c r="E508" s="92">
        <v>22.5</v>
      </c>
    </row>
    <row r="509" spans="2:5">
      <c r="B509" s="91">
        <v>39787</v>
      </c>
      <c r="C509" s="92">
        <v>2.1856300000000002</v>
      </c>
      <c r="D509" s="92">
        <v>3.5630000000000002</v>
      </c>
      <c r="E509" s="92">
        <v>22.5</v>
      </c>
    </row>
    <row r="510" spans="2:5">
      <c r="B510" s="91">
        <v>39790</v>
      </c>
      <c r="C510" s="92">
        <v>2.1893800000000003</v>
      </c>
      <c r="D510" s="92">
        <v>3.488</v>
      </c>
      <c r="E510" s="92">
        <v>22.29</v>
      </c>
    </row>
    <row r="511" spans="2:5">
      <c r="B511" s="91">
        <v>39791</v>
      </c>
      <c r="C511" s="92">
        <v>2.1637499999999998</v>
      </c>
      <c r="D511" s="92">
        <v>3.4279999999999999</v>
      </c>
      <c r="E511" s="92">
        <v>22.63</v>
      </c>
    </row>
    <row r="512" spans="2:5">
      <c r="B512" s="91">
        <v>39792</v>
      </c>
      <c r="C512" s="92">
        <v>2.0987499999999999</v>
      </c>
      <c r="D512" s="92">
        <v>3.3759999999999999</v>
      </c>
      <c r="E512" s="92">
        <v>22.75</v>
      </c>
    </row>
    <row r="513" spans="2:5">
      <c r="B513" s="91">
        <v>39793</v>
      </c>
      <c r="C513" s="92">
        <v>1.9962500000000001</v>
      </c>
      <c r="D513" s="92">
        <v>3.3290000000000002</v>
      </c>
      <c r="E513" s="92">
        <v>23</v>
      </c>
    </row>
    <row r="514" spans="2:5">
      <c r="B514" s="91">
        <v>39794</v>
      </c>
      <c r="C514" s="92">
        <v>1.9212499999999999</v>
      </c>
      <c r="D514" s="92">
        <v>3.282</v>
      </c>
      <c r="E514" s="92">
        <v>22.83</v>
      </c>
    </row>
    <row r="515" spans="2:5">
      <c r="B515" s="91">
        <v>39797</v>
      </c>
      <c r="C515" s="92">
        <v>1.8712500000000001</v>
      </c>
      <c r="D515" s="92">
        <v>3.2429999999999999</v>
      </c>
      <c r="E515" s="92">
        <v>22.86</v>
      </c>
    </row>
    <row r="516" spans="2:5">
      <c r="B516" s="91">
        <v>39798</v>
      </c>
      <c r="C516" s="92">
        <v>1.8474999999999999</v>
      </c>
      <c r="D516" s="92">
        <v>3.2040000000000002</v>
      </c>
      <c r="E516" s="92">
        <v>22.75</v>
      </c>
    </row>
    <row r="517" spans="2:5">
      <c r="B517" s="91">
        <v>39799</v>
      </c>
      <c r="C517" s="92">
        <v>1.5774999999999999</v>
      </c>
      <c r="D517" s="92">
        <v>3.1549999999999998</v>
      </c>
      <c r="E517" s="92">
        <v>22.5</v>
      </c>
    </row>
    <row r="518" spans="2:5">
      <c r="B518" s="91">
        <v>39800</v>
      </c>
      <c r="C518" s="92">
        <v>1.5249999999999999</v>
      </c>
      <c r="D518" s="92">
        <v>3.125</v>
      </c>
      <c r="E518" s="92">
        <v>22.5</v>
      </c>
    </row>
    <row r="519" spans="2:5">
      <c r="B519" s="91">
        <v>39801</v>
      </c>
      <c r="C519" s="92">
        <v>1.4975000000000001</v>
      </c>
      <c r="D519" s="92">
        <v>3.0819999999999999</v>
      </c>
      <c r="E519" s="92">
        <v>23.29</v>
      </c>
    </row>
    <row r="520" spans="2:5">
      <c r="B520" s="91">
        <v>39804</v>
      </c>
      <c r="C520" s="92">
        <v>1.4662500000000001</v>
      </c>
      <c r="D520" s="92">
        <v>3.0529999999999999</v>
      </c>
      <c r="E520" s="92">
        <v>23.13</v>
      </c>
    </row>
    <row r="521" spans="2:5">
      <c r="B521" s="91">
        <v>39805</v>
      </c>
      <c r="C521" s="92">
        <v>1.4662500000000001</v>
      </c>
      <c r="D521" s="92">
        <v>3.0190000000000001</v>
      </c>
      <c r="E521" s="92">
        <v>22.71</v>
      </c>
    </row>
    <row r="522" spans="2:5">
      <c r="B522" s="91">
        <v>39806</v>
      </c>
      <c r="C522" s="92">
        <v>1.4675</v>
      </c>
      <c r="D522" s="92">
        <v>2.9910000000000001</v>
      </c>
      <c r="E522" s="92">
        <v>22.57</v>
      </c>
    </row>
    <row r="523" spans="2:5">
      <c r="B523" s="91">
        <v>39807</v>
      </c>
      <c r="C523" s="92">
        <v>1.4675</v>
      </c>
      <c r="D523" s="92">
        <v>2.9910000000000001</v>
      </c>
      <c r="E523" s="92">
        <v>22.43</v>
      </c>
    </row>
    <row r="524" spans="2:5">
      <c r="B524" s="91">
        <v>39808</v>
      </c>
      <c r="C524" s="92">
        <v>1.4675</v>
      </c>
      <c r="D524" s="92">
        <v>2.9910000000000001</v>
      </c>
      <c r="E524" s="92">
        <v>22.43</v>
      </c>
    </row>
    <row r="525" spans="2:5">
      <c r="B525" s="91">
        <v>39811</v>
      </c>
      <c r="C525" s="92">
        <v>1.45875</v>
      </c>
      <c r="D525" s="92">
        <v>2.9729999999999999</v>
      </c>
      <c r="E525" s="92">
        <v>22.43</v>
      </c>
    </row>
    <row r="526" spans="2:5">
      <c r="B526" s="91">
        <v>39812</v>
      </c>
      <c r="C526" s="92">
        <v>1.4350000000000001</v>
      </c>
      <c r="D526" s="92">
        <v>2.9279999999999999</v>
      </c>
      <c r="E526" s="92">
        <v>22.5</v>
      </c>
    </row>
    <row r="527" spans="2:5">
      <c r="B527" s="91">
        <v>39813</v>
      </c>
      <c r="C527" s="92">
        <v>1.425</v>
      </c>
      <c r="D527" s="92">
        <v>2.8919999999999999</v>
      </c>
      <c r="E527" s="92">
        <v>22.5</v>
      </c>
    </row>
    <row r="528" spans="2:5" s="96" customFormat="1">
      <c r="B528" s="94">
        <v>39814</v>
      </c>
      <c r="C528" s="95">
        <v>1.425</v>
      </c>
      <c r="D528" s="95">
        <v>2.8919999999999999</v>
      </c>
      <c r="E528" s="95">
        <v>22.5</v>
      </c>
    </row>
    <row r="529" spans="2:5">
      <c r="B529" s="91">
        <v>39815</v>
      </c>
      <c r="C529" s="92">
        <v>1.4125000000000001</v>
      </c>
      <c r="D529" s="92">
        <v>2.859</v>
      </c>
      <c r="E529" s="92">
        <v>22.5</v>
      </c>
    </row>
    <row r="530" spans="2:5">
      <c r="B530" s="91">
        <v>39818</v>
      </c>
      <c r="C530" s="92">
        <v>1.4212499999999999</v>
      </c>
      <c r="D530" s="92">
        <v>2.8220000000000001</v>
      </c>
      <c r="E530" s="92">
        <v>22.5</v>
      </c>
    </row>
    <row r="531" spans="2:5">
      <c r="B531" s="91">
        <v>39819</v>
      </c>
      <c r="C531" s="92">
        <v>1.4112499999999999</v>
      </c>
      <c r="D531" s="92">
        <v>2.7970000000000002</v>
      </c>
      <c r="E531" s="92">
        <v>22.5</v>
      </c>
    </row>
    <row r="532" spans="2:5">
      <c r="B532" s="91">
        <v>39820</v>
      </c>
      <c r="C532" s="92">
        <v>1.3975</v>
      </c>
      <c r="D532" s="92">
        <v>2.762</v>
      </c>
      <c r="E532" s="92">
        <v>22.5</v>
      </c>
    </row>
    <row r="533" spans="2:5">
      <c r="B533" s="91">
        <v>39821</v>
      </c>
      <c r="C533" s="92">
        <v>1.35375</v>
      </c>
      <c r="D533" s="92">
        <v>2.7290000000000001</v>
      </c>
      <c r="E533" s="92">
        <v>22.5</v>
      </c>
    </row>
    <row r="534" spans="2:5">
      <c r="B534" s="91">
        <v>39822</v>
      </c>
      <c r="C534" s="92">
        <v>1.26</v>
      </c>
      <c r="D534" s="92">
        <v>2.6920000000000002</v>
      </c>
      <c r="E534" s="92">
        <v>22.5</v>
      </c>
    </row>
    <row r="535" spans="2:5">
      <c r="B535" s="91">
        <v>39825</v>
      </c>
      <c r="C535" s="92">
        <v>1.1599999999999999</v>
      </c>
      <c r="D535" s="92">
        <v>2.653</v>
      </c>
      <c r="E535" s="92">
        <v>22.33</v>
      </c>
    </row>
    <row r="536" spans="2:5">
      <c r="B536" s="91">
        <v>39826</v>
      </c>
      <c r="C536" s="92">
        <v>1.0943800000000001</v>
      </c>
      <c r="D536" s="92">
        <v>2.6120000000000001</v>
      </c>
      <c r="E536" s="92">
        <v>22</v>
      </c>
    </row>
    <row r="537" spans="2:5">
      <c r="B537" s="91">
        <v>39827</v>
      </c>
      <c r="C537" s="92">
        <v>1.0825</v>
      </c>
      <c r="D537" s="92">
        <v>2.5720000000000001</v>
      </c>
      <c r="E537" s="92">
        <v>22</v>
      </c>
    </row>
    <row r="538" spans="2:5">
      <c r="B538" s="91">
        <v>39828</v>
      </c>
      <c r="C538" s="92">
        <v>1.0856300000000001</v>
      </c>
      <c r="D538" s="92">
        <v>2.5099999999999998</v>
      </c>
      <c r="E538" s="92">
        <v>23.53</v>
      </c>
    </row>
    <row r="539" spans="2:5">
      <c r="B539" s="91">
        <v>39829</v>
      </c>
      <c r="C539" s="92">
        <v>1.1425000000000001</v>
      </c>
      <c r="D539" s="92">
        <v>2.4529999999999998</v>
      </c>
      <c r="E539" s="92">
        <v>23.32</v>
      </c>
    </row>
    <row r="540" spans="2:5">
      <c r="B540" s="91">
        <v>39832</v>
      </c>
      <c r="C540" s="92">
        <v>1.1325000000000001</v>
      </c>
      <c r="D540" s="92">
        <v>2.41</v>
      </c>
      <c r="E540" s="92">
        <v>23.57</v>
      </c>
    </row>
    <row r="541" spans="2:5">
      <c r="B541" s="91">
        <v>39833</v>
      </c>
      <c r="C541" s="92">
        <v>1.1225000000000001</v>
      </c>
      <c r="D541" s="92">
        <v>2.37</v>
      </c>
      <c r="E541" s="92">
        <v>28.79</v>
      </c>
    </row>
    <row r="542" spans="2:5">
      <c r="B542" s="91">
        <v>39834</v>
      </c>
      <c r="C542" s="92">
        <v>1.125</v>
      </c>
      <c r="D542" s="92">
        <v>2.3119999999999998</v>
      </c>
      <c r="E542" s="92">
        <v>29.57</v>
      </c>
    </row>
    <row r="543" spans="2:5">
      <c r="B543" s="91">
        <v>39835</v>
      </c>
      <c r="C543" s="92">
        <v>1.1593800000000001</v>
      </c>
      <c r="D543" s="92">
        <v>2.254</v>
      </c>
      <c r="E543" s="92">
        <v>29.88</v>
      </c>
    </row>
    <row r="544" spans="2:5">
      <c r="B544" s="91">
        <v>39836</v>
      </c>
      <c r="C544" s="92">
        <v>1.1693800000000001</v>
      </c>
      <c r="D544" s="92">
        <v>2.1989999999999998</v>
      </c>
      <c r="E544" s="92">
        <v>30.88</v>
      </c>
    </row>
    <row r="545" spans="2:5">
      <c r="B545" s="91">
        <v>39839</v>
      </c>
      <c r="C545" s="92">
        <v>1.1837500000000001</v>
      </c>
      <c r="D545" s="92">
        <v>2.149</v>
      </c>
      <c r="E545" s="92">
        <v>29.83</v>
      </c>
    </row>
    <row r="546" spans="2:5">
      <c r="B546" s="91">
        <v>39840</v>
      </c>
      <c r="C546" s="92">
        <v>1.18438</v>
      </c>
      <c r="D546" s="92">
        <v>2.13</v>
      </c>
      <c r="E546" s="92">
        <v>29.79</v>
      </c>
    </row>
    <row r="547" spans="2:5">
      <c r="B547" s="91">
        <v>39841</v>
      </c>
      <c r="C547" s="92">
        <v>1.1743800000000002</v>
      </c>
      <c r="D547" s="92">
        <v>2.1150000000000002</v>
      </c>
      <c r="E547" s="92">
        <v>29.19</v>
      </c>
    </row>
    <row r="548" spans="2:5">
      <c r="B548" s="91">
        <v>39842</v>
      </c>
      <c r="C548" s="92">
        <v>1.17</v>
      </c>
      <c r="D548" s="92">
        <v>2.101</v>
      </c>
      <c r="E548" s="92">
        <v>29.44</v>
      </c>
    </row>
    <row r="549" spans="2:5">
      <c r="B549" s="91">
        <v>39843</v>
      </c>
      <c r="C549" s="92">
        <v>1.18438</v>
      </c>
      <c r="D549" s="92">
        <v>2.0859999999999999</v>
      </c>
      <c r="E549" s="92">
        <v>29.1</v>
      </c>
    </row>
    <row r="550" spans="2:5">
      <c r="B550" s="91">
        <v>39846</v>
      </c>
      <c r="C550" s="92">
        <v>1.2250000000000001</v>
      </c>
      <c r="D550" s="92">
        <v>2.077</v>
      </c>
      <c r="E550" s="92">
        <v>28.8</v>
      </c>
    </row>
    <row r="551" spans="2:5">
      <c r="B551" s="91">
        <v>39847</v>
      </c>
      <c r="C551" s="92">
        <v>1.2337499999999999</v>
      </c>
      <c r="D551" s="92">
        <v>2.0640000000000001</v>
      </c>
      <c r="E551" s="92">
        <v>26.76</v>
      </c>
    </row>
    <row r="552" spans="2:5">
      <c r="B552" s="91">
        <v>39848</v>
      </c>
      <c r="C552" s="92">
        <v>1.23563</v>
      </c>
      <c r="D552" s="92">
        <v>2.0529999999999999</v>
      </c>
      <c r="E552" s="92">
        <v>26.51</v>
      </c>
    </row>
    <row r="553" spans="2:5">
      <c r="B553" s="91">
        <v>39849</v>
      </c>
      <c r="C553" s="92">
        <v>1.24125</v>
      </c>
      <c r="D553" s="92">
        <v>2.0390000000000001</v>
      </c>
      <c r="E553" s="92">
        <v>26.34</v>
      </c>
    </row>
    <row r="554" spans="2:5">
      <c r="B554" s="91">
        <v>39850</v>
      </c>
      <c r="C554" s="92">
        <v>1.24125</v>
      </c>
      <c r="D554" s="92">
        <v>2.0220000000000002</v>
      </c>
      <c r="E554" s="92">
        <v>25.63</v>
      </c>
    </row>
    <row r="555" spans="2:5">
      <c r="B555" s="91">
        <v>39853</v>
      </c>
      <c r="C555" s="92">
        <v>1.2281300000000002</v>
      </c>
      <c r="D555" s="92">
        <v>2.0049999999999999</v>
      </c>
      <c r="E555" s="92">
        <v>25.58</v>
      </c>
    </row>
    <row r="556" spans="2:5">
      <c r="B556" s="91">
        <v>39854</v>
      </c>
      <c r="C556" s="92">
        <v>1.2218800000000001</v>
      </c>
      <c r="D556" s="92">
        <v>1.9890000000000001</v>
      </c>
      <c r="E556" s="92">
        <v>25.19</v>
      </c>
    </row>
    <row r="557" spans="2:5">
      <c r="B557" s="91">
        <v>39855</v>
      </c>
      <c r="C557" s="92">
        <v>1.23125</v>
      </c>
      <c r="D557" s="92">
        <v>1.9750000000000001</v>
      </c>
      <c r="E557" s="92">
        <v>24.93</v>
      </c>
    </row>
    <row r="558" spans="2:5">
      <c r="B558" s="91">
        <v>39856</v>
      </c>
      <c r="C558" s="92">
        <v>1.23438</v>
      </c>
      <c r="D558" s="92">
        <v>1.9590000000000001</v>
      </c>
      <c r="E558" s="92">
        <v>25.01</v>
      </c>
    </row>
    <row r="559" spans="2:5">
      <c r="B559" s="91">
        <v>39857</v>
      </c>
      <c r="C559" s="92">
        <v>1.2375</v>
      </c>
      <c r="D559" s="92">
        <v>1.9430000000000001</v>
      </c>
      <c r="E559" s="92">
        <v>24.93</v>
      </c>
    </row>
    <row r="560" spans="2:5">
      <c r="B560" s="91">
        <v>39860</v>
      </c>
      <c r="C560" s="92">
        <v>1.24563</v>
      </c>
      <c r="D560" s="92">
        <v>1.927</v>
      </c>
      <c r="E560" s="92">
        <v>25.01</v>
      </c>
    </row>
    <row r="561" spans="2:5">
      <c r="B561" s="91">
        <v>39861</v>
      </c>
      <c r="C561" s="92">
        <v>1.24563</v>
      </c>
      <c r="D561" s="92">
        <v>1.9120000000000001</v>
      </c>
      <c r="E561" s="92">
        <v>24.76</v>
      </c>
    </row>
    <row r="562" spans="2:5">
      <c r="B562" s="91">
        <v>39862</v>
      </c>
      <c r="C562" s="92">
        <v>1.25125</v>
      </c>
      <c r="D562" s="92">
        <v>1.9</v>
      </c>
      <c r="E562" s="92">
        <v>24.72</v>
      </c>
    </row>
    <row r="563" spans="2:5">
      <c r="B563" s="91">
        <v>39863</v>
      </c>
      <c r="C563" s="92">
        <v>1.2506300000000001</v>
      </c>
      <c r="D563" s="92">
        <v>1.8880000000000001</v>
      </c>
      <c r="E563" s="92">
        <v>24.58</v>
      </c>
    </row>
    <row r="564" spans="2:5">
      <c r="B564" s="91">
        <v>39864</v>
      </c>
      <c r="C564" s="92">
        <v>1.24875</v>
      </c>
      <c r="D564" s="92">
        <v>1.875</v>
      </c>
      <c r="E564" s="92">
        <v>24.36</v>
      </c>
    </row>
    <row r="565" spans="2:5">
      <c r="B565" s="91">
        <v>39867</v>
      </c>
      <c r="C565" s="92">
        <v>1.24875</v>
      </c>
      <c r="D565" s="92">
        <v>1.867</v>
      </c>
      <c r="E565" s="92">
        <v>24.36</v>
      </c>
    </row>
    <row r="566" spans="2:5">
      <c r="B566" s="91">
        <v>39868</v>
      </c>
      <c r="C566" s="92">
        <v>1.25</v>
      </c>
      <c r="D566" s="92">
        <v>1.8580000000000001</v>
      </c>
      <c r="E566" s="92">
        <v>24.86</v>
      </c>
    </row>
    <row r="567" spans="2:5">
      <c r="B567" s="91">
        <v>39869</v>
      </c>
      <c r="C567" s="92">
        <v>1.2562500000000001</v>
      </c>
      <c r="D567" s="92">
        <v>1.8480000000000001</v>
      </c>
      <c r="E567" s="92">
        <v>24.58</v>
      </c>
    </row>
    <row r="568" spans="2:5">
      <c r="B568" s="91">
        <v>39870</v>
      </c>
      <c r="C568" s="92">
        <v>1.26125</v>
      </c>
      <c r="D568" s="92">
        <v>1.835</v>
      </c>
      <c r="E568" s="92">
        <v>24.01</v>
      </c>
    </row>
    <row r="569" spans="2:5">
      <c r="B569" s="91">
        <v>39871</v>
      </c>
      <c r="C569" s="92">
        <v>1.2643800000000001</v>
      </c>
      <c r="D569" s="92">
        <v>1.825</v>
      </c>
      <c r="E569" s="92">
        <v>23.21</v>
      </c>
    </row>
    <row r="570" spans="2:5">
      <c r="B570" s="91">
        <v>39874</v>
      </c>
      <c r="C570" s="92">
        <v>1.2662500000000001</v>
      </c>
      <c r="D570" s="92">
        <v>1.8109999999999999</v>
      </c>
      <c r="E570" s="92">
        <v>22.83</v>
      </c>
    </row>
    <row r="571" spans="2:5">
      <c r="B571" s="91">
        <v>39875</v>
      </c>
      <c r="C571" s="92">
        <v>1.27125</v>
      </c>
      <c r="D571" s="92">
        <v>1.7989999999999999</v>
      </c>
      <c r="E571" s="92">
        <v>22.67</v>
      </c>
    </row>
    <row r="572" spans="2:5">
      <c r="B572" s="91">
        <v>39876</v>
      </c>
      <c r="C572" s="92">
        <v>1.2766300000000002</v>
      </c>
      <c r="D572" s="92">
        <v>1.778</v>
      </c>
      <c r="E572" s="92">
        <v>22.64</v>
      </c>
    </row>
    <row r="573" spans="2:5">
      <c r="B573" s="91">
        <v>39877</v>
      </c>
      <c r="C573" s="92">
        <v>1.2837499999999999</v>
      </c>
      <c r="D573" s="92">
        <v>1.7570000000000001</v>
      </c>
      <c r="E573" s="92">
        <v>22.33</v>
      </c>
    </row>
    <row r="574" spans="2:5">
      <c r="B574" s="91">
        <v>39878</v>
      </c>
      <c r="C574" s="92">
        <v>1.2925</v>
      </c>
      <c r="D574" s="92">
        <v>1.726</v>
      </c>
      <c r="E574" s="92">
        <v>22.14</v>
      </c>
    </row>
    <row r="575" spans="2:5">
      <c r="B575" s="91">
        <v>39881</v>
      </c>
      <c r="C575" s="92">
        <v>1.3125</v>
      </c>
      <c r="D575" s="92">
        <v>1.7030000000000001</v>
      </c>
      <c r="E575" s="92">
        <v>22.14</v>
      </c>
    </row>
    <row r="576" spans="2:5">
      <c r="B576" s="91">
        <v>39882</v>
      </c>
      <c r="C576" s="92">
        <v>1.33125</v>
      </c>
      <c r="D576" s="92">
        <v>1.6870000000000001</v>
      </c>
      <c r="E576" s="92">
        <v>21.94</v>
      </c>
    </row>
    <row r="577" spans="2:5">
      <c r="B577" s="91">
        <v>39883</v>
      </c>
      <c r="C577" s="92">
        <v>1.3259400000000001</v>
      </c>
      <c r="D577" s="92">
        <v>1.663</v>
      </c>
      <c r="E577" s="92">
        <v>21.51</v>
      </c>
    </row>
    <row r="578" spans="2:5">
      <c r="B578" s="91">
        <v>39884</v>
      </c>
      <c r="C578" s="92">
        <v>1.32</v>
      </c>
      <c r="D578" s="92">
        <v>1.65</v>
      </c>
      <c r="E578" s="92">
        <v>20.84</v>
      </c>
    </row>
    <row r="579" spans="2:5">
      <c r="B579" s="91">
        <v>39885</v>
      </c>
      <c r="C579" s="92">
        <v>1.3156300000000001</v>
      </c>
      <c r="D579" s="92">
        <v>1.64</v>
      </c>
      <c r="E579" s="92">
        <v>20.13</v>
      </c>
    </row>
    <row r="580" spans="2:5">
      <c r="B580" s="91">
        <v>39888</v>
      </c>
      <c r="C580" s="92">
        <v>1.3087500000000001</v>
      </c>
      <c r="D580" s="92">
        <v>1.629</v>
      </c>
      <c r="E580" s="92">
        <v>19.39</v>
      </c>
    </row>
    <row r="581" spans="2:5">
      <c r="B581" s="91">
        <v>39889</v>
      </c>
      <c r="C581" s="92">
        <v>1.2993800000000002</v>
      </c>
      <c r="D581" s="92">
        <v>1.6140000000000001</v>
      </c>
      <c r="E581" s="92">
        <v>19</v>
      </c>
    </row>
    <row r="582" spans="2:5">
      <c r="B582" s="91">
        <v>39890</v>
      </c>
      <c r="C582" s="92">
        <v>1.2875000000000001</v>
      </c>
      <c r="D582" s="92">
        <v>1.6020000000000001</v>
      </c>
      <c r="E582" s="92">
        <v>18.29</v>
      </c>
    </row>
    <row r="583" spans="2:5">
      <c r="B583" s="91">
        <v>39891</v>
      </c>
      <c r="C583" s="92">
        <v>1.2268800000000002</v>
      </c>
      <c r="D583" s="92">
        <v>1.5840000000000001</v>
      </c>
      <c r="E583" s="92">
        <v>18.100000000000001</v>
      </c>
    </row>
    <row r="584" spans="2:5">
      <c r="B584" s="91">
        <v>39892</v>
      </c>
      <c r="C584" s="92">
        <v>1.2228100000000002</v>
      </c>
      <c r="D584" s="92">
        <v>1.5740000000000001</v>
      </c>
      <c r="E584" s="92">
        <v>17.16</v>
      </c>
    </row>
    <row r="585" spans="2:5">
      <c r="B585" s="91">
        <v>39895</v>
      </c>
      <c r="C585" s="92">
        <v>1.2221900000000001</v>
      </c>
      <c r="D585" s="92">
        <v>1.56</v>
      </c>
      <c r="E585" s="92">
        <v>16.940000000000001</v>
      </c>
    </row>
    <row r="586" spans="2:5">
      <c r="B586" s="91">
        <v>39896</v>
      </c>
      <c r="C586" s="92">
        <v>1.2262500000000001</v>
      </c>
      <c r="D586" s="92">
        <v>1.556</v>
      </c>
      <c r="E586" s="92">
        <v>16.84</v>
      </c>
    </row>
    <row r="587" spans="2:5">
      <c r="B587" s="91">
        <v>39897</v>
      </c>
      <c r="C587" s="92">
        <v>1.2275</v>
      </c>
      <c r="D587" s="92">
        <v>1.548</v>
      </c>
      <c r="E587" s="92">
        <v>16.71</v>
      </c>
    </row>
    <row r="588" spans="2:5">
      <c r="B588" s="91">
        <v>39898</v>
      </c>
      <c r="C588" s="92">
        <v>1.2318800000000001</v>
      </c>
      <c r="D588" s="92">
        <v>1.538</v>
      </c>
      <c r="E588" s="92">
        <v>16.43</v>
      </c>
    </row>
    <row r="589" spans="2:5">
      <c r="B589" s="91">
        <v>39899</v>
      </c>
      <c r="C589" s="92">
        <v>1.22</v>
      </c>
      <c r="D589" s="92">
        <v>1.5310000000000001</v>
      </c>
      <c r="E589" s="92">
        <v>16.36</v>
      </c>
    </row>
    <row r="590" spans="2:5">
      <c r="B590" s="91">
        <v>39902</v>
      </c>
      <c r="C590" s="92">
        <v>1.2075</v>
      </c>
      <c r="D590" s="92">
        <v>1.52</v>
      </c>
      <c r="E590" s="92">
        <v>16.25</v>
      </c>
    </row>
    <row r="591" spans="2:5">
      <c r="B591" s="91">
        <v>39903</v>
      </c>
      <c r="C591" s="92">
        <v>1.1918800000000001</v>
      </c>
      <c r="D591" s="92">
        <v>1.51</v>
      </c>
      <c r="E591" s="92">
        <v>16.45</v>
      </c>
    </row>
    <row r="592" spans="2:5">
      <c r="B592" s="91">
        <v>39904</v>
      </c>
      <c r="C592" s="92">
        <v>1.1768800000000001</v>
      </c>
      <c r="D592" s="92">
        <v>1.498</v>
      </c>
      <c r="E592" s="92">
        <v>16.62</v>
      </c>
    </row>
    <row r="593" spans="2:5">
      <c r="B593" s="91">
        <v>39905</v>
      </c>
      <c r="C593" s="92">
        <v>1.1659400000000002</v>
      </c>
      <c r="D593" s="92">
        <v>1.4830000000000001</v>
      </c>
      <c r="E593" s="92">
        <v>16.600000000000001</v>
      </c>
    </row>
    <row r="594" spans="2:5">
      <c r="B594" s="91">
        <v>39906</v>
      </c>
      <c r="C594" s="92">
        <v>1.1609400000000001</v>
      </c>
      <c r="D594" s="92">
        <v>1.4790000000000001</v>
      </c>
      <c r="E594" s="92">
        <v>16.5</v>
      </c>
    </row>
    <row r="595" spans="2:5">
      <c r="B595" s="91">
        <v>39909</v>
      </c>
      <c r="C595" s="92">
        <v>1.1568800000000001</v>
      </c>
      <c r="D595" s="92">
        <v>1.466</v>
      </c>
      <c r="E595" s="92">
        <v>16.43</v>
      </c>
    </row>
    <row r="596" spans="2:5">
      <c r="B596" s="91">
        <v>39910</v>
      </c>
      <c r="C596" s="92">
        <v>1.1493800000000001</v>
      </c>
      <c r="D596" s="92">
        <v>1.4530000000000001</v>
      </c>
      <c r="E596" s="92">
        <v>16.22</v>
      </c>
    </row>
    <row r="597" spans="2:5">
      <c r="B597" s="91">
        <v>39911</v>
      </c>
      <c r="C597" s="92">
        <v>1.1387499999999999</v>
      </c>
      <c r="D597" s="92">
        <v>1.4450000000000001</v>
      </c>
      <c r="E597" s="92">
        <v>16.21</v>
      </c>
    </row>
    <row r="598" spans="2:5">
      <c r="B598" s="91">
        <v>39912</v>
      </c>
      <c r="C598" s="92">
        <v>1.1312500000000001</v>
      </c>
      <c r="D598" s="92">
        <v>1.4350000000000001</v>
      </c>
      <c r="E598" s="92">
        <v>16.170000000000002</v>
      </c>
    </row>
    <row r="599" spans="2:5">
      <c r="B599" s="91">
        <v>39913</v>
      </c>
      <c r="C599" s="92">
        <v>1.1312500000000001</v>
      </c>
      <c r="D599" s="92">
        <v>1.4350000000000001</v>
      </c>
      <c r="E599" s="92">
        <v>16.079999999999998</v>
      </c>
    </row>
    <row r="600" spans="2:5">
      <c r="B600" s="91">
        <v>39916</v>
      </c>
      <c r="C600" s="92">
        <v>1.1312500000000001</v>
      </c>
      <c r="D600" s="92">
        <v>1.4350000000000001</v>
      </c>
      <c r="E600" s="92">
        <v>15.93</v>
      </c>
    </row>
    <row r="601" spans="2:5">
      <c r="B601" s="91">
        <v>39917</v>
      </c>
      <c r="C601" s="92">
        <v>1.12188</v>
      </c>
      <c r="D601" s="92">
        <v>1.423</v>
      </c>
      <c r="E601" s="92">
        <v>15.83</v>
      </c>
    </row>
    <row r="602" spans="2:5">
      <c r="B602" s="91">
        <v>39918</v>
      </c>
      <c r="C602" s="92">
        <v>1.1125</v>
      </c>
      <c r="D602" s="92">
        <v>1.415</v>
      </c>
      <c r="E602" s="92">
        <v>15.8</v>
      </c>
    </row>
    <row r="603" spans="2:5">
      <c r="B603" s="91">
        <v>39919</v>
      </c>
      <c r="C603" s="92">
        <v>1.1068800000000001</v>
      </c>
      <c r="D603" s="92">
        <v>1.41</v>
      </c>
      <c r="E603" s="92">
        <v>15.72</v>
      </c>
    </row>
    <row r="604" spans="2:5">
      <c r="B604" s="91">
        <v>39920</v>
      </c>
      <c r="C604" s="92">
        <v>1.1018800000000002</v>
      </c>
      <c r="D604" s="92">
        <v>1.405</v>
      </c>
      <c r="E604" s="92">
        <v>15.72</v>
      </c>
    </row>
    <row r="605" spans="2:5">
      <c r="B605" s="91">
        <v>39923</v>
      </c>
      <c r="C605" s="92">
        <v>1.10063</v>
      </c>
      <c r="D605" s="92">
        <v>1.405</v>
      </c>
      <c r="E605" s="92">
        <v>15.96</v>
      </c>
    </row>
    <row r="606" spans="2:5">
      <c r="B606" s="91">
        <v>39924</v>
      </c>
      <c r="C606" s="92">
        <v>1.1000000000000001</v>
      </c>
      <c r="D606" s="92">
        <v>1.405</v>
      </c>
      <c r="E606" s="92">
        <v>16.14</v>
      </c>
    </row>
    <row r="607" spans="2:5">
      <c r="B607" s="91">
        <v>39925</v>
      </c>
      <c r="C607" s="92">
        <v>1.09938</v>
      </c>
      <c r="D607" s="92">
        <v>1.405</v>
      </c>
      <c r="E607" s="92">
        <v>16.329999999999998</v>
      </c>
    </row>
    <row r="608" spans="2:5">
      <c r="B608" s="91">
        <v>39926</v>
      </c>
      <c r="C608" s="92">
        <v>1.0918800000000002</v>
      </c>
      <c r="D608" s="92">
        <v>1.4060000000000001</v>
      </c>
      <c r="E608" s="92">
        <v>16.100000000000001</v>
      </c>
    </row>
    <row r="609" spans="2:5">
      <c r="B609" s="91">
        <v>39927</v>
      </c>
      <c r="C609" s="92">
        <v>1.0725</v>
      </c>
      <c r="D609" s="92">
        <v>1.4</v>
      </c>
      <c r="E609" s="92">
        <v>15.78</v>
      </c>
    </row>
    <row r="610" spans="2:5">
      <c r="B610" s="91">
        <v>39930</v>
      </c>
      <c r="C610" s="92">
        <v>1.05375</v>
      </c>
      <c r="D610" s="92">
        <v>1.3920000000000001</v>
      </c>
      <c r="E610" s="92">
        <v>15.59</v>
      </c>
    </row>
    <row r="611" spans="2:5">
      <c r="B611" s="91">
        <v>39931</v>
      </c>
      <c r="C611" s="92">
        <v>1.0393800000000002</v>
      </c>
      <c r="D611" s="92">
        <v>1.3840000000000001</v>
      </c>
      <c r="E611" s="92">
        <v>15.76</v>
      </c>
    </row>
    <row r="612" spans="2:5">
      <c r="B612" s="91">
        <v>39932</v>
      </c>
      <c r="C612" s="92">
        <v>1.0275000000000001</v>
      </c>
      <c r="D612" s="92">
        <v>1.3720000000000001</v>
      </c>
      <c r="E612" s="92">
        <v>15.63</v>
      </c>
    </row>
    <row r="613" spans="2:5">
      <c r="B613" s="91">
        <v>39933</v>
      </c>
      <c r="C613" s="92">
        <v>1.0162500000000001</v>
      </c>
      <c r="D613" s="92">
        <v>1.365</v>
      </c>
      <c r="E613" s="92">
        <v>15.61</v>
      </c>
    </row>
    <row r="614" spans="2:5">
      <c r="B614" s="91">
        <v>39934</v>
      </c>
      <c r="C614" s="92">
        <v>1.00688</v>
      </c>
      <c r="D614" s="92">
        <v>1.365</v>
      </c>
      <c r="E614" s="92">
        <v>15.61</v>
      </c>
    </row>
    <row r="615" spans="2:5">
      <c r="B615" s="91">
        <v>39937</v>
      </c>
      <c r="C615" s="92">
        <v>1.00688</v>
      </c>
      <c r="D615" s="92">
        <v>1.3540000000000001</v>
      </c>
      <c r="E615" s="92">
        <v>15.72</v>
      </c>
    </row>
    <row r="616" spans="2:5">
      <c r="B616" s="91">
        <v>39938</v>
      </c>
      <c r="C616" s="92">
        <v>0.98624999999999996</v>
      </c>
      <c r="D616" s="92">
        <v>1.3440000000000001</v>
      </c>
      <c r="E616" s="92">
        <v>15.42</v>
      </c>
    </row>
    <row r="617" spans="2:5">
      <c r="B617" s="91">
        <v>39939</v>
      </c>
      <c r="C617" s="92">
        <v>0.97375</v>
      </c>
      <c r="D617" s="92">
        <v>1.3340000000000001</v>
      </c>
      <c r="E617" s="92">
        <v>14.57</v>
      </c>
    </row>
    <row r="618" spans="2:5">
      <c r="B618" s="91">
        <v>39940</v>
      </c>
      <c r="C618" s="92">
        <v>0.95625000000000004</v>
      </c>
      <c r="D618" s="92">
        <v>1.327</v>
      </c>
      <c r="E618" s="92">
        <v>14.5</v>
      </c>
    </row>
    <row r="619" spans="2:5">
      <c r="B619" s="91">
        <v>39941</v>
      </c>
      <c r="C619" s="92">
        <v>0.9375</v>
      </c>
      <c r="D619" s="92">
        <v>1.3129999999999999</v>
      </c>
      <c r="E619" s="92">
        <v>14.46</v>
      </c>
    </row>
    <row r="620" spans="2:5">
      <c r="B620" s="91">
        <v>39944</v>
      </c>
      <c r="C620" s="92">
        <v>0.92</v>
      </c>
      <c r="D620" s="92">
        <v>1.2989999999999999</v>
      </c>
      <c r="E620" s="92">
        <v>14.46</v>
      </c>
    </row>
    <row r="621" spans="2:5">
      <c r="B621" s="91">
        <v>39945</v>
      </c>
      <c r="C621" s="92">
        <v>0.90563000000000005</v>
      </c>
      <c r="D621" s="92">
        <v>1.2909999999999999</v>
      </c>
      <c r="E621" s="92">
        <v>14.39</v>
      </c>
    </row>
    <row r="622" spans="2:5">
      <c r="B622" s="91">
        <v>39946</v>
      </c>
      <c r="C622" s="92">
        <v>0.88313000000000008</v>
      </c>
      <c r="D622" s="92">
        <v>1.2809999999999999</v>
      </c>
      <c r="E622" s="92">
        <v>13.94</v>
      </c>
    </row>
    <row r="623" spans="2:5">
      <c r="B623" s="91">
        <v>39947</v>
      </c>
      <c r="C623" s="92">
        <v>0.85438000000000003</v>
      </c>
      <c r="D623" s="92">
        <v>1.266</v>
      </c>
      <c r="E623" s="92">
        <v>13.42</v>
      </c>
    </row>
    <row r="624" spans="2:5">
      <c r="B624" s="91">
        <v>39948</v>
      </c>
      <c r="C624" s="92">
        <v>0.82563000000000009</v>
      </c>
      <c r="D624" s="92">
        <v>1.25</v>
      </c>
      <c r="E624" s="92">
        <v>13.39</v>
      </c>
    </row>
    <row r="625" spans="2:5">
      <c r="B625" s="91">
        <v>39951</v>
      </c>
      <c r="C625" s="92">
        <v>0.78500000000000003</v>
      </c>
      <c r="D625" s="92">
        <v>1.244</v>
      </c>
      <c r="E625" s="92">
        <v>13.21</v>
      </c>
    </row>
    <row r="626" spans="2:5">
      <c r="B626" s="91">
        <v>39952</v>
      </c>
      <c r="C626" s="92">
        <v>0.75249999999999995</v>
      </c>
      <c r="D626" s="92">
        <v>1.2370000000000001</v>
      </c>
      <c r="E626" s="92">
        <v>13.25</v>
      </c>
    </row>
    <row r="627" spans="2:5">
      <c r="B627" s="91">
        <v>39953</v>
      </c>
      <c r="C627" s="92">
        <v>0.71625000000000005</v>
      </c>
      <c r="D627" s="92">
        <v>1.244</v>
      </c>
      <c r="E627" s="92">
        <v>13.21</v>
      </c>
    </row>
    <row r="628" spans="2:5">
      <c r="B628" s="91">
        <v>39954</v>
      </c>
      <c r="C628" s="92">
        <v>0.66125</v>
      </c>
      <c r="D628" s="92">
        <v>1.252</v>
      </c>
      <c r="E628" s="92">
        <v>13</v>
      </c>
    </row>
    <row r="629" spans="2:5">
      <c r="B629" s="91">
        <v>39955</v>
      </c>
      <c r="C629" s="92">
        <v>0.66</v>
      </c>
      <c r="D629" s="92">
        <v>1.2590000000000001</v>
      </c>
      <c r="E629" s="92">
        <v>13.06</v>
      </c>
    </row>
    <row r="630" spans="2:5">
      <c r="B630" s="91">
        <v>39958</v>
      </c>
      <c r="C630" s="92">
        <v>0.66</v>
      </c>
      <c r="D630" s="92">
        <v>1.264</v>
      </c>
      <c r="E630" s="92">
        <v>13</v>
      </c>
    </row>
    <row r="631" spans="2:5">
      <c r="B631" s="91">
        <v>39959</v>
      </c>
      <c r="C631" s="92">
        <v>0.66374999999999995</v>
      </c>
      <c r="D631" s="92">
        <v>1.266</v>
      </c>
      <c r="E631" s="92">
        <v>12.84</v>
      </c>
    </row>
    <row r="632" spans="2:5">
      <c r="B632" s="91">
        <v>39960</v>
      </c>
      <c r="C632" s="92">
        <v>0.67374999999999996</v>
      </c>
      <c r="D632" s="92">
        <v>1.27</v>
      </c>
      <c r="E632" s="92">
        <v>12.57</v>
      </c>
    </row>
    <row r="633" spans="2:5">
      <c r="B633" s="91">
        <v>39961</v>
      </c>
      <c r="C633" s="92">
        <v>0.66749999999999998</v>
      </c>
      <c r="D633" s="92">
        <v>1.27</v>
      </c>
      <c r="E633" s="92">
        <v>12.64</v>
      </c>
    </row>
    <row r="634" spans="2:5">
      <c r="B634" s="91">
        <v>39962</v>
      </c>
      <c r="C634" s="92">
        <v>0.65625</v>
      </c>
      <c r="D634" s="92">
        <v>1.2690000000000001</v>
      </c>
      <c r="E634" s="92">
        <v>12.68</v>
      </c>
    </row>
    <row r="635" spans="2:5">
      <c r="B635" s="91">
        <v>39965</v>
      </c>
      <c r="C635" s="92">
        <v>0.65</v>
      </c>
      <c r="D635" s="92">
        <v>1.266</v>
      </c>
      <c r="E635" s="92">
        <v>12.67</v>
      </c>
    </row>
    <row r="636" spans="2:5">
      <c r="B636" s="91">
        <v>39966</v>
      </c>
      <c r="C636" s="92">
        <v>0.64624999999999999</v>
      </c>
      <c r="D636" s="92">
        <v>1.262</v>
      </c>
      <c r="E636" s="92">
        <v>12.44</v>
      </c>
    </row>
    <row r="637" spans="2:5">
      <c r="B637" s="91">
        <v>39967</v>
      </c>
      <c r="C637" s="92">
        <v>0.63688</v>
      </c>
      <c r="D637" s="92">
        <v>1.26</v>
      </c>
      <c r="E637" s="92">
        <v>12.43</v>
      </c>
    </row>
    <row r="638" spans="2:5">
      <c r="B638" s="91">
        <v>39968</v>
      </c>
      <c r="C638" s="92">
        <v>0.62938000000000005</v>
      </c>
      <c r="D638" s="92">
        <v>1.26</v>
      </c>
      <c r="E638" s="92">
        <v>12.25</v>
      </c>
    </row>
    <row r="639" spans="2:5">
      <c r="B639" s="91">
        <v>39969</v>
      </c>
      <c r="C639" s="92">
        <v>0.63249999999999995</v>
      </c>
      <c r="D639" s="92">
        <v>1.268</v>
      </c>
      <c r="E639" s="92">
        <v>12.12</v>
      </c>
    </row>
    <row r="640" spans="2:5">
      <c r="B640" s="91">
        <v>39972</v>
      </c>
      <c r="C640" s="92">
        <v>0.65</v>
      </c>
      <c r="D640" s="92">
        <v>1.2809999999999999</v>
      </c>
      <c r="E640" s="92">
        <v>12.14</v>
      </c>
    </row>
    <row r="641" spans="2:5">
      <c r="B641" s="91">
        <v>39973</v>
      </c>
      <c r="C641" s="92">
        <v>0.64749999999999996</v>
      </c>
      <c r="D641" s="92">
        <v>1.286</v>
      </c>
      <c r="E641" s="92">
        <v>12.13</v>
      </c>
    </row>
    <row r="642" spans="2:5">
      <c r="B642" s="91">
        <v>39974</v>
      </c>
      <c r="C642" s="92">
        <v>0.63875000000000004</v>
      </c>
      <c r="D642" s="92">
        <v>1.2829999999999999</v>
      </c>
      <c r="E642" s="92">
        <v>12.11</v>
      </c>
    </row>
    <row r="643" spans="2:5">
      <c r="B643" s="91">
        <v>39975</v>
      </c>
      <c r="C643" s="92">
        <v>0.62938000000000005</v>
      </c>
      <c r="D643" s="92">
        <v>1.2770000000000001</v>
      </c>
      <c r="E643" s="92">
        <v>12.16</v>
      </c>
    </row>
    <row r="644" spans="2:5">
      <c r="B644" s="91">
        <v>39976</v>
      </c>
      <c r="C644" s="92">
        <v>0.62438000000000005</v>
      </c>
      <c r="D644" s="92">
        <v>1.268</v>
      </c>
      <c r="E644" s="92">
        <v>12.16</v>
      </c>
    </row>
    <row r="645" spans="2:5">
      <c r="B645" s="91">
        <v>39979</v>
      </c>
      <c r="C645" s="92">
        <v>0.61438000000000004</v>
      </c>
      <c r="D645" s="92">
        <v>1.26</v>
      </c>
      <c r="E645" s="92">
        <v>12.14</v>
      </c>
    </row>
    <row r="646" spans="2:5">
      <c r="B646" s="91">
        <v>39980</v>
      </c>
      <c r="C646" s="92">
        <v>0.61313000000000006</v>
      </c>
      <c r="D646" s="92">
        <v>1.252</v>
      </c>
      <c r="E646" s="92">
        <v>12.12</v>
      </c>
    </row>
    <row r="647" spans="2:5">
      <c r="B647" s="91">
        <v>39981</v>
      </c>
      <c r="C647" s="92">
        <v>0.61</v>
      </c>
      <c r="D647" s="92">
        <v>1.244</v>
      </c>
      <c r="E647" s="92">
        <v>12.19</v>
      </c>
    </row>
    <row r="648" spans="2:5">
      <c r="B648" s="91">
        <v>39982</v>
      </c>
      <c r="C648" s="92">
        <v>0.60875000000000001</v>
      </c>
      <c r="D648" s="92">
        <v>1.2350000000000001</v>
      </c>
      <c r="E648" s="92">
        <v>12.04</v>
      </c>
    </row>
    <row r="649" spans="2:5">
      <c r="B649" s="91">
        <v>39983</v>
      </c>
      <c r="C649" s="92">
        <v>0.61188000000000009</v>
      </c>
      <c r="D649" s="92">
        <v>1.224</v>
      </c>
      <c r="E649" s="92">
        <v>12.02</v>
      </c>
    </row>
    <row r="650" spans="2:5">
      <c r="B650" s="91">
        <v>39986</v>
      </c>
      <c r="C650" s="92">
        <v>0.61</v>
      </c>
      <c r="D650" s="92">
        <v>1.2150000000000001</v>
      </c>
      <c r="E650" s="92">
        <v>12</v>
      </c>
    </row>
    <row r="651" spans="2:5">
      <c r="B651" s="91">
        <v>39987</v>
      </c>
      <c r="C651" s="92">
        <v>0.60750000000000004</v>
      </c>
      <c r="D651" s="92">
        <v>1.206</v>
      </c>
      <c r="E651" s="92">
        <v>12</v>
      </c>
    </row>
    <row r="652" spans="2:5">
      <c r="B652" s="91">
        <v>39988</v>
      </c>
      <c r="C652" s="92">
        <v>0.60438000000000003</v>
      </c>
      <c r="D652" s="92">
        <v>1.1950000000000001</v>
      </c>
      <c r="E652" s="92">
        <v>11.96</v>
      </c>
    </row>
    <row r="653" spans="2:5">
      <c r="B653" s="91">
        <v>39989</v>
      </c>
      <c r="C653" s="92">
        <v>0.60124999999999995</v>
      </c>
      <c r="D653" s="92">
        <v>1.145</v>
      </c>
      <c r="E653" s="92">
        <v>12</v>
      </c>
    </row>
    <row r="654" spans="2:5">
      <c r="B654" s="91">
        <v>39990</v>
      </c>
      <c r="C654" s="92">
        <v>0.59750000000000003</v>
      </c>
      <c r="D654" s="92">
        <v>1.1200000000000001</v>
      </c>
      <c r="E654" s="92">
        <v>12</v>
      </c>
    </row>
    <row r="655" spans="2:5">
      <c r="B655" s="91">
        <v>39993</v>
      </c>
      <c r="C655" s="92">
        <v>0.59688000000000008</v>
      </c>
      <c r="D655" s="92">
        <v>1.1080000000000001</v>
      </c>
      <c r="E655" s="92">
        <v>12</v>
      </c>
    </row>
    <row r="656" spans="2:5">
      <c r="B656" s="91">
        <v>39994</v>
      </c>
      <c r="C656" s="92">
        <v>0.59499999999999997</v>
      </c>
      <c r="D656" s="92">
        <v>1.099</v>
      </c>
      <c r="E656" s="92">
        <v>11.96</v>
      </c>
    </row>
    <row r="657" spans="2:5">
      <c r="B657" s="91">
        <v>39995</v>
      </c>
      <c r="C657" s="92">
        <v>0.58750000000000002</v>
      </c>
      <c r="D657" s="92">
        <v>1.085</v>
      </c>
      <c r="E657" s="92">
        <v>11.96</v>
      </c>
    </row>
    <row r="658" spans="2:5">
      <c r="B658" s="91">
        <v>39996</v>
      </c>
      <c r="C658" s="92">
        <v>0.57750000000000001</v>
      </c>
      <c r="D658" s="92">
        <v>1.0720000000000001</v>
      </c>
      <c r="E658" s="92">
        <v>11.93</v>
      </c>
    </row>
    <row r="659" spans="2:5">
      <c r="B659" s="91">
        <v>39997</v>
      </c>
      <c r="C659" s="92">
        <v>0.55874999999999997</v>
      </c>
      <c r="D659" s="92">
        <v>1.0589999999999999</v>
      </c>
      <c r="E659" s="92">
        <v>11.94</v>
      </c>
    </row>
    <row r="660" spans="2:5">
      <c r="B660" s="91">
        <v>40000</v>
      </c>
      <c r="C660" s="92">
        <v>0.54813000000000001</v>
      </c>
      <c r="D660" s="92">
        <v>1.048</v>
      </c>
      <c r="E660" s="92">
        <v>12.07</v>
      </c>
    </row>
    <row r="661" spans="2:5">
      <c r="B661" s="91">
        <v>40001</v>
      </c>
      <c r="C661" s="92">
        <v>0.53749999999999998</v>
      </c>
      <c r="D661" s="92">
        <v>1.044</v>
      </c>
      <c r="E661" s="92">
        <v>11.96</v>
      </c>
    </row>
    <row r="662" spans="2:5">
      <c r="B662" s="91">
        <v>40002</v>
      </c>
      <c r="C662" s="92">
        <v>0.52500000000000002</v>
      </c>
      <c r="D662" s="92">
        <v>1.0289999999999999</v>
      </c>
      <c r="E662" s="92">
        <v>12</v>
      </c>
    </row>
    <row r="663" spans="2:5">
      <c r="B663" s="91">
        <v>40003</v>
      </c>
      <c r="C663" s="92">
        <v>0.51</v>
      </c>
      <c r="D663" s="92">
        <v>1.018</v>
      </c>
      <c r="E663" s="92">
        <v>11.99</v>
      </c>
    </row>
    <row r="664" spans="2:5">
      <c r="B664" s="91">
        <v>40004</v>
      </c>
      <c r="C664" s="92">
        <v>0.505</v>
      </c>
      <c r="D664" s="92">
        <v>1.0070000000000001</v>
      </c>
      <c r="E664" s="92">
        <v>11.86</v>
      </c>
    </row>
    <row r="665" spans="2:5">
      <c r="B665" s="91">
        <v>40007</v>
      </c>
      <c r="C665" s="92">
        <v>0.50938000000000005</v>
      </c>
      <c r="D665" s="92">
        <v>0.996</v>
      </c>
      <c r="E665" s="92">
        <v>12.54</v>
      </c>
    </row>
    <row r="666" spans="2:5">
      <c r="B666" s="91">
        <v>40008</v>
      </c>
      <c r="C666" s="92">
        <v>0.51313000000000009</v>
      </c>
      <c r="D666" s="92">
        <v>0.98499999999999999</v>
      </c>
      <c r="E666" s="92">
        <v>11.86</v>
      </c>
    </row>
    <row r="667" spans="2:5">
      <c r="B667" s="91">
        <v>40009</v>
      </c>
      <c r="C667" s="92">
        <v>0.51375000000000004</v>
      </c>
      <c r="D667" s="92">
        <v>0.97899999999999998</v>
      </c>
      <c r="E667" s="92">
        <v>12.33</v>
      </c>
    </row>
    <row r="668" spans="2:5">
      <c r="B668" s="91">
        <v>40010</v>
      </c>
      <c r="C668" s="92">
        <v>0.51</v>
      </c>
      <c r="D668" s="92">
        <v>0.96899999999999997</v>
      </c>
      <c r="E668" s="92">
        <v>12.1</v>
      </c>
    </row>
    <row r="669" spans="2:5">
      <c r="B669" s="91">
        <v>40011</v>
      </c>
      <c r="C669" s="92">
        <v>0.50375000000000003</v>
      </c>
      <c r="D669" s="92">
        <v>0.95400000000000007</v>
      </c>
      <c r="E669" s="92">
        <v>12.06</v>
      </c>
    </row>
    <row r="670" spans="2:5">
      <c r="B670" s="91">
        <v>40014</v>
      </c>
      <c r="C670" s="92">
        <v>0.505</v>
      </c>
      <c r="D670" s="92">
        <v>0.94400000000000006</v>
      </c>
      <c r="E670" s="92">
        <v>12.16</v>
      </c>
    </row>
    <row r="671" spans="2:5">
      <c r="B671" s="91">
        <v>40015</v>
      </c>
      <c r="C671" s="92">
        <v>0.50313000000000008</v>
      </c>
      <c r="D671" s="92">
        <v>0.93700000000000006</v>
      </c>
      <c r="E671" s="92">
        <v>12</v>
      </c>
    </row>
    <row r="672" spans="2:5">
      <c r="B672" s="91">
        <v>40016</v>
      </c>
      <c r="C672" s="92">
        <v>0.50187999999999999</v>
      </c>
      <c r="D672" s="92">
        <v>0.93300000000000005</v>
      </c>
      <c r="E672" s="92">
        <v>11.97</v>
      </c>
    </row>
    <row r="673" spans="2:5">
      <c r="B673" s="91">
        <v>40017</v>
      </c>
      <c r="C673" s="92">
        <v>0.50375000000000003</v>
      </c>
      <c r="D673" s="92">
        <v>0.92700000000000005</v>
      </c>
      <c r="E673" s="92">
        <v>12.03</v>
      </c>
    </row>
    <row r="674" spans="2:5">
      <c r="B674" s="91">
        <v>40018</v>
      </c>
      <c r="C674" s="92">
        <v>0.50187999999999999</v>
      </c>
      <c r="D674" s="92">
        <v>0.92100000000000004</v>
      </c>
      <c r="E674" s="92">
        <v>12</v>
      </c>
    </row>
    <row r="675" spans="2:5">
      <c r="B675" s="91">
        <v>40021</v>
      </c>
      <c r="C675" s="92">
        <v>0.49625000000000002</v>
      </c>
      <c r="D675" s="92">
        <v>0.91400000000000003</v>
      </c>
      <c r="E675" s="92">
        <v>11.99</v>
      </c>
    </row>
    <row r="676" spans="2:5">
      <c r="B676" s="91">
        <v>40022</v>
      </c>
      <c r="C676" s="92">
        <v>0.49125000000000002</v>
      </c>
      <c r="D676" s="92">
        <v>0.90800000000000003</v>
      </c>
      <c r="E676" s="92">
        <v>11.93</v>
      </c>
    </row>
    <row r="677" spans="2:5">
      <c r="B677" s="91">
        <v>40023</v>
      </c>
      <c r="C677" s="92">
        <v>0.48749999999999999</v>
      </c>
      <c r="D677" s="92">
        <v>0.90300000000000002</v>
      </c>
      <c r="E677" s="92">
        <v>11.98</v>
      </c>
    </row>
    <row r="678" spans="2:5">
      <c r="B678" s="91">
        <v>40024</v>
      </c>
      <c r="C678" s="92">
        <v>0.48313000000000006</v>
      </c>
      <c r="D678" s="92">
        <v>0.89900000000000002</v>
      </c>
      <c r="E678" s="92">
        <v>11.95</v>
      </c>
    </row>
    <row r="679" spans="2:5">
      <c r="B679" s="91">
        <v>40025</v>
      </c>
      <c r="C679" s="92">
        <v>0.47938000000000003</v>
      </c>
      <c r="D679" s="92">
        <v>0.89300000000000002</v>
      </c>
      <c r="E679" s="92">
        <v>11.78</v>
      </c>
    </row>
    <row r="680" spans="2:5">
      <c r="B680" s="91">
        <v>40028</v>
      </c>
      <c r="C680" s="92">
        <v>0.47188000000000002</v>
      </c>
      <c r="D680" s="92">
        <v>0.88600000000000001</v>
      </c>
      <c r="E680" s="92">
        <v>11.83</v>
      </c>
    </row>
    <row r="681" spans="2:5">
      <c r="B681" s="91">
        <v>40029</v>
      </c>
      <c r="C681" s="92">
        <v>0.47063000000000005</v>
      </c>
      <c r="D681" s="92">
        <v>0.88400000000000001</v>
      </c>
      <c r="E681" s="92">
        <v>11.7</v>
      </c>
    </row>
    <row r="682" spans="2:5">
      <c r="B682" s="91">
        <v>40030</v>
      </c>
      <c r="C682" s="92">
        <v>0.46813000000000005</v>
      </c>
      <c r="D682" s="92">
        <v>0.88400000000000001</v>
      </c>
      <c r="E682" s="92">
        <v>11.65</v>
      </c>
    </row>
    <row r="683" spans="2:5">
      <c r="B683" s="91">
        <v>40031</v>
      </c>
      <c r="C683" s="92">
        <v>0.46438000000000001</v>
      </c>
      <c r="D683" s="92">
        <v>0.88300000000000001</v>
      </c>
      <c r="E683" s="92">
        <v>11.65</v>
      </c>
    </row>
    <row r="684" spans="2:5">
      <c r="B684" s="91">
        <v>40032</v>
      </c>
      <c r="C684" s="92">
        <v>0.46124999999999999</v>
      </c>
      <c r="D684" s="92">
        <v>0.88100000000000001</v>
      </c>
      <c r="E684" s="92">
        <v>11.64</v>
      </c>
    </row>
    <row r="685" spans="2:5">
      <c r="B685" s="91">
        <v>40035</v>
      </c>
      <c r="C685" s="92">
        <v>0.45874999999999999</v>
      </c>
      <c r="D685" s="92">
        <v>0.88400000000000001</v>
      </c>
      <c r="E685" s="92">
        <v>11.59</v>
      </c>
    </row>
    <row r="686" spans="2:5">
      <c r="B686" s="91">
        <v>40036</v>
      </c>
      <c r="C686" s="92">
        <v>0.45438000000000006</v>
      </c>
      <c r="D686" s="92">
        <v>0.88300000000000001</v>
      </c>
      <c r="E686" s="92">
        <v>11.53</v>
      </c>
    </row>
    <row r="687" spans="2:5">
      <c r="B687" s="91">
        <v>40037</v>
      </c>
      <c r="C687" s="92">
        <v>0.44969000000000003</v>
      </c>
      <c r="D687" s="92">
        <v>0.879</v>
      </c>
      <c r="E687" s="92">
        <v>11.49</v>
      </c>
    </row>
    <row r="688" spans="2:5">
      <c r="B688" s="91">
        <v>40038</v>
      </c>
      <c r="C688" s="92">
        <v>0.44</v>
      </c>
      <c r="D688" s="92">
        <v>0.873</v>
      </c>
      <c r="E688" s="92">
        <v>11.64</v>
      </c>
    </row>
    <row r="689" spans="2:5">
      <c r="B689" s="91">
        <v>40039</v>
      </c>
      <c r="C689" s="92">
        <v>0.42938000000000004</v>
      </c>
      <c r="D689" s="92">
        <v>0.86899999999999999</v>
      </c>
      <c r="E689" s="92">
        <v>11.5</v>
      </c>
    </row>
    <row r="690" spans="2:5">
      <c r="B690" s="91">
        <v>40042</v>
      </c>
      <c r="C690" s="92">
        <v>0.43125000000000002</v>
      </c>
      <c r="D690" s="92">
        <v>0.86099999999999999</v>
      </c>
      <c r="E690" s="92">
        <v>11.62</v>
      </c>
    </row>
    <row r="691" spans="2:5">
      <c r="B691" s="91">
        <v>40043</v>
      </c>
      <c r="C691" s="92">
        <v>0.42499999999999999</v>
      </c>
      <c r="D691" s="92">
        <v>0.85899999999999999</v>
      </c>
      <c r="E691" s="92">
        <v>11.61</v>
      </c>
    </row>
    <row r="692" spans="2:5">
      <c r="B692" s="91">
        <v>40044</v>
      </c>
      <c r="C692" s="92">
        <v>0.41875000000000001</v>
      </c>
      <c r="D692" s="92">
        <v>0.85399999999999998</v>
      </c>
      <c r="E692" s="92">
        <v>11.46</v>
      </c>
    </row>
    <row r="693" spans="2:5">
      <c r="B693" s="91">
        <v>40045</v>
      </c>
      <c r="C693" s="92">
        <v>0.40688000000000002</v>
      </c>
      <c r="D693" s="92">
        <v>0.85099999999999998</v>
      </c>
      <c r="E693" s="92">
        <v>11.45</v>
      </c>
    </row>
    <row r="694" spans="2:5">
      <c r="B694" s="91">
        <v>40046</v>
      </c>
      <c r="C694" s="92">
        <v>0.39313000000000003</v>
      </c>
      <c r="D694" s="92">
        <v>0.84899999999999998</v>
      </c>
      <c r="E694" s="92">
        <v>11.48</v>
      </c>
    </row>
    <row r="695" spans="2:5">
      <c r="B695" s="91">
        <v>40049</v>
      </c>
      <c r="C695" s="92">
        <v>0.38688000000000006</v>
      </c>
      <c r="D695" s="92">
        <v>0.84299999999999997</v>
      </c>
      <c r="E695" s="92">
        <v>11.41</v>
      </c>
    </row>
    <row r="696" spans="2:5">
      <c r="B696" s="91">
        <v>40050</v>
      </c>
      <c r="C696" s="92">
        <v>0.38</v>
      </c>
      <c r="D696" s="92">
        <v>0.83799999999999997</v>
      </c>
      <c r="E696" s="92">
        <v>11.43</v>
      </c>
    </row>
    <row r="697" spans="2:5">
      <c r="B697" s="91">
        <v>40051</v>
      </c>
      <c r="C697" s="92">
        <v>0.37188000000000004</v>
      </c>
      <c r="D697" s="92">
        <v>0.83399999999999996</v>
      </c>
      <c r="E697" s="92">
        <v>11.57</v>
      </c>
    </row>
    <row r="698" spans="2:5">
      <c r="B698" s="91">
        <v>40052</v>
      </c>
      <c r="C698" s="92">
        <v>0.36063000000000001</v>
      </c>
      <c r="D698" s="92">
        <v>0.82900000000000007</v>
      </c>
      <c r="E698" s="92">
        <v>11.44</v>
      </c>
    </row>
    <row r="699" spans="2:5">
      <c r="B699" s="91">
        <v>40053</v>
      </c>
      <c r="C699" s="92">
        <v>0.34749999999999998</v>
      </c>
      <c r="D699" s="92">
        <v>0.82499999999999996</v>
      </c>
      <c r="E699" s="92">
        <v>11.45</v>
      </c>
    </row>
    <row r="700" spans="2:5">
      <c r="B700" s="91">
        <v>40056</v>
      </c>
      <c r="C700" s="92">
        <v>0.34749999999999998</v>
      </c>
      <c r="D700" s="92">
        <v>0.82100000000000006</v>
      </c>
      <c r="E700" s="92">
        <v>11.44</v>
      </c>
    </row>
    <row r="701" spans="2:5">
      <c r="B701" s="91">
        <v>40057</v>
      </c>
      <c r="C701" s="92">
        <v>0.33438000000000001</v>
      </c>
      <c r="D701" s="92">
        <v>0.81900000000000006</v>
      </c>
      <c r="E701" s="92">
        <v>11.3</v>
      </c>
    </row>
    <row r="702" spans="2:5">
      <c r="B702" s="91">
        <v>40058</v>
      </c>
      <c r="C702" s="92">
        <v>0.33</v>
      </c>
      <c r="D702" s="92">
        <v>0.81300000000000006</v>
      </c>
      <c r="E702" s="92">
        <v>11.3</v>
      </c>
    </row>
    <row r="703" spans="2:5">
      <c r="B703" s="91">
        <v>40059</v>
      </c>
      <c r="C703" s="92">
        <v>0.32188</v>
      </c>
      <c r="D703" s="92">
        <v>0.80900000000000005</v>
      </c>
      <c r="E703" s="92">
        <v>11.31</v>
      </c>
    </row>
    <row r="704" spans="2:5">
      <c r="B704" s="91">
        <v>40060</v>
      </c>
      <c r="C704" s="92">
        <v>0.31438000000000005</v>
      </c>
      <c r="D704" s="92">
        <v>0.80300000000000005</v>
      </c>
      <c r="E704" s="92">
        <v>11.2</v>
      </c>
    </row>
    <row r="705" spans="2:5">
      <c r="B705" s="91">
        <v>40063</v>
      </c>
      <c r="C705" s="92">
        <v>0.30875000000000002</v>
      </c>
      <c r="D705" s="92">
        <v>0.79700000000000004</v>
      </c>
      <c r="E705" s="92">
        <v>11.17</v>
      </c>
    </row>
    <row r="706" spans="2:5">
      <c r="B706" s="91">
        <v>40064</v>
      </c>
      <c r="C706" s="92">
        <v>0.30188000000000004</v>
      </c>
      <c r="D706" s="92">
        <v>0.78800000000000003</v>
      </c>
      <c r="E706" s="92">
        <v>11.17</v>
      </c>
    </row>
    <row r="707" spans="2:5">
      <c r="B707" s="91">
        <v>40065</v>
      </c>
      <c r="C707" s="92">
        <v>0.29869000000000001</v>
      </c>
      <c r="D707" s="92">
        <v>0.78100000000000003</v>
      </c>
      <c r="E707" s="92">
        <v>11.13</v>
      </c>
    </row>
    <row r="708" spans="2:5">
      <c r="B708" s="91">
        <v>40066</v>
      </c>
      <c r="C708" s="92">
        <v>0.29969000000000001</v>
      </c>
      <c r="D708" s="92">
        <v>0.77800000000000002</v>
      </c>
      <c r="E708" s="92">
        <v>11.2</v>
      </c>
    </row>
    <row r="709" spans="2:5">
      <c r="B709" s="91">
        <v>40067</v>
      </c>
      <c r="C709" s="92">
        <v>0.29900000000000004</v>
      </c>
      <c r="D709" s="92">
        <v>0.77300000000000002</v>
      </c>
      <c r="E709" s="92">
        <v>11.02</v>
      </c>
    </row>
    <row r="710" spans="2:5">
      <c r="B710" s="91">
        <v>40070</v>
      </c>
      <c r="C710" s="92">
        <v>0.29499999999999998</v>
      </c>
      <c r="D710" s="92">
        <v>0.77100000000000002</v>
      </c>
      <c r="E710" s="92">
        <v>11.02</v>
      </c>
    </row>
    <row r="711" spans="2:5">
      <c r="B711" s="91">
        <v>40071</v>
      </c>
      <c r="C711" s="92">
        <v>0.29338000000000003</v>
      </c>
      <c r="D711" s="92">
        <v>0.77</v>
      </c>
      <c r="E711" s="92">
        <v>11.02</v>
      </c>
    </row>
    <row r="712" spans="2:5">
      <c r="B712" s="91">
        <v>40072</v>
      </c>
      <c r="C712" s="92">
        <v>0.29188000000000003</v>
      </c>
      <c r="D712" s="92">
        <v>0.76800000000000002</v>
      </c>
      <c r="E712" s="92">
        <v>10.97</v>
      </c>
    </row>
    <row r="713" spans="2:5">
      <c r="B713" s="91">
        <v>40073</v>
      </c>
      <c r="C713" s="92">
        <v>0.29188000000000003</v>
      </c>
      <c r="D713" s="92">
        <v>0.76600000000000001</v>
      </c>
      <c r="E713" s="92">
        <v>11.02</v>
      </c>
    </row>
    <row r="714" spans="2:5">
      <c r="B714" s="91">
        <v>40074</v>
      </c>
      <c r="C714" s="92">
        <v>0.28938000000000003</v>
      </c>
      <c r="D714" s="92">
        <v>0.76200000000000001</v>
      </c>
      <c r="E714" s="92">
        <v>10.93</v>
      </c>
    </row>
    <row r="715" spans="2:5">
      <c r="B715" s="91">
        <v>40077</v>
      </c>
      <c r="C715" s="92">
        <v>0.28938000000000003</v>
      </c>
      <c r="D715" s="92">
        <v>0.75800000000000001</v>
      </c>
      <c r="E715" s="92">
        <v>10.93</v>
      </c>
    </row>
    <row r="716" spans="2:5">
      <c r="B716" s="91">
        <v>40078</v>
      </c>
      <c r="C716" s="92">
        <v>0.28563000000000005</v>
      </c>
      <c r="D716" s="92">
        <v>0.755</v>
      </c>
      <c r="E716" s="92">
        <v>10.95</v>
      </c>
    </row>
    <row r="717" spans="2:5">
      <c r="B717" s="91">
        <v>40079</v>
      </c>
      <c r="C717" s="92">
        <v>0.28499999999999998</v>
      </c>
      <c r="D717" s="92">
        <v>0.749</v>
      </c>
      <c r="E717" s="92">
        <v>10.94</v>
      </c>
    </row>
    <row r="718" spans="2:5">
      <c r="B718" s="91">
        <v>40080</v>
      </c>
      <c r="C718" s="92">
        <v>0.28313000000000005</v>
      </c>
      <c r="D718" s="92">
        <v>0.74299999999999999</v>
      </c>
      <c r="E718" s="92">
        <v>10.93</v>
      </c>
    </row>
    <row r="719" spans="2:5">
      <c r="B719" s="91">
        <v>40081</v>
      </c>
      <c r="C719" s="92">
        <v>0.28249999999999997</v>
      </c>
      <c r="D719" s="92">
        <v>0.74099999999999999</v>
      </c>
      <c r="E719" s="92">
        <v>10.97</v>
      </c>
    </row>
    <row r="720" spans="2:5">
      <c r="B720" s="91">
        <v>40084</v>
      </c>
      <c r="C720" s="92">
        <v>0.28249999999999997</v>
      </c>
      <c r="D720" s="92">
        <v>0.73899999999999999</v>
      </c>
      <c r="E720" s="92">
        <v>10.74</v>
      </c>
    </row>
    <row r="721" spans="2:5">
      <c r="B721" s="91">
        <v>40085</v>
      </c>
      <c r="C721" s="92">
        <v>0.28969</v>
      </c>
      <c r="D721" s="92">
        <v>0.75</v>
      </c>
      <c r="E721" s="92">
        <v>10.87</v>
      </c>
    </row>
    <row r="722" spans="2:5">
      <c r="B722" s="91">
        <v>40086</v>
      </c>
      <c r="C722" s="92">
        <v>0.28688000000000002</v>
      </c>
      <c r="D722" s="92">
        <v>0.753</v>
      </c>
      <c r="E722" s="92">
        <v>10.73</v>
      </c>
    </row>
  </sheetData>
  <phoneticPr fontId="29" type="noConversion"/>
  <hyperlinks>
    <hyperlink ref="G26" location="Мазмұны!B13" display="мазмұнға"/>
  </hyperlinks>
  <pageMargins left="0.75" right="0.75" top="1" bottom="1" header="0.5" footer="0.5"/>
  <headerFooter alignWithMargins="0"/>
  <drawing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topLeftCell="A10" workbookViewId="0">
      <selection activeCell="B30" sqref="B30"/>
    </sheetView>
  </sheetViews>
  <sheetFormatPr defaultRowHeight="15"/>
  <cols>
    <col min="1" max="1" width="12.7109375" style="513" customWidth="1"/>
    <col min="2" max="2" width="37.140625" style="513" customWidth="1"/>
    <col min="3" max="3" width="11.5703125" style="513" bestFit="1" customWidth="1"/>
    <col min="4" max="6" width="13.28515625" style="513" bestFit="1" customWidth="1"/>
    <col min="7" max="8" width="11.85546875" style="513" bestFit="1" customWidth="1"/>
    <col min="9" max="12" width="13.140625" style="513" bestFit="1" customWidth="1"/>
    <col min="13" max="16384" width="9.140625" style="513"/>
  </cols>
  <sheetData>
    <row r="1" spans="1:10" s="493" customFormat="1" ht="12.75">
      <c r="A1" s="492"/>
      <c r="B1" s="492"/>
      <c r="C1" s="492"/>
      <c r="D1" s="492"/>
    </row>
    <row r="2" spans="1:10" s="493" customFormat="1" ht="12.75">
      <c r="A2" s="439" t="s">
        <v>1735</v>
      </c>
      <c r="B2" s="492" t="s">
        <v>1419</v>
      </c>
      <c r="C2" s="492"/>
      <c r="D2" s="492"/>
      <c r="E2" s="492"/>
      <c r="F2" s="492"/>
    </row>
    <row r="3" spans="1:10" s="493" customFormat="1" ht="13.5" thickBot="1">
      <c r="A3" s="494"/>
      <c r="B3" s="494"/>
      <c r="C3" s="494"/>
      <c r="D3" s="494"/>
    </row>
    <row r="4" spans="1:10" s="439" customFormat="1" ht="13.5" thickBot="1">
      <c r="B4" s="495"/>
      <c r="C4" s="496">
        <v>38718</v>
      </c>
      <c r="D4" s="496">
        <v>39083</v>
      </c>
      <c r="E4" s="496">
        <v>39448</v>
      </c>
      <c r="F4" s="496">
        <v>39814</v>
      </c>
      <c r="G4" s="497">
        <v>40087</v>
      </c>
      <c r="H4" s="498"/>
      <c r="I4" s="498"/>
      <c r="J4" s="498"/>
    </row>
    <row r="5" spans="1:10" s="439" customFormat="1" ht="12.75">
      <c r="B5" s="473" t="s">
        <v>1414</v>
      </c>
      <c r="C5" s="499">
        <v>3330.7840000000001</v>
      </c>
      <c r="D5" s="500">
        <v>4973.7259999999997</v>
      </c>
      <c r="E5" s="500">
        <v>5484.3959999999997</v>
      </c>
      <c r="F5" s="500">
        <v>9053.3860000000004</v>
      </c>
      <c r="G5" s="501">
        <v>5866.7969999999996</v>
      </c>
      <c r="H5" s="502"/>
      <c r="I5" s="502"/>
      <c r="J5" s="502"/>
    </row>
    <row r="6" spans="1:10" s="439" customFormat="1" ht="12.75">
      <c r="B6" s="1419" t="s">
        <v>1415</v>
      </c>
      <c r="C6" s="503">
        <v>1677.7809999999999</v>
      </c>
      <c r="D6" s="504">
        <v>2012.827</v>
      </c>
      <c r="E6" s="504">
        <v>4158.8599999999997</v>
      </c>
      <c r="F6" s="504">
        <v>8151.5110000000004</v>
      </c>
      <c r="G6" s="505">
        <v>5905.1549999999997</v>
      </c>
      <c r="H6" s="502"/>
      <c r="I6" s="502"/>
      <c r="J6" s="502"/>
    </row>
    <row r="7" spans="1:10" s="439" customFormat="1" ht="13.5" thickBot="1">
      <c r="B7" s="1418" t="s">
        <v>1416</v>
      </c>
      <c r="C7" s="506">
        <v>5781.2929999999997</v>
      </c>
      <c r="D7" s="507">
        <v>7105.6959999999999</v>
      </c>
      <c r="E7" s="507">
        <v>39536.381000000001</v>
      </c>
      <c r="F7" s="507">
        <v>38688.713000000003</v>
      </c>
      <c r="G7" s="508">
        <v>6712.317</v>
      </c>
      <c r="H7" s="502"/>
      <c r="I7" s="502"/>
      <c r="J7" s="502"/>
    </row>
    <row r="8" spans="1:10" s="439" customFormat="1" ht="12.75">
      <c r="H8" s="509"/>
      <c r="I8" s="509"/>
      <c r="J8" s="509"/>
    </row>
    <row r="9" spans="1:10" s="439" customFormat="1" ht="12.75">
      <c r="B9" s="1711"/>
      <c r="C9" s="1712"/>
      <c r="D9" s="1712"/>
      <c r="E9" s="1712"/>
      <c r="F9" s="1712"/>
      <c r="G9" s="1712"/>
      <c r="H9" s="511"/>
      <c r="I9" s="511"/>
    </row>
    <row r="10" spans="1:10" s="493" customFormat="1" ht="12.75">
      <c r="B10" s="492" t="s">
        <v>698</v>
      </c>
    </row>
    <row r="11" spans="1:10" s="493" customFormat="1" ht="12.75"/>
    <row r="12" spans="1:10" s="493" customFormat="1" ht="12.75"/>
    <row r="13" spans="1:10" s="493" customFormat="1" ht="12.75"/>
    <row r="14" spans="1:10" s="493" customFormat="1" ht="12.75"/>
    <row r="15" spans="1:10" s="493" customFormat="1" ht="12.75"/>
    <row r="16" spans="1:10" s="493" customFormat="1" ht="12.75"/>
    <row r="17" spans="2:2" s="493" customFormat="1" ht="12.75"/>
    <row r="18" spans="2:2" s="493" customFormat="1" ht="12.75"/>
    <row r="19" spans="2:2" s="493" customFormat="1" ht="12.75"/>
    <row r="20" spans="2:2" s="493" customFormat="1" ht="12.75"/>
    <row r="21" spans="2:2" s="493" customFormat="1" ht="12.75"/>
    <row r="22" spans="2:2" s="493" customFormat="1" ht="12.75"/>
    <row r="23" spans="2:2" s="493" customFormat="1" ht="12.75"/>
    <row r="24" spans="2:2" s="493" customFormat="1" ht="12.75"/>
    <row r="25" spans="2:2" s="493" customFormat="1" ht="12.75"/>
    <row r="26" spans="2:2" s="493" customFormat="1" ht="12.75"/>
    <row r="27" spans="2:2" s="493" customFormat="1" ht="12.75"/>
    <row r="28" spans="2:2" s="493" customFormat="1" ht="12.75">
      <c r="B28" s="187" t="s">
        <v>1085</v>
      </c>
    </row>
    <row r="29" spans="2:2" s="493" customFormat="1" ht="12.75"/>
    <row r="30" spans="2:2" s="493" customFormat="1" ht="12.75">
      <c r="B30" s="175" t="s">
        <v>459</v>
      </c>
    </row>
    <row r="31" spans="2:2" s="493" customFormat="1" ht="12.75"/>
    <row r="32" spans="2:2" s="493" customFormat="1" ht="12.75"/>
    <row r="33" spans="1:1" s="493" customFormat="1" ht="12.75"/>
    <row r="34" spans="1:1" s="493" customFormat="1" ht="12.75"/>
    <row r="35" spans="1:1" s="493" customFormat="1" ht="12.75"/>
    <row r="36" spans="1:1" s="493" customFormat="1" ht="12.75"/>
    <row r="37" spans="1:1" s="493" customFormat="1" ht="12.75"/>
    <row r="39" spans="1:1">
      <c r="A39" s="512"/>
    </row>
  </sheetData>
  <mergeCells count="1">
    <mergeCell ref="B9:G9"/>
  </mergeCells>
  <phoneticPr fontId="64" type="noConversion"/>
  <hyperlinks>
    <hyperlink ref="B30" location="Мазмұны!B130" display="мазмұнға"/>
  </hyperlinks>
  <pageMargins left="0.75" right="0.75" top="1" bottom="1" header="0.5" footer="0.5"/>
  <pageSetup paperSize="9" orientation="portrait"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33"/>
  <sheetViews>
    <sheetView topLeftCell="A13" workbookViewId="0">
      <selection activeCell="B33" sqref="B33"/>
    </sheetView>
  </sheetViews>
  <sheetFormatPr defaultRowHeight="12.75"/>
  <cols>
    <col min="1" max="1" width="11.7109375" style="514" customWidth="1"/>
    <col min="2" max="2" width="29.140625" style="514" customWidth="1"/>
    <col min="3" max="3" width="11.85546875" style="514" bestFit="1" customWidth="1"/>
    <col min="4" max="4" width="12.85546875" style="515" bestFit="1" customWidth="1"/>
    <col min="5" max="5" width="15" style="515" customWidth="1"/>
    <col min="6" max="16384" width="9.140625" style="515"/>
  </cols>
  <sheetData>
    <row r="2" spans="1:4">
      <c r="A2" s="514" t="s">
        <v>1735</v>
      </c>
      <c r="B2" s="188" t="s">
        <v>700</v>
      </c>
    </row>
    <row r="4" spans="1:4">
      <c r="B4" s="516" t="s">
        <v>769</v>
      </c>
      <c r="C4" s="517">
        <v>7208385.7843700005</v>
      </c>
    </row>
    <row r="5" spans="1:4">
      <c r="B5" s="518" t="s">
        <v>1420</v>
      </c>
      <c r="C5" s="519">
        <v>3486003.3279999997</v>
      </c>
      <c r="D5" s="520"/>
    </row>
    <row r="6" spans="1:4">
      <c r="B6" s="518" t="s">
        <v>1421</v>
      </c>
      <c r="C6" s="519">
        <v>1406636.4227700001</v>
      </c>
    </row>
    <row r="7" spans="1:4" ht="25.5" customHeight="1">
      <c r="B7" s="518" t="s">
        <v>1422</v>
      </c>
      <c r="C7" s="519">
        <v>909140.49826000014</v>
      </c>
    </row>
    <row r="8" spans="1:4">
      <c r="B8" s="518" t="s">
        <v>1423</v>
      </c>
      <c r="C8" s="519">
        <v>404556.04796</v>
      </c>
    </row>
    <row r="9" spans="1:4">
      <c r="B9" s="518" t="s">
        <v>1424</v>
      </c>
      <c r="C9" s="519">
        <v>403650.71791999997</v>
      </c>
    </row>
    <row r="10" spans="1:4">
      <c r="B10" s="521" t="s">
        <v>1425</v>
      </c>
      <c r="C10" s="522">
        <v>598398.76946000103</v>
      </c>
    </row>
    <row r="13" spans="1:4">
      <c r="B13" s="188" t="s">
        <v>700</v>
      </c>
    </row>
    <row r="31" spans="2:2">
      <c r="B31" s="187" t="s">
        <v>1085</v>
      </c>
    </row>
    <row r="33" spans="2:2">
      <c r="B33" s="175" t="s">
        <v>459</v>
      </c>
    </row>
  </sheetData>
  <phoneticPr fontId="0" type="noConversion"/>
  <hyperlinks>
    <hyperlink ref="B33" location="Мазмұны!B131" display="мазмұнға"/>
  </hyperlinks>
  <pageMargins left="0.75" right="0.75" top="1" bottom="1" header="0.5" footer="0.5"/>
  <pageSetup paperSize="9" orientation="portrait"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6"/>
  <sheetViews>
    <sheetView workbookViewId="0">
      <selection activeCell="C21" sqref="C21"/>
    </sheetView>
  </sheetViews>
  <sheetFormatPr defaultRowHeight="12.75"/>
  <cols>
    <col min="3" max="3" width="22.28515625" customWidth="1"/>
    <col min="4" max="4" width="21.85546875" customWidth="1"/>
  </cols>
  <sheetData>
    <row r="2" spans="1:4">
      <c r="A2" s="514" t="s">
        <v>1735</v>
      </c>
      <c r="B2" s="177" t="s">
        <v>950</v>
      </c>
    </row>
    <row r="3" spans="1:4" ht="13.5" thickBot="1">
      <c r="B3" s="523"/>
    </row>
    <row r="4" spans="1:4" ht="102.75" thickBot="1">
      <c r="B4" s="524"/>
      <c r="C4" s="525" t="s">
        <v>645</v>
      </c>
      <c r="D4" s="525" t="s">
        <v>646</v>
      </c>
    </row>
    <row r="5" spans="1:4" ht="13.5" thickBot="1">
      <c r="B5" s="526">
        <v>38718</v>
      </c>
      <c r="C5" s="527">
        <v>70.3</v>
      </c>
      <c r="D5" s="527">
        <v>64.8</v>
      </c>
    </row>
    <row r="6" spans="1:4" ht="13.5" thickBot="1">
      <c r="B6" s="526">
        <v>39083</v>
      </c>
      <c r="C6" s="527">
        <v>67.5</v>
      </c>
      <c r="D6" s="527">
        <v>58.3</v>
      </c>
    </row>
    <row r="7" spans="1:4" ht="13.5" thickBot="1">
      <c r="B7" s="526">
        <v>39448</v>
      </c>
      <c r="C7" s="527">
        <v>62.5</v>
      </c>
      <c r="D7" s="527">
        <v>59.7</v>
      </c>
    </row>
    <row r="8" spans="1:4" ht="13.5" thickBot="1">
      <c r="B8" s="526">
        <v>39722</v>
      </c>
      <c r="C8" s="527">
        <v>57</v>
      </c>
      <c r="D8" s="527">
        <v>53.2</v>
      </c>
    </row>
    <row r="9" spans="1:4" ht="13.5" thickBot="1">
      <c r="B9" s="526">
        <v>39814</v>
      </c>
      <c r="C9" s="527">
        <v>35.700000000000003</v>
      </c>
      <c r="D9" s="527">
        <v>43.9</v>
      </c>
    </row>
    <row r="10" spans="1:4" ht="13.5" thickBot="1">
      <c r="B10" s="526">
        <v>39904</v>
      </c>
      <c r="C10" s="527">
        <v>32.200000000000003</v>
      </c>
      <c r="D10" s="527">
        <v>30.7</v>
      </c>
    </row>
    <row r="11" spans="1:4" ht="13.5" thickBot="1">
      <c r="B11" s="526">
        <v>39995</v>
      </c>
      <c r="C11" s="527">
        <v>30.9</v>
      </c>
      <c r="D11" s="527">
        <v>30.4</v>
      </c>
    </row>
    <row r="12" spans="1:4" ht="13.5" thickBot="1">
      <c r="B12" s="526">
        <v>40087</v>
      </c>
      <c r="C12" s="527">
        <v>31.5</v>
      </c>
      <c r="D12" s="527">
        <v>31.1</v>
      </c>
    </row>
    <row r="14" spans="1:4">
      <c r="B14" s="187" t="s">
        <v>1085</v>
      </c>
    </row>
    <row r="16" spans="1:4">
      <c r="B16" s="175" t="s">
        <v>459</v>
      </c>
    </row>
  </sheetData>
  <phoneticPr fontId="64" type="noConversion"/>
  <hyperlinks>
    <hyperlink ref="B16" location="Мазмұны!B132" display="мазмұнға"/>
  </hyperlinks>
  <pageMargins left="0.75" right="0.75" top="1" bottom="1" header="0.5" footer="0.5"/>
  <headerFooter alignWithMargins="0"/>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1"/>
  <sheetViews>
    <sheetView topLeftCell="A13" workbookViewId="0">
      <selection activeCell="B31" sqref="B31"/>
    </sheetView>
  </sheetViews>
  <sheetFormatPr defaultRowHeight="12.75"/>
  <cols>
    <col min="2" max="2" width="17" customWidth="1"/>
    <col min="3" max="3" width="9.85546875" bestFit="1" customWidth="1"/>
    <col min="4" max="4" width="10.140625" customWidth="1"/>
    <col min="5" max="5" width="9.85546875" bestFit="1" customWidth="1"/>
    <col min="6" max="6" width="10" customWidth="1"/>
    <col min="7" max="7" width="9.85546875" bestFit="1" customWidth="1"/>
  </cols>
  <sheetData>
    <row r="2" spans="1:7">
      <c r="A2" s="439" t="s">
        <v>1735</v>
      </c>
      <c r="B2" s="467" t="s">
        <v>1427</v>
      </c>
      <c r="C2" s="467"/>
      <c r="D2" s="467"/>
      <c r="E2" s="467"/>
    </row>
    <row r="3" spans="1:7" ht="13.5" thickBot="1">
      <c r="A3" s="439"/>
      <c r="B3" s="511" t="s">
        <v>1426</v>
      </c>
      <c r="C3" s="439"/>
      <c r="D3" s="439"/>
    </row>
    <row r="4" spans="1:7" ht="26.25" thickBot="1">
      <c r="A4" s="439"/>
      <c r="B4" s="528" t="s">
        <v>1174</v>
      </c>
      <c r="C4" s="529">
        <v>38718</v>
      </c>
      <c r="D4" s="529" t="s">
        <v>1547</v>
      </c>
      <c r="E4" s="530">
        <v>39448</v>
      </c>
      <c r="F4" s="531">
        <v>39814</v>
      </c>
      <c r="G4" s="532">
        <v>40087</v>
      </c>
    </row>
    <row r="5" spans="1:7">
      <c r="A5" s="439"/>
      <c r="B5" s="533" t="s">
        <v>1428</v>
      </c>
      <c r="C5" s="534">
        <v>64.295127999999991</v>
      </c>
      <c r="D5" s="535">
        <v>119.739294</v>
      </c>
      <c r="E5" s="536">
        <v>147.34331</v>
      </c>
      <c r="F5" s="537">
        <v>133.48761100000002</v>
      </c>
      <c r="G5" s="538">
        <v>83.793780999999996</v>
      </c>
    </row>
    <row r="6" spans="1:7" ht="51.75" thickBot="1">
      <c r="A6" s="439"/>
      <c r="B6" s="539" t="s">
        <v>951</v>
      </c>
      <c r="C6" s="540">
        <v>26.652509999999999</v>
      </c>
      <c r="D6" s="541">
        <v>45.697133000000001</v>
      </c>
      <c r="E6" s="542">
        <v>61.681186000000004</v>
      </c>
      <c r="F6" s="543">
        <v>60.375017999999997</v>
      </c>
      <c r="G6" s="544">
        <v>41.302481</v>
      </c>
    </row>
    <row r="10" spans="1:7">
      <c r="B10" s="467" t="s">
        <v>1427</v>
      </c>
    </row>
    <row r="28" spans="2:2">
      <c r="B28" s="491" t="s">
        <v>1418</v>
      </c>
    </row>
    <row r="29" spans="2:2">
      <c r="B29" s="187" t="s">
        <v>1085</v>
      </c>
    </row>
    <row r="31" spans="2:2">
      <c r="B31" s="175" t="s">
        <v>459</v>
      </c>
    </row>
  </sheetData>
  <phoneticPr fontId="64" type="noConversion"/>
  <hyperlinks>
    <hyperlink ref="B31" location="Мазмұны!B133" display="мазмұнға"/>
  </hyperlinks>
  <pageMargins left="0.75" right="0.75" top="1" bottom="1" header="0.5" footer="0.5"/>
  <headerFooter alignWithMargins="0"/>
  <drawing r:id="rId1"/>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0"/>
  <sheetViews>
    <sheetView topLeftCell="A14" workbookViewId="0">
      <selection activeCell="B30" sqref="B30"/>
    </sheetView>
  </sheetViews>
  <sheetFormatPr defaultRowHeight="11.25"/>
  <cols>
    <col min="1" max="1" width="9.140625" style="339"/>
    <col min="2" max="2" width="35.28515625" style="339" customWidth="1"/>
    <col min="3" max="3" width="9.85546875" style="339" bestFit="1" customWidth="1"/>
    <col min="4" max="5" width="10" style="339" bestFit="1" customWidth="1"/>
    <col min="6" max="6" width="10.140625" style="339" bestFit="1" customWidth="1"/>
    <col min="7" max="7" width="9.85546875" style="339" bestFit="1" customWidth="1"/>
    <col min="8" max="16384" width="9.140625" style="339"/>
  </cols>
  <sheetData>
    <row r="2" spans="1:7" ht="12.75">
      <c r="A2" s="439" t="s">
        <v>1735</v>
      </c>
      <c r="B2" s="188" t="s">
        <v>647</v>
      </c>
      <c r="C2" s="176"/>
      <c r="D2" s="176"/>
      <c r="E2" s="176"/>
      <c r="F2" s="176"/>
      <c r="G2" s="545"/>
    </row>
    <row r="3" spans="1:7" ht="13.5" thickBot="1">
      <c r="B3" s="176" t="s">
        <v>1429</v>
      </c>
      <c r="C3" s="545"/>
      <c r="D3" s="545"/>
      <c r="E3" s="545"/>
      <c r="F3" s="545"/>
      <c r="G3" s="545"/>
    </row>
    <row r="4" spans="1:7" ht="13.5" thickBot="1">
      <c r="B4" s="349" t="s">
        <v>1164</v>
      </c>
      <c r="C4" s="327" t="s">
        <v>975</v>
      </c>
      <c r="D4" s="327" t="s">
        <v>976</v>
      </c>
      <c r="E4" s="327" t="s">
        <v>977</v>
      </c>
      <c r="F4" s="546">
        <v>39814</v>
      </c>
      <c r="G4" s="547">
        <v>40087</v>
      </c>
    </row>
    <row r="5" spans="1:7" ht="38.25">
      <c r="B5" s="548" t="s">
        <v>1430</v>
      </c>
      <c r="C5" s="551">
        <v>26652510</v>
      </c>
      <c r="D5" s="552">
        <v>45697133</v>
      </c>
      <c r="E5" s="552">
        <v>61681186</v>
      </c>
      <c r="F5" s="1420">
        <v>60375018</v>
      </c>
      <c r="G5" s="1421">
        <v>41302481</v>
      </c>
    </row>
    <row r="6" spans="1:7" ht="12.75">
      <c r="B6" s="550" t="s">
        <v>1431</v>
      </c>
      <c r="C6" s="551">
        <v>23629790</v>
      </c>
      <c r="D6" s="552">
        <v>38950171</v>
      </c>
      <c r="E6" s="552">
        <v>49355199</v>
      </c>
      <c r="F6" s="553">
        <v>51875662</v>
      </c>
      <c r="G6" s="549">
        <v>37700259</v>
      </c>
    </row>
    <row r="7" spans="1:7" ht="51">
      <c r="B7" s="554" t="s">
        <v>1433</v>
      </c>
      <c r="C7" s="555">
        <v>88.65877922942343</v>
      </c>
      <c r="D7" s="555">
        <v>85.235480746680537</v>
      </c>
      <c r="E7" s="555">
        <v>80.01661803325247</v>
      </c>
      <c r="F7" s="556">
        <f>F6/F5*100</f>
        <v>85.922395915476173</v>
      </c>
      <c r="G7" s="557">
        <f>G6/G5*100</f>
        <v>91.278436760251765</v>
      </c>
    </row>
    <row r="8" spans="1:7" ht="12.75">
      <c r="B8" s="550" t="s">
        <v>1432</v>
      </c>
      <c r="C8" s="551">
        <v>3022720</v>
      </c>
      <c r="D8" s="552">
        <v>6746962</v>
      </c>
      <c r="E8" s="552">
        <v>12325987</v>
      </c>
      <c r="F8" s="553">
        <v>8499356</v>
      </c>
      <c r="G8" s="549">
        <v>3602222</v>
      </c>
    </row>
    <row r="9" spans="1:7" ht="51.75" thickBot="1">
      <c r="B9" s="558" t="s">
        <v>1434</v>
      </c>
      <c r="C9" s="559">
        <v>11.34122077057658</v>
      </c>
      <c r="D9" s="559">
        <v>14.764519253319458</v>
      </c>
      <c r="E9" s="559">
        <v>19.983381966747526</v>
      </c>
      <c r="F9" s="560">
        <f>F8/F5*100</f>
        <v>14.077604084523834</v>
      </c>
      <c r="G9" s="561">
        <f>G8/G5*100</f>
        <v>8.721563239748237</v>
      </c>
    </row>
    <row r="12" spans="1:7" ht="12.75">
      <c r="B12" s="188" t="s">
        <v>647</v>
      </c>
    </row>
    <row r="28" spans="2:2" ht="12">
      <c r="B28" s="187" t="s">
        <v>1085</v>
      </c>
    </row>
    <row r="30" spans="2:2" ht="12.75">
      <c r="B30" s="175" t="s">
        <v>459</v>
      </c>
    </row>
  </sheetData>
  <phoneticPr fontId="64" type="noConversion"/>
  <hyperlinks>
    <hyperlink ref="B30" location="Мазмұны!B134" display="мазмұнға"/>
  </hyperlinks>
  <pageMargins left="0.75" right="0.75" top="1" bottom="1" header="0.5" footer="0.5"/>
  <headerFooter alignWithMargins="0"/>
  <drawing r:id="rId1"/>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2"/>
  <sheetViews>
    <sheetView topLeftCell="A14" workbookViewId="0">
      <selection activeCell="B32" sqref="B32"/>
    </sheetView>
  </sheetViews>
  <sheetFormatPr defaultColWidth="8" defaultRowHeight="12.75"/>
  <cols>
    <col min="1" max="1" width="9.140625" style="562" customWidth="1"/>
    <col min="2" max="2" width="28.140625" style="562" customWidth="1"/>
    <col min="3" max="7" width="9.85546875" style="562" bestFit="1" customWidth="1"/>
    <col min="8" max="16384" width="8" style="562"/>
  </cols>
  <sheetData>
    <row r="2" spans="1:7">
      <c r="A2" s="439" t="s">
        <v>1735</v>
      </c>
      <c r="B2" s="188" t="s">
        <v>648</v>
      </c>
    </row>
    <row r="4" spans="1:7">
      <c r="B4" s="1477"/>
      <c r="C4" s="1422">
        <v>38899</v>
      </c>
      <c r="D4" s="1422">
        <v>39083</v>
      </c>
      <c r="E4" s="1422">
        <v>39448</v>
      </c>
      <c r="F4" s="1422">
        <v>39814</v>
      </c>
      <c r="G4" s="1422">
        <v>40087</v>
      </c>
    </row>
    <row r="5" spans="1:7" ht="38.25">
      <c r="B5" s="563" t="s">
        <v>1435</v>
      </c>
      <c r="C5" s="564">
        <v>21.081340000000001</v>
      </c>
      <c r="D5" s="564">
        <v>38.950170999999997</v>
      </c>
      <c r="E5" s="564">
        <v>49.355198999999999</v>
      </c>
      <c r="F5" s="564">
        <v>51.875661999999998</v>
      </c>
      <c r="G5" s="564">
        <v>37.700259000000003</v>
      </c>
    </row>
    <row r="6" spans="1:7" ht="89.25">
      <c r="B6" s="563" t="s">
        <v>649</v>
      </c>
      <c r="C6" s="564">
        <v>1.0961479999999999</v>
      </c>
      <c r="D6" s="564">
        <v>2.7228919999999999</v>
      </c>
      <c r="E6" s="564">
        <v>4.8411679999999997</v>
      </c>
      <c r="F6" s="564">
        <v>10.748366000000001</v>
      </c>
      <c r="G6" s="564">
        <v>16.395513000000001</v>
      </c>
    </row>
    <row r="9" spans="1:7">
      <c r="B9" s="188" t="s">
        <v>648</v>
      </c>
    </row>
    <row r="30" spans="2:2">
      <c r="B30" s="187" t="s">
        <v>1085</v>
      </c>
    </row>
    <row r="32" spans="2:2">
      <c r="B32" s="175" t="s">
        <v>459</v>
      </c>
    </row>
  </sheetData>
  <phoneticPr fontId="21" type="noConversion"/>
  <hyperlinks>
    <hyperlink ref="B32" location="Мазмұны!B135" display="мазмұнға"/>
  </hyperlinks>
  <pageMargins left="0.75" right="0.75" top="1" bottom="1" header="0.5" footer="0.5"/>
  <pageSetup paperSize="9" orientation="landscape" r:id="rId1"/>
  <headerFooter alignWithMargins="0"/>
  <drawing r:id="rId2"/>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topLeftCell="A10" workbookViewId="0">
      <selection activeCell="B26" sqref="B26"/>
    </sheetView>
  </sheetViews>
  <sheetFormatPr defaultColWidth="8" defaultRowHeight="15.75"/>
  <cols>
    <col min="1" max="1" width="10.85546875" style="570" customWidth="1"/>
    <col min="2" max="2" width="49.5703125" style="570" customWidth="1"/>
    <col min="3" max="7" width="9.85546875" style="570" bestFit="1" customWidth="1"/>
    <col min="8" max="8" width="11.42578125" style="570" bestFit="1" customWidth="1"/>
    <col min="9" max="16384" width="8" style="570"/>
  </cols>
  <sheetData>
    <row r="1" spans="1:8" s="569" customFormat="1">
      <c r="A1" s="565"/>
      <c r="B1" s="566"/>
      <c r="C1" s="567"/>
      <c r="D1" s="568"/>
      <c r="E1" s="568"/>
      <c r="F1" s="568"/>
      <c r="G1" s="568"/>
      <c r="H1" s="568"/>
    </row>
    <row r="2" spans="1:8" s="569" customFormat="1">
      <c r="A2" s="439" t="s">
        <v>1735</v>
      </c>
      <c r="B2" s="188" t="s">
        <v>952</v>
      </c>
      <c r="C2" s="567"/>
      <c r="D2" s="568"/>
      <c r="E2" s="568"/>
      <c r="F2" s="568"/>
      <c r="G2" s="568"/>
      <c r="H2" s="568"/>
    </row>
    <row r="3" spans="1:8" s="569" customFormat="1">
      <c r="A3" s="565"/>
      <c r="B3" s="566"/>
      <c r="C3" s="567"/>
      <c r="D3" s="568"/>
      <c r="E3" s="568"/>
      <c r="F3" s="568"/>
      <c r="G3" s="568"/>
      <c r="H3" s="568"/>
    </row>
    <row r="4" spans="1:8">
      <c r="B4" s="571"/>
      <c r="C4" s="572">
        <v>38718</v>
      </c>
      <c r="D4" s="572">
        <v>39083</v>
      </c>
      <c r="E4" s="572">
        <v>39448</v>
      </c>
      <c r="F4" s="572">
        <v>39814</v>
      </c>
      <c r="G4" s="572">
        <v>40087</v>
      </c>
    </row>
    <row r="5" spans="1:8">
      <c r="B5" s="573" t="s">
        <v>1436</v>
      </c>
      <c r="C5" s="574">
        <v>10789.858</v>
      </c>
      <c r="D5" s="574">
        <v>14092.249</v>
      </c>
      <c r="E5" s="574">
        <v>49179.637000000002</v>
      </c>
      <c r="F5" s="574">
        <v>55893.61</v>
      </c>
      <c r="G5" s="574">
        <v>18484.269</v>
      </c>
    </row>
    <row r="6" spans="1:8" ht="38.25">
      <c r="B6" s="573" t="s">
        <v>1437</v>
      </c>
      <c r="C6" s="574">
        <v>91.236000000000004</v>
      </c>
      <c r="D6" s="574">
        <v>634.12900000000002</v>
      </c>
      <c r="E6" s="574">
        <v>927.66899999999998</v>
      </c>
      <c r="F6" s="574">
        <v>1565.482</v>
      </c>
      <c r="G6" s="574">
        <v>1591.7739999999999</v>
      </c>
    </row>
    <row r="8" spans="1:8">
      <c r="B8" s="188" t="s">
        <v>952</v>
      </c>
    </row>
    <row r="24" spans="2:2">
      <c r="B24" s="187" t="s">
        <v>1085</v>
      </c>
    </row>
    <row r="26" spans="2:2">
      <c r="B26" s="175" t="s">
        <v>459</v>
      </c>
    </row>
  </sheetData>
  <phoneticPr fontId="38" type="noConversion"/>
  <hyperlinks>
    <hyperlink ref="B26" location="Мазмұны!B136" display="мазмұнға"/>
  </hyperlinks>
  <pageMargins left="0.75" right="0.75" top="1" bottom="1" header="0.5" footer="0.5"/>
  <headerFooter alignWithMargins="0"/>
  <drawing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topLeftCell="A7" workbookViewId="0">
      <selection activeCell="B26" sqref="B26"/>
    </sheetView>
  </sheetViews>
  <sheetFormatPr defaultRowHeight="12.75"/>
  <cols>
    <col min="2" max="2" width="25.85546875" customWidth="1"/>
    <col min="3" max="3" width="9.85546875" bestFit="1" customWidth="1"/>
    <col min="4" max="4" width="10" bestFit="1" customWidth="1"/>
    <col min="5" max="5" width="11.140625" customWidth="1"/>
    <col min="6" max="6" width="9.85546875" bestFit="1" customWidth="1"/>
    <col min="7" max="7" width="11.7109375" customWidth="1"/>
  </cols>
  <sheetData>
    <row r="2" spans="1:8">
      <c r="A2" s="439" t="s">
        <v>1735</v>
      </c>
      <c r="B2" s="188" t="s">
        <v>953</v>
      </c>
      <c r="C2" s="440"/>
      <c r="D2" s="440"/>
      <c r="E2" s="440"/>
      <c r="F2" s="440"/>
    </row>
    <row r="3" spans="1:8" ht="13.5" thickBot="1">
      <c r="A3" s="439"/>
      <c r="B3" s="439"/>
      <c r="C3" s="439"/>
      <c r="D3" s="439"/>
      <c r="G3" s="441" t="s">
        <v>1405</v>
      </c>
    </row>
    <row r="4" spans="1:8" ht="13.5" thickBot="1">
      <c r="A4" s="439"/>
      <c r="B4" s="575" t="s">
        <v>1164</v>
      </c>
      <c r="C4" s="481">
        <v>38718</v>
      </c>
      <c r="D4" s="576">
        <v>39083</v>
      </c>
      <c r="E4" s="577" t="s">
        <v>216</v>
      </c>
      <c r="F4" s="578">
        <v>39814</v>
      </c>
      <c r="G4" s="578" t="s">
        <v>987</v>
      </c>
    </row>
    <row r="5" spans="1:8">
      <c r="A5" s="439"/>
      <c r="B5" s="473" t="s">
        <v>1408</v>
      </c>
      <c r="C5" s="579">
        <f>67123066/1000</f>
        <v>67123.066000000006</v>
      </c>
      <c r="D5" s="580">
        <f>126430537/1000</f>
        <v>126430.537</v>
      </c>
      <c r="E5" s="581">
        <v>162471.29999999999</v>
      </c>
      <c r="F5" s="582">
        <v>150011.103</v>
      </c>
      <c r="G5" s="583">
        <v>104130.2</v>
      </c>
      <c r="H5" s="584"/>
    </row>
    <row r="6" spans="1:8">
      <c r="A6" s="439"/>
      <c r="B6" s="487" t="s">
        <v>1438</v>
      </c>
      <c r="C6" s="585">
        <f>10769785/1000</f>
        <v>10769.785</v>
      </c>
      <c r="D6" s="586">
        <f>14092249/1000</f>
        <v>14092.249</v>
      </c>
      <c r="E6" s="587">
        <v>50107.3</v>
      </c>
      <c r="F6" s="588">
        <v>57459.091999999997</v>
      </c>
      <c r="G6" s="589">
        <v>20076.043000000001</v>
      </c>
      <c r="H6" s="590"/>
    </row>
    <row r="7" spans="1:8" ht="39" thickBot="1">
      <c r="A7" s="439"/>
      <c r="B7" s="1423" t="s">
        <v>1439</v>
      </c>
      <c r="C7" s="591">
        <f>C6/C5</f>
        <v>0.16044834721941931</v>
      </c>
      <c r="D7" s="592">
        <f>D6/D5</f>
        <v>0.11146238349046955</v>
      </c>
      <c r="E7" s="593">
        <f>E6/E5</f>
        <v>0.3084070848205191</v>
      </c>
      <c r="F7" s="478">
        <f>F6/F5</f>
        <v>0.38303226128535295</v>
      </c>
      <c r="G7" s="479">
        <f>G6/G5</f>
        <v>0.19279750735137358</v>
      </c>
      <c r="H7" s="594"/>
    </row>
    <row r="8" spans="1:8">
      <c r="H8" s="594"/>
    </row>
    <row r="10" spans="1:8">
      <c r="B10" s="188" t="s">
        <v>953</v>
      </c>
    </row>
    <row r="23" spans="2:2">
      <c r="B23" s="187" t="s">
        <v>1297</v>
      </c>
    </row>
    <row r="24" spans="2:2">
      <c r="B24" s="187" t="s">
        <v>1085</v>
      </c>
    </row>
    <row r="26" spans="2:2">
      <c r="B26" s="175" t="s">
        <v>459</v>
      </c>
    </row>
  </sheetData>
  <phoneticPr fontId="64" type="noConversion"/>
  <hyperlinks>
    <hyperlink ref="B26" location="Мазмұны!B137" display="мазмұнға"/>
  </hyperlinks>
  <pageMargins left="0.75" right="0.75" top="1" bottom="1" header="0.5" footer="0.5"/>
  <pageSetup paperSize="9" orientation="portrait" r:id="rId1"/>
  <headerFooter alignWithMargins="0"/>
  <drawing r:id="rId2"/>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workbookViewId="0">
      <selection activeCell="B23" sqref="B23"/>
    </sheetView>
  </sheetViews>
  <sheetFormatPr defaultRowHeight="12.75"/>
  <cols>
    <col min="2" max="2" width="13.140625" customWidth="1"/>
    <col min="3" max="3" width="10" bestFit="1" customWidth="1"/>
    <col min="4" max="4" width="10.140625" customWidth="1"/>
    <col min="5" max="5" width="10" bestFit="1" customWidth="1"/>
    <col min="6" max="6" width="10.42578125" bestFit="1" customWidth="1"/>
    <col min="7" max="7" width="10.5703125" bestFit="1" customWidth="1"/>
  </cols>
  <sheetData>
    <row r="2" spans="1:7">
      <c r="A2" s="439" t="s">
        <v>1735</v>
      </c>
      <c r="B2" s="467" t="s">
        <v>954</v>
      </c>
      <c r="C2" s="467"/>
      <c r="D2" s="467"/>
      <c r="E2" s="510"/>
      <c r="F2" s="439"/>
    </row>
    <row r="3" spans="1:7" ht="13.5" thickBot="1">
      <c r="A3" s="439"/>
      <c r="B3" s="439"/>
      <c r="C3" s="439"/>
      <c r="D3" s="439"/>
      <c r="E3" s="439"/>
      <c r="F3" s="439"/>
    </row>
    <row r="4" spans="1:7" ht="26.25" thickBot="1">
      <c r="A4" s="439"/>
      <c r="B4" s="595" t="s">
        <v>1174</v>
      </c>
      <c r="C4" s="596">
        <v>38718</v>
      </c>
      <c r="D4" s="597" t="s">
        <v>1547</v>
      </c>
      <c r="E4" s="578">
        <v>39448</v>
      </c>
      <c r="F4" s="530">
        <v>39814</v>
      </c>
      <c r="G4" s="530">
        <v>40087</v>
      </c>
    </row>
    <row r="5" spans="1:7">
      <c r="A5" s="439"/>
      <c r="B5" s="598" t="s">
        <v>217</v>
      </c>
      <c r="C5" s="599">
        <v>17.450297499369562</v>
      </c>
      <c r="D5" s="600">
        <v>25.800042364843968</v>
      </c>
      <c r="E5" s="601">
        <v>25.218770590469237</v>
      </c>
      <c r="F5" s="602">
        <v>17.297521900105977</v>
      </c>
      <c r="G5" s="603">
        <v>10.780015930849565</v>
      </c>
    </row>
    <row r="6" spans="1:7" ht="13.5" thickBot="1">
      <c r="A6" s="439"/>
      <c r="B6" s="604" t="s">
        <v>218</v>
      </c>
      <c r="C6" s="605">
        <v>28.285144874701167</v>
      </c>
      <c r="D6" s="606">
        <v>43.586153238064014</v>
      </c>
      <c r="E6" s="607">
        <v>44.646443368853184</v>
      </c>
      <c r="F6" s="608">
        <v>28.023786019837356</v>
      </c>
      <c r="G6" s="609">
        <v>18.16127291512656</v>
      </c>
    </row>
    <row r="10" spans="1:7">
      <c r="B10" s="467" t="s">
        <v>954</v>
      </c>
    </row>
    <row r="21" spans="2:2">
      <c r="B21" s="187" t="s">
        <v>1085</v>
      </c>
    </row>
    <row r="23" spans="2:2">
      <c r="B23" s="175" t="s">
        <v>459</v>
      </c>
    </row>
  </sheetData>
  <phoneticPr fontId="64" type="noConversion"/>
  <hyperlinks>
    <hyperlink ref="B23" location="Мазмұны!B138" display="мазмұнға"/>
  </hyperlinks>
  <pageMargins left="0.75" right="0.75" top="1" bottom="1" header="0.5" footer="0.5"/>
  <pageSetup paperSize="9" orientation="portrait" r:id="rId1"/>
  <headerFooter alignWithMargins="0"/>
  <drawing r:id="rId2"/>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workbookViewId="0">
      <selection activeCell="F23" sqref="F23"/>
    </sheetView>
  </sheetViews>
  <sheetFormatPr defaultRowHeight="12.75"/>
  <cols>
    <col min="2" max="2" width="14.7109375" customWidth="1"/>
    <col min="3" max="3" width="9.85546875" bestFit="1" customWidth="1"/>
    <col min="4" max="4" width="10.28515625" customWidth="1"/>
    <col min="5" max="5" width="9.85546875" bestFit="1" customWidth="1"/>
    <col min="6" max="6" width="9.85546875" customWidth="1"/>
    <col min="7" max="7" width="11.28515625" customWidth="1"/>
  </cols>
  <sheetData>
    <row r="2" spans="1:7">
      <c r="A2" s="439" t="s">
        <v>1735</v>
      </c>
      <c r="B2" s="188" t="s">
        <v>955</v>
      </c>
      <c r="C2" s="467"/>
      <c r="D2" s="467"/>
      <c r="E2" s="467"/>
      <c r="F2" s="467"/>
    </row>
    <row r="3" spans="1:7">
      <c r="A3" s="439"/>
      <c r="B3" s="441"/>
      <c r="C3" s="439"/>
      <c r="D3" s="439"/>
      <c r="E3" s="439"/>
    </row>
    <row r="4" spans="1:7" ht="25.5">
      <c r="A4" s="439"/>
      <c r="B4" s="1424" t="s">
        <v>1174</v>
      </c>
      <c r="C4" s="1425">
        <v>38718</v>
      </c>
      <c r="D4" s="1426" t="s">
        <v>1547</v>
      </c>
      <c r="E4" s="1427">
        <v>39448</v>
      </c>
      <c r="F4" s="1427">
        <v>39814</v>
      </c>
      <c r="G4" s="1427" t="s">
        <v>1298</v>
      </c>
    </row>
    <row r="5" spans="1:7" ht="38.25">
      <c r="A5" s="439"/>
      <c r="B5" s="1428" t="s">
        <v>1299</v>
      </c>
      <c r="C5" s="1429">
        <f>33893607/1000000</f>
        <v>33.893607000000003</v>
      </c>
      <c r="D5" s="1429">
        <f>68628264/1000000</f>
        <v>68.628264000000001</v>
      </c>
      <c r="E5" s="1429">
        <v>108.462609</v>
      </c>
      <c r="F5" s="1429">
        <v>102.85972699999999</v>
      </c>
      <c r="G5" s="1429">
        <v>59.635981000000001</v>
      </c>
    </row>
    <row r="6" spans="1:7" ht="38.25">
      <c r="A6" s="439"/>
      <c r="B6" s="1428" t="s">
        <v>1440</v>
      </c>
      <c r="C6" s="1429">
        <f>3290657/1000000</f>
        <v>3.2906569999999999</v>
      </c>
      <c r="D6" s="1429">
        <f>6509922/1000000</f>
        <v>6.5099220000000004</v>
      </c>
      <c r="E6" s="1429">
        <v>11.280087</v>
      </c>
      <c r="F6" s="1429">
        <v>18.054331999999999</v>
      </c>
      <c r="G6" s="1429">
        <v>18.569689999999998</v>
      </c>
    </row>
    <row r="9" spans="1:7">
      <c r="B9" s="188" t="s">
        <v>955</v>
      </c>
    </row>
    <row r="22" spans="2:2">
      <c r="B22" s="175" t="s">
        <v>459</v>
      </c>
    </row>
    <row r="24" spans="2:2">
      <c r="B24" s="175" t="s">
        <v>157</v>
      </c>
    </row>
  </sheetData>
  <phoneticPr fontId="64" type="noConversion"/>
  <hyperlinks>
    <hyperlink ref="B24" location="'Содержание '!B139" display="к содержанию"/>
    <hyperlink ref="B22" location="Мазмұны!B139" display="мазмұнға"/>
  </hyperlinks>
  <pageMargins left="0.75" right="0.75" top="1" bottom="1" header="0.5" footer="0.5"/>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722"/>
  <sheetViews>
    <sheetView workbookViewId="0">
      <selection activeCell="G24" sqref="G24"/>
    </sheetView>
  </sheetViews>
  <sheetFormatPr defaultColWidth="8" defaultRowHeight="12.75"/>
  <cols>
    <col min="1" max="1" width="8" style="36" customWidth="1"/>
    <col min="2" max="2" width="11.5703125" style="36" bestFit="1" customWidth="1"/>
    <col min="3" max="5" width="8.140625" style="36" bestFit="1" customWidth="1"/>
    <col min="6" max="16384" width="8" style="36"/>
  </cols>
  <sheetData>
    <row r="2" spans="1:7">
      <c r="A2" s="47" t="s">
        <v>1735</v>
      </c>
      <c r="B2" s="37" t="s">
        <v>1667</v>
      </c>
      <c r="G2" s="37" t="s">
        <v>1667</v>
      </c>
    </row>
    <row r="4" spans="1:7">
      <c r="B4" s="76" t="s">
        <v>1653</v>
      </c>
      <c r="C4" s="76" t="s">
        <v>111</v>
      </c>
      <c r="D4" s="76" t="s">
        <v>112</v>
      </c>
      <c r="E4" s="76" t="s">
        <v>113</v>
      </c>
    </row>
    <row r="5" spans="1:7">
      <c r="B5" s="91">
        <v>39083</v>
      </c>
      <c r="C5" s="41">
        <v>0.11899999999999977</v>
      </c>
      <c r="D5" s="41">
        <v>3.3130000000000326E-2</v>
      </c>
      <c r="E5" s="41">
        <v>8.7500000000000355E-2</v>
      </c>
    </row>
    <row r="6" spans="1:7">
      <c r="B6" s="91">
        <v>39084</v>
      </c>
      <c r="C6" s="41">
        <v>0.24608000000000008</v>
      </c>
      <c r="D6" s="41">
        <v>0.125</v>
      </c>
      <c r="E6" s="41">
        <v>8.6000000000000298E-2</v>
      </c>
    </row>
    <row r="7" spans="1:7">
      <c r="B7" s="91">
        <v>39085</v>
      </c>
      <c r="C7" s="41">
        <v>0.24887999999999977</v>
      </c>
      <c r="D7" s="41">
        <v>0.12700000000000022</v>
      </c>
      <c r="E7" s="41">
        <v>8.8999999999999524E-2</v>
      </c>
    </row>
    <row r="8" spans="1:7">
      <c r="B8" s="91">
        <v>39086</v>
      </c>
      <c r="C8" s="41">
        <v>0.25779999999999959</v>
      </c>
      <c r="D8" s="41">
        <v>0.13300000000000001</v>
      </c>
      <c r="E8" s="41">
        <v>8.6999999999999744E-2</v>
      </c>
    </row>
    <row r="9" spans="1:7">
      <c r="B9" s="91">
        <v>39087</v>
      </c>
      <c r="C9" s="41">
        <v>0.26283000000000012</v>
      </c>
      <c r="D9" s="41">
        <v>0.14313000000000065</v>
      </c>
      <c r="E9" s="41">
        <v>8.5000000000000006E-2</v>
      </c>
    </row>
    <row r="10" spans="1:7">
      <c r="B10" s="91">
        <v>39090</v>
      </c>
      <c r="C10" s="41">
        <v>0.28990000000000027</v>
      </c>
      <c r="D10" s="41">
        <v>0.15913000000000022</v>
      </c>
      <c r="E10" s="41">
        <v>8.1999999999999851E-2</v>
      </c>
    </row>
    <row r="11" spans="1:7">
      <c r="B11" s="91">
        <v>39091</v>
      </c>
      <c r="C11" s="41">
        <v>0.31059999999999999</v>
      </c>
      <c r="D11" s="41">
        <v>0.18150000000000022</v>
      </c>
      <c r="E11" s="41">
        <v>8.3000000000000185E-2</v>
      </c>
    </row>
    <row r="12" spans="1:7">
      <c r="B12" s="91">
        <v>39092</v>
      </c>
      <c r="C12" s="41">
        <v>0.37624999999999997</v>
      </c>
      <c r="D12" s="41">
        <v>0.21563000000000043</v>
      </c>
      <c r="E12" s="41">
        <v>9.0000000000000746E-2</v>
      </c>
    </row>
    <row r="13" spans="1:7">
      <c r="B13" s="91">
        <v>39093</v>
      </c>
      <c r="C13" s="41">
        <v>0.13043000000000049</v>
      </c>
      <c r="D13" s="41">
        <v>0.23775000000000013</v>
      </c>
      <c r="E13" s="41">
        <v>8.2500000000000462E-2</v>
      </c>
    </row>
    <row r="14" spans="1:7">
      <c r="B14" s="91">
        <v>39094</v>
      </c>
      <c r="C14" s="41">
        <v>0.2280300000000004</v>
      </c>
      <c r="D14" s="41">
        <v>0.24374999999999999</v>
      </c>
      <c r="E14" s="41">
        <v>8.2500000000000462E-2</v>
      </c>
    </row>
    <row r="15" spans="1:7">
      <c r="B15" s="91">
        <v>39097</v>
      </c>
      <c r="C15" s="41">
        <v>0.23083000000000009</v>
      </c>
      <c r="D15" s="41">
        <v>0.22700000000000031</v>
      </c>
      <c r="E15" s="41">
        <v>8.325000000000049E-2</v>
      </c>
    </row>
    <row r="16" spans="1:7">
      <c r="B16" s="91">
        <v>39098</v>
      </c>
      <c r="C16" s="41">
        <v>0.24343000000000004</v>
      </c>
      <c r="D16" s="41">
        <v>0.24700000000000033</v>
      </c>
      <c r="E16" s="41">
        <v>8.0000000000000071E-2</v>
      </c>
    </row>
    <row r="17" spans="2:7">
      <c r="B17" s="91">
        <v>39099</v>
      </c>
      <c r="C17" s="41">
        <v>0.25103000000000009</v>
      </c>
      <c r="D17" s="41">
        <v>0.17775000000000052</v>
      </c>
      <c r="E17" s="41">
        <v>7.6999999999999957E-2</v>
      </c>
    </row>
    <row r="18" spans="2:7">
      <c r="B18" s="91">
        <v>39100</v>
      </c>
      <c r="C18" s="41">
        <v>0.28243000000000062</v>
      </c>
      <c r="D18" s="41">
        <v>0.1848800000000006</v>
      </c>
      <c r="E18" s="41">
        <v>8.3999999999999631E-2</v>
      </c>
    </row>
    <row r="19" spans="2:7">
      <c r="B19" s="91">
        <v>39101</v>
      </c>
      <c r="C19" s="41">
        <v>0.29068000000000005</v>
      </c>
      <c r="D19" s="41">
        <v>0.1848800000000006</v>
      </c>
      <c r="E19" s="41">
        <v>7.8000000000000291E-2</v>
      </c>
    </row>
    <row r="20" spans="2:7">
      <c r="B20" s="91">
        <v>39104</v>
      </c>
      <c r="C20" s="41">
        <v>0.29603000000000002</v>
      </c>
      <c r="D20" s="41">
        <v>0.18688000000000038</v>
      </c>
      <c r="E20" s="41">
        <v>7.7500000000000568E-2</v>
      </c>
    </row>
    <row r="21" spans="2:7">
      <c r="B21" s="91">
        <v>39105</v>
      </c>
      <c r="C21" s="41">
        <v>0.31090000000000018</v>
      </c>
      <c r="D21" s="41">
        <v>0.18775000000000031</v>
      </c>
      <c r="E21" s="41">
        <v>7.6999999999999957E-2</v>
      </c>
      <c r="G21" s="74" t="s">
        <v>68</v>
      </c>
    </row>
    <row r="22" spans="2:7">
      <c r="B22" s="91">
        <v>39106</v>
      </c>
      <c r="C22" s="41">
        <v>0.28232999999999997</v>
      </c>
      <c r="D22" s="41">
        <v>0.18700000000000028</v>
      </c>
      <c r="E22" s="41">
        <v>7.8999999999999737E-2</v>
      </c>
      <c r="G22" s="43" t="s">
        <v>69</v>
      </c>
    </row>
    <row r="23" spans="2:7">
      <c r="B23" s="91">
        <v>39107</v>
      </c>
      <c r="C23" s="41">
        <v>0.2823999999999991</v>
      </c>
      <c r="D23" s="41">
        <v>0.19675000000000065</v>
      </c>
      <c r="E23" s="41">
        <v>7.5000000000000178E-2</v>
      </c>
    </row>
    <row r="24" spans="2:7">
      <c r="B24" s="91">
        <v>39108</v>
      </c>
      <c r="C24" s="41">
        <v>0.28959999999999919</v>
      </c>
      <c r="D24" s="41">
        <v>0.20025000000000048</v>
      </c>
      <c r="E24" s="41">
        <v>7.5000000000000178E-2</v>
      </c>
      <c r="G24" s="175" t="s">
        <v>459</v>
      </c>
    </row>
    <row r="25" spans="2:7">
      <c r="B25" s="91">
        <v>39111</v>
      </c>
      <c r="C25" s="41">
        <v>0.29104999999999936</v>
      </c>
      <c r="D25" s="41">
        <v>0.20624999999999999</v>
      </c>
      <c r="E25" s="41">
        <v>7.5499999999999901E-2</v>
      </c>
    </row>
    <row r="26" spans="2:7">
      <c r="B26" s="91">
        <v>39112</v>
      </c>
      <c r="C26" s="41">
        <v>0.2877799999999997</v>
      </c>
      <c r="D26" s="41">
        <v>0.20950000000000069</v>
      </c>
      <c r="E26" s="41">
        <v>7.3999999999999844E-2</v>
      </c>
    </row>
    <row r="27" spans="2:7">
      <c r="B27" s="91">
        <v>39113</v>
      </c>
      <c r="C27" s="41">
        <v>0.26629999999999932</v>
      </c>
      <c r="D27" s="41">
        <v>0.19150000000000045</v>
      </c>
      <c r="E27" s="41">
        <v>7.5000000000000178E-2</v>
      </c>
    </row>
    <row r="28" spans="2:7">
      <c r="B28" s="91">
        <v>39114</v>
      </c>
      <c r="C28" s="41">
        <v>0.29153000000000073</v>
      </c>
      <c r="D28" s="41">
        <v>0.21188000000000029</v>
      </c>
      <c r="E28" s="41">
        <v>7.3999999999999844E-2</v>
      </c>
    </row>
    <row r="29" spans="2:7">
      <c r="B29" s="91">
        <v>39115</v>
      </c>
      <c r="C29" s="41">
        <v>0.2975999999999992</v>
      </c>
      <c r="D29" s="41">
        <v>0.22913000000000006</v>
      </c>
      <c r="E29" s="41">
        <v>7.5499999999999901E-2</v>
      </c>
    </row>
    <row r="30" spans="2:7">
      <c r="B30" s="91">
        <v>39118</v>
      </c>
      <c r="C30" s="41">
        <v>0.30560000000000009</v>
      </c>
      <c r="D30" s="41">
        <v>0.22</v>
      </c>
      <c r="E30" s="41">
        <v>7.5000000000000178E-2</v>
      </c>
    </row>
    <row r="31" spans="2:7">
      <c r="B31" s="91">
        <v>39119</v>
      </c>
      <c r="C31" s="41">
        <v>0.33175000000000043</v>
      </c>
      <c r="D31" s="41">
        <v>0.23238000000000048</v>
      </c>
      <c r="E31" s="41">
        <v>7.5000000000000178E-2</v>
      </c>
    </row>
    <row r="32" spans="2:7">
      <c r="B32" s="91">
        <v>39120</v>
      </c>
      <c r="C32" s="41">
        <v>0.39454999999999973</v>
      </c>
      <c r="D32" s="41">
        <v>0.25325000000000042</v>
      </c>
      <c r="E32" s="41">
        <v>7.6999999999999957E-2</v>
      </c>
    </row>
    <row r="33" spans="2:5">
      <c r="B33" s="91">
        <v>39121</v>
      </c>
      <c r="C33" s="41">
        <v>0.27552999999999983</v>
      </c>
      <c r="D33" s="41">
        <v>0.27163000000000048</v>
      </c>
      <c r="E33" s="41">
        <v>7.5999999999999623E-2</v>
      </c>
    </row>
    <row r="34" spans="2:5">
      <c r="B34" s="91">
        <v>39122</v>
      </c>
      <c r="C34" s="41">
        <v>0.24859999999999971</v>
      </c>
      <c r="D34" s="41">
        <v>0.26700000000000035</v>
      </c>
      <c r="E34" s="41">
        <v>7.8000000000000291E-2</v>
      </c>
    </row>
    <row r="35" spans="2:5">
      <c r="B35" s="91">
        <v>39125</v>
      </c>
      <c r="C35" s="41">
        <v>0.26105</v>
      </c>
      <c r="D35" s="41">
        <v>0.25988000000000033</v>
      </c>
      <c r="E35" s="41">
        <v>7.6500000000000234E-2</v>
      </c>
    </row>
    <row r="36" spans="2:5">
      <c r="B36" s="91">
        <v>39126</v>
      </c>
      <c r="C36" s="41">
        <v>0.23604999999999965</v>
      </c>
      <c r="D36" s="41">
        <v>0.10550000000000015</v>
      </c>
      <c r="E36" s="41">
        <v>7.6500000000000234E-2</v>
      </c>
    </row>
    <row r="37" spans="2:5">
      <c r="B37" s="91">
        <v>39127</v>
      </c>
      <c r="C37" s="41">
        <v>0.22268000000000043</v>
      </c>
      <c r="D37" s="41">
        <v>0.2475</v>
      </c>
      <c r="E37" s="41">
        <v>8.0000000000000071E-2</v>
      </c>
    </row>
    <row r="38" spans="2:5">
      <c r="B38" s="91">
        <v>39128</v>
      </c>
      <c r="C38" s="41">
        <v>0.21222999999999992</v>
      </c>
      <c r="D38" s="41">
        <v>0.255</v>
      </c>
      <c r="E38" s="41">
        <v>8.0000000000000071E-2</v>
      </c>
    </row>
    <row r="39" spans="2:5">
      <c r="B39" s="91">
        <v>39129</v>
      </c>
      <c r="C39" s="41">
        <v>0.20784999999999965</v>
      </c>
      <c r="D39" s="41">
        <v>0.25763000000000069</v>
      </c>
      <c r="E39" s="41">
        <v>8.1999999999999851E-2</v>
      </c>
    </row>
    <row r="40" spans="2:5">
      <c r="B40" s="91">
        <v>39132</v>
      </c>
      <c r="C40" s="41">
        <v>0.21328000000000014</v>
      </c>
      <c r="D40" s="41">
        <v>0.26075000000000026</v>
      </c>
      <c r="E40" s="41">
        <v>8.1999999999999851E-2</v>
      </c>
    </row>
    <row r="41" spans="2:5">
      <c r="B41" s="91">
        <v>39133</v>
      </c>
      <c r="C41" s="41">
        <v>0.21588000000000029</v>
      </c>
      <c r="D41" s="41">
        <v>0.26225000000000032</v>
      </c>
      <c r="E41" s="41">
        <v>8.0000000000000071E-2</v>
      </c>
    </row>
    <row r="42" spans="2:5">
      <c r="B42" s="91">
        <v>39134</v>
      </c>
      <c r="C42" s="41">
        <v>0.21519999999999939</v>
      </c>
      <c r="D42" s="41">
        <v>0.26500000000000001</v>
      </c>
      <c r="E42" s="41">
        <v>7.7500000000000568E-2</v>
      </c>
    </row>
    <row r="43" spans="2:5">
      <c r="B43" s="91">
        <v>39135</v>
      </c>
      <c r="C43" s="41">
        <v>0.21855000000000047</v>
      </c>
      <c r="D43" s="41">
        <v>0.27163000000000048</v>
      </c>
      <c r="E43" s="41">
        <v>7.8500000000000014E-2</v>
      </c>
    </row>
    <row r="44" spans="2:5">
      <c r="B44" s="91">
        <v>39136</v>
      </c>
      <c r="C44" s="41">
        <v>0.21950000000000003</v>
      </c>
      <c r="D44" s="41">
        <v>0.27513000000000032</v>
      </c>
      <c r="E44" s="41">
        <v>7.8000000000000291E-2</v>
      </c>
    </row>
    <row r="45" spans="2:5">
      <c r="B45" s="91">
        <v>39139</v>
      </c>
      <c r="C45" s="41">
        <v>0.22149999999999981</v>
      </c>
      <c r="D45" s="41">
        <v>0.28475000000000028</v>
      </c>
      <c r="E45" s="41">
        <v>8.3000000000000185E-2</v>
      </c>
    </row>
    <row r="46" spans="2:5">
      <c r="B46" s="91">
        <v>39140</v>
      </c>
      <c r="C46" s="41">
        <v>0.22379999999999978</v>
      </c>
      <c r="D46" s="41">
        <v>0.29475000000000007</v>
      </c>
      <c r="E46" s="41">
        <v>0.11899999999999977</v>
      </c>
    </row>
    <row r="47" spans="2:5">
      <c r="B47" s="91">
        <v>39141</v>
      </c>
      <c r="C47" s="41">
        <v>0.21220000000000017</v>
      </c>
      <c r="D47" s="41">
        <v>0.24975000000000014</v>
      </c>
      <c r="E47" s="41">
        <v>8.3629999999999427E-2</v>
      </c>
    </row>
    <row r="48" spans="2:5">
      <c r="B48" s="91">
        <v>39142</v>
      </c>
      <c r="C48" s="41">
        <v>0.22169999999999934</v>
      </c>
      <c r="D48" s="41">
        <v>0.28825000000000056</v>
      </c>
      <c r="E48" s="41">
        <v>9.0499999999999581E-2</v>
      </c>
    </row>
    <row r="49" spans="2:5">
      <c r="B49" s="91">
        <v>39143</v>
      </c>
      <c r="C49" s="41">
        <v>0.23449999999999971</v>
      </c>
      <c r="D49" s="41">
        <v>0.28999999999999998</v>
      </c>
      <c r="E49" s="41">
        <v>0.10074999999999967</v>
      </c>
    </row>
    <row r="50" spans="2:5">
      <c r="B50" s="91">
        <v>39146</v>
      </c>
      <c r="C50" s="41">
        <v>0.23315000000000019</v>
      </c>
      <c r="D50" s="41">
        <v>0.3</v>
      </c>
      <c r="E50" s="41">
        <v>8.0499999999999794E-2</v>
      </c>
    </row>
    <row r="51" spans="2:5">
      <c r="B51" s="91">
        <v>39147</v>
      </c>
      <c r="C51" s="41">
        <v>0.26609999999999978</v>
      </c>
      <c r="D51" s="41">
        <v>0.30638000000000032</v>
      </c>
      <c r="E51" s="41">
        <v>7.5999999999999623E-2</v>
      </c>
    </row>
    <row r="52" spans="2:5">
      <c r="B52" s="91">
        <v>39148</v>
      </c>
      <c r="C52" s="41">
        <v>0.30434999999999945</v>
      </c>
      <c r="D52" s="41">
        <v>0.32</v>
      </c>
      <c r="E52" s="41">
        <v>8.5000000000000006E-2</v>
      </c>
    </row>
    <row r="53" spans="2:5">
      <c r="B53" s="91">
        <v>39149</v>
      </c>
      <c r="C53" s="41">
        <v>0.19029999999999969</v>
      </c>
      <c r="D53" s="41">
        <v>0.33913000000000038</v>
      </c>
      <c r="E53" s="41">
        <v>7.7999999999999403E-2</v>
      </c>
    </row>
    <row r="54" spans="2:5">
      <c r="B54" s="91">
        <v>39150</v>
      </c>
      <c r="C54" s="41">
        <v>0.1963499999999998</v>
      </c>
      <c r="D54" s="41">
        <v>0.36563000000000034</v>
      </c>
      <c r="E54" s="41">
        <v>6.25E-2</v>
      </c>
    </row>
    <row r="55" spans="2:5">
      <c r="B55" s="91">
        <v>39153</v>
      </c>
      <c r="C55" s="41">
        <v>0.20509999999999984</v>
      </c>
      <c r="D55" s="41">
        <v>0.3725</v>
      </c>
      <c r="E55" s="41">
        <v>7.7500000000000568E-2</v>
      </c>
    </row>
    <row r="56" spans="2:5">
      <c r="B56" s="91">
        <v>39154</v>
      </c>
      <c r="C56" s="41">
        <v>0.20278000000000063</v>
      </c>
      <c r="D56" s="41">
        <v>0.78374999999999995</v>
      </c>
      <c r="E56" s="41">
        <v>9.2380000000000351E-2</v>
      </c>
    </row>
    <row r="57" spans="2:5">
      <c r="B57" s="91">
        <v>39155</v>
      </c>
      <c r="C57" s="41">
        <v>0.19843000000000011</v>
      </c>
      <c r="D57" s="41">
        <v>7.5000000000000178E-2</v>
      </c>
      <c r="E57" s="41">
        <v>7.8999999999998849E-2</v>
      </c>
    </row>
    <row r="58" spans="2:5">
      <c r="B58" s="91">
        <v>39156</v>
      </c>
      <c r="C58" s="41">
        <v>0.21474999999999955</v>
      </c>
      <c r="D58" s="41">
        <v>7.7500000000000124E-2</v>
      </c>
      <c r="E58" s="41">
        <v>8.3499999999999019E-2</v>
      </c>
    </row>
    <row r="59" spans="2:5">
      <c r="B59" s="91">
        <v>39157</v>
      </c>
      <c r="C59" s="41">
        <v>0.22229999999999972</v>
      </c>
      <c r="D59" s="41">
        <v>7.8250000000000597E-2</v>
      </c>
      <c r="E59" s="41">
        <v>8.2499999999999574E-2</v>
      </c>
    </row>
    <row r="60" spans="2:5">
      <c r="B60" s="91">
        <v>39160</v>
      </c>
      <c r="C60" s="41">
        <v>0.21954999999999991</v>
      </c>
      <c r="D60" s="41">
        <v>7.4000000000000288E-2</v>
      </c>
      <c r="E60" s="41">
        <v>8.2999999999999297E-2</v>
      </c>
    </row>
    <row r="61" spans="2:5">
      <c r="B61" s="91">
        <v>39161</v>
      </c>
      <c r="C61" s="41">
        <v>0.24052999999999969</v>
      </c>
      <c r="D61" s="41">
        <v>7.6250000000000373E-2</v>
      </c>
      <c r="E61" s="41">
        <v>7.8999999999998849E-2</v>
      </c>
    </row>
    <row r="62" spans="2:5">
      <c r="B62" s="91">
        <v>39162</v>
      </c>
      <c r="C62" s="41">
        <v>0.2591499999999991</v>
      </c>
      <c r="D62" s="41">
        <v>8.6500000000000465E-2</v>
      </c>
      <c r="E62" s="41">
        <v>9.3999999999999417E-2</v>
      </c>
    </row>
    <row r="63" spans="2:5">
      <c r="B63" s="91">
        <v>39163</v>
      </c>
      <c r="C63" s="41">
        <v>0.27148000000000039</v>
      </c>
      <c r="D63" s="41">
        <v>9.275000000000011E-2</v>
      </c>
      <c r="E63" s="41">
        <v>7.2310000000000763E-2</v>
      </c>
    </row>
    <row r="64" spans="2:5">
      <c r="B64" s="91">
        <v>39164</v>
      </c>
      <c r="C64" s="41">
        <v>0.27968000000000082</v>
      </c>
      <c r="D64" s="41">
        <v>9.6750000000000114E-2</v>
      </c>
      <c r="E64" s="41">
        <v>7.3880000000000834E-2</v>
      </c>
    </row>
    <row r="65" spans="2:5">
      <c r="B65" s="91">
        <v>39167</v>
      </c>
      <c r="C65" s="41">
        <v>0.27705000000000002</v>
      </c>
      <c r="D65" s="41">
        <v>9.8250000000000171E-2</v>
      </c>
      <c r="E65" s="41">
        <v>4.4999999999999929E-2</v>
      </c>
    </row>
    <row r="66" spans="2:5">
      <c r="B66" s="91">
        <v>39168</v>
      </c>
      <c r="C66" s="41">
        <v>0.28399999999999892</v>
      </c>
      <c r="D66" s="41">
        <v>0.1</v>
      </c>
      <c r="E66" s="41">
        <v>7.4999999999999289E-2</v>
      </c>
    </row>
    <row r="67" spans="2:5">
      <c r="B67" s="91">
        <v>39169</v>
      </c>
      <c r="C67" s="41">
        <v>0.29185000000000016</v>
      </c>
      <c r="D67" s="41">
        <v>9.6750000000000558E-2</v>
      </c>
      <c r="E67" s="41">
        <v>7.3999999999998956E-2</v>
      </c>
    </row>
    <row r="68" spans="2:5">
      <c r="B68" s="91">
        <v>39170</v>
      </c>
      <c r="C68" s="41">
        <v>0.30177999999999994</v>
      </c>
      <c r="D68" s="41">
        <v>9.4630000000000436E-2</v>
      </c>
      <c r="E68" s="41">
        <v>6.7379999999999995E-2</v>
      </c>
    </row>
    <row r="69" spans="2:5">
      <c r="B69" s="91">
        <v>39171</v>
      </c>
      <c r="C69" s="41">
        <v>0.30457999999999963</v>
      </c>
      <c r="D69" s="41">
        <v>2.7380000000000404E-2</v>
      </c>
      <c r="E69" s="41">
        <v>8.0499999999998906E-2</v>
      </c>
    </row>
    <row r="70" spans="2:5">
      <c r="B70" s="91">
        <v>39174</v>
      </c>
      <c r="C70" s="41">
        <v>0.34258000000000077</v>
      </c>
      <c r="D70" s="41">
        <v>9.8380000000000134E-2</v>
      </c>
      <c r="E70" s="41">
        <v>8.0499999999998906E-2</v>
      </c>
    </row>
    <row r="71" spans="2:5">
      <c r="B71" s="91">
        <v>39175</v>
      </c>
      <c r="C71" s="41">
        <v>0.36769999999999925</v>
      </c>
      <c r="D71" s="41">
        <v>9.5750000000000668E-2</v>
      </c>
      <c r="E71" s="41">
        <v>7.1999999999999176E-2</v>
      </c>
    </row>
    <row r="72" spans="2:5">
      <c r="B72" s="91">
        <v>39176</v>
      </c>
      <c r="C72" s="41">
        <v>0.39128000000000007</v>
      </c>
      <c r="D72" s="41">
        <v>0.10300000000000065</v>
      </c>
      <c r="E72" s="41">
        <v>8.2499999999999574E-2</v>
      </c>
    </row>
    <row r="73" spans="2:5">
      <c r="B73" s="91">
        <v>39177</v>
      </c>
      <c r="C73" s="41">
        <v>0.29589999999999961</v>
      </c>
      <c r="D73" s="41">
        <v>8.7000000000000632E-2</v>
      </c>
      <c r="E73" s="41">
        <v>7.749999999999968E-2</v>
      </c>
    </row>
    <row r="74" spans="2:5">
      <c r="B74" s="91">
        <v>39178</v>
      </c>
      <c r="C74" s="41">
        <v>0.29589999999999961</v>
      </c>
      <c r="D74" s="41">
        <v>8.7000000000000632E-2</v>
      </c>
      <c r="E74" s="41">
        <v>7.0499999999999119E-2</v>
      </c>
    </row>
    <row r="75" spans="2:5">
      <c r="B75" s="91">
        <v>39181</v>
      </c>
      <c r="C75" s="41">
        <v>0.29589999999999961</v>
      </c>
      <c r="D75" s="41">
        <v>8.7000000000000632E-2</v>
      </c>
      <c r="E75" s="41">
        <v>7.2499999999999787E-2</v>
      </c>
    </row>
    <row r="76" spans="2:5">
      <c r="B76" s="91">
        <v>39182</v>
      </c>
      <c r="C76" s="41">
        <v>0.27780000000000005</v>
      </c>
      <c r="D76" s="41">
        <v>0.12563000000000013</v>
      </c>
      <c r="E76" s="41">
        <v>7.7500000000000568E-2</v>
      </c>
    </row>
    <row r="77" spans="2:5">
      <c r="B77" s="91">
        <v>39183</v>
      </c>
      <c r="C77" s="41">
        <v>0.27304999999999957</v>
      </c>
      <c r="D77" s="41">
        <v>0.12913000000000041</v>
      </c>
      <c r="E77" s="41">
        <v>7.8000000000000291E-2</v>
      </c>
    </row>
    <row r="78" spans="2:5">
      <c r="B78" s="91">
        <v>39184</v>
      </c>
      <c r="C78" s="41">
        <v>0.27299999999999969</v>
      </c>
      <c r="D78" s="41">
        <v>0.14938000000000029</v>
      </c>
      <c r="E78" s="41">
        <v>7.7130000000000365E-2</v>
      </c>
    </row>
    <row r="79" spans="2:5">
      <c r="B79" s="91">
        <v>39185</v>
      </c>
      <c r="C79" s="41">
        <v>0.28202999999999978</v>
      </c>
      <c r="D79" s="41">
        <v>0.24063000000000034</v>
      </c>
      <c r="E79" s="41">
        <v>7.4380000000000557E-2</v>
      </c>
    </row>
    <row r="80" spans="2:5">
      <c r="B80" s="91">
        <v>39188</v>
      </c>
      <c r="C80" s="41">
        <v>0.29419999999999913</v>
      </c>
      <c r="D80" s="41">
        <v>0.28438000000000052</v>
      </c>
      <c r="E80" s="41">
        <v>7.9749999999998877E-2</v>
      </c>
    </row>
    <row r="81" spans="2:5">
      <c r="B81" s="91">
        <v>39189</v>
      </c>
      <c r="C81" s="41">
        <v>0.35292999999999974</v>
      </c>
      <c r="D81" s="41">
        <v>0.19</v>
      </c>
      <c r="E81" s="41">
        <v>8.1879999999999953E-2</v>
      </c>
    </row>
    <row r="82" spans="2:5">
      <c r="B82" s="91">
        <v>39190</v>
      </c>
      <c r="C82" s="41">
        <v>0.38294999999999924</v>
      </c>
      <c r="D82" s="41">
        <v>0.15063000000000004</v>
      </c>
      <c r="E82" s="41">
        <v>8.5630000000000095E-2</v>
      </c>
    </row>
    <row r="83" spans="2:5">
      <c r="B83" s="91">
        <v>39191</v>
      </c>
      <c r="C83" s="41">
        <v>0.39503000000000021</v>
      </c>
      <c r="D83" s="41">
        <v>0.15813000000000033</v>
      </c>
      <c r="E83" s="41">
        <v>8.0000000000000071E-2</v>
      </c>
    </row>
    <row r="84" spans="2:5">
      <c r="B84" s="91">
        <v>39192</v>
      </c>
      <c r="C84" s="41">
        <v>0.39188000000000045</v>
      </c>
      <c r="D84" s="41">
        <v>0.16063000000000027</v>
      </c>
      <c r="E84" s="41">
        <v>7.8000000000000291E-2</v>
      </c>
    </row>
    <row r="85" spans="2:5">
      <c r="B85" s="91">
        <v>39195</v>
      </c>
      <c r="C85" s="41">
        <v>0.39837999999999951</v>
      </c>
      <c r="D85" s="41">
        <v>0.16525000000000034</v>
      </c>
      <c r="E85" s="41">
        <v>8.1000000000000405E-2</v>
      </c>
    </row>
    <row r="86" spans="2:5">
      <c r="B86" s="91">
        <v>39196</v>
      </c>
      <c r="C86" s="41">
        <v>0.41109999999999935</v>
      </c>
      <c r="D86" s="41">
        <v>0.16875000000000001</v>
      </c>
      <c r="E86" s="41">
        <v>8.2500000000000462E-2</v>
      </c>
    </row>
    <row r="87" spans="2:5">
      <c r="B87" s="91">
        <v>39197</v>
      </c>
      <c r="C87" s="41">
        <v>0.41765000000000008</v>
      </c>
      <c r="D87" s="41">
        <v>0.17063000000000006</v>
      </c>
      <c r="E87" s="41">
        <v>7.8999999999999737E-2</v>
      </c>
    </row>
    <row r="88" spans="2:5">
      <c r="B88" s="91">
        <v>39198</v>
      </c>
      <c r="C88" s="41">
        <v>0.41839999999999922</v>
      </c>
      <c r="D88" s="41">
        <v>0.17499999999999999</v>
      </c>
      <c r="E88" s="41">
        <v>6.7000000000000171E-2</v>
      </c>
    </row>
    <row r="89" spans="2:5">
      <c r="B89" s="91">
        <v>39199</v>
      </c>
      <c r="C89" s="41">
        <v>0.42508000000000035</v>
      </c>
      <c r="D89" s="41">
        <v>0.18413000000000057</v>
      </c>
      <c r="E89" s="41">
        <v>8.1249999999999822E-2</v>
      </c>
    </row>
    <row r="90" spans="2:5">
      <c r="B90" s="91">
        <v>39202</v>
      </c>
      <c r="C90" s="41">
        <v>0.43275000000000041</v>
      </c>
      <c r="D90" s="41">
        <v>0.14963000000000015</v>
      </c>
      <c r="E90" s="41">
        <v>8.0000000000000071E-2</v>
      </c>
    </row>
    <row r="91" spans="2:5">
      <c r="B91" s="91">
        <v>39203</v>
      </c>
      <c r="C91" s="41">
        <v>0.43132999999999999</v>
      </c>
      <c r="D91" s="41">
        <v>0.14963000000000015</v>
      </c>
      <c r="E91" s="41">
        <v>7.8999999999999737E-2</v>
      </c>
    </row>
    <row r="92" spans="2:5">
      <c r="B92" s="91">
        <v>39204</v>
      </c>
      <c r="C92" s="41">
        <v>0.44990000000000041</v>
      </c>
      <c r="D92" s="41">
        <v>0.18413000000000057</v>
      </c>
      <c r="E92" s="41">
        <v>8.0499999999999794E-2</v>
      </c>
    </row>
    <row r="93" spans="2:5">
      <c r="B93" s="91">
        <v>39205</v>
      </c>
      <c r="C93" s="41">
        <v>0.46203000000000038</v>
      </c>
      <c r="D93" s="41">
        <v>0.1955000000000009</v>
      </c>
      <c r="E93" s="41">
        <v>7.5630000000000308E-2</v>
      </c>
    </row>
    <row r="94" spans="2:5">
      <c r="B94" s="91">
        <v>39206</v>
      </c>
      <c r="C94" s="41">
        <v>0.48274999999999935</v>
      </c>
      <c r="D94" s="41">
        <v>0.20849999999999991</v>
      </c>
      <c r="E94" s="41">
        <v>7.7560000000000073E-2</v>
      </c>
    </row>
    <row r="95" spans="2:5">
      <c r="B95" s="91">
        <v>39209</v>
      </c>
      <c r="C95" s="41">
        <v>0.48274999999999935</v>
      </c>
      <c r="D95" s="41">
        <v>0.21124999999999999</v>
      </c>
      <c r="E95" s="41">
        <v>7.7560000000000073E-2</v>
      </c>
    </row>
    <row r="96" spans="2:5">
      <c r="B96" s="91">
        <v>39210</v>
      </c>
      <c r="C96" s="41">
        <v>0.4868800000000002</v>
      </c>
      <c r="D96" s="41">
        <v>0.23538000000000059</v>
      </c>
      <c r="E96" s="41">
        <v>6.9879999999999498E-2</v>
      </c>
    </row>
    <row r="97" spans="2:5">
      <c r="B97" s="91">
        <v>39211</v>
      </c>
      <c r="C97" s="41">
        <v>0.51165000000000038</v>
      </c>
      <c r="D97" s="41">
        <v>0.34763000000000055</v>
      </c>
      <c r="E97" s="41">
        <v>6.712999999999969E-2</v>
      </c>
    </row>
    <row r="98" spans="2:5">
      <c r="B98" s="91">
        <v>39212</v>
      </c>
      <c r="C98" s="41">
        <v>0.19754999999999967</v>
      </c>
      <c r="D98" s="41">
        <v>0.38688000000000056</v>
      </c>
      <c r="E98" s="41">
        <v>8.3999999999999631E-2</v>
      </c>
    </row>
    <row r="99" spans="2:5">
      <c r="B99" s="91">
        <v>39213</v>
      </c>
      <c r="C99" s="41">
        <v>0.1967800000000004</v>
      </c>
      <c r="D99" s="41">
        <v>0.38012999999999986</v>
      </c>
      <c r="E99" s="41">
        <v>8.0000000000000071E-2</v>
      </c>
    </row>
    <row r="100" spans="2:5">
      <c r="B100" s="91">
        <v>39216</v>
      </c>
      <c r="C100" s="41">
        <v>0.20734999999999992</v>
      </c>
      <c r="D100" s="41">
        <v>0.67225000000000046</v>
      </c>
      <c r="E100" s="41">
        <v>8.0000000000000071E-2</v>
      </c>
    </row>
    <row r="101" spans="2:5">
      <c r="B101" s="91">
        <v>39217</v>
      </c>
      <c r="C101" s="41">
        <v>0.19840000000000035</v>
      </c>
      <c r="D101" s="41">
        <v>0.23638000000000048</v>
      </c>
      <c r="E101" s="41">
        <v>8.0000000000000071E-2</v>
      </c>
    </row>
    <row r="102" spans="2:5">
      <c r="B102" s="91">
        <v>39218</v>
      </c>
      <c r="C102" s="41">
        <v>0.20363000000000042</v>
      </c>
      <c r="D102" s="41">
        <v>0.23838000000000026</v>
      </c>
      <c r="E102" s="41">
        <v>8.0000000000000071E-2</v>
      </c>
    </row>
    <row r="103" spans="2:5">
      <c r="B103" s="91">
        <v>39219</v>
      </c>
      <c r="C103" s="41">
        <v>0.20109999999999939</v>
      </c>
      <c r="D103" s="41">
        <v>0.24475000000000069</v>
      </c>
      <c r="E103" s="41">
        <v>7.8999999999999737E-2</v>
      </c>
    </row>
    <row r="104" spans="2:5">
      <c r="B104" s="91">
        <v>39220</v>
      </c>
      <c r="C104" s="41">
        <v>0.21398000000000028</v>
      </c>
      <c r="D104" s="41">
        <v>0.24713000000000029</v>
      </c>
      <c r="E104" s="41">
        <v>8.1500000000000128E-2</v>
      </c>
    </row>
    <row r="105" spans="2:5">
      <c r="B105" s="91">
        <v>39223</v>
      </c>
      <c r="C105" s="41">
        <v>0.21668000000000021</v>
      </c>
      <c r="D105" s="41">
        <v>0.25</v>
      </c>
      <c r="E105" s="41">
        <v>8.0999999999999517E-2</v>
      </c>
    </row>
    <row r="106" spans="2:5">
      <c r="B106" s="91">
        <v>39224</v>
      </c>
      <c r="C106" s="41">
        <v>0.2117300000000002</v>
      </c>
      <c r="D106" s="41">
        <v>0.25063000000000013</v>
      </c>
      <c r="E106" s="41">
        <v>8.0000000000000071E-2</v>
      </c>
    </row>
    <row r="107" spans="2:5">
      <c r="B107" s="91">
        <v>39225</v>
      </c>
      <c r="C107" s="41">
        <v>0.20583000000000062</v>
      </c>
      <c r="D107" s="41">
        <v>0.25638000000000005</v>
      </c>
      <c r="E107" s="41">
        <v>7.6999999999999957E-2</v>
      </c>
    </row>
    <row r="108" spans="2:5">
      <c r="B108" s="91">
        <v>39226</v>
      </c>
      <c r="C108" s="41">
        <v>0.22719999999999985</v>
      </c>
      <c r="D108" s="41">
        <v>0.26500000000000001</v>
      </c>
      <c r="E108" s="41">
        <v>7.8000000000000291E-2</v>
      </c>
    </row>
    <row r="109" spans="2:5">
      <c r="B109" s="91">
        <v>39227</v>
      </c>
      <c r="C109" s="41">
        <v>0.22672999999999988</v>
      </c>
      <c r="D109" s="41">
        <v>0.27</v>
      </c>
      <c r="E109" s="41">
        <v>7.8000000000000291E-2</v>
      </c>
    </row>
    <row r="110" spans="2:5">
      <c r="B110" s="91">
        <v>39230</v>
      </c>
      <c r="C110" s="41">
        <v>0.22672999999999988</v>
      </c>
      <c r="D110" s="41">
        <v>0.27313000000000009</v>
      </c>
      <c r="E110" s="41">
        <v>7.8000000000000291E-2</v>
      </c>
    </row>
    <row r="111" spans="2:5">
      <c r="B111" s="91">
        <v>39231</v>
      </c>
      <c r="C111" s="41">
        <v>0.23319999999999919</v>
      </c>
      <c r="D111" s="41">
        <v>0.27988000000000035</v>
      </c>
      <c r="E111" s="41">
        <v>7.6500000000000234E-2</v>
      </c>
    </row>
    <row r="112" spans="2:5">
      <c r="B112" s="91">
        <v>39232</v>
      </c>
      <c r="C112" s="41">
        <v>0.24184999999999945</v>
      </c>
      <c r="D112" s="41">
        <v>0.29163000000000006</v>
      </c>
      <c r="E112" s="41">
        <v>7.7500000000000568E-2</v>
      </c>
    </row>
    <row r="113" spans="2:5">
      <c r="B113" s="91">
        <v>39233</v>
      </c>
      <c r="C113" s="41">
        <v>0.26153000000000048</v>
      </c>
      <c r="D113" s="41">
        <v>0.27088000000000045</v>
      </c>
      <c r="E113" s="41">
        <v>8.0499999999999794E-2</v>
      </c>
    </row>
    <row r="114" spans="2:5">
      <c r="B114" s="91">
        <v>39234</v>
      </c>
      <c r="C114" s="41">
        <v>0.27698</v>
      </c>
      <c r="D114" s="41">
        <v>0.32363000000000053</v>
      </c>
      <c r="E114" s="41">
        <v>7.6999999999999957E-2</v>
      </c>
    </row>
    <row r="115" spans="2:5">
      <c r="B115" s="91">
        <v>39237</v>
      </c>
      <c r="C115" s="41">
        <v>0.30339999999999989</v>
      </c>
      <c r="D115" s="41">
        <v>0.36625000000000002</v>
      </c>
      <c r="E115" s="41">
        <v>7.7500000000000568E-2</v>
      </c>
    </row>
    <row r="116" spans="2:5">
      <c r="B116" s="91">
        <v>39238</v>
      </c>
      <c r="C116" s="41">
        <v>0.32964999999999911</v>
      </c>
      <c r="D116" s="41">
        <v>0.39700000000000069</v>
      </c>
      <c r="E116" s="41">
        <v>7.5499999999999901E-2</v>
      </c>
    </row>
    <row r="117" spans="2:5">
      <c r="B117" s="91">
        <v>39239</v>
      </c>
      <c r="C117" s="41">
        <v>0.29059999999999953</v>
      </c>
      <c r="D117" s="41">
        <v>0.44700000000000051</v>
      </c>
      <c r="E117" s="41">
        <v>7.8000000000000291E-2</v>
      </c>
    </row>
    <row r="118" spans="2:5">
      <c r="B118" s="91">
        <v>39240</v>
      </c>
      <c r="C118" s="41">
        <v>0.25654999999999895</v>
      </c>
      <c r="D118" s="41">
        <v>0.44438000000000022</v>
      </c>
      <c r="E118" s="41">
        <v>7.5999999999999623E-2</v>
      </c>
    </row>
    <row r="119" spans="2:5">
      <c r="B119" s="91">
        <v>39241</v>
      </c>
      <c r="C119" s="41">
        <v>0.24643000000000015</v>
      </c>
      <c r="D119" s="41">
        <v>0.31850000000000067</v>
      </c>
      <c r="E119" s="41">
        <v>7.299999999999951E-2</v>
      </c>
    </row>
    <row r="120" spans="2:5">
      <c r="B120" s="91">
        <v>39244</v>
      </c>
      <c r="C120" s="41">
        <v>0.24652999999999992</v>
      </c>
      <c r="D120" s="41">
        <v>0.33250000000000002</v>
      </c>
      <c r="E120" s="41">
        <v>7.3999999999999844E-2</v>
      </c>
    </row>
    <row r="121" spans="2:5">
      <c r="B121" s="91">
        <v>39245</v>
      </c>
      <c r="C121" s="41">
        <v>0.26900000000000013</v>
      </c>
      <c r="D121" s="41">
        <v>0.35275000000000034</v>
      </c>
      <c r="E121" s="41">
        <v>7.8000000000000291E-2</v>
      </c>
    </row>
    <row r="122" spans="2:5">
      <c r="B122" s="91">
        <v>39246</v>
      </c>
      <c r="C122" s="41">
        <v>0.28774999999999995</v>
      </c>
      <c r="D122" s="41">
        <v>6.25E-2</v>
      </c>
      <c r="E122" s="41">
        <v>7.2000000000000064E-2</v>
      </c>
    </row>
    <row r="123" spans="2:5">
      <c r="B123" s="91">
        <v>39247</v>
      </c>
      <c r="C123" s="41">
        <v>0.2681300000000002</v>
      </c>
      <c r="D123" s="41">
        <v>6.6749999999999865E-2</v>
      </c>
      <c r="E123" s="41">
        <v>7.5000000000000178E-2</v>
      </c>
    </row>
    <row r="124" spans="2:5">
      <c r="B124" s="91">
        <v>39248</v>
      </c>
      <c r="C124" s="41">
        <v>0.29329999999999945</v>
      </c>
      <c r="D124" s="41">
        <v>7.9130000000000145E-2</v>
      </c>
      <c r="E124" s="41">
        <v>7.6999999999999957E-2</v>
      </c>
    </row>
    <row r="125" spans="2:5">
      <c r="B125" s="91">
        <v>39251</v>
      </c>
      <c r="C125" s="41">
        <v>0.29189999999999916</v>
      </c>
      <c r="D125" s="41">
        <v>7.8500000000000014E-2</v>
      </c>
      <c r="E125" s="41">
        <v>7.5499999999999901E-2</v>
      </c>
    </row>
    <row r="126" spans="2:5">
      <c r="B126" s="91">
        <v>39252</v>
      </c>
      <c r="C126" s="41">
        <v>0.29774999999999974</v>
      </c>
      <c r="D126" s="41">
        <v>8.4130000000000038E-2</v>
      </c>
      <c r="E126" s="41">
        <v>7.8999999999999737E-2</v>
      </c>
    </row>
    <row r="127" spans="2:5">
      <c r="B127" s="91">
        <v>39253</v>
      </c>
      <c r="C127" s="41">
        <v>0.34808000000000039</v>
      </c>
      <c r="D127" s="41">
        <v>9.6250000000000391E-2</v>
      </c>
      <c r="E127" s="41">
        <v>7.5000000000000178E-2</v>
      </c>
    </row>
    <row r="128" spans="2:5">
      <c r="B128" s="91">
        <v>39254</v>
      </c>
      <c r="C128" s="41">
        <v>0.38382999999999967</v>
      </c>
      <c r="D128" s="41">
        <v>9.9250000000000504E-2</v>
      </c>
      <c r="E128" s="41">
        <v>7.5999999999999623E-2</v>
      </c>
    </row>
    <row r="129" spans="2:5">
      <c r="B129" s="91">
        <v>39255</v>
      </c>
      <c r="C129" s="41">
        <v>0.3961800000000002</v>
      </c>
      <c r="D129" s="41">
        <v>0.10000000000000053</v>
      </c>
      <c r="E129" s="41">
        <v>8.3999999999999631E-2</v>
      </c>
    </row>
    <row r="130" spans="2:5">
      <c r="B130" s="91">
        <v>39258</v>
      </c>
      <c r="C130" s="41">
        <v>0.40268000000000015</v>
      </c>
      <c r="D130" s="41">
        <v>8.8000000000000078E-2</v>
      </c>
      <c r="E130" s="41">
        <v>8.1999999999999851E-2</v>
      </c>
    </row>
    <row r="131" spans="2:5">
      <c r="B131" s="91">
        <v>39259</v>
      </c>
      <c r="C131" s="41">
        <v>0.4258999999999995</v>
      </c>
      <c r="D131" s="41">
        <v>9.0250000000000163E-2</v>
      </c>
      <c r="E131" s="41">
        <v>8.1999999999999851E-2</v>
      </c>
    </row>
    <row r="132" spans="2:5">
      <c r="B132" s="91">
        <v>39260</v>
      </c>
      <c r="C132" s="41">
        <v>0.4500800000000007</v>
      </c>
      <c r="D132" s="41">
        <v>8.4249999999999936E-2</v>
      </c>
      <c r="E132" s="41">
        <v>8.1999999999999851E-2</v>
      </c>
    </row>
    <row r="133" spans="2:5">
      <c r="B133" s="91">
        <v>39261</v>
      </c>
      <c r="C133" s="41">
        <v>5.3230000000000111E-2</v>
      </c>
      <c r="D133" s="41">
        <v>9.4000000000000306E-2</v>
      </c>
      <c r="E133" s="41">
        <v>7.6999999999999957E-2</v>
      </c>
    </row>
    <row r="134" spans="2:5">
      <c r="B134" s="91">
        <v>39262</v>
      </c>
      <c r="C134" s="41">
        <v>-0.45305000000000017</v>
      </c>
      <c r="D134" s="41">
        <v>3.4380000000000521E-2</v>
      </c>
      <c r="E134" s="41">
        <v>8.2500000000000462E-2</v>
      </c>
    </row>
    <row r="135" spans="2:5">
      <c r="B135" s="91">
        <v>39265</v>
      </c>
      <c r="C135" s="41">
        <v>-0.47006999999999977</v>
      </c>
      <c r="D135" s="41">
        <v>0.10575000000000045</v>
      </c>
      <c r="E135" s="41">
        <v>8.5000000000000006E-2</v>
      </c>
    </row>
    <row r="136" spans="2:5">
      <c r="B136" s="91">
        <v>39266</v>
      </c>
      <c r="C136" s="41">
        <v>-0.41155000000000097</v>
      </c>
      <c r="D136" s="41">
        <v>0.14024999999999999</v>
      </c>
      <c r="E136" s="41">
        <v>8.3000000000000185E-2</v>
      </c>
    </row>
    <row r="137" spans="2:5">
      <c r="B137" s="91">
        <v>39267</v>
      </c>
      <c r="C137" s="41">
        <v>0.38600000000000012</v>
      </c>
      <c r="D137" s="41">
        <v>0.17288000000000014</v>
      </c>
      <c r="E137" s="41">
        <v>8.5499999999999687E-2</v>
      </c>
    </row>
    <row r="138" spans="2:5">
      <c r="B138" s="91">
        <v>39268</v>
      </c>
      <c r="C138" s="41">
        <v>0.18459999999999965</v>
      </c>
      <c r="D138" s="41">
        <v>0.14000000000000057</v>
      </c>
      <c r="E138" s="41">
        <v>8.0499999999999794E-2</v>
      </c>
    </row>
    <row r="139" spans="2:5">
      <c r="B139" s="91">
        <v>39269</v>
      </c>
      <c r="C139" s="41">
        <v>0.1929299999999996</v>
      </c>
      <c r="D139" s="41">
        <v>0.13700000000000045</v>
      </c>
      <c r="E139" s="41">
        <v>8.0000000000000071E-2</v>
      </c>
    </row>
    <row r="140" spans="2:5">
      <c r="B140" s="91">
        <v>39272</v>
      </c>
      <c r="C140" s="41">
        <v>0.20549999999999979</v>
      </c>
      <c r="D140" s="41">
        <v>0.13900000000000112</v>
      </c>
      <c r="E140" s="41">
        <v>7.8000000000000291E-2</v>
      </c>
    </row>
    <row r="141" spans="2:5">
      <c r="B141" s="91">
        <v>39273</v>
      </c>
      <c r="C141" s="41">
        <v>0.21285000000000043</v>
      </c>
      <c r="D141" s="41">
        <v>0.12650000000000006</v>
      </c>
      <c r="E141" s="41">
        <v>8.3999999999999631E-2</v>
      </c>
    </row>
    <row r="142" spans="2:5">
      <c r="B142" s="91">
        <v>39274</v>
      </c>
      <c r="C142" s="41">
        <v>0.20429999999999993</v>
      </c>
      <c r="D142" s="41">
        <v>0.13138000000000005</v>
      </c>
      <c r="E142" s="41">
        <v>8.0999999999999517E-2</v>
      </c>
    </row>
    <row r="143" spans="2:5">
      <c r="B143" s="91">
        <v>39275</v>
      </c>
      <c r="C143" s="41">
        <v>0.20643000000000011</v>
      </c>
      <c r="D143" s="41">
        <v>0.13738000000000028</v>
      </c>
      <c r="E143" s="41">
        <v>8.3000000000000185E-2</v>
      </c>
    </row>
    <row r="144" spans="2:5">
      <c r="B144" s="91">
        <v>39276</v>
      </c>
      <c r="C144" s="41">
        <v>0.21004999999999985</v>
      </c>
      <c r="D144" s="41">
        <v>0.14550000000000018</v>
      </c>
      <c r="E144" s="41">
        <v>8.5000000000000006E-2</v>
      </c>
    </row>
    <row r="145" spans="2:5">
      <c r="B145" s="91">
        <v>39279</v>
      </c>
      <c r="C145" s="41">
        <v>0.20749999999999999</v>
      </c>
      <c r="D145" s="41">
        <v>0.14437999999999995</v>
      </c>
      <c r="E145" s="41">
        <v>8.3000000000000185E-2</v>
      </c>
    </row>
    <row r="146" spans="2:5">
      <c r="B146" s="91">
        <v>39280</v>
      </c>
      <c r="C146" s="41">
        <v>0.23164999999999925</v>
      </c>
      <c r="D146" s="41">
        <v>0.1456299999999997</v>
      </c>
      <c r="E146" s="41">
        <v>8.5000000000000006E-2</v>
      </c>
    </row>
    <row r="147" spans="2:5">
      <c r="B147" s="91">
        <v>39281</v>
      </c>
      <c r="C147" s="41">
        <v>0.24819999999999975</v>
      </c>
      <c r="D147" s="41">
        <v>0.15012999999999987</v>
      </c>
      <c r="E147" s="41">
        <v>8.5499999999999687E-2</v>
      </c>
    </row>
    <row r="148" spans="2:5">
      <c r="B148" s="91">
        <v>39282</v>
      </c>
      <c r="C148" s="41">
        <v>0.2475</v>
      </c>
      <c r="D148" s="41">
        <v>0.15575000000000028</v>
      </c>
      <c r="E148" s="41">
        <v>8.5000000000000006E-2</v>
      </c>
    </row>
    <row r="149" spans="2:5">
      <c r="B149" s="91">
        <v>39283</v>
      </c>
      <c r="C149" s="41">
        <v>0.26097999999999999</v>
      </c>
      <c r="D149" s="41">
        <v>0.15850000000000009</v>
      </c>
      <c r="E149" s="41">
        <v>9.1999999999999638E-2</v>
      </c>
    </row>
    <row r="150" spans="2:5">
      <c r="B150" s="91">
        <v>39286</v>
      </c>
      <c r="C150" s="41">
        <v>0.25939999999999941</v>
      </c>
      <c r="D150" s="41">
        <v>0.15925000000000011</v>
      </c>
      <c r="E150" s="41">
        <v>8.8000000000000078E-2</v>
      </c>
    </row>
    <row r="151" spans="2:5">
      <c r="B151" s="91">
        <v>39287</v>
      </c>
      <c r="C151" s="41">
        <v>0.26753000000000071</v>
      </c>
      <c r="D151" s="41">
        <v>0.16563000000000017</v>
      </c>
      <c r="E151" s="41">
        <v>9.1000000000000192E-2</v>
      </c>
    </row>
    <row r="152" spans="2:5">
      <c r="B152" s="91">
        <v>39288</v>
      </c>
      <c r="C152" s="41">
        <v>0.26500000000000001</v>
      </c>
      <c r="D152" s="41">
        <v>0.1692499999999999</v>
      </c>
      <c r="E152" s="41">
        <v>9.0000000000000746E-2</v>
      </c>
    </row>
    <row r="153" spans="2:5">
      <c r="B153" s="91">
        <v>39289</v>
      </c>
      <c r="C153" s="41">
        <v>0.26752999999999982</v>
      </c>
      <c r="D153" s="41">
        <v>0.17562999999999995</v>
      </c>
      <c r="E153" s="41">
        <v>0.12899999999999956</v>
      </c>
    </row>
    <row r="154" spans="2:5">
      <c r="B154" s="91">
        <v>39290</v>
      </c>
      <c r="C154" s="41">
        <v>0.25947999999999993</v>
      </c>
      <c r="D154" s="41">
        <v>0.18638000000000066</v>
      </c>
      <c r="E154" s="41">
        <v>0.13500000000000001</v>
      </c>
    </row>
    <row r="155" spans="2:5">
      <c r="B155" s="91">
        <v>39293</v>
      </c>
      <c r="C155" s="41">
        <v>0.26250000000000001</v>
      </c>
      <c r="D155" s="41">
        <v>0.20213000000000036</v>
      </c>
      <c r="E155" s="41">
        <v>0.11824999999999974</v>
      </c>
    </row>
    <row r="156" spans="2:5">
      <c r="B156" s="91">
        <v>39294</v>
      </c>
      <c r="C156" s="41">
        <v>0.26573000000000047</v>
      </c>
      <c r="D156" s="41">
        <v>0.18</v>
      </c>
      <c r="E156" s="41">
        <v>0.13866000000000067</v>
      </c>
    </row>
    <row r="157" spans="2:5">
      <c r="B157" s="91">
        <v>39295</v>
      </c>
      <c r="C157" s="41">
        <v>0.28864999999999963</v>
      </c>
      <c r="D157" s="41">
        <v>0.21813000000000038</v>
      </c>
      <c r="E157" s="41">
        <v>0.12052999999999958</v>
      </c>
    </row>
    <row r="158" spans="2:5">
      <c r="B158" s="91">
        <v>39296</v>
      </c>
      <c r="C158" s="41">
        <v>0.27048000000000005</v>
      </c>
      <c r="D158" s="41">
        <v>0.24263000000000012</v>
      </c>
      <c r="E158" s="41">
        <v>0.12549999999999972</v>
      </c>
    </row>
    <row r="159" spans="2:5">
      <c r="B159" s="91">
        <v>39297</v>
      </c>
      <c r="C159" s="41">
        <v>0.27064999999999984</v>
      </c>
      <c r="D159" s="41">
        <v>0.2525</v>
      </c>
      <c r="E159" s="41">
        <v>0.18100000000000005</v>
      </c>
    </row>
    <row r="160" spans="2:5">
      <c r="B160" s="91">
        <v>39300</v>
      </c>
      <c r="C160" s="41">
        <v>0.28004999999999924</v>
      </c>
      <c r="D160" s="41">
        <v>0.23988000000000032</v>
      </c>
      <c r="E160" s="41">
        <v>0.14724999999999966</v>
      </c>
    </row>
    <row r="161" spans="2:5">
      <c r="B161" s="91">
        <v>39301</v>
      </c>
      <c r="C161" s="41">
        <v>0.30914999999999981</v>
      </c>
      <c r="D161" s="41">
        <v>9.9129999999999718E-2</v>
      </c>
      <c r="E161" s="41">
        <v>0.11299999999999955</v>
      </c>
    </row>
    <row r="162" spans="2:5">
      <c r="B162" s="91">
        <v>39302</v>
      </c>
      <c r="C162" s="41">
        <v>0.32433000000000067</v>
      </c>
      <c r="D162" s="41">
        <v>0.26213000000000086</v>
      </c>
      <c r="E162" s="41">
        <v>0.1404999999999994</v>
      </c>
    </row>
    <row r="163" spans="2:5">
      <c r="B163" s="91">
        <v>39303</v>
      </c>
      <c r="C163" s="41">
        <v>0.1707800000000006</v>
      </c>
      <c r="D163" s="41">
        <v>0.1875</v>
      </c>
      <c r="E163" s="41">
        <v>0.35299999999999976</v>
      </c>
    </row>
    <row r="164" spans="2:5">
      <c r="B164" s="91">
        <v>39304</v>
      </c>
      <c r="C164" s="41">
        <v>-0.21</v>
      </c>
      <c r="D164" s="41">
        <v>0.31375000000000064</v>
      </c>
      <c r="E164" s="41">
        <v>0.4870000000000001</v>
      </c>
    </row>
    <row r="165" spans="2:5">
      <c r="B165" s="91">
        <v>39307</v>
      </c>
      <c r="C165" s="41">
        <v>0.20364999999999966</v>
      </c>
      <c r="D165" s="41">
        <v>0.41188000000000091</v>
      </c>
      <c r="E165" s="41">
        <v>0.44850000000000012</v>
      </c>
    </row>
    <row r="166" spans="2:5">
      <c r="B166" s="91">
        <v>39308</v>
      </c>
      <c r="C166" s="41">
        <v>0.40960000000000019</v>
      </c>
      <c r="D166" s="41">
        <v>0.47125</v>
      </c>
      <c r="E166" s="41">
        <v>0.49299999999999944</v>
      </c>
    </row>
    <row r="167" spans="2:5">
      <c r="B167" s="91">
        <v>39309</v>
      </c>
      <c r="C167" s="41">
        <v>0.48660000000000014</v>
      </c>
      <c r="D167" s="41">
        <v>0.51875000000000004</v>
      </c>
      <c r="E167" s="41">
        <v>0.56299999999999883</v>
      </c>
    </row>
    <row r="168" spans="2:5">
      <c r="B168" s="91">
        <v>39310</v>
      </c>
      <c r="C168" s="41">
        <v>0.73</v>
      </c>
      <c r="D168" s="41">
        <v>0.5781300000000007</v>
      </c>
      <c r="E168" s="41">
        <v>0.5959999999999992</v>
      </c>
    </row>
    <row r="169" spans="2:5">
      <c r="B169" s="91">
        <v>39311</v>
      </c>
      <c r="C169" s="41">
        <v>0.66899999999999959</v>
      </c>
      <c r="D169" s="41">
        <v>0.65125</v>
      </c>
      <c r="E169" s="41">
        <v>0.59699999999999953</v>
      </c>
    </row>
    <row r="170" spans="2:5">
      <c r="B170" s="91">
        <v>39314</v>
      </c>
      <c r="C170" s="41">
        <v>0.71694999999999975</v>
      </c>
      <c r="D170" s="41">
        <v>0.64624999999999999</v>
      </c>
      <c r="E170" s="41">
        <v>0.66199999999999992</v>
      </c>
    </row>
    <row r="171" spans="2:5">
      <c r="B171" s="91">
        <v>39315</v>
      </c>
      <c r="C171" s="41">
        <v>0.78444999999999965</v>
      </c>
      <c r="D171" s="41">
        <v>0.6487500000000006</v>
      </c>
      <c r="E171" s="41">
        <v>0.69988000000000028</v>
      </c>
    </row>
    <row r="172" spans="2:5">
      <c r="B172" s="91">
        <v>39316</v>
      </c>
      <c r="C172" s="41">
        <v>0.80459999999999976</v>
      </c>
      <c r="D172" s="41">
        <v>0.64688000000000034</v>
      </c>
      <c r="E172" s="41">
        <v>0.61275000000000013</v>
      </c>
    </row>
    <row r="173" spans="2:5">
      <c r="B173" s="91">
        <v>39317</v>
      </c>
      <c r="C173" s="41">
        <v>0.81368000000000062</v>
      </c>
      <c r="D173" s="41">
        <v>0.70625000000000004</v>
      </c>
      <c r="E173" s="41">
        <v>0.56799999999999962</v>
      </c>
    </row>
    <row r="174" spans="2:5">
      <c r="B174" s="91">
        <v>39318</v>
      </c>
      <c r="C174" s="41">
        <v>0.79849999999999977</v>
      </c>
      <c r="D174" s="41">
        <v>0.80500000000000005</v>
      </c>
      <c r="E174" s="41">
        <v>0.58162999999999965</v>
      </c>
    </row>
    <row r="175" spans="2:5">
      <c r="B175" s="91">
        <v>39321</v>
      </c>
      <c r="C175" s="41">
        <v>0.79849999999999977</v>
      </c>
      <c r="D175" s="41">
        <v>0.91249999999999998</v>
      </c>
      <c r="E175" s="41">
        <v>0.57312999999999992</v>
      </c>
    </row>
    <row r="176" spans="2:5">
      <c r="B176" s="91">
        <v>39322</v>
      </c>
      <c r="C176" s="41">
        <v>0.79445000000000032</v>
      </c>
      <c r="D176" s="41">
        <v>1.0024999999999999</v>
      </c>
      <c r="E176" s="41">
        <v>0.60599999999999898</v>
      </c>
    </row>
    <row r="177" spans="2:5">
      <c r="B177" s="91">
        <v>39323</v>
      </c>
      <c r="C177" s="41">
        <v>0.79</v>
      </c>
      <c r="D177" s="41">
        <v>0.68125000000000002</v>
      </c>
      <c r="E177" s="41">
        <v>0.6142499999999993</v>
      </c>
    </row>
    <row r="178" spans="2:5">
      <c r="B178" s="91">
        <v>39324</v>
      </c>
      <c r="C178" s="41">
        <v>0.68804999999999961</v>
      </c>
      <c r="D178" s="41">
        <v>0.60624999999999996</v>
      </c>
      <c r="E178" s="41">
        <v>0.72299999999999986</v>
      </c>
    </row>
    <row r="179" spans="2:5">
      <c r="B179" s="91">
        <v>39325</v>
      </c>
      <c r="C179" s="41">
        <v>0.56829999999999981</v>
      </c>
      <c r="D179" s="41">
        <v>0.45250000000000001</v>
      </c>
      <c r="E179" s="41">
        <v>0.74624999999999997</v>
      </c>
    </row>
    <row r="180" spans="2:5">
      <c r="B180" s="91">
        <v>39328</v>
      </c>
      <c r="C180" s="41">
        <v>0.62589999999999968</v>
      </c>
      <c r="D180" s="41">
        <v>0.47613000000000039</v>
      </c>
      <c r="E180" s="41">
        <v>0.78925000000000001</v>
      </c>
    </row>
    <row r="181" spans="2:5">
      <c r="B181" s="91">
        <v>39329</v>
      </c>
      <c r="C181" s="41">
        <v>0.80620000000000047</v>
      </c>
      <c r="D181" s="41">
        <v>0.28949999999999942</v>
      </c>
      <c r="E181" s="41">
        <v>0.86563000000000123</v>
      </c>
    </row>
    <row r="182" spans="2:5">
      <c r="B182" s="91">
        <v>39330</v>
      </c>
      <c r="C182" s="41">
        <v>0.99939999999999962</v>
      </c>
      <c r="D182" s="41">
        <v>0.1745000000000001</v>
      </c>
      <c r="E182" s="41">
        <v>0.90399999999999903</v>
      </c>
    </row>
    <row r="183" spans="2:5">
      <c r="B183" s="91">
        <v>39331</v>
      </c>
      <c r="C183" s="41">
        <v>1.0556000000000001</v>
      </c>
      <c r="D183" s="41">
        <v>0.71</v>
      </c>
      <c r="E183" s="41">
        <v>0.88574999999999982</v>
      </c>
    </row>
    <row r="184" spans="2:5">
      <c r="B184" s="91">
        <v>39332</v>
      </c>
      <c r="C184" s="41">
        <v>1.0473999999999997</v>
      </c>
      <c r="D184" s="41">
        <v>0.93713000000000024</v>
      </c>
      <c r="E184" s="41">
        <v>0.96799999999999908</v>
      </c>
    </row>
    <row r="185" spans="2:5">
      <c r="B185" s="91">
        <v>39335</v>
      </c>
      <c r="C185" s="41">
        <v>1.0710499999999996</v>
      </c>
      <c r="D185" s="41">
        <v>1.21075</v>
      </c>
      <c r="E185" s="41">
        <v>0.96474999999999955</v>
      </c>
    </row>
    <row r="186" spans="2:5">
      <c r="B186" s="91">
        <v>39336</v>
      </c>
      <c r="C186" s="41">
        <v>1.0848499999999994</v>
      </c>
      <c r="D186" s="41">
        <v>0.88875000000000004</v>
      </c>
      <c r="E186" s="41">
        <v>0.93813000000000102</v>
      </c>
    </row>
    <row r="187" spans="2:5">
      <c r="B187" s="91">
        <v>39337</v>
      </c>
      <c r="C187" s="41">
        <v>1.0858999999999996</v>
      </c>
      <c r="D187" s="41">
        <v>0.63074999999999992</v>
      </c>
      <c r="E187" s="41">
        <v>0.95213000000000036</v>
      </c>
    </row>
    <row r="188" spans="2:5">
      <c r="B188" s="91">
        <v>39338</v>
      </c>
      <c r="C188" s="41">
        <v>1.0901999999999994</v>
      </c>
      <c r="D188" s="41">
        <v>0.77588000000000035</v>
      </c>
      <c r="E188" s="41">
        <v>0.90838000000000019</v>
      </c>
    </row>
    <row r="189" spans="2:5">
      <c r="B189" s="91">
        <v>39339</v>
      </c>
      <c r="C189" s="41">
        <v>0.99195000000000011</v>
      </c>
      <c r="D189" s="41">
        <v>1.0655000000000001</v>
      </c>
      <c r="E189" s="41">
        <v>0.84224999999999994</v>
      </c>
    </row>
    <row r="190" spans="2:5">
      <c r="B190" s="91">
        <v>39342</v>
      </c>
      <c r="C190" s="41">
        <v>0.60984999999999978</v>
      </c>
      <c r="D190" s="41">
        <v>1.1588800000000004</v>
      </c>
      <c r="E190" s="41">
        <v>0.79249999999999998</v>
      </c>
    </row>
    <row r="191" spans="2:5">
      <c r="B191" s="91">
        <v>39343</v>
      </c>
      <c r="C191" s="41">
        <v>0.78599999999999959</v>
      </c>
      <c r="D191" s="41">
        <v>1.1138800000000004</v>
      </c>
      <c r="E191" s="41">
        <v>0.94550000000000001</v>
      </c>
    </row>
    <row r="192" spans="2:5">
      <c r="B192" s="91">
        <v>39344</v>
      </c>
      <c r="C192" s="41">
        <v>0.74954999999999927</v>
      </c>
      <c r="D192" s="41">
        <v>0.62938000000000027</v>
      </c>
      <c r="E192" s="41">
        <v>0.60750000000000004</v>
      </c>
    </row>
    <row r="193" spans="2:5">
      <c r="B193" s="91">
        <v>39345</v>
      </c>
      <c r="C193" s="41">
        <v>0.65589999999999993</v>
      </c>
      <c r="D193" s="41">
        <v>0.71488000000000085</v>
      </c>
      <c r="E193" s="41">
        <v>0.57099999999999973</v>
      </c>
    </row>
    <row r="194" spans="2:5">
      <c r="B194" s="91">
        <v>39346</v>
      </c>
      <c r="C194" s="41">
        <v>0.68689999999999962</v>
      </c>
      <c r="D194" s="41">
        <v>0.68274999999999952</v>
      </c>
      <c r="E194" s="41">
        <v>0.57849999999999913</v>
      </c>
    </row>
    <row r="195" spans="2:5">
      <c r="B195" s="91">
        <v>39349</v>
      </c>
      <c r="C195" s="41">
        <v>0.67600000000000016</v>
      </c>
      <c r="D195" s="41">
        <v>0.62038000000000082</v>
      </c>
      <c r="E195" s="41">
        <v>0.56099999999999994</v>
      </c>
    </row>
    <row r="196" spans="2:5">
      <c r="B196" s="91">
        <v>39350</v>
      </c>
      <c r="C196" s="41">
        <v>0.72624999999999995</v>
      </c>
      <c r="D196" s="41">
        <v>0.50825000000000031</v>
      </c>
      <c r="E196" s="41">
        <v>0.58300000000000018</v>
      </c>
    </row>
    <row r="197" spans="2:5">
      <c r="B197" s="91">
        <v>39351</v>
      </c>
      <c r="C197" s="41">
        <v>0.73574999999999946</v>
      </c>
      <c r="D197" s="41">
        <v>0.43325000000000014</v>
      </c>
      <c r="E197" s="41">
        <v>0.60613000000000028</v>
      </c>
    </row>
    <row r="198" spans="2:5">
      <c r="B198" s="91">
        <v>39352</v>
      </c>
      <c r="C198" s="41">
        <v>0.58635000000000037</v>
      </c>
      <c r="D198" s="41">
        <v>0.64987999999999957</v>
      </c>
      <c r="E198" s="41">
        <v>0.65563000000000038</v>
      </c>
    </row>
    <row r="199" spans="2:5">
      <c r="B199" s="91">
        <v>39353</v>
      </c>
      <c r="C199" s="41">
        <v>0.37495000000000012</v>
      </c>
      <c r="D199" s="41">
        <v>0.6248800000000001</v>
      </c>
      <c r="E199" s="41">
        <v>0.65674999999999972</v>
      </c>
    </row>
    <row r="200" spans="2:5">
      <c r="B200" s="91">
        <v>39356</v>
      </c>
      <c r="C200" s="41">
        <v>0.52929999999999922</v>
      </c>
      <c r="D200" s="41">
        <v>0.92949999999999955</v>
      </c>
      <c r="E200" s="41">
        <v>0.6355000000000004</v>
      </c>
    </row>
    <row r="201" spans="2:5">
      <c r="B201" s="91">
        <v>39357</v>
      </c>
      <c r="C201" s="41">
        <v>0.4983499999999994</v>
      </c>
      <c r="D201" s="41">
        <v>0.96288000000000062</v>
      </c>
      <c r="E201" s="41">
        <v>0.65750000000000064</v>
      </c>
    </row>
    <row r="202" spans="2:5">
      <c r="B202" s="91">
        <v>39358</v>
      </c>
      <c r="C202" s="41">
        <v>0.49905000000000044</v>
      </c>
      <c r="D202" s="41">
        <v>0.94125000000000003</v>
      </c>
      <c r="E202" s="41">
        <v>0.64175000000000004</v>
      </c>
    </row>
    <row r="203" spans="2:5">
      <c r="B203" s="91">
        <v>39359</v>
      </c>
      <c r="C203" s="41">
        <v>0.47834999999999894</v>
      </c>
      <c r="D203" s="41">
        <v>0.96274999999999977</v>
      </c>
      <c r="E203" s="41">
        <v>0.65674999999999972</v>
      </c>
    </row>
    <row r="204" spans="2:5">
      <c r="B204" s="91">
        <v>39360</v>
      </c>
      <c r="C204" s="41">
        <v>0.46187999999999985</v>
      </c>
      <c r="D204" s="41">
        <v>1.09138</v>
      </c>
      <c r="E204" s="41">
        <v>0.60563000000000056</v>
      </c>
    </row>
    <row r="205" spans="2:5">
      <c r="B205" s="91">
        <v>39363</v>
      </c>
      <c r="C205" s="41">
        <v>0.44339999999999957</v>
      </c>
      <c r="D205" s="41">
        <v>1.1389999999999998</v>
      </c>
      <c r="E205" s="41">
        <v>0.62063000000000024</v>
      </c>
    </row>
    <row r="206" spans="2:5">
      <c r="B206" s="91">
        <v>39364</v>
      </c>
      <c r="C206" s="41">
        <v>0.44</v>
      </c>
      <c r="D206" s="41">
        <v>0.8006300000000004</v>
      </c>
      <c r="E206" s="41">
        <v>0.59875</v>
      </c>
    </row>
    <row r="207" spans="2:5">
      <c r="B207" s="91">
        <v>39365</v>
      </c>
      <c r="C207" s="41">
        <v>0.46365000000000034</v>
      </c>
      <c r="D207" s="41">
        <v>0.79649999999999954</v>
      </c>
      <c r="E207" s="41">
        <v>0.60549999999999926</v>
      </c>
    </row>
    <row r="208" spans="2:5">
      <c r="B208" s="91">
        <v>39366</v>
      </c>
      <c r="C208" s="41">
        <v>0.48880000000000035</v>
      </c>
      <c r="D208" s="41">
        <v>0.90388000000000046</v>
      </c>
      <c r="E208" s="41">
        <v>0.60849999999999937</v>
      </c>
    </row>
    <row r="209" spans="2:5">
      <c r="B209" s="91">
        <v>39367</v>
      </c>
      <c r="C209" s="41">
        <v>0.47039999999999971</v>
      </c>
      <c r="D209" s="41">
        <v>0.85375000000000001</v>
      </c>
      <c r="E209" s="41">
        <v>0.5597499999999993</v>
      </c>
    </row>
    <row r="210" spans="2:5">
      <c r="B210" s="91">
        <v>39370</v>
      </c>
      <c r="C210" s="41">
        <v>0.49623000000000062</v>
      </c>
      <c r="D210" s="41">
        <v>0.66438000000000041</v>
      </c>
      <c r="E210" s="41">
        <v>0.53737999999999975</v>
      </c>
    </row>
    <row r="211" spans="2:5">
      <c r="B211" s="91">
        <v>39371</v>
      </c>
      <c r="C211" s="41">
        <v>0.51104999999999912</v>
      </c>
      <c r="D211" s="41">
        <v>0.63763000000000059</v>
      </c>
      <c r="E211" s="41">
        <v>0.56974999999999998</v>
      </c>
    </row>
    <row r="212" spans="2:5">
      <c r="B212" s="91">
        <v>39372</v>
      </c>
      <c r="C212" s="41">
        <v>0.51334999999999908</v>
      </c>
      <c r="D212" s="41">
        <v>0.61913000000000018</v>
      </c>
      <c r="E212" s="41">
        <v>0.6067499999999999</v>
      </c>
    </row>
    <row r="213" spans="2:5">
      <c r="B213" s="91">
        <v>39373</v>
      </c>
      <c r="C213" s="41">
        <v>0.50673000000000012</v>
      </c>
      <c r="D213" s="41">
        <v>0.60288000000000075</v>
      </c>
      <c r="E213" s="41">
        <v>0.64799999999999969</v>
      </c>
    </row>
    <row r="214" spans="2:5">
      <c r="B214" s="91">
        <v>39374</v>
      </c>
      <c r="C214" s="41">
        <v>0.50673000000000012</v>
      </c>
      <c r="D214" s="41">
        <v>0.60062999999999978</v>
      </c>
      <c r="E214" s="41">
        <v>0.67724999999999991</v>
      </c>
    </row>
    <row r="215" spans="2:5">
      <c r="B215" s="91">
        <v>39377</v>
      </c>
      <c r="C215" s="41">
        <v>0.50803000000000065</v>
      </c>
      <c r="D215" s="41">
        <v>0.59388000000000041</v>
      </c>
      <c r="E215" s="41">
        <v>0.6014999999999997</v>
      </c>
    </row>
    <row r="216" spans="2:5">
      <c r="B216" s="91">
        <v>39378</v>
      </c>
      <c r="C216" s="41">
        <v>0.51528000000000063</v>
      </c>
      <c r="D216" s="41">
        <v>0.58574999999999999</v>
      </c>
      <c r="E216" s="41">
        <v>0.60775000000000023</v>
      </c>
    </row>
    <row r="217" spans="2:5">
      <c r="B217" s="91">
        <v>39379</v>
      </c>
      <c r="C217" s="41">
        <v>0.52430000000000021</v>
      </c>
      <c r="D217" s="41">
        <v>0.58762999999999987</v>
      </c>
      <c r="E217" s="41">
        <v>0.65899999999999981</v>
      </c>
    </row>
    <row r="218" spans="2:5">
      <c r="B218" s="91">
        <v>39380</v>
      </c>
      <c r="C218" s="41">
        <v>0.52768000000000015</v>
      </c>
      <c r="D218" s="41">
        <v>0.57699999999999996</v>
      </c>
      <c r="E218" s="41">
        <v>0.60363000000000078</v>
      </c>
    </row>
    <row r="219" spans="2:5">
      <c r="B219" s="91">
        <v>39381</v>
      </c>
      <c r="C219" s="41">
        <v>0.51672999999999991</v>
      </c>
      <c r="D219" s="41">
        <v>0.56637999999999966</v>
      </c>
      <c r="E219" s="41">
        <v>0.59875</v>
      </c>
    </row>
    <row r="220" spans="2:5">
      <c r="B220" s="91">
        <v>39384</v>
      </c>
      <c r="C220" s="41">
        <v>0.50959999999999983</v>
      </c>
      <c r="D220" s="41">
        <v>0.56163000000000096</v>
      </c>
      <c r="E220" s="41">
        <v>0.52500000000000002</v>
      </c>
    </row>
    <row r="221" spans="2:5">
      <c r="B221" s="91">
        <v>39385</v>
      </c>
      <c r="C221" s="41">
        <v>0.50659999999999972</v>
      </c>
      <c r="D221" s="41">
        <v>0.56149999999999967</v>
      </c>
      <c r="E221" s="41">
        <v>0.46724999999999994</v>
      </c>
    </row>
    <row r="222" spans="2:5">
      <c r="B222" s="91">
        <v>39386</v>
      </c>
      <c r="C222" s="41">
        <v>0.47148000000000057</v>
      </c>
      <c r="D222" s="41">
        <v>0.47212999999999994</v>
      </c>
      <c r="E222" s="41">
        <v>0.43874999999999997</v>
      </c>
    </row>
    <row r="223" spans="2:5">
      <c r="B223" s="91">
        <v>39387</v>
      </c>
      <c r="C223" s="41">
        <v>0.52775000000000016</v>
      </c>
      <c r="D223" s="41">
        <v>0.53174999999999972</v>
      </c>
      <c r="E223" s="41">
        <v>0.46750000000000003</v>
      </c>
    </row>
    <row r="224" spans="2:5">
      <c r="B224" s="91">
        <v>39388</v>
      </c>
      <c r="C224" s="41">
        <v>0.5264300000000004</v>
      </c>
      <c r="D224" s="41">
        <v>0.52713000000000054</v>
      </c>
      <c r="E224" s="41">
        <v>0.46399999999999952</v>
      </c>
    </row>
    <row r="225" spans="2:5">
      <c r="B225" s="91">
        <v>39391</v>
      </c>
      <c r="C225" s="41">
        <v>0.51865000000000006</v>
      </c>
      <c r="D225" s="41">
        <v>0.53224999999999945</v>
      </c>
      <c r="E225" s="41">
        <v>0.47499999999999998</v>
      </c>
    </row>
    <row r="226" spans="2:5">
      <c r="B226" s="91">
        <v>39392</v>
      </c>
      <c r="C226" s="41">
        <v>0.51930000000000032</v>
      </c>
      <c r="D226" s="41">
        <v>0.54462999999999973</v>
      </c>
      <c r="E226" s="41">
        <v>0.50349999999999984</v>
      </c>
    </row>
    <row r="227" spans="2:5">
      <c r="B227" s="91">
        <v>39393</v>
      </c>
      <c r="C227" s="41">
        <v>0.51643000000000061</v>
      </c>
      <c r="D227" s="41">
        <v>0.54213000000000022</v>
      </c>
      <c r="E227" s="41">
        <v>0.52824999999999989</v>
      </c>
    </row>
    <row r="228" spans="2:5">
      <c r="B228" s="91">
        <v>39394</v>
      </c>
      <c r="C228" s="41">
        <v>0.50534999999999997</v>
      </c>
      <c r="D228" s="41">
        <v>0.54249999999999998</v>
      </c>
      <c r="E228" s="41">
        <v>0.53588000000000058</v>
      </c>
    </row>
    <row r="229" spans="2:5">
      <c r="B229" s="91">
        <v>39395</v>
      </c>
      <c r="C229" s="41">
        <v>0.50538000000000061</v>
      </c>
      <c r="D229" s="41">
        <v>0.63475000000000037</v>
      </c>
      <c r="E229" s="41">
        <v>0.57338000000000022</v>
      </c>
    </row>
    <row r="230" spans="2:5">
      <c r="B230" s="91">
        <v>39398</v>
      </c>
      <c r="C230" s="41">
        <v>0.50713000000000008</v>
      </c>
      <c r="D230" s="41">
        <v>0.73613000000000062</v>
      </c>
      <c r="E230" s="41">
        <v>0.56499999999999995</v>
      </c>
    </row>
    <row r="231" spans="2:5">
      <c r="B231" s="91">
        <v>39399</v>
      </c>
      <c r="C231" s="41">
        <v>0.50633000000000017</v>
      </c>
      <c r="D231" s="41">
        <v>0.81813000000000091</v>
      </c>
      <c r="E231" s="41">
        <v>0.51875000000000071</v>
      </c>
    </row>
    <row r="232" spans="2:5">
      <c r="B232" s="91">
        <v>39400</v>
      </c>
      <c r="C232" s="41">
        <v>0.4991500000000002</v>
      </c>
      <c r="D232" s="41">
        <v>0.53475000000000072</v>
      </c>
      <c r="E232" s="41">
        <v>0.52249999999999996</v>
      </c>
    </row>
    <row r="233" spans="2:5">
      <c r="B233" s="91">
        <v>39401</v>
      </c>
      <c r="C233" s="41">
        <v>0.53969999999999985</v>
      </c>
      <c r="D233" s="41">
        <v>0.53738000000000063</v>
      </c>
      <c r="E233" s="41">
        <v>0.60299999999999976</v>
      </c>
    </row>
    <row r="234" spans="2:5">
      <c r="B234" s="91">
        <v>39402</v>
      </c>
      <c r="C234" s="41">
        <v>0.5713499999999998</v>
      </c>
      <c r="D234" s="41">
        <v>0.53399999999999981</v>
      </c>
      <c r="E234" s="41">
        <v>0.6487500000000006</v>
      </c>
    </row>
    <row r="235" spans="2:5">
      <c r="B235" s="91">
        <v>39405</v>
      </c>
      <c r="C235" s="41">
        <v>0.5898999999999992</v>
      </c>
      <c r="D235" s="41">
        <v>0.56174999999999997</v>
      </c>
      <c r="E235" s="41">
        <v>0.70387999999999984</v>
      </c>
    </row>
    <row r="236" spans="2:5">
      <c r="B236" s="91">
        <v>39406</v>
      </c>
      <c r="C236" s="41">
        <v>0.65125</v>
      </c>
      <c r="D236" s="41">
        <v>0.56137999999999977</v>
      </c>
      <c r="E236" s="41">
        <v>0.71199999999999974</v>
      </c>
    </row>
    <row r="237" spans="2:5">
      <c r="B237" s="91">
        <v>39407</v>
      </c>
      <c r="C237" s="41">
        <v>0.74009999999999909</v>
      </c>
      <c r="D237" s="41">
        <v>0.57063000000000041</v>
      </c>
      <c r="E237" s="41">
        <v>0.79399999999999959</v>
      </c>
    </row>
    <row r="238" spans="2:5">
      <c r="B238" s="91">
        <v>39408</v>
      </c>
      <c r="C238" s="41">
        <v>0.74854999999999894</v>
      </c>
      <c r="D238" s="41">
        <v>0.57850000000000001</v>
      </c>
      <c r="E238" s="41">
        <v>0.81700000000000017</v>
      </c>
    </row>
    <row r="239" spans="2:5">
      <c r="B239" s="91">
        <v>39409</v>
      </c>
      <c r="C239" s="41">
        <v>0.76238000000000028</v>
      </c>
      <c r="D239" s="41">
        <v>0.58950000000000014</v>
      </c>
      <c r="E239" s="41">
        <v>0.80399999999999938</v>
      </c>
    </row>
    <row r="240" spans="2:5">
      <c r="B240" s="91">
        <v>39412</v>
      </c>
      <c r="C240" s="41">
        <v>0.76784999999999926</v>
      </c>
      <c r="D240" s="41">
        <v>0.63699999999999957</v>
      </c>
      <c r="E240" s="41">
        <v>0.85313000000000017</v>
      </c>
    </row>
    <row r="241" spans="2:5">
      <c r="B241" s="91">
        <v>39413</v>
      </c>
      <c r="C241" s="41">
        <v>0.78123000000000076</v>
      </c>
      <c r="D241" s="41">
        <v>0.68100000000000005</v>
      </c>
      <c r="E241" s="41">
        <v>0.82887999999999984</v>
      </c>
    </row>
    <row r="242" spans="2:5">
      <c r="B242" s="91">
        <v>39414</v>
      </c>
      <c r="C242" s="41">
        <v>0.80653000000000041</v>
      </c>
      <c r="D242" s="41">
        <v>0.78063000000000038</v>
      </c>
      <c r="E242" s="41">
        <v>0.86324999999999985</v>
      </c>
    </row>
    <row r="243" spans="2:5">
      <c r="B243" s="91">
        <v>39415</v>
      </c>
      <c r="C243" s="41">
        <v>0.80899999999999928</v>
      </c>
      <c r="D243" s="41">
        <v>0.81313000000000057</v>
      </c>
      <c r="E243" s="41">
        <v>0.96875</v>
      </c>
    </row>
    <row r="244" spans="2:5">
      <c r="B244" s="91">
        <v>39416</v>
      </c>
      <c r="C244" s="41">
        <v>0.72635000000000005</v>
      </c>
      <c r="D244" s="41">
        <v>0.77324999999999999</v>
      </c>
      <c r="E244" s="41">
        <v>0.99924999999999908</v>
      </c>
    </row>
    <row r="245" spans="2:5">
      <c r="B245" s="91">
        <v>39419</v>
      </c>
      <c r="C245" s="41">
        <v>0.80820000000000025</v>
      </c>
      <c r="D245" s="41">
        <v>0.87224999999999975</v>
      </c>
      <c r="E245" s="41">
        <v>1.0266299999999999</v>
      </c>
    </row>
    <row r="246" spans="2:5">
      <c r="B246" s="91">
        <v>39420</v>
      </c>
      <c r="C246" s="41">
        <v>0.85448000000000057</v>
      </c>
      <c r="D246" s="41">
        <v>0.94100000000000028</v>
      </c>
      <c r="E246" s="41">
        <v>1.07</v>
      </c>
    </row>
    <row r="247" spans="2:5">
      <c r="B247" s="91">
        <v>39421</v>
      </c>
      <c r="C247" s="41">
        <v>0.86580000000000013</v>
      </c>
      <c r="D247" s="41">
        <v>1.0807500000000001</v>
      </c>
      <c r="E247" s="41">
        <v>1.0356300000000003</v>
      </c>
    </row>
    <row r="248" spans="2:5">
      <c r="B248" s="91">
        <v>39422</v>
      </c>
      <c r="C248" s="41">
        <v>0.97229999999999972</v>
      </c>
      <c r="D248" s="41">
        <v>1.1493800000000003</v>
      </c>
      <c r="E248" s="41">
        <v>1.03925</v>
      </c>
    </row>
    <row r="249" spans="2:5">
      <c r="B249" s="91">
        <v>39423</v>
      </c>
      <c r="C249" s="41">
        <v>0.96054999999999957</v>
      </c>
      <c r="D249" s="41">
        <v>1.1047499999999997</v>
      </c>
      <c r="E249" s="41">
        <v>1.0166300000000001</v>
      </c>
    </row>
    <row r="250" spans="2:5">
      <c r="B250" s="91">
        <v>39426</v>
      </c>
      <c r="C250" s="41">
        <v>0.98489999999999966</v>
      </c>
      <c r="D250" s="41">
        <v>1.0467499999999994</v>
      </c>
      <c r="E250" s="41">
        <v>1.0075000000000001</v>
      </c>
    </row>
    <row r="251" spans="2:5">
      <c r="B251" s="91">
        <v>39427</v>
      </c>
      <c r="C251" s="41">
        <v>0.98919999999999941</v>
      </c>
      <c r="D251" s="41">
        <v>0.88888000000000034</v>
      </c>
      <c r="E251" s="41">
        <v>0.99425000000000008</v>
      </c>
    </row>
    <row r="252" spans="2:5">
      <c r="B252" s="91">
        <v>39428</v>
      </c>
      <c r="C252" s="41">
        <v>1.0207800000000002</v>
      </c>
      <c r="D252" s="41">
        <v>0.90949999999999953</v>
      </c>
      <c r="E252" s="41">
        <v>0.95250000000000001</v>
      </c>
    </row>
    <row r="253" spans="2:5">
      <c r="B253" s="91">
        <v>39429</v>
      </c>
      <c r="C253" s="41">
        <v>0.95465</v>
      </c>
      <c r="D253" s="41">
        <v>0.92338000000000076</v>
      </c>
      <c r="E253" s="41">
        <v>0.88562999999999992</v>
      </c>
    </row>
    <row r="254" spans="2:5">
      <c r="B254" s="91">
        <v>39430</v>
      </c>
      <c r="C254" s="41">
        <v>0.94884999999999931</v>
      </c>
      <c r="D254" s="41">
        <v>1.0948800000000003</v>
      </c>
      <c r="E254" s="41">
        <v>0.82924999999999915</v>
      </c>
    </row>
    <row r="255" spans="2:5">
      <c r="B255" s="91">
        <v>39433</v>
      </c>
      <c r="C255" s="41">
        <v>0.87504999999999988</v>
      </c>
      <c r="D255" s="41">
        <v>1.0348800000000002</v>
      </c>
      <c r="E255" s="41">
        <v>0.80825000000000014</v>
      </c>
    </row>
    <row r="256" spans="2:5">
      <c r="B256" s="91">
        <v>39434</v>
      </c>
      <c r="C256" s="41">
        <v>0.83875</v>
      </c>
      <c r="D256" s="41">
        <v>0.97474999999999978</v>
      </c>
      <c r="E256" s="41">
        <v>0.80024999999999924</v>
      </c>
    </row>
    <row r="257" spans="2:5">
      <c r="B257" s="91">
        <v>39435</v>
      </c>
      <c r="C257" s="41">
        <v>0.67382999999999971</v>
      </c>
      <c r="D257" s="41">
        <v>0.93124999999999947</v>
      </c>
      <c r="E257" s="41">
        <v>0.78399999999999981</v>
      </c>
    </row>
    <row r="258" spans="2:5">
      <c r="B258" s="91">
        <v>39436</v>
      </c>
      <c r="C258" s="41">
        <v>0.6258499999999998</v>
      </c>
      <c r="D258" s="41">
        <v>0.85824999999999951</v>
      </c>
      <c r="E258" s="41">
        <v>0.80675000000000008</v>
      </c>
    </row>
    <row r="259" spans="2:5">
      <c r="B259" s="91">
        <v>39437</v>
      </c>
      <c r="C259" s="41">
        <v>0.59329999999999927</v>
      </c>
      <c r="D259" s="41">
        <v>0.89424999999999999</v>
      </c>
      <c r="E259" s="41">
        <v>0.75049999999999972</v>
      </c>
    </row>
    <row r="260" spans="2:5">
      <c r="B260" s="91">
        <v>39440</v>
      </c>
      <c r="C260" s="41">
        <v>0.58725000000000005</v>
      </c>
      <c r="D260" s="41">
        <v>0.91349999999999998</v>
      </c>
      <c r="E260" s="41">
        <v>0.72849999999999948</v>
      </c>
    </row>
    <row r="261" spans="2:5">
      <c r="B261" s="91">
        <v>39441</v>
      </c>
      <c r="C261" s="41">
        <v>0.58725000000000005</v>
      </c>
      <c r="D261" s="41">
        <v>0.91349999999999998</v>
      </c>
      <c r="E261" s="41">
        <v>0.71049999999999969</v>
      </c>
    </row>
    <row r="262" spans="2:5">
      <c r="B262" s="91">
        <v>39442</v>
      </c>
      <c r="C262" s="41">
        <v>0.58725000000000005</v>
      </c>
      <c r="D262" s="41">
        <v>0.91349999999999998</v>
      </c>
      <c r="E262" s="41">
        <v>0.71049999999999969</v>
      </c>
    </row>
    <row r="263" spans="2:5">
      <c r="B263" s="91">
        <v>39443</v>
      </c>
      <c r="C263" s="41">
        <v>0.6413499999999992</v>
      </c>
      <c r="D263" s="41">
        <v>0.9336300000000004</v>
      </c>
      <c r="E263" s="41">
        <v>0.74</v>
      </c>
    </row>
    <row r="264" spans="2:5">
      <c r="B264" s="91">
        <v>39444</v>
      </c>
      <c r="C264" s="41">
        <v>0.67289999999999939</v>
      </c>
      <c r="D264" s="41">
        <v>1.0707499999999999</v>
      </c>
      <c r="E264" s="41">
        <v>0.64774999999999938</v>
      </c>
    </row>
    <row r="265" spans="2:5">
      <c r="B265" s="91">
        <v>39447</v>
      </c>
      <c r="C265" s="41">
        <v>0.21384999999999987</v>
      </c>
      <c r="D265" s="41">
        <v>0.76275000000000004</v>
      </c>
      <c r="E265" s="41">
        <v>0.63749999999999929</v>
      </c>
    </row>
    <row r="266" spans="2:5">
      <c r="B266" s="91">
        <v>39448</v>
      </c>
      <c r="C266" s="41">
        <v>0.21384999999999987</v>
      </c>
      <c r="D266" s="41">
        <v>0.76275000000000004</v>
      </c>
      <c r="E266" s="41">
        <v>0.62250000000000005</v>
      </c>
    </row>
    <row r="267" spans="2:5">
      <c r="B267" s="91">
        <v>39449</v>
      </c>
      <c r="C267" s="41">
        <v>0.35499999999999998</v>
      </c>
      <c r="D267" s="41">
        <v>0.88113000000000063</v>
      </c>
      <c r="E267" s="41">
        <v>0.69063000000000052</v>
      </c>
    </row>
    <row r="268" spans="2:5">
      <c r="B268" s="91">
        <v>39450</v>
      </c>
      <c r="C268" s="41">
        <v>0.30004999999999971</v>
      </c>
      <c r="D268" s="41">
        <v>0.72913000000000006</v>
      </c>
      <c r="E268" s="41">
        <v>0.66625000000000001</v>
      </c>
    </row>
    <row r="269" spans="2:5">
      <c r="B269" s="91">
        <v>39451</v>
      </c>
      <c r="C269" s="41">
        <v>0.24270000000000014</v>
      </c>
      <c r="D269" s="41">
        <v>0.5417500000000004</v>
      </c>
      <c r="E269" s="41">
        <v>0.70499999999999996</v>
      </c>
    </row>
    <row r="270" spans="2:5">
      <c r="B270" s="91">
        <v>39454</v>
      </c>
      <c r="C270" s="41">
        <v>0.23049999999999926</v>
      </c>
      <c r="D270" s="41">
        <v>0.49924999999999997</v>
      </c>
      <c r="E270" s="41">
        <v>0.67813000000000034</v>
      </c>
    </row>
    <row r="271" spans="2:5">
      <c r="B271" s="91">
        <v>39455</v>
      </c>
      <c r="C271" s="41">
        <v>0.22283000000000008</v>
      </c>
      <c r="D271" s="41">
        <v>0.47850000000000037</v>
      </c>
      <c r="E271" s="41">
        <v>0.67899999999999938</v>
      </c>
    </row>
    <row r="272" spans="2:5">
      <c r="B272" s="91">
        <v>39456</v>
      </c>
      <c r="C272" s="41">
        <v>0.22169999999999934</v>
      </c>
      <c r="D272" s="41">
        <v>0.42474999999999952</v>
      </c>
      <c r="E272" s="41">
        <v>0.62250000000000005</v>
      </c>
    </row>
    <row r="273" spans="2:5">
      <c r="B273" s="91">
        <v>39457</v>
      </c>
      <c r="C273" s="41">
        <v>0.17249999999999999</v>
      </c>
      <c r="D273" s="41">
        <v>0.53450000000000042</v>
      </c>
      <c r="E273" s="41">
        <v>0.6028800000000003</v>
      </c>
    </row>
    <row r="274" spans="2:5">
      <c r="B274" s="91">
        <v>39458</v>
      </c>
      <c r="C274" s="41">
        <v>0.13834999999999997</v>
      </c>
      <c r="D274" s="41">
        <v>0.68949999999999978</v>
      </c>
      <c r="E274" s="41">
        <v>0.59750000000000003</v>
      </c>
    </row>
    <row r="275" spans="2:5">
      <c r="B275" s="91">
        <v>39461</v>
      </c>
      <c r="C275" s="41">
        <v>0.14540000000000042</v>
      </c>
      <c r="D275" s="41">
        <v>0.66713000000000022</v>
      </c>
      <c r="E275" s="41">
        <v>0.4359999999999995</v>
      </c>
    </row>
    <row r="276" spans="2:5">
      <c r="B276" s="91">
        <v>39462</v>
      </c>
      <c r="C276" s="41">
        <v>0.14218000000000064</v>
      </c>
      <c r="D276" s="41">
        <v>0.45699999999999985</v>
      </c>
      <c r="E276" s="41">
        <v>0.35449999999999982</v>
      </c>
    </row>
    <row r="277" spans="2:5">
      <c r="B277" s="91">
        <v>39463</v>
      </c>
      <c r="C277" s="41">
        <v>0.10379999999999967</v>
      </c>
      <c r="D277" s="41">
        <v>0.46213000000000015</v>
      </c>
      <c r="E277" s="41">
        <v>0.3202499999999997</v>
      </c>
    </row>
    <row r="278" spans="2:5">
      <c r="B278" s="91">
        <v>39464</v>
      </c>
      <c r="C278" s="41">
        <v>9.9549999999999805E-2</v>
      </c>
      <c r="D278" s="41">
        <v>0.42013000000000034</v>
      </c>
      <c r="E278" s="41">
        <v>0.39024999999999954</v>
      </c>
    </row>
    <row r="279" spans="2:5">
      <c r="B279" s="91">
        <v>39465</v>
      </c>
      <c r="C279" s="41">
        <v>8.8230000000000253E-2</v>
      </c>
      <c r="D279" s="41">
        <v>0.44138000000000055</v>
      </c>
      <c r="E279" s="41">
        <v>0.42674999999999974</v>
      </c>
    </row>
    <row r="280" spans="2:5">
      <c r="B280" s="91">
        <v>39468</v>
      </c>
      <c r="C280" s="41">
        <v>6.6999999999999282E-2</v>
      </c>
      <c r="D280" s="41">
        <v>0.40350000000000019</v>
      </c>
      <c r="E280" s="41">
        <v>0.45250000000000001</v>
      </c>
    </row>
    <row r="281" spans="2:5">
      <c r="B281" s="91">
        <v>39469</v>
      </c>
      <c r="C281" s="41">
        <v>4.5799999999999841E-2</v>
      </c>
      <c r="D281" s="41">
        <v>0.34100000000000019</v>
      </c>
      <c r="E281" s="41">
        <v>0.79549999999999965</v>
      </c>
    </row>
    <row r="282" spans="2:5">
      <c r="B282" s="91">
        <v>39470</v>
      </c>
      <c r="C282" s="41">
        <v>3.7499999999992539E-3</v>
      </c>
      <c r="D282" s="41">
        <v>0.29349999999999943</v>
      </c>
      <c r="E282" s="41">
        <v>0.53924999999999956</v>
      </c>
    </row>
    <row r="283" spans="2:5">
      <c r="B283" s="91">
        <v>39471</v>
      </c>
      <c r="C283" s="41">
        <v>6.1200000000000365E-2</v>
      </c>
      <c r="D283" s="41">
        <v>0.30574999999999974</v>
      </c>
      <c r="E283" s="41">
        <v>0.30875000000000002</v>
      </c>
    </row>
    <row r="284" spans="2:5">
      <c r="B284" s="91">
        <v>39472</v>
      </c>
      <c r="C284" s="41">
        <v>9.5999999999999197E-2</v>
      </c>
      <c r="D284" s="41">
        <v>0.37163000000000057</v>
      </c>
      <c r="E284" s="41">
        <v>0.34924999999999962</v>
      </c>
    </row>
    <row r="285" spans="2:5">
      <c r="B285" s="91">
        <v>39475</v>
      </c>
      <c r="C285" s="41">
        <v>8.4550000000000125E-2</v>
      </c>
      <c r="D285" s="41">
        <v>0.36075000000000035</v>
      </c>
      <c r="E285" s="41">
        <v>0.36925000000000008</v>
      </c>
    </row>
    <row r="286" spans="2:5">
      <c r="B286" s="91">
        <v>39476</v>
      </c>
      <c r="C286" s="41">
        <v>8.644999999999925E-2</v>
      </c>
      <c r="D286" s="41">
        <v>0.33188000000000084</v>
      </c>
      <c r="E286" s="41">
        <v>0.33274999999999988</v>
      </c>
    </row>
    <row r="287" spans="2:5">
      <c r="B287" s="91">
        <v>39477</v>
      </c>
      <c r="C287" s="41">
        <v>9.7999999999999865E-2</v>
      </c>
      <c r="D287" s="41">
        <v>0.24813000000000063</v>
      </c>
      <c r="E287" s="41">
        <v>0.42538000000000009</v>
      </c>
    </row>
    <row r="288" spans="2:5">
      <c r="B288" s="91">
        <v>39478</v>
      </c>
      <c r="C288" s="41">
        <v>6.4400000000000013E-2</v>
      </c>
      <c r="D288" s="41">
        <v>0.19050000000000011</v>
      </c>
      <c r="E288" s="41">
        <v>0.37787999999999977</v>
      </c>
    </row>
    <row r="289" spans="2:5">
      <c r="B289" s="91">
        <v>39479</v>
      </c>
      <c r="C289" s="41">
        <v>4.2349999999999888E-2</v>
      </c>
      <c r="D289" s="41">
        <v>0.25600000000000023</v>
      </c>
      <c r="E289" s="41">
        <v>0.37699999999999978</v>
      </c>
    </row>
    <row r="290" spans="2:5">
      <c r="B290" s="91">
        <v>39482</v>
      </c>
      <c r="C290" s="41">
        <v>6.4599999999999547E-2</v>
      </c>
      <c r="D290" s="41">
        <v>0.29049999999999976</v>
      </c>
      <c r="E290" s="41">
        <v>0.41099999999999959</v>
      </c>
    </row>
    <row r="291" spans="2:5">
      <c r="B291" s="91">
        <v>39483</v>
      </c>
      <c r="C291" s="41">
        <v>6.3699999999999868E-2</v>
      </c>
      <c r="D291" s="41">
        <v>0.34288000000000096</v>
      </c>
      <c r="E291" s="41">
        <v>0.54488000000000048</v>
      </c>
    </row>
    <row r="292" spans="2:5">
      <c r="B292" s="91">
        <v>39484</v>
      </c>
      <c r="C292" s="41">
        <v>5.105000000000004E-2</v>
      </c>
      <c r="D292" s="41">
        <v>0.33912999999999993</v>
      </c>
      <c r="E292" s="41">
        <v>0.52749999999999997</v>
      </c>
    </row>
    <row r="293" spans="2:5">
      <c r="B293" s="91">
        <v>39485</v>
      </c>
      <c r="C293" s="41">
        <v>0.27878000000000025</v>
      </c>
      <c r="D293" s="41">
        <v>0.33888000000000051</v>
      </c>
      <c r="E293" s="41">
        <v>0.50924999999999976</v>
      </c>
    </row>
    <row r="294" spans="2:5">
      <c r="B294" s="91">
        <v>39486</v>
      </c>
      <c r="C294" s="41">
        <v>0.31820000000000004</v>
      </c>
      <c r="D294" s="41">
        <v>0.32750000000000001</v>
      </c>
      <c r="E294" s="41">
        <v>0.51012999999999975</v>
      </c>
    </row>
    <row r="295" spans="2:5">
      <c r="B295" s="91">
        <v>39489</v>
      </c>
      <c r="C295" s="41">
        <v>0.33474999999999966</v>
      </c>
      <c r="D295" s="41">
        <v>0.33724999999999961</v>
      </c>
      <c r="E295" s="41">
        <v>0.49699999999999944</v>
      </c>
    </row>
    <row r="296" spans="2:5">
      <c r="B296" s="91">
        <v>39490</v>
      </c>
      <c r="C296" s="41">
        <v>0.35179999999999989</v>
      </c>
      <c r="D296" s="41">
        <v>0.23263000000000034</v>
      </c>
      <c r="E296" s="41">
        <v>0.47749999999999998</v>
      </c>
    </row>
    <row r="297" spans="2:5">
      <c r="B297" s="91">
        <v>39491</v>
      </c>
      <c r="C297" s="41">
        <v>0.36614999999999931</v>
      </c>
      <c r="D297" s="41">
        <v>0.30375000000000002</v>
      </c>
      <c r="E297" s="41">
        <v>0.49599999999999955</v>
      </c>
    </row>
    <row r="298" spans="2:5">
      <c r="B298" s="91">
        <v>39492</v>
      </c>
      <c r="C298" s="41">
        <v>0.3703000000000003</v>
      </c>
      <c r="D298" s="41">
        <v>0.31374999999999997</v>
      </c>
      <c r="E298" s="41">
        <v>0.49799999999999978</v>
      </c>
    </row>
    <row r="299" spans="2:5">
      <c r="B299" s="91">
        <v>39493</v>
      </c>
      <c r="C299" s="41">
        <v>0.36695000000000011</v>
      </c>
      <c r="D299" s="41">
        <v>0.34763000000000055</v>
      </c>
      <c r="E299" s="41">
        <v>0.54199999999999982</v>
      </c>
    </row>
    <row r="300" spans="2:5">
      <c r="B300" s="91">
        <v>39496</v>
      </c>
      <c r="C300" s="41">
        <v>0.35782999999999987</v>
      </c>
      <c r="D300" s="41">
        <v>0.34450000000000003</v>
      </c>
      <c r="E300" s="41">
        <v>0.53</v>
      </c>
    </row>
    <row r="301" spans="2:5">
      <c r="B301" s="91">
        <v>39497</v>
      </c>
      <c r="C301" s="41">
        <v>0.35538000000000025</v>
      </c>
      <c r="D301" s="41">
        <v>0.34600000000000009</v>
      </c>
      <c r="E301" s="41">
        <v>0.505</v>
      </c>
    </row>
    <row r="302" spans="2:5">
      <c r="B302" s="91">
        <v>39498</v>
      </c>
      <c r="C302" s="41">
        <v>0.36069999999999958</v>
      </c>
      <c r="D302" s="41">
        <v>0.34838000000000058</v>
      </c>
      <c r="E302" s="41">
        <v>0.47313000000000027</v>
      </c>
    </row>
    <row r="303" spans="2:5">
      <c r="B303" s="91">
        <v>39499</v>
      </c>
      <c r="C303" s="41">
        <v>0.37424999999999997</v>
      </c>
      <c r="D303" s="41">
        <v>0.36</v>
      </c>
      <c r="E303" s="41">
        <v>0.52949999999999964</v>
      </c>
    </row>
    <row r="304" spans="2:5">
      <c r="B304" s="91">
        <v>39500</v>
      </c>
      <c r="C304" s="41">
        <v>0.3879999999999999</v>
      </c>
      <c r="D304" s="41">
        <v>0.37013000000000051</v>
      </c>
      <c r="E304" s="41">
        <v>0.53500000000000003</v>
      </c>
    </row>
    <row r="305" spans="2:5">
      <c r="B305" s="91">
        <v>39503</v>
      </c>
      <c r="C305" s="41">
        <v>0.38562999999999992</v>
      </c>
      <c r="D305" s="41">
        <v>0.37</v>
      </c>
      <c r="E305" s="41">
        <v>0.49938000000000038</v>
      </c>
    </row>
    <row r="306" spans="2:5">
      <c r="B306" s="91">
        <v>39504</v>
      </c>
      <c r="C306" s="41">
        <v>0.39135000000000009</v>
      </c>
      <c r="D306" s="41">
        <v>0.37762999999999991</v>
      </c>
      <c r="E306" s="41">
        <v>0.52299999999999969</v>
      </c>
    </row>
    <row r="307" spans="2:5">
      <c r="B307" s="91">
        <v>39505</v>
      </c>
      <c r="C307" s="41">
        <v>0.4161999999999999</v>
      </c>
      <c r="D307" s="41">
        <v>0.38463000000000047</v>
      </c>
      <c r="E307" s="41">
        <v>0.58099999999999996</v>
      </c>
    </row>
    <row r="308" spans="2:5">
      <c r="B308" s="91">
        <v>39506</v>
      </c>
      <c r="C308" s="41">
        <v>0.42639999999999922</v>
      </c>
      <c r="D308" s="41">
        <v>0.38113000000000063</v>
      </c>
      <c r="E308" s="41">
        <v>0.65663000000000027</v>
      </c>
    </row>
    <row r="309" spans="2:5">
      <c r="B309" s="91">
        <v>39507</v>
      </c>
      <c r="C309" s="41">
        <v>0.44114999999999949</v>
      </c>
      <c r="D309" s="41">
        <v>0.34712999999999994</v>
      </c>
      <c r="E309" s="41">
        <v>0.70750000000000002</v>
      </c>
    </row>
    <row r="310" spans="2:5">
      <c r="B310" s="91">
        <v>39510</v>
      </c>
      <c r="C310" s="41">
        <v>0.4524499999999998</v>
      </c>
      <c r="D310" s="41">
        <v>0.37349999999999994</v>
      </c>
      <c r="E310" s="41">
        <v>0.7313799999999997</v>
      </c>
    </row>
    <row r="311" spans="2:5">
      <c r="B311" s="91">
        <v>39511</v>
      </c>
      <c r="C311" s="41">
        <v>0.4628300000000003</v>
      </c>
      <c r="D311" s="41">
        <v>0.37874999999999998</v>
      </c>
      <c r="E311" s="41">
        <v>0.75613000000000019</v>
      </c>
    </row>
    <row r="312" spans="2:5">
      <c r="B312" s="91">
        <v>39512</v>
      </c>
      <c r="C312" s="41">
        <v>0.50198000000000054</v>
      </c>
      <c r="D312" s="41">
        <v>0.38574999999999982</v>
      </c>
      <c r="E312" s="41">
        <v>0.68299999999999983</v>
      </c>
    </row>
    <row r="313" spans="2:5">
      <c r="B313" s="91">
        <v>39513</v>
      </c>
      <c r="C313" s="41">
        <v>0.51269999999999971</v>
      </c>
      <c r="D313" s="41">
        <v>0.41099999999999959</v>
      </c>
      <c r="E313" s="41">
        <v>0.80799999999999983</v>
      </c>
    </row>
    <row r="314" spans="2:5">
      <c r="B314" s="91">
        <v>39514</v>
      </c>
      <c r="C314" s="41">
        <v>0.50299999999999923</v>
      </c>
      <c r="D314" s="41">
        <v>0.45488000000000106</v>
      </c>
      <c r="E314" s="41">
        <v>0.77375000000000005</v>
      </c>
    </row>
    <row r="315" spans="2:5">
      <c r="B315" s="91">
        <v>39517</v>
      </c>
      <c r="C315" s="41">
        <v>0.50147999999999993</v>
      </c>
      <c r="D315" s="41">
        <v>0.43074999999999974</v>
      </c>
      <c r="E315" s="41">
        <v>0.77124999999999999</v>
      </c>
    </row>
    <row r="316" spans="2:5">
      <c r="B316" s="91">
        <v>39518</v>
      </c>
      <c r="C316" s="41">
        <v>0.5175800000000006</v>
      </c>
      <c r="D316" s="41">
        <v>0.36663000000000068</v>
      </c>
      <c r="E316" s="41">
        <v>0.61499999999999999</v>
      </c>
    </row>
    <row r="317" spans="2:5">
      <c r="B317" s="91">
        <v>39519</v>
      </c>
      <c r="C317" s="41">
        <v>0.52329999999999988</v>
      </c>
      <c r="D317" s="41">
        <v>0.56313000000000013</v>
      </c>
      <c r="E317" s="41">
        <v>0.625</v>
      </c>
    </row>
    <row r="318" spans="2:5">
      <c r="B318" s="91">
        <v>39520</v>
      </c>
      <c r="C318" s="41">
        <v>0.5807500000000001</v>
      </c>
      <c r="D318" s="41">
        <v>0.57474999999999987</v>
      </c>
      <c r="E318" s="41">
        <v>0.65799999999999947</v>
      </c>
    </row>
    <row r="319" spans="2:5">
      <c r="B319" s="91">
        <v>39521</v>
      </c>
      <c r="C319" s="41">
        <v>0.65348000000000006</v>
      </c>
      <c r="D319" s="41">
        <v>0.59149999999999991</v>
      </c>
      <c r="E319" s="41">
        <v>0.63244999999999996</v>
      </c>
    </row>
    <row r="320" spans="2:5">
      <c r="B320" s="91">
        <v>39524</v>
      </c>
      <c r="C320" s="41">
        <v>0.55825000000000014</v>
      </c>
      <c r="D320" s="41">
        <v>0.61213000000000051</v>
      </c>
      <c r="E320" s="41">
        <v>0.81874999999999998</v>
      </c>
    </row>
    <row r="321" spans="2:5">
      <c r="B321" s="91">
        <v>39525</v>
      </c>
      <c r="C321" s="41">
        <v>0.59349999999999969</v>
      </c>
      <c r="D321" s="41">
        <v>0.57575000000000021</v>
      </c>
      <c r="E321" s="41">
        <v>0.58288000000000029</v>
      </c>
    </row>
    <row r="322" spans="2:5">
      <c r="B322" s="91">
        <v>39526</v>
      </c>
      <c r="C322" s="41">
        <v>0.68179999999999996</v>
      </c>
      <c r="D322" s="41">
        <v>0.48200000000000021</v>
      </c>
      <c r="E322" s="41">
        <v>0.65625</v>
      </c>
    </row>
    <row r="323" spans="2:5">
      <c r="B323" s="91">
        <v>39527</v>
      </c>
      <c r="C323" s="41">
        <v>0.70339999999999936</v>
      </c>
      <c r="D323" s="41">
        <v>0.54699999999999971</v>
      </c>
      <c r="E323" s="41">
        <v>0.62124999999999997</v>
      </c>
    </row>
    <row r="324" spans="2:5">
      <c r="B324" s="91">
        <v>39528</v>
      </c>
      <c r="C324" s="41">
        <v>0.70339999999999936</v>
      </c>
      <c r="D324" s="41">
        <v>0.54699999999999971</v>
      </c>
      <c r="E324" s="41">
        <v>0.62124999999999997</v>
      </c>
    </row>
    <row r="325" spans="2:5">
      <c r="B325" s="91">
        <v>39531</v>
      </c>
      <c r="C325" s="41">
        <v>0.70339999999999936</v>
      </c>
      <c r="D325" s="41">
        <v>0.54699999999999971</v>
      </c>
      <c r="E325" s="41">
        <v>0.62124999999999997</v>
      </c>
    </row>
    <row r="326" spans="2:5">
      <c r="B326" s="91">
        <v>39532</v>
      </c>
      <c r="C326" s="41">
        <v>0.6166999999999998</v>
      </c>
      <c r="D326" s="41">
        <v>0.51074999999999982</v>
      </c>
      <c r="E326" s="41">
        <v>0.63</v>
      </c>
    </row>
    <row r="327" spans="2:5">
      <c r="B327" s="91">
        <v>39533</v>
      </c>
      <c r="C327" s="41">
        <v>0.64210000000000012</v>
      </c>
      <c r="D327" s="41">
        <v>0.53363000000000049</v>
      </c>
      <c r="E327" s="41">
        <v>0.66125</v>
      </c>
    </row>
    <row r="328" spans="2:5">
      <c r="B328" s="91">
        <v>39534</v>
      </c>
      <c r="C328" s="41">
        <v>0.72354999999999947</v>
      </c>
      <c r="D328" s="41">
        <v>0.60624999999999996</v>
      </c>
      <c r="E328" s="41">
        <v>0.71625000000000005</v>
      </c>
    </row>
    <row r="329" spans="2:5">
      <c r="B329" s="91">
        <v>39535</v>
      </c>
      <c r="C329" s="41">
        <v>0.75104999999999933</v>
      </c>
      <c r="D329" s="41">
        <v>0.67</v>
      </c>
      <c r="E329" s="41">
        <v>0.7284999999999997</v>
      </c>
    </row>
    <row r="330" spans="2:5">
      <c r="B330" s="91">
        <v>39538</v>
      </c>
      <c r="C330" s="41">
        <v>0.58143000000000011</v>
      </c>
      <c r="D330" s="41">
        <v>0.56850000000000023</v>
      </c>
      <c r="E330" s="41">
        <v>0.73412999999999995</v>
      </c>
    </row>
    <row r="331" spans="2:5">
      <c r="B331" s="91">
        <v>39539</v>
      </c>
      <c r="C331" s="41">
        <v>0.69449999999999967</v>
      </c>
      <c r="D331" s="41">
        <v>0.70874999999999932</v>
      </c>
      <c r="E331" s="41">
        <v>0.68174999999999963</v>
      </c>
    </row>
    <row r="332" spans="2:5">
      <c r="B332" s="91">
        <v>39540</v>
      </c>
      <c r="C332" s="41">
        <v>0.72714999999999996</v>
      </c>
      <c r="D332" s="41">
        <v>0.70499999999999996</v>
      </c>
      <c r="E332" s="41">
        <v>0.69</v>
      </c>
    </row>
    <row r="333" spans="2:5">
      <c r="B333" s="91">
        <v>39541</v>
      </c>
      <c r="C333" s="41">
        <v>0.77408000000000055</v>
      </c>
      <c r="D333" s="41">
        <v>0.73649999999999949</v>
      </c>
      <c r="E333" s="41">
        <v>0.72</v>
      </c>
    </row>
    <row r="334" spans="2:5">
      <c r="B334" s="91">
        <v>39542</v>
      </c>
      <c r="C334" s="41">
        <v>0.81875000000000053</v>
      </c>
      <c r="D334" s="41">
        <v>0.80299999999999994</v>
      </c>
      <c r="E334" s="41">
        <v>0.76049999999999995</v>
      </c>
    </row>
    <row r="335" spans="2:5">
      <c r="B335" s="91">
        <v>39545</v>
      </c>
      <c r="C335" s="41">
        <v>0.7831999999999999</v>
      </c>
      <c r="D335" s="41">
        <v>0.8307500000000001</v>
      </c>
      <c r="E335" s="41">
        <v>0.73399999999999976</v>
      </c>
    </row>
    <row r="336" spans="2:5">
      <c r="B336" s="91">
        <v>39546</v>
      </c>
      <c r="C336" s="41">
        <v>0.79529999999999923</v>
      </c>
      <c r="D336" s="41">
        <v>0.84688000000000008</v>
      </c>
      <c r="E336" s="41">
        <v>0.74</v>
      </c>
    </row>
    <row r="337" spans="2:5">
      <c r="B337" s="91">
        <v>39547</v>
      </c>
      <c r="C337" s="41">
        <v>0.7583000000000002</v>
      </c>
      <c r="D337" s="41">
        <v>0.72075000000000067</v>
      </c>
      <c r="E337" s="41">
        <v>0.77563000000000049</v>
      </c>
    </row>
    <row r="338" spans="2:5">
      <c r="B338" s="91">
        <v>39548</v>
      </c>
      <c r="C338" s="41">
        <v>0.84204999999999952</v>
      </c>
      <c r="D338" s="41">
        <v>0.72975000000000012</v>
      </c>
      <c r="E338" s="41">
        <v>0.78599999999999981</v>
      </c>
    </row>
    <row r="339" spans="2:5">
      <c r="B339" s="91">
        <v>39549</v>
      </c>
      <c r="C339" s="41">
        <v>0.90549999999999997</v>
      </c>
      <c r="D339" s="41">
        <v>0.77449999999999974</v>
      </c>
      <c r="E339" s="41">
        <v>0.81112999999999991</v>
      </c>
    </row>
    <row r="340" spans="2:5">
      <c r="B340" s="91">
        <v>39552</v>
      </c>
      <c r="C340" s="41">
        <v>0.90539999999999932</v>
      </c>
      <c r="D340" s="41">
        <v>0.76638000000000028</v>
      </c>
      <c r="E340" s="41">
        <v>0.80374999999999996</v>
      </c>
    </row>
    <row r="341" spans="2:5">
      <c r="B341" s="91">
        <v>39553</v>
      </c>
      <c r="C341" s="41">
        <v>0.89337999999999962</v>
      </c>
      <c r="D341" s="41">
        <v>0.97825000000000051</v>
      </c>
      <c r="E341" s="41">
        <v>0.80844000000000027</v>
      </c>
    </row>
    <row r="342" spans="2:5">
      <c r="B342" s="91">
        <v>39554</v>
      </c>
      <c r="C342" s="41">
        <v>0.90817999999999977</v>
      </c>
      <c r="D342" s="41">
        <v>0.77</v>
      </c>
      <c r="E342" s="41">
        <v>0.78374999999999995</v>
      </c>
    </row>
    <row r="343" spans="2:5">
      <c r="B343" s="91">
        <v>39555</v>
      </c>
      <c r="C343" s="41">
        <v>0.89745000000000008</v>
      </c>
      <c r="D343" s="41">
        <v>0.79100000000000037</v>
      </c>
      <c r="E343" s="41">
        <v>0.88</v>
      </c>
    </row>
    <row r="344" spans="2:5">
      <c r="B344" s="91">
        <v>39556</v>
      </c>
      <c r="C344" s="41">
        <v>0.87054999999999971</v>
      </c>
      <c r="D344" s="41">
        <v>0.87088000000000054</v>
      </c>
      <c r="E344" s="41">
        <v>0.87349999999999994</v>
      </c>
    </row>
    <row r="345" spans="2:5">
      <c r="B345" s="91">
        <v>39559</v>
      </c>
      <c r="C345" s="41">
        <v>0.87229999999999919</v>
      </c>
      <c r="D345" s="41">
        <v>0.92737999999999987</v>
      </c>
      <c r="E345" s="41">
        <v>0.9</v>
      </c>
    </row>
    <row r="346" spans="2:5">
      <c r="B346" s="91">
        <v>39560</v>
      </c>
      <c r="C346" s="41">
        <v>0.88044999999999973</v>
      </c>
      <c r="D346" s="41">
        <v>0.9311300000000009</v>
      </c>
      <c r="E346" s="41">
        <v>0.88500000000000001</v>
      </c>
    </row>
    <row r="347" spans="2:5">
      <c r="B347" s="91">
        <v>39561</v>
      </c>
      <c r="C347" s="41">
        <v>0.90743000000000062</v>
      </c>
      <c r="D347" s="41">
        <v>0.85175000000000045</v>
      </c>
      <c r="E347" s="41">
        <v>0.8879999999999999</v>
      </c>
    </row>
    <row r="348" spans="2:5">
      <c r="B348" s="91">
        <v>39562</v>
      </c>
      <c r="C348" s="41">
        <v>0.89107999999999965</v>
      </c>
      <c r="D348" s="41">
        <v>0.80675000000000008</v>
      </c>
      <c r="E348" s="41">
        <v>0.86487999999999987</v>
      </c>
    </row>
    <row r="349" spans="2:5">
      <c r="B349" s="91">
        <v>39563</v>
      </c>
      <c r="C349" s="41">
        <v>0.86790000000000056</v>
      </c>
      <c r="D349" s="41">
        <v>0.78963000000000072</v>
      </c>
      <c r="E349" s="41">
        <v>0.86349999999999971</v>
      </c>
    </row>
    <row r="350" spans="2:5">
      <c r="B350" s="91">
        <v>39566</v>
      </c>
      <c r="C350" s="41">
        <v>0.84244999999999948</v>
      </c>
      <c r="D350" s="41">
        <v>0.7759999999999998</v>
      </c>
      <c r="E350" s="41">
        <v>0.87938000000000027</v>
      </c>
    </row>
    <row r="351" spans="2:5">
      <c r="B351" s="91">
        <v>39567</v>
      </c>
      <c r="C351" s="41">
        <v>0.82692999999999994</v>
      </c>
      <c r="D351" s="41">
        <v>0.76500000000000057</v>
      </c>
      <c r="E351" s="41">
        <v>0.84481000000000028</v>
      </c>
    </row>
    <row r="352" spans="2:5">
      <c r="B352" s="91">
        <v>39568</v>
      </c>
      <c r="C352" s="41">
        <v>0.79115000000000002</v>
      </c>
      <c r="D352" s="41">
        <v>0.64563000000000059</v>
      </c>
      <c r="E352" s="41">
        <v>0.875</v>
      </c>
    </row>
    <row r="353" spans="2:5">
      <c r="B353" s="91">
        <v>39569</v>
      </c>
      <c r="C353" s="41">
        <v>0.7726999999999995</v>
      </c>
      <c r="D353" s="41">
        <v>0.64375000000000004</v>
      </c>
      <c r="E353" s="41">
        <v>0.81137999999999999</v>
      </c>
    </row>
    <row r="354" spans="2:5">
      <c r="B354" s="91">
        <v>39570</v>
      </c>
      <c r="C354" s="41">
        <v>0.77059999999999995</v>
      </c>
      <c r="D354" s="41">
        <v>0.77425000000000033</v>
      </c>
      <c r="E354" s="41">
        <v>0.78</v>
      </c>
    </row>
    <row r="355" spans="2:5">
      <c r="B355" s="91">
        <v>39573</v>
      </c>
      <c r="C355" s="41">
        <v>0.77059999999999995</v>
      </c>
      <c r="D355" s="41">
        <v>0.79249999999999998</v>
      </c>
      <c r="E355" s="41">
        <v>0.78</v>
      </c>
    </row>
    <row r="356" spans="2:5">
      <c r="B356" s="91">
        <v>39574</v>
      </c>
      <c r="C356" s="41">
        <v>0.7764300000000004</v>
      </c>
      <c r="D356" s="41">
        <v>0.79363000000000028</v>
      </c>
      <c r="E356" s="41">
        <v>0.77249999999999996</v>
      </c>
    </row>
    <row r="357" spans="2:5">
      <c r="B357" s="91">
        <v>39575</v>
      </c>
      <c r="C357" s="41">
        <v>0.77333000000000052</v>
      </c>
      <c r="D357" s="41">
        <v>0.80574999999999974</v>
      </c>
      <c r="E357" s="41">
        <v>0.74638000000000004</v>
      </c>
    </row>
    <row r="358" spans="2:5">
      <c r="B358" s="91">
        <v>39576</v>
      </c>
      <c r="C358" s="41">
        <v>0.76648000000000049</v>
      </c>
      <c r="D358" s="41">
        <v>0.87413000000000007</v>
      </c>
      <c r="E358" s="41">
        <v>0.73963000000000023</v>
      </c>
    </row>
    <row r="359" spans="2:5">
      <c r="B359" s="91">
        <v>39577</v>
      </c>
      <c r="C359" s="41">
        <v>0.73868000000000045</v>
      </c>
      <c r="D359" s="41">
        <v>1.0607499999999996</v>
      </c>
      <c r="E359" s="41">
        <v>0.70799999999999996</v>
      </c>
    </row>
    <row r="360" spans="2:5">
      <c r="B360" s="91">
        <v>39580</v>
      </c>
      <c r="C360" s="41">
        <v>0.73153000000000024</v>
      </c>
      <c r="D360" s="41">
        <v>1.1225000000000001</v>
      </c>
      <c r="E360" s="41">
        <v>0.69313000000000025</v>
      </c>
    </row>
    <row r="361" spans="2:5">
      <c r="B361" s="91">
        <v>39581</v>
      </c>
      <c r="C361" s="41">
        <v>0.73432999999999993</v>
      </c>
      <c r="D361" s="41">
        <v>0.84787999999999997</v>
      </c>
      <c r="E361" s="41">
        <v>0.68463000000000029</v>
      </c>
    </row>
    <row r="362" spans="2:5">
      <c r="B362" s="91">
        <v>39582</v>
      </c>
      <c r="C362" s="41">
        <v>0.78099999999999969</v>
      </c>
      <c r="D362" s="41">
        <v>0.8202499999999997</v>
      </c>
      <c r="E362" s="41">
        <v>0.72599999999999998</v>
      </c>
    </row>
    <row r="363" spans="2:5">
      <c r="B363" s="91">
        <v>39583</v>
      </c>
      <c r="C363" s="41">
        <v>0.82279999999999998</v>
      </c>
      <c r="D363" s="41">
        <v>0.83750000000000002</v>
      </c>
      <c r="E363" s="41">
        <v>0.7257499999999999</v>
      </c>
    </row>
    <row r="364" spans="2:5">
      <c r="B364" s="91">
        <v>39584</v>
      </c>
      <c r="C364" s="41">
        <v>0.82625000000000004</v>
      </c>
      <c r="D364" s="41">
        <v>0.85600000000000032</v>
      </c>
      <c r="E364" s="41">
        <v>0.70799999999999974</v>
      </c>
    </row>
    <row r="365" spans="2:5">
      <c r="B365" s="91">
        <v>39587</v>
      </c>
      <c r="C365" s="41">
        <v>0.82099999999999973</v>
      </c>
      <c r="D365" s="41">
        <v>0.86349999999999971</v>
      </c>
      <c r="E365" s="41">
        <v>0.69050000000000011</v>
      </c>
    </row>
    <row r="366" spans="2:5">
      <c r="B366" s="91">
        <v>39588</v>
      </c>
      <c r="C366" s="41">
        <v>0.82248000000000054</v>
      </c>
      <c r="D366" s="41">
        <v>0.87174999999999958</v>
      </c>
      <c r="E366" s="41">
        <v>0.67749999999999999</v>
      </c>
    </row>
    <row r="367" spans="2:5">
      <c r="B367" s="91">
        <v>39589</v>
      </c>
      <c r="C367" s="41">
        <v>0.81528000000000045</v>
      </c>
      <c r="D367" s="41">
        <v>0.86674999999999969</v>
      </c>
      <c r="E367" s="41">
        <v>0.6541300000000001</v>
      </c>
    </row>
    <row r="368" spans="2:5">
      <c r="B368" s="91">
        <v>39590</v>
      </c>
      <c r="C368" s="41">
        <v>0.8116500000000002</v>
      </c>
      <c r="D368" s="41">
        <v>0.85900000000000043</v>
      </c>
      <c r="E368" s="41">
        <v>0.6501300000000001</v>
      </c>
    </row>
    <row r="369" spans="2:5">
      <c r="B369" s="91">
        <v>39591</v>
      </c>
      <c r="C369" s="41">
        <v>0.82934999999999981</v>
      </c>
      <c r="D369" s="41">
        <v>0.83163000000000054</v>
      </c>
      <c r="E369" s="41">
        <v>0.65362999999999993</v>
      </c>
    </row>
    <row r="370" spans="2:5">
      <c r="B370" s="91">
        <v>39594</v>
      </c>
      <c r="C370" s="41">
        <v>0.82934999999999981</v>
      </c>
      <c r="D370" s="41">
        <v>0.81200000000000028</v>
      </c>
      <c r="E370" s="41">
        <v>0.65063000000000004</v>
      </c>
    </row>
    <row r="371" spans="2:5">
      <c r="B371" s="91">
        <v>39595</v>
      </c>
      <c r="C371" s="41">
        <v>0.82303000000000015</v>
      </c>
      <c r="D371" s="41">
        <v>0.79549999999999965</v>
      </c>
      <c r="E371" s="41">
        <v>0.65438000000000041</v>
      </c>
    </row>
    <row r="372" spans="2:5">
      <c r="B372" s="91">
        <v>39596</v>
      </c>
      <c r="C372" s="41">
        <v>0.82763000000000009</v>
      </c>
      <c r="D372" s="41">
        <v>0.78024999999999967</v>
      </c>
      <c r="E372" s="41">
        <v>0.65838000000000019</v>
      </c>
    </row>
    <row r="373" spans="2:5">
      <c r="B373" s="91">
        <v>39597</v>
      </c>
      <c r="C373" s="41">
        <v>0.83140000000000036</v>
      </c>
      <c r="D373" s="41">
        <v>0.75049999999999972</v>
      </c>
      <c r="E373" s="41">
        <v>0.66487999999999969</v>
      </c>
    </row>
    <row r="374" spans="2:5">
      <c r="B374" s="91">
        <v>39598</v>
      </c>
      <c r="C374" s="41">
        <v>0.80147999999999975</v>
      </c>
      <c r="D374" s="41">
        <v>0.74600000000000044</v>
      </c>
      <c r="E374" s="41">
        <v>0.66563000000000017</v>
      </c>
    </row>
    <row r="375" spans="2:5">
      <c r="B375" s="91">
        <v>39601</v>
      </c>
      <c r="C375" s="41">
        <v>0.84043000000000045</v>
      </c>
      <c r="D375" s="41">
        <v>0.82005999999999979</v>
      </c>
      <c r="E375" s="41">
        <v>0.67125000000000001</v>
      </c>
    </row>
    <row r="376" spans="2:5">
      <c r="B376" s="91">
        <v>39602</v>
      </c>
      <c r="C376" s="41">
        <v>0.84843000000000046</v>
      </c>
      <c r="D376" s="41">
        <v>0.8258100000000006</v>
      </c>
      <c r="E376" s="41">
        <v>0.66513</v>
      </c>
    </row>
    <row r="377" spans="2:5">
      <c r="B377" s="91">
        <v>39603</v>
      </c>
      <c r="C377" s="41">
        <v>0.86843000000000004</v>
      </c>
      <c r="D377" s="41">
        <v>0.86087999999999987</v>
      </c>
      <c r="E377" s="41">
        <v>0.67087999999999992</v>
      </c>
    </row>
    <row r="378" spans="2:5">
      <c r="B378" s="91">
        <v>39604</v>
      </c>
      <c r="C378" s="41">
        <v>0.8574300000000008</v>
      </c>
      <c r="D378" s="41">
        <v>0.88438000000000061</v>
      </c>
      <c r="E378" s="41">
        <v>0.66188000000000002</v>
      </c>
    </row>
    <row r="379" spans="2:5">
      <c r="B379" s="91">
        <v>39605</v>
      </c>
      <c r="C379" s="41">
        <v>0.86179999999999968</v>
      </c>
      <c r="D379" s="41">
        <v>0.99699999999999989</v>
      </c>
      <c r="E379" s="41">
        <v>0.68063000000000029</v>
      </c>
    </row>
    <row r="380" spans="2:5">
      <c r="B380" s="91">
        <v>39608</v>
      </c>
      <c r="C380" s="41">
        <v>0.8614499999999996</v>
      </c>
      <c r="D380" s="41">
        <v>0.98624999999999996</v>
      </c>
      <c r="E380" s="41">
        <v>0.64124999999999999</v>
      </c>
    </row>
    <row r="381" spans="2:5">
      <c r="B381" s="91">
        <v>39609</v>
      </c>
      <c r="C381" s="41">
        <v>0.9070999999999998</v>
      </c>
      <c r="D381" s="41">
        <v>0.78038000000000007</v>
      </c>
      <c r="E381" s="41">
        <v>0.69324999999999992</v>
      </c>
    </row>
    <row r="382" spans="2:5">
      <c r="B382" s="91">
        <v>39610</v>
      </c>
      <c r="C382" s="41">
        <v>0.91459999999999919</v>
      </c>
      <c r="D382" s="41">
        <v>0.91500000000000004</v>
      </c>
      <c r="E382" s="41">
        <v>0.70313000000000025</v>
      </c>
    </row>
    <row r="383" spans="2:5">
      <c r="B383" s="91">
        <v>39611</v>
      </c>
      <c r="C383" s="41">
        <v>0.91990000000000016</v>
      </c>
      <c r="D383" s="41">
        <v>0.91899999999999959</v>
      </c>
      <c r="E383" s="41">
        <v>0.65724999999999989</v>
      </c>
    </row>
    <row r="384" spans="2:5">
      <c r="B384" s="91">
        <v>39612</v>
      </c>
      <c r="C384" s="41">
        <v>0.9134500000000001</v>
      </c>
      <c r="D384" s="41">
        <v>0.9348800000000006</v>
      </c>
      <c r="E384" s="41">
        <v>0.71574999999999989</v>
      </c>
    </row>
    <row r="385" spans="2:5">
      <c r="B385" s="91">
        <v>39615</v>
      </c>
      <c r="C385" s="41">
        <v>0.9258999999999995</v>
      </c>
      <c r="D385" s="41">
        <v>0.93113000000000046</v>
      </c>
      <c r="E385" s="41">
        <v>0.6825</v>
      </c>
    </row>
    <row r="386" spans="2:5">
      <c r="B386" s="91">
        <v>39616</v>
      </c>
      <c r="C386" s="41">
        <v>0.91579999999999995</v>
      </c>
      <c r="D386" s="41">
        <v>0.93674999999999997</v>
      </c>
      <c r="E386" s="41">
        <v>0.73375000000000001</v>
      </c>
    </row>
    <row r="387" spans="2:5">
      <c r="B387" s="91">
        <v>39617</v>
      </c>
      <c r="C387" s="41">
        <v>0.91188000000000002</v>
      </c>
      <c r="D387" s="41">
        <v>0.94224999999999959</v>
      </c>
      <c r="E387" s="41">
        <v>0.71250000000000002</v>
      </c>
    </row>
    <row r="388" spans="2:5">
      <c r="B388" s="91">
        <v>39618</v>
      </c>
      <c r="C388" s="41">
        <v>0.92889999999999961</v>
      </c>
      <c r="D388" s="41">
        <v>0.95638000000000023</v>
      </c>
      <c r="E388" s="41">
        <v>0.70125000000000004</v>
      </c>
    </row>
    <row r="389" spans="2:5">
      <c r="B389" s="91">
        <v>39619</v>
      </c>
      <c r="C389" s="41">
        <v>0.93379999999999974</v>
      </c>
      <c r="D389" s="41">
        <v>0.96888000000000085</v>
      </c>
      <c r="E389" s="41">
        <v>0.70787999999999984</v>
      </c>
    </row>
    <row r="390" spans="2:5">
      <c r="B390" s="91">
        <v>39622</v>
      </c>
      <c r="C390" s="41">
        <v>0.93757999999999964</v>
      </c>
      <c r="D390" s="41">
        <v>0.95863000000000032</v>
      </c>
      <c r="E390" s="41">
        <v>0.7053799999999999</v>
      </c>
    </row>
    <row r="391" spans="2:5">
      <c r="B391" s="91">
        <v>39623</v>
      </c>
      <c r="C391" s="41">
        <v>0.9460999999999995</v>
      </c>
      <c r="D391" s="41">
        <v>0.96449999999999969</v>
      </c>
      <c r="E391" s="41">
        <v>0.71638000000000046</v>
      </c>
    </row>
    <row r="392" spans="2:5">
      <c r="B392" s="91">
        <v>39624</v>
      </c>
      <c r="C392" s="41">
        <v>0.96898000000000017</v>
      </c>
      <c r="D392" s="41">
        <v>0.99799999999999978</v>
      </c>
      <c r="E392" s="41">
        <v>0.72113000000000005</v>
      </c>
    </row>
    <row r="393" spans="2:5">
      <c r="B393" s="91">
        <v>39625</v>
      </c>
      <c r="C393" s="41">
        <v>0.96145000000000014</v>
      </c>
      <c r="D393" s="41">
        <v>1.0623800000000005</v>
      </c>
      <c r="E393" s="41">
        <v>0.73263000000000034</v>
      </c>
    </row>
    <row r="394" spans="2:5">
      <c r="B394" s="91">
        <v>39626</v>
      </c>
      <c r="C394" s="41">
        <v>0.95190000000000019</v>
      </c>
      <c r="D394" s="41">
        <v>1.2427500000000005</v>
      </c>
      <c r="E394" s="41">
        <v>0.72324999999999973</v>
      </c>
    </row>
    <row r="395" spans="2:5">
      <c r="B395" s="91">
        <v>39629</v>
      </c>
      <c r="C395" s="41">
        <v>0.65824999999999978</v>
      </c>
      <c r="D395" s="41">
        <v>0.68438000000000088</v>
      </c>
      <c r="E395" s="41">
        <v>0.70313000000000025</v>
      </c>
    </row>
    <row r="396" spans="2:5">
      <c r="B396" s="91">
        <v>39630</v>
      </c>
      <c r="C396" s="41">
        <v>0.88959999999999972</v>
      </c>
      <c r="D396" s="41">
        <v>1.0383800000000005</v>
      </c>
      <c r="E396" s="41">
        <v>0.71250000000000002</v>
      </c>
    </row>
    <row r="397" spans="2:5">
      <c r="B397" s="91">
        <v>39631</v>
      </c>
      <c r="C397" s="41">
        <v>0.92088000000000036</v>
      </c>
      <c r="D397" s="41">
        <v>1.0293800000000006</v>
      </c>
      <c r="E397" s="41">
        <v>0.72124999999999995</v>
      </c>
    </row>
    <row r="398" spans="2:5">
      <c r="B398" s="91">
        <v>39632</v>
      </c>
      <c r="C398" s="41">
        <v>0.91949999999999932</v>
      </c>
      <c r="D398" s="41">
        <v>1.0251300000000003</v>
      </c>
      <c r="E398" s="41">
        <v>0.72324999999999973</v>
      </c>
    </row>
    <row r="399" spans="2:5">
      <c r="B399" s="91">
        <v>39633</v>
      </c>
      <c r="C399" s="41">
        <v>0.89165000000000028</v>
      </c>
      <c r="D399" s="41">
        <v>1.0158800000000006</v>
      </c>
      <c r="E399" s="41">
        <v>0.72738000000000014</v>
      </c>
    </row>
    <row r="400" spans="2:5">
      <c r="B400" s="91">
        <v>39636</v>
      </c>
      <c r="C400" s="41">
        <v>0.88034999999999997</v>
      </c>
      <c r="D400" s="41">
        <v>1.0413800000000002</v>
      </c>
      <c r="E400" s="41">
        <v>0.72724999999999973</v>
      </c>
    </row>
    <row r="401" spans="2:5">
      <c r="B401" s="91">
        <v>39637</v>
      </c>
      <c r="C401" s="41">
        <v>0.84188000000000063</v>
      </c>
      <c r="D401" s="41">
        <v>1.1661300000000003</v>
      </c>
      <c r="E401" s="41">
        <v>0.73499999999999999</v>
      </c>
    </row>
    <row r="402" spans="2:5">
      <c r="B402" s="91">
        <v>39638</v>
      </c>
      <c r="C402" s="41">
        <v>0.84429999999999961</v>
      </c>
      <c r="D402" s="41">
        <v>0.67562999999999995</v>
      </c>
      <c r="E402" s="41">
        <v>0.7328800000000002</v>
      </c>
    </row>
    <row r="403" spans="2:5">
      <c r="B403" s="91">
        <v>39639</v>
      </c>
      <c r="C403" s="41">
        <v>0.83243000000000045</v>
      </c>
      <c r="D403" s="41">
        <v>0.67688000000000059</v>
      </c>
      <c r="E403" s="41">
        <v>0.73012999999999995</v>
      </c>
    </row>
    <row r="404" spans="2:5">
      <c r="B404" s="91">
        <v>39640</v>
      </c>
      <c r="C404" s="41">
        <v>0.81524999999999981</v>
      </c>
      <c r="D404" s="41">
        <v>0.68638000000000066</v>
      </c>
      <c r="E404" s="41">
        <v>0.7366299999999999</v>
      </c>
    </row>
    <row r="405" spans="2:5">
      <c r="B405" s="91">
        <v>39643</v>
      </c>
      <c r="C405" s="41">
        <v>0.80924999999999958</v>
      </c>
      <c r="D405" s="41">
        <v>0.68049999999999944</v>
      </c>
      <c r="E405" s="41">
        <v>0.7446299999999999</v>
      </c>
    </row>
    <row r="406" spans="2:5">
      <c r="B406" s="91">
        <v>39644</v>
      </c>
      <c r="C406" s="41">
        <v>0.79638000000000009</v>
      </c>
      <c r="D406" s="41">
        <v>0.68113000000000046</v>
      </c>
      <c r="E406" s="41">
        <v>0.7643800000000005</v>
      </c>
    </row>
    <row r="407" spans="2:5">
      <c r="B407" s="91">
        <v>39645</v>
      </c>
      <c r="C407" s="41">
        <v>0.79324999999999957</v>
      </c>
      <c r="D407" s="41">
        <v>0.66813000000000056</v>
      </c>
      <c r="E407" s="41">
        <v>0.75</v>
      </c>
    </row>
    <row r="408" spans="2:5">
      <c r="B408" s="91">
        <v>39646</v>
      </c>
      <c r="C408" s="41">
        <v>0.79199999999999982</v>
      </c>
      <c r="D408" s="41">
        <v>0.67613000000000056</v>
      </c>
      <c r="E408" s="41">
        <v>0.74524999999999952</v>
      </c>
    </row>
    <row r="409" spans="2:5">
      <c r="B409" s="91">
        <v>39647</v>
      </c>
      <c r="C409" s="41">
        <v>0.80109999999999904</v>
      </c>
      <c r="D409" s="41">
        <v>0.672130000000001</v>
      </c>
      <c r="E409" s="41">
        <v>0.73863000000000012</v>
      </c>
    </row>
    <row r="410" spans="2:5">
      <c r="B410" s="91">
        <v>39650</v>
      </c>
      <c r="C410" s="41">
        <v>0.79267999999999983</v>
      </c>
      <c r="D410" s="41">
        <v>0.66962999999999973</v>
      </c>
      <c r="E410" s="41">
        <v>0.74438000000000004</v>
      </c>
    </row>
    <row r="411" spans="2:5">
      <c r="B411" s="91">
        <v>39651</v>
      </c>
      <c r="C411" s="41">
        <v>0.79278000000000048</v>
      </c>
      <c r="D411" s="41">
        <v>0.66199999999999992</v>
      </c>
      <c r="E411" s="41">
        <v>0.73624999999999996</v>
      </c>
    </row>
    <row r="412" spans="2:5">
      <c r="B412" s="91">
        <v>39652</v>
      </c>
      <c r="C412" s="41">
        <v>0.7898000000000005</v>
      </c>
      <c r="D412" s="41">
        <v>0.66338000000000008</v>
      </c>
      <c r="E412" s="41">
        <v>0.745</v>
      </c>
    </row>
    <row r="413" spans="2:5">
      <c r="B413" s="91">
        <v>39653</v>
      </c>
      <c r="C413" s="41">
        <v>0.77844999999999942</v>
      </c>
      <c r="D413" s="41">
        <v>0.66238000000000063</v>
      </c>
      <c r="E413" s="41">
        <v>0.72399999999999975</v>
      </c>
    </row>
    <row r="414" spans="2:5">
      <c r="B414" s="91">
        <v>39654</v>
      </c>
      <c r="C414" s="41">
        <v>0.76462999999999948</v>
      </c>
      <c r="D414" s="41">
        <v>0.67113000000000067</v>
      </c>
      <c r="E414" s="41">
        <v>0.73212999999999973</v>
      </c>
    </row>
    <row r="415" spans="2:5">
      <c r="B415" s="91">
        <v>39657</v>
      </c>
      <c r="C415" s="41">
        <v>0.7681300000000002</v>
      </c>
      <c r="D415" s="41">
        <v>0.66300000000000026</v>
      </c>
      <c r="E415" s="41">
        <v>0.74425000000000008</v>
      </c>
    </row>
    <row r="416" spans="2:5">
      <c r="B416" s="91">
        <v>39658</v>
      </c>
      <c r="C416" s="41">
        <v>0.77268000000000026</v>
      </c>
      <c r="D416" s="41">
        <v>0.67337999999999987</v>
      </c>
      <c r="E416" s="41">
        <v>0.7357499999999999</v>
      </c>
    </row>
    <row r="417" spans="2:5">
      <c r="B417" s="91">
        <v>39659</v>
      </c>
      <c r="C417" s="41">
        <v>0.80298000000000069</v>
      </c>
      <c r="D417" s="41">
        <v>0.66462999999999983</v>
      </c>
      <c r="E417" s="41">
        <v>0.73863000000000012</v>
      </c>
    </row>
    <row r="418" spans="2:5">
      <c r="B418" s="91">
        <v>39660</v>
      </c>
      <c r="C418" s="41">
        <v>0.82393000000000072</v>
      </c>
      <c r="D418" s="41">
        <v>0.58150000000000013</v>
      </c>
      <c r="E418" s="41">
        <v>0.73324999999999951</v>
      </c>
    </row>
    <row r="419" spans="2:5">
      <c r="B419" s="91">
        <v>39661</v>
      </c>
      <c r="C419" s="41">
        <v>0.81660000000000021</v>
      </c>
      <c r="D419" s="41">
        <v>0.67413000000000078</v>
      </c>
      <c r="E419" s="41">
        <v>0.73238000000000003</v>
      </c>
    </row>
    <row r="420" spans="2:5">
      <c r="B420" s="91">
        <v>39664</v>
      </c>
      <c r="C420" s="41">
        <v>0.78724999999999934</v>
      </c>
      <c r="D420" s="41">
        <v>0.66500000000000004</v>
      </c>
      <c r="E420" s="41">
        <v>0.73613000000000017</v>
      </c>
    </row>
    <row r="421" spans="2:5">
      <c r="B421" s="91">
        <v>39665</v>
      </c>
      <c r="C421" s="41">
        <v>0.79389999999999983</v>
      </c>
      <c r="D421" s="41">
        <v>0.65788000000000046</v>
      </c>
      <c r="E421" s="41">
        <v>0.75188000000000033</v>
      </c>
    </row>
    <row r="422" spans="2:5">
      <c r="B422" s="91">
        <v>39666</v>
      </c>
      <c r="C422" s="41">
        <v>0.80169999999999941</v>
      </c>
      <c r="D422" s="41">
        <v>0.65138000000000051</v>
      </c>
      <c r="E422" s="41">
        <v>0.75649999999999995</v>
      </c>
    </row>
    <row r="423" spans="2:5">
      <c r="B423" s="91">
        <v>39667</v>
      </c>
      <c r="C423" s="41">
        <v>0.78374999999999995</v>
      </c>
      <c r="D423" s="41">
        <v>0.64775000000000027</v>
      </c>
      <c r="E423" s="41">
        <v>0.75950000000000006</v>
      </c>
    </row>
    <row r="424" spans="2:5">
      <c r="B424" s="91">
        <v>39668</v>
      </c>
      <c r="C424" s="41">
        <v>0.76780000000000026</v>
      </c>
      <c r="D424" s="41">
        <v>0.66563000000000017</v>
      </c>
      <c r="E424" s="41">
        <v>0.76375000000000004</v>
      </c>
    </row>
    <row r="425" spans="2:5">
      <c r="B425" s="91">
        <v>39671</v>
      </c>
      <c r="C425" s="41">
        <v>0.77444999999999897</v>
      </c>
      <c r="D425" s="41">
        <v>0.66438000000000041</v>
      </c>
      <c r="E425" s="41">
        <v>0.76274999999999959</v>
      </c>
    </row>
    <row r="426" spans="2:5">
      <c r="B426" s="91">
        <v>39672</v>
      </c>
      <c r="C426" s="41">
        <v>0.78073000000000103</v>
      </c>
      <c r="D426" s="41">
        <v>0.63888000000000034</v>
      </c>
      <c r="E426" s="41">
        <v>0.75938000000000017</v>
      </c>
    </row>
    <row r="427" spans="2:5">
      <c r="B427" s="91">
        <v>39673</v>
      </c>
      <c r="C427" s="41">
        <v>0.77963000000000005</v>
      </c>
      <c r="D427" s="41">
        <v>0.65513000000000066</v>
      </c>
      <c r="E427" s="41">
        <v>0.77938000000000018</v>
      </c>
    </row>
    <row r="428" spans="2:5">
      <c r="B428" s="91">
        <v>39674</v>
      </c>
      <c r="C428" s="41">
        <v>0.75933000000000028</v>
      </c>
      <c r="D428" s="41">
        <v>0.64724999999999966</v>
      </c>
      <c r="E428" s="41">
        <v>0.76688000000000001</v>
      </c>
    </row>
    <row r="429" spans="2:5">
      <c r="B429" s="91">
        <v>39675</v>
      </c>
      <c r="C429" s="41">
        <v>0.75358000000000036</v>
      </c>
      <c r="D429" s="41">
        <v>0.66613000000000078</v>
      </c>
      <c r="E429" s="41">
        <v>0.77174999999999949</v>
      </c>
    </row>
    <row r="430" spans="2:5">
      <c r="B430" s="91">
        <v>39678</v>
      </c>
      <c r="C430" s="41">
        <v>0.76419999999999977</v>
      </c>
      <c r="D430" s="41">
        <v>0.65424999999999933</v>
      </c>
      <c r="E430" s="41">
        <v>0.77800000000000002</v>
      </c>
    </row>
    <row r="431" spans="2:5">
      <c r="B431" s="91">
        <v>39679</v>
      </c>
      <c r="C431" s="41">
        <v>0.75853000000000037</v>
      </c>
      <c r="D431" s="41">
        <v>0.6718800000000007</v>
      </c>
      <c r="E431" s="41">
        <v>0.78324999999999978</v>
      </c>
    </row>
    <row r="432" spans="2:5">
      <c r="B432" s="91">
        <v>39680</v>
      </c>
      <c r="C432" s="41">
        <v>0.75693000000000055</v>
      </c>
      <c r="D432" s="41">
        <v>0.67863000000000007</v>
      </c>
      <c r="E432" s="41">
        <v>0.77788000000000013</v>
      </c>
    </row>
    <row r="433" spans="2:5">
      <c r="B433" s="91">
        <v>39681</v>
      </c>
      <c r="C433" s="41">
        <v>0.7585999999999995</v>
      </c>
      <c r="D433" s="41">
        <v>0.67888000000000037</v>
      </c>
      <c r="E433" s="41">
        <v>0.77863000000000016</v>
      </c>
    </row>
    <row r="434" spans="2:5">
      <c r="B434" s="91">
        <v>39682</v>
      </c>
      <c r="C434" s="41">
        <v>0.76144999999999996</v>
      </c>
      <c r="D434" s="41">
        <v>0.67788000000000004</v>
      </c>
      <c r="E434" s="41">
        <v>0.77099999999999991</v>
      </c>
    </row>
    <row r="435" spans="2:5">
      <c r="B435" s="91">
        <v>39685</v>
      </c>
      <c r="C435" s="41">
        <v>0.76144999999999996</v>
      </c>
      <c r="D435" s="41">
        <v>0.67163000000000039</v>
      </c>
      <c r="E435" s="41">
        <v>0.78500000000000003</v>
      </c>
    </row>
    <row r="436" spans="2:5">
      <c r="B436" s="91">
        <v>39686</v>
      </c>
      <c r="C436" s="41">
        <v>0.75828000000000007</v>
      </c>
      <c r="D436" s="41">
        <v>0.66849999999999987</v>
      </c>
      <c r="E436" s="41">
        <v>0.77938000000000063</v>
      </c>
    </row>
    <row r="437" spans="2:5">
      <c r="B437" s="91">
        <v>39687</v>
      </c>
      <c r="C437" s="41">
        <v>0.76297999999999977</v>
      </c>
      <c r="D437" s="41">
        <v>0.66199999999999992</v>
      </c>
      <c r="E437" s="41">
        <v>0.77899999999999991</v>
      </c>
    </row>
    <row r="438" spans="2:5">
      <c r="B438" s="91">
        <v>39688</v>
      </c>
      <c r="C438" s="41">
        <v>0.75267999999999979</v>
      </c>
      <c r="D438" s="41">
        <v>0.65838000000000019</v>
      </c>
      <c r="E438" s="41">
        <v>0.7719999999999998</v>
      </c>
    </row>
    <row r="439" spans="2:5">
      <c r="B439" s="91">
        <v>39689</v>
      </c>
      <c r="C439" s="41">
        <v>0.71813000000000038</v>
      </c>
      <c r="D439" s="41">
        <v>0.60437999999999992</v>
      </c>
      <c r="E439" s="41">
        <v>0.77362999999999982</v>
      </c>
    </row>
    <row r="440" spans="2:5">
      <c r="B440" s="91">
        <v>39692</v>
      </c>
      <c r="C440" s="41">
        <v>0.72304999999999975</v>
      </c>
      <c r="D440" s="41">
        <v>0.65838000000000019</v>
      </c>
      <c r="E440" s="41">
        <v>0.77500000000000002</v>
      </c>
    </row>
    <row r="441" spans="2:5">
      <c r="B441" s="91">
        <v>39693</v>
      </c>
      <c r="C441" s="41">
        <v>0.72257999999999978</v>
      </c>
      <c r="D441" s="41">
        <v>0.65188000000000024</v>
      </c>
      <c r="E441" s="41">
        <v>0.78212999999999999</v>
      </c>
    </row>
    <row r="442" spans="2:5">
      <c r="B442" s="91">
        <v>39694</v>
      </c>
      <c r="C442" s="41">
        <v>0.72298000000000062</v>
      </c>
      <c r="D442" s="41">
        <v>0.64513000000000087</v>
      </c>
      <c r="E442" s="41">
        <v>0.78575000000000017</v>
      </c>
    </row>
    <row r="443" spans="2:5">
      <c r="B443" s="91">
        <v>39695</v>
      </c>
      <c r="C443" s="41">
        <v>0.72245000000000026</v>
      </c>
      <c r="D443" s="41">
        <v>0.64724999999999966</v>
      </c>
      <c r="E443" s="41">
        <v>0.78699999999999992</v>
      </c>
    </row>
    <row r="444" spans="2:5">
      <c r="B444" s="91">
        <v>39696</v>
      </c>
      <c r="C444" s="41">
        <v>0.71608000000000072</v>
      </c>
      <c r="D444" s="41">
        <v>0.64599999999999991</v>
      </c>
      <c r="E444" s="41">
        <v>0.80438000000000054</v>
      </c>
    </row>
    <row r="445" spans="2:5">
      <c r="B445" s="91">
        <v>39699</v>
      </c>
      <c r="C445" s="41">
        <v>0.71710000000000029</v>
      </c>
      <c r="D445" s="41">
        <v>0.65500000000000003</v>
      </c>
      <c r="E445" s="41">
        <v>0.79788000000000014</v>
      </c>
    </row>
    <row r="446" spans="2:5">
      <c r="B446" s="91">
        <v>39700</v>
      </c>
      <c r="C446" s="41">
        <v>0.71358000000000033</v>
      </c>
      <c r="D446" s="41">
        <v>1.0390000000000001</v>
      </c>
      <c r="E446" s="41">
        <v>0.80613000000000001</v>
      </c>
    </row>
    <row r="447" spans="2:5">
      <c r="B447" s="91">
        <v>39701</v>
      </c>
      <c r="C447" s="41">
        <v>0.70938000000000034</v>
      </c>
      <c r="D447" s="41">
        <v>0.65013000000000076</v>
      </c>
      <c r="E447" s="41">
        <v>0.83274999999999988</v>
      </c>
    </row>
    <row r="448" spans="2:5">
      <c r="B448" s="91">
        <v>39702</v>
      </c>
      <c r="C448" s="41">
        <v>0.69779999999999909</v>
      </c>
      <c r="D448" s="41">
        <v>0.6483800000000004</v>
      </c>
      <c r="E448" s="41">
        <v>0.86975000000000002</v>
      </c>
    </row>
    <row r="449" spans="2:5">
      <c r="B449" s="91">
        <v>39703</v>
      </c>
      <c r="C449" s="41">
        <v>0.69155000000000033</v>
      </c>
      <c r="D449" s="41">
        <v>0.65388000000000002</v>
      </c>
      <c r="E449" s="41">
        <v>0.8547499999999999</v>
      </c>
    </row>
    <row r="450" spans="2:5">
      <c r="B450" s="91">
        <v>39706</v>
      </c>
      <c r="C450" s="41">
        <v>0.40269999999999939</v>
      </c>
      <c r="D450" s="41">
        <v>0.50063000000000013</v>
      </c>
      <c r="E450" s="41">
        <v>0.98924999999999996</v>
      </c>
    </row>
    <row r="451" spans="2:5">
      <c r="B451" s="91">
        <v>39707</v>
      </c>
      <c r="C451" s="41">
        <v>0.20744999999999969</v>
      </c>
      <c r="D451" s="41">
        <v>0.75024999999999942</v>
      </c>
      <c r="E451" s="41">
        <v>0.99124999999999996</v>
      </c>
    </row>
    <row r="452" spans="2:5">
      <c r="B452" s="91">
        <v>39708</v>
      </c>
      <c r="C452" s="41">
        <v>0.89405000000000001</v>
      </c>
      <c r="D452" s="41">
        <v>0.55274999999999963</v>
      </c>
      <c r="E452" s="41">
        <v>1.3825000000000001</v>
      </c>
    </row>
    <row r="453" spans="2:5">
      <c r="B453" s="91">
        <v>39709</v>
      </c>
      <c r="C453" s="41">
        <v>1.1095999999999995</v>
      </c>
      <c r="D453" s="41">
        <v>0.62100000000000044</v>
      </c>
      <c r="E453" s="41">
        <v>1.5457499999999997</v>
      </c>
    </row>
    <row r="454" spans="2:5">
      <c r="B454" s="91">
        <v>39710</v>
      </c>
      <c r="C454" s="41">
        <v>1.4657</v>
      </c>
      <c r="D454" s="41">
        <v>0.62575000000000003</v>
      </c>
      <c r="E454" s="41">
        <v>1.2889999999999997</v>
      </c>
    </row>
    <row r="455" spans="2:5">
      <c r="B455" s="91">
        <v>39713</v>
      </c>
      <c r="C455" s="41">
        <v>1.7321</v>
      </c>
      <c r="D455" s="41">
        <v>0.64500000000000002</v>
      </c>
      <c r="E455" s="41">
        <v>1.2704999999999995</v>
      </c>
    </row>
    <row r="456" spans="2:5">
      <c r="B456" s="91">
        <v>39714</v>
      </c>
      <c r="C456" s="41">
        <v>2.0178000000000003</v>
      </c>
      <c r="D456" s="41">
        <v>0.58349999999999991</v>
      </c>
      <c r="E456" s="41">
        <v>1.35625</v>
      </c>
    </row>
    <row r="457" spans="2:5">
      <c r="B457" s="91">
        <v>39715</v>
      </c>
      <c r="C457" s="41">
        <v>1.7250000000000001</v>
      </c>
      <c r="D457" s="41">
        <v>0.80550000000000033</v>
      </c>
      <c r="E457" s="41">
        <v>1.6572499999999997</v>
      </c>
    </row>
    <row r="458" spans="2:5">
      <c r="B458" s="91">
        <v>39716</v>
      </c>
      <c r="C458" s="41">
        <v>1.6291500000000001</v>
      </c>
      <c r="D458" s="41">
        <v>0.82625000000000004</v>
      </c>
      <c r="E458" s="41">
        <v>1.9737499999999999</v>
      </c>
    </row>
    <row r="459" spans="2:5">
      <c r="B459" s="91">
        <v>39717</v>
      </c>
      <c r="C459" s="41">
        <v>1.5603999999999996</v>
      </c>
      <c r="D459" s="41">
        <v>1.1107499999999995</v>
      </c>
      <c r="E459" s="41">
        <v>2.06488</v>
      </c>
    </row>
    <row r="460" spans="2:5">
      <c r="B460" s="91">
        <v>39720</v>
      </c>
      <c r="C460" s="41">
        <v>1.3074500000000002</v>
      </c>
      <c r="D460" s="41">
        <v>1.3005</v>
      </c>
      <c r="E460" s="41">
        <v>2.2694999999999999</v>
      </c>
    </row>
    <row r="461" spans="2:5">
      <c r="B461" s="91">
        <v>39721</v>
      </c>
      <c r="C461" s="41">
        <v>1.2093999999999996</v>
      </c>
      <c r="D461" s="41">
        <v>1.1007499999999997</v>
      </c>
      <c r="E461" s="41">
        <v>2.3635000000000002</v>
      </c>
    </row>
    <row r="462" spans="2:5">
      <c r="B462" s="91">
        <v>39722</v>
      </c>
      <c r="C462" s="41">
        <v>2.6709999999999998</v>
      </c>
      <c r="D462" s="41">
        <v>1.0919999999999996</v>
      </c>
      <c r="E462" s="41">
        <v>2.4900000000000002</v>
      </c>
    </row>
    <row r="463" spans="2:5">
      <c r="B463" s="91">
        <v>39723</v>
      </c>
      <c r="C463" s="41">
        <v>2.0109999999999992</v>
      </c>
      <c r="D463" s="41">
        <v>1.1144999999999996</v>
      </c>
      <c r="E463" s="41">
        <v>2.6814999999999998</v>
      </c>
    </row>
    <row r="464" spans="2:5">
      <c r="B464" s="91">
        <v>39724</v>
      </c>
      <c r="C464" s="41">
        <v>1.8298999999999994</v>
      </c>
      <c r="D464" s="41">
        <v>1.1875</v>
      </c>
      <c r="E464" s="41">
        <v>2.8387500000000001</v>
      </c>
    </row>
    <row r="465" spans="2:5">
      <c r="B465" s="91">
        <v>39727</v>
      </c>
      <c r="C465" s="41">
        <v>1.6928000000000001</v>
      </c>
      <c r="D465" s="41">
        <v>0.94950000000000045</v>
      </c>
      <c r="E465" s="41">
        <v>2.8777500000000003</v>
      </c>
    </row>
    <row r="466" spans="2:5">
      <c r="B466" s="91">
        <v>39728</v>
      </c>
      <c r="C466" s="41">
        <v>1.3009499999999994</v>
      </c>
      <c r="D466" s="41">
        <v>0.77024999999999988</v>
      </c>
      <c r="E466" s="41">
        <v>2.84</v>
      </c>
    </row>
    <row r="467" spans="2:5">
      <c r="B467" s="91">
        <v>39729</v>
      </c>
      <c r="C467" s="41">
        <v>1.3295500000000002</v>
      </c>
      <c r="D467" s="41">
        <v>0.88125000000000053</v>
      </c>
      <c r="E467" s="41">
        <v>3.2037499999999999</v>
      </c>
    </row>
    <row r="468" spans="2:5">
      <c r="B468" s="91">
        <v>39730</v>
      </c>
      <c r="C468" s="41">
        <v>1.5124499999999994</v>
      </c>
      <c r="D468" s="41">
        <v>1.4152500000000003</v>
      </c>
      <c r="E468" s="41">
        <v>3.4589999999999996</v>
      </c>
    </row>
    <row r="469" spans="2:5">
      <c r="B469" s="91">
        <v>39731</v>
      </c>
      <c r="C469" s="41">
        <v>1.0053999999999998</v>
      </c>
      <c r="D469" s="41">
        <v>1.5202499999999999</v>
      </c>
      <c r="E469" s="41">
        <v>3.6437499999999998</v>
      </c>
    </row>
    <row r="470" spans="2:5">
      <c r="B470" s="91">
        <v>39734</v>
      </c>
      <c r="C470" s="41">
        <v>1.3231499999999992</v>
      </c>
      <c r="D470" s="41">
        <v>1.54175</v>
      </c>
      <c r="E470" s="41">
        <v>3.6065000000000005</v>
      </c>
    </row>
    <row r="471" spans="2:5">
      <c r="B471" s="91">
        <v>39735</v>
      </c>
      <c r="C471" s="41">
        <v>1.4215499999999999</v>
      </c>
      <c r="D471" s="41">
        <v>1.5289999999999995</v>
      </c>
      <c r="E471" s="41">
        <v>3.4109999999999996</v>
      </c>
    </row>
    <row r="472" spans="2:5">
      <c r="B472" s="91">
        <v>39736</v>
      </c>
      <c r="C472" s="41">
        <v>1.5533999999999999</v>
      </c>
      <c r="D472" s="41">
        <v>1.4779999999999998</v>
      </c>
      <c r="E472" s="41">
        <v>3.4350000000000001</v>
      </c>
    </row>
    <row r="473" spans="2:5">
      <c r="B473" s="91">
        <v>39737</v>
      </c>
      <c r="C473" s="41">
        <v>2.0023</v>
      </c>
      <c r="D473" s="41">
        <v>1.44625</v>
      </c>
      <c r="E473" s="41">
        <v>3.3865000000000003</v>
      </c>
    </row>
    <row r="474" spans="2:5">
      <c r="B474" s="91">
        <v>39738</v>
      </c>
      <c r="C474" s="41">
        <v>2.2898000000000001</v>
      </c>
      <c r="D474" s="41">
        <v>1.405</v>
      </c>
      <c r="E474" s="41">
        <v>3.3027500000000001</v>
      </c>
    </row>
    <row r="475" spans="2:5">
      <c r="B475" s="91">
        <v>39741</v>
      </c>
      <c r="C475" s="41">
        <v>2.0477499999999997</v>
      </c>
      <c r="D475" s="41">
        <v>1.3892500000000001</v>
      </c>
      <c r="E475" s="41">
        <v>2.9377499999999999</v>
      </c>
    </row>
    <row r="476" spans="2:5">
      <c r="B476" s="91">
        <v>39742</v>
      </c>
      <c r="C476" s="41">
        <v>2.0009999999999994</v>
      </c>
      <c r="D476" s="41">
        <v>1.3867500000000001</v>
      </c>
      <c r="E476" s="41">
        <v>2.7727500000000003</v>
      </c>
    </row>
    <row r="477" spans="2:5">
      <c r="B477" s="91">
        <v>39743</v>
      </c>
      <c r="C477" s="41">
        <v>2.1222500000000002</v>
      </c>
      <c r="D477" s="41">
        <v>1.3559999999999999</v>
      </c>
      <c r="E477" s="41">
        <v>2.5022499999999996</v>
      </c>
    </row>
    <row r="478" spans="2:5">
      <c r="B478" s="91">
        <v>39744</v>
      </c>
      <c r="C478" s="41">
        <v>1.9853999999999994</v>
      </c>
      <c r="D478" s="41">
        <v>1.3479999999999999</v>
      </c>
      <c r="E478" s="41">
        <v>2.5630000000000002</v>
      </c>
    </row>
    <row r="479" spans="2:5">
      <c r="B479" s="91">
        <v>39745</v>
      </c>
      <c r="C479" s="41">
        <v>1.6555</v>
      </c>
      <c r="D479" s="41">
        <v>1.3414999999999995</v>
      </c>
      <c r="E479" s="41">
        <v>2.62425</v>
      </c>
    </row>
    <row r="480" spans="2:5">
      <c r="B480" s="91">
        <v>39748</v>
      </c>
      <c r="C480" s="41">
        <v>1.5884499999999999</v>
      </c>
      <c r="D480" s="41">
        <v>1.3781300000000001</v>
      </c>
      <c r="E480" s="41">
        <v>2.6225000000000001</v>
      </c>
    </row>
    <row r="481" spans="2:5">
      <c r="B481" s="91">
        <v>39749</v>
      </c>
      <c r="C481" s="41">
        <v>1.5602</v>
      </c>
      <c r="D481" s="41">
        <v>1.3129999999999997</v>
      </c>
      <c r="E481" s="41">
        <v>2.605</v>
      </c>
    </row>
    <row r="482" spans="2:5">
      <c r="B482" s="91">
        <v>39750</v>
      </c>
      <c r="C482" s="41">
        <v>1.5490499999999994</v>
      </c>
      <c r="D482" s="41">
        <v>1.2925</v>
      </c>
      <c r="E482" s="41">
        <v>2.6549999999999998</v>
      </c>
    </row>
    <row r="483" spans="2:5">
      <c r="B483" s="91">
        <v>39751</v>
      </c>
      <c r="C483" s="41">
        <v>1.5964999999999998</v>
      </c>
      <c r="D483" s="41">
        <v>1.2457500000000001</v>
      </c>
      <c r="E483" s="41">
        <v>2.5255000000000001</v>
      </c>
    </row>
    <row r="484" spans="2:5">
      <c r="B484" s="91">
        <v>39752</v>
      </c>
      <c r="C484" s="41">
        <v>1.5451499999999996</v>
      </c>
      <c r="D484" s="41">
        <v>1.1817499999999996</v>
      </c>
      <c r="E484" s="41">
        <v>2.36375</v>
      </c>
    </row>
    <row r="485" spans="2:5">
      <c r="B485" s="91">
        <v>39755</v>
      </c>
      <c r="C485" s="41">
        <v>1.5502500000000001</v>
      </c>
      <c r="D485" s="41">
        <v>1.2575000000000001</v>
      </c>
      <c r="E485" s="41">
        <v>2.21875</v>
      </c>
    </row>
    <row r="486" spans="2:5">
      <c r="B486" s="91">
        <v>39756</v>
      </c>
      <c r="C486" s="41">
        <v>1.5625999999999998</v>
      </c>
      <c r="D486" s="41">
        <v>1.2522499999999996</v>
      </c>
      <c r="E486" s="41">
        <v>2.1112500000000001</v>
      </c>
    </row>
    <row r="487" spans="2:5">
      <c r="B487" s="91">
        <v>39757</v>
      </c>
      <c r="C487" s="41">
        <v>1.5070999999999994</v>
      </c>
      <c r="D487" s="41">
        <v>1.2142499999999998</v>
      </c>
      <c r="E487" s="41">
        <v>1.9112499999999999</v>
      </c>
    </row>
    <row r="488" spans="2:5">
      <c r="B488" s="91">
        <v>39758</v>
      </c>
      <c r="C488" s="41">
        <v>2.2736499999999999</v>
      </c>
      <c r="D488" s="41">
        <v>1.1732500000000003</v>
      </c>
      <c r="E488" s="41">
        <v>1.8365</v>
      </c>
    </row>
    <row r="489" spans="2:5">
      <c r="B489" s="91">
        <v>39759</v>
      </c>
      <c r="C489" s="41">
        <v>1.8157499999999995</v>
      </c>
      <c r="D489" s="41">
        <v>1.0405000000000002</v>
      </c>
      <c r="E489" s="41">
        <v>1.7549999999999999</v>
      </c>
    </row>
    <row r="490" spans="2:5">
      <c r="B490" s="91">
        <v>39762</v>
      </c>
      <c r="C490" s="41">
        <v>1.7817499999999997</v>
      </c>
      <c r="D490" s="41">
        <v>0.93825000000000003</v>
      </c>
      <c r="E490" s="41">
        <v>1.7289999999999999</v>
      </c>
    </row>
    <row r="491" spans="2:5">
      <c r="B491" s="91">
        <v>39763</v>
      </c>
      <c r="C491" s="41">
        <v>1.8262999999999998</v>
      </c>
      <c r="D491" s="41">
        <v>0.66125</v>
      </c>
      <c r="E491" s="41">
        <v>1.665</v>
      </c>
    </row>
    <row r="492" spans="2:5">
      <c r="B492" s="91">
        <v>39764</v>
      </c>
      <c r="C492" s="41">
        <v>1.8264999999999993</v>
      </c>
      <c r="D492" s="41">
        <v>1.1357499999999998</v>
      </c>
      <c r="E492" s="41">
        <v>1.6174999999999999</v>
      </c>
    </row>
    <row r="493" spans="2:5">
      <c r="B493" s="91">
        <v>39765</v>
      </c>
      <c r="C493" s="41">
        <v>1.7292999999999994</v>
      </c>
      <c r="D493" s="41">
        <v>1.1532500000000003</v>
      </c>
      <c r="E493" s="41">
        <v>1.61375</v>
      </c>
    </row>
    <row r="494" spans="2:5">
      <c r="B494" s="91">
        <v>39766</v>
      </c>
      <c r="C494" s="41">
        <v>1.7310499999999993</v>
      </c>
      <c r="D494" s="41">
        <v>1.1902500000000003</v>
      </c>
      <c r="E494" s="41">
        <v>1.7037500000000001</v>
      </c>
    </row>
    <row r="495" spans="2:5">
      <c r="B495" s="91">
        <v>39769</v>
      </c>
      <c r="C495" s="41">
        <v>1.7255499999999997</v>
      </c>
      <c r="D495" s="41">
        <v>1.1884999999999999</v>
      </c>
      <c r="E495" s="41">
        <v>1.72675</v>
      </c>
    </row>
    <row r="496" spans="2:5">
      <c r="B496" s="91">
        <v>39770</v>
      </c>
      <c r="C496" s="41">
        <v>1.6912499999999999</v>
      </c>
      <c r="D496" s="41">
        <v>1.1917499999999999</v>
      </c>
      <c r="E496" s="41">
        <v>1.7575000000000001</v>
      </c>
    </row>
    <row r="497" spans="2:5">
      <c r="B497" s="91">
        <v>39771</v>
      </c>
      <c r="C497" s="41">
        <v>1.7040000000000002</v>
      </c>
      <c r="D497" s="41">
        <v>1.1854999999999998</v>
      </c>
      <c r="E497" s="41">
        <v>1.6924999999999999</v>
      </c>
    </row>
    <row r="498" spans="2:5">
      <c r="B498" s="91">
        <v>39772</v>
      </c>
      <c r="C498" s="41">
        <v>1.6260499999999993</v>
      </c>
      <c r="D498" s="41">
        <v>1.1469999999999994</v>
      </c>
      <c r="E498" s="41">
        <v>1.74413</v>
      </c>
    </row>
    <row r="499" spans="2:5">
      <c r="B499" s="91">
        <v>39773</v>
      </c>
      <c r="C499" s="41">
        <v>1.5987300000000007</v>
      </c>
      <c r="D499" s="41">
        <v>1.0997500000000002</v>
      </c>
      <c r="E499" s="41">
        <v>1.6875</v>
      </c>
    </row>
    <row r="500" spans="2:5">
      <c r="B500" s="91">
        <v>39776</v>
      </c>
      <c r="C500" s="41">
        <v>1.5784999999999996</v>
      </c>
      <c r="D500" s="41">
        <v>1.0367499999999996</v>
      </c>
      <c r="E500" s="41">
        <v>1.7077500000000001</v>
      </c>
    </row>
    <row r="501" spans="2:5">
      <c r="B501" s="91">
        <v>39777</v>
      </c>
      <c r="C501" s="41">
        <v>1.53965</v>
      </c>
      <c r="D501" s="41">
        <v>0.99900000000000011</v>
      </c>
      <c r="E501" s="41">
        <v>1.75125</v>
      </c>
    </row>
    <row r="502" spans="2:5">
      <c r="B502" s="91">
        <v>39778</v>
      </c>
      <c r="C502" s="41">
        <v>1.5382500000000001</v>
      </c>
      <c r="D502" s="41">
        <v>0.97224999999999984</v>
      </c>
      <c r="E502" s="41">
        <v>1.77125</v>
      </c>
    </row>
    <row r="503" spans="2:5">
      <c r="B503" s="91">
        <v>39779</v>
      </c>
      <c r="C503" s="41">
        <v>1.3747499999999997</v>
      </c>
      <c r="D503" s="41">
        <v>0.92574999999999985</v>
      </c>
      <c r="E503" s="41">
        <v>1.7375</v>
      </c>
    </row>
    <row r="504" spans="2:5">
      <c r="B504" s="91">
        <v>39780</v>
      </c>
      <c r="C504" s="41">
        <v>1.2640000000000002</v>
      </c>
      <c r="D504" s="41">
        <v>0.88324999999999987</v>
      </c>
      <c r="E504" s="41">
        <v>1.8068800000000003</v>
      </c>
    </row>
    <row r="505" spans="2:5">
      <c r="B505" s="91">
        <v>39783</v>
      </c>
      <c r="C505" s="41">
        <v>1.31345</v>
      </c>
      <c r="D505" s="41">
        <v>0.88974999999999982</v>
      </c>
      <c r="E505" s="41">
        <v>1.8230000000000002</v>
      </c>
    </row>
    <row r="506" spans="2:5">
      <c r="B506" s="91">
        <v>39784</v>
      </c>
      <c r="C506" s="41">
        <v>1.23915</v>
      </c>
      <c r="D506" s="41">
        <v>0.87400000000000011</v>
      </c>
      <c r="E506" s="41">
        <v>1.8379999999999999</v>
      </c>
    </row>
    <row r="507" spans="2:5">
      <c r="B507" s="91">
        <v>39785</v>
      </c>
      <c r="C507" s="41">
        <v>1.1150499999999997</v>
      </c>
      <c r="D507" s="41">
        <v>0.82850000000000001</v>
      </c>
      <c r="E507" s="41">
        <v>1.8462499999999999</v>
      </c>
    </row>
    <row r="508" spans="2:5">
      <c r="B508" s="91">
        <v>39786</v>
      </c>
      <c r="C508" s="41">
        <v>2.2163499999999998</v>
      </c>
      <c r="D508" s="41">
        <v>0.77899999999999991</v>
      </c>
      <c r="E508" s="41">
        <v>1.8374999999999999</v>
      </c>
    </row>
    <row r="509" spans="2:5">
      <c r="B509" s="91">
        <v>39787</v>
      </c>
      <c r="C509" s="41">
        <v>1.9521999999999999</v>
      </c>
      <c r="D509" s="41">
        <v>0.67349999999999977</v>
      </c>
      <c r="E509" s="41">
        <v>1.8836300000000001</v>
      </c>
    </row>
    <row r="510" spans="2:5">
      <c r="B510" s="91">
        <v>39790</v>
      </c>
      <c r="C510" s="41">
        <v>1.8872</v>
      </c>
      <c r="D510" s="41">
        <v>0.63050000000000006</v>
      </c>
      <c r="E510" s="41">
        <v>1.8793800000000003</v>
      </c>
    </row>
    <row r="511" spans="2:5">
      <c r="B511" s="91">
        <v>39791</v>
      </c>
      <c r="C511" s="41">
        <v>1.91825</v>
      </c>
      <c r="D511" s="41">
        <v>0.47899999999999965</v>
      </c>
      <c r="E511" s="41">
        <v>1.9037500000000001</v>
      </c>
    </row>
    <row r="512" spans="2:5">
      <c r="B512" s="91">
        <v>39792</v>
      </c>
      <c r="C512" s="41">
        <v>1.8721300000000001</v>
      </c>
      <c r="D512" s="41">
        <v>1.0305</v>
      </c>
      <c r="E512" s="41">
        <v>1.8887499999999999</v>
      </c>
    </row>
    <row r="513" spans="2:5">
      <c r="B513" s="91">
        <v>39793</v>
      </c>
      <c r="C513" s="41">
        <v>1.7503499999999999</v>
      </c>
      <c r="D513" s="41">
        <v>1.0067499999999998</v>
      </c>
      <c r="E513" s="41">
        <v>1.74125</v>
      </c>
    </row>
    <row r="514" spans="2:5">
      <c r="B514" s="91">
        <v>39794</v>
      </c>
      <c r="C514" s="41">
        <v>1.65463</v>
      </c>
      <c r="D514" s="41">
        <v>0.98274999999999979</v>
      </c>
      <c r="E514" s="41">
        <v>1.6332499999999999</v>
      </c>
    </row>
    <row r="515" spans="2:5">
      <c r="B515" s="91">
        <v>39797</v>
      </c>
      <c r="C515" s="41">
        <v>1.6551999999999998</v>
      </c>
      <c r="D515" s="41">
        <v>0.9544999999999999</v>
      </c>
      <c r="E515" s="41">
        <v>1.56125</v>
      </c>
    </row>
    <row r="516" spans="2:5">
      <c r="B516" s="91">
        <v>39798</v>
      </c>
      <c r="C516" s="41">
        <v>1.5715999999999999</v>
      </c>
      <c r="D516" s="41">
        <v>0.89950000000000019</v>
      </c>
      <c r="E516" s="41">
        <v>1.5225</v>
      </c>
    </row>
    <row r="517" spans="2:5">
      <c r="B517" s="91">
        <v>39799</v>
      </c>
      <c r="C517" s="41">
        <v>1.4803000000000002</v>
      </c>
      <c r="D517" s="41">
        <v>0.89599999999999991</v>
      </c>
      <c r="E517" s="41">
        <v>1.3964999999999999</v>
      </c>
    </row>
    <row r="518" spans="2:5">
      <c r="B518" s="91">
        <v>39800</v>
      </c>
      <c r="C518" s="41">
        <v>1.5171999999999999</v>
      </c>
      <c r="D518" s="41">
        <v>0.8761300000000003</v>
      </c>
      <c r="E518" s="41">
        <v>1.33</v>
      </c>
    </row>
    <row r="519" spans="2:5">
      <c r="B519" s="91">
        <v>39801</v>
      </c>
      <c r="C519" s="41">
        <v>1.4760300000000002</v>
      </c>
      <c r="D519" s="41">
        <v>0.84224999999999994</v>
      </c>
      <c r="E519" s="41">
        <v>1.3115000000000001</v>
      </c>
    </row>
    <row r="520" spans="2:5">
      <c r="B520" s="91">
        <v>39804</v>
      </c>
      <c r="C520" s="41">
        <v>1.4282999999999999</v>
      </c>
      <c r="D520" s="41">
        <v>0.81438000000000033</v>
      </c>
      <c r="E520" s="41">
        <v>1.2622500000000001</v>
      </c>
    </row>
    <row r="521" spans="2:5">
      <c r="B521" s="91">
        <v>39805</v>
      </c>
      <c r="C521" s="41">
        <v>1.3927999999999998</v>
      </c>
      <c r="D521" s="41">
        <v>0.76025000000000009</v>
      </c>
      <c r="E521" s="41">
        <v>1.25125</v>
      </c>
    </row>
    <row r="522" spans="2:5">
      <c r="B522" s="91">
        <v>39806</v>
      </c>
      <c r="C522" s="41">
        <v>1.3629</v>
      </c>
      <c r="D522" s="41">
        <v>0.76188000000000011</v>
      </c>
      <c r="E522" s="41">
        <v>1.26</v>
      </c>
    </row>
    <row r="523" spans="2:5">
      <c r="B523" s="91">
        <v>39807</v>
      </c>
      <c r="C523" s="41">
        <v>1.3629</v>
      </c>
      <c r="D523" s="41">
        <v>0.76188000000000011</v>
      </c>
      <c r="E523" s="41">
        <v>1.2625</v>
      </c>
    </row>
    <row r="524" spans="2:5">
      <c r="B524" s="91">
        <v>39808</v>
      </c>
      <c r="C524" s="41">
        <v>1.3629</v>
      </c>
      <c r="D524" s="41">
        <v>0.76188000000000011</v>
      </c>
      <c r="E524" s="41">
        <v>1.2625</v>
      </c>
    </row>
    <row r="525" spans="2:5">
      <c r="B525" s="91">
        <v>39811</v>
      </c>
      <c r="C525" s="41">
        <v>1.2472999999999999</v>
      </c>
      <c r="D525" s="41">
        <v>0.73038000000000025</v>
      </c>
      <c r="E525" s="41">
        <v>1.2787500000000001</v>
      </c>
    </row>
    <row r="526" spans="2:5">
      <c r="B526" s="91">
        <v>39812</v>
      </c>
      <c r="C526" s="41">
        <v>1.2362</v>
      </c>
      <c r="D526" s="41">
        <v>0.66</v>
      </c>
      <c r="E526" s="41">
        <v>1.2749999999999999</v>
      </c>
    </row>
    <row r="527" spans="2:5">
      <c r="B527" s="91">
        <v>39813</v>
      </c>
      <c r="C527" s="41">
        <v>1.2326999999999999</v>
      </c>
      <c r="D527" s="41">
        <v>0.54174999999999995</v>
      </c>
      <c r="E527" s="41">
        <v>1.25</v>
      </c>
    </row>
    <row r="528" spans="2:5">
      <c r="B528" s="91">
        <v>39814</v>
      </c>
      <c r="C528" s="41">
        <v>1.2326999999999999</v>
      </c>
      <c r="D528" s="41">
        <v>0.54174999999999995</v>
      </c>
      <c r="E528" s="41">
        <v>1.2224999999999999</v>
      </c>
    </row>
    <row r="529" spans="2:5">
      <c r="B529" s="91">
        <v>39815</v>
      </c>
      <c r="C529" s="41">
        <v>1.143</v>
      </c>
      <c r="D529" s="41">
        <v>0.62774999999999981</v>
      </c>
      <c r="E529" s="41">
        <v>1.2315</v>
      </c>
    </row>
    <row r="530" spans="2:5">
      <c r="B530" s="91">
        <v>39818</v>
      </c>
      <c r="C530" s="41">
        <v>1.0639999999999998</v>
      </c>
      <c r="D530" s="41">
        <v>0.60175000000000001</v>
      </c>
      <c r="E530" s="41">
        <v>1.24125</v>
      </c>
    </row>
    <row r="531" spans="2:5">
      <c r="B531" s="91">
        <v>39819</v>
      </c>
      <c r="C531" s="41">
        <v>1.02565</v>
      </c>
      <c r="D531" s="41">
        <v>0.60550000000000015</v>
      </c>
      <c r="E531" s="41">
        <v>1.2282499999999998</v>
      </c>
    </row>
    <row r="532" spans="2:5">
      <c r="B532" s="91">
        <v>39820</v>
      </c>
      <c r="C532" s="41">
        <v>0.90185000000000004</v>
      </c>
      <c r="D532" s="41">
        <v>0.57462999999999997</v>
      </c>
      <c r="E532" s="41">
        <v>1.2124999999999999</v>
      </c>
    </row>
    <row r="533" spans="2:5">
      <c r="B533" s="91">
        <v>39821</v>
      </c>
      <c r="C533" s="41">
        <v>1.3473999999999999</v>
      </c>
      <c r="D533" s="41">
        <v>0.55974999999999975</v>
      </c>
      <c r="E533" s="41">
        <v>1.17475</v>
      </c>
    </row>
    <row r="534" spans="2:5">
      <c r="B534" s="91">
        <v>39822</v>
      </c>
      <c r="C534" s="41">
        <v>1.16015</v>
      </c>
      <c r="D534" s="41">
        <v>0.53874999999999995</v>
      </c>
      <c r="E534" s="41">
        <v>1.0840000000000001</v>
      </c>
    </row>
    <row r="535" spans="2:5">
      <c r="B535" s="91">
        <v>39825</v>
      </c>
      <c r="C535" s="41">
        <v>1.1184000000000001</v>
      </c>
      <c r="D535" s="41">
        <v>0.50412999999999997</v>
      </c>
      <c r="E535" s="41">
        <v>0.98499999999999999</v>
      </c>
    </row>
    <row r="536" spans="2:5">
      <c r="B536" s="91">
        <v>39826</v>
      </c>
      <c r="C536" s="41">
        <v>1.0782999999999998</v>
      </c>
      <c r="D536" s="41">
        <v>0.48449999999999971</v>
      </c>
      <c r="E536" s="41">
        <v>0.9313800000000001</v>
      </c>
    </row>
    <row r="537" spans="2:5">
      <c r="B537" s="91">
        <v>39827</v>
      </c>
      <c r="C537" s="41">
        <v>1.06165</v>
      </c>
      <c r="D537" s="41">
        <v>0.44624999999999998</v>
      </c>
      <c r="E537" s="41">
        <v>0.91249999999999998</v>
      </c>
    </row>
    <row r="538" spans="2:5">
      <c r="B538" s="91">
        <v>39828</v>
      </c>
      <c r="C538" s="41">
        <v>1.0250499999999998</v>
      </c>
      <c r="D538" s="41">
        <v>0.38300000000000001</v>
      </c>
      <c r="E538" s="41">
        <v>0.90263000000000004</v>
      </c>
    </row>
    <row r="539" spans="2:5">
      <c r="B539" s="91">
        <v>39829</v>
      </c>
      <c r="C539" s="41">
        <v>0.93978000000000006</v>
      </c>
      <c r="D539" s="41">
        <v>0.34</v>
      </c>
      <c r="E539" s="41">
        <v>0.95650000000000002</v>
      </c>
    </row>
    <row r="540" spans="2:5">
      <c r="B540" s="91">
        <v>39832</v>
      </c>
      <c r="C540" s="41">
        <v>0.93760000000000021</v>
      </c>
      <c r="D540" s="41">
        <v>0.28749999999999998</v>
      </c>
      <c r="E540" s="41">
        <v>0.94750000000000001</v>
      </c>
    </row>
    <row r="541" spans="2:5">
      <c r="B541" s="91">
        <v>39833</v>
      </c>
      <c r="C541" s="41">
        <v>0.93655000000000022</v>
      </c>
      <c r="D541" s="41">
        <v>0.22174999999999967</v>
      </c>
      <c r="E541" s="41">
        <v>0.9325</v>
      </c>
    </row>
    <row r="542" spans="2:5">
      <c r="B542" s="91">
        <v>39834</v>
      </c>
      <c r="C542" s="41">
        <v>0.93959999999999977</v>
      </c>
      <c r="D542" s="41">
        <v>0.80950000000000011</v>
      </c>
      <c r="E542" s="41">
        <v>0.92500000000000004</v>
      </c>
    </row>
    <row r="543" spans="2:5">
      <c r="B543" s="91">
        <v>39835</v>
      </c>
      <c r="C543" s="41">
        <v>0.95194999999999985</v>
      </c>
      <c r="D543" s="41">
        <v>1.0051300000000001</v>
      </c>
      <c r="E543" s="41">
        <v>0.94238</v>
      </c>
    </row>
    <row r="544" spans="2:5">
      <c r="B544" s="91">
        <v>39836</v>
      </c>
      <c r="C544" s="41">
        <v>0.94713000000000003</v>
      </c>
      <c r="D544" s="41">
        <v>0.98599999999999999</v>
      </c>
      <c r="E544" s="41">
        <v>0.94338000000000011</v>
      </c>
    </row>
    <row r="545" spans="2:5">
      <c r="B545" s="91">
        <v>39839</v>
      </c>
      <c r="C545" s="41">
        <v>0.90839999999999965</v>
      </c>
      <c r="D545" s="41">
        <v>0.91450000000000009</v>
      </c>
      <c r="E545" s="41">
        <v>0.94874999999999998</v>
      </c>
    </row>
    <row r="546" spans="2:5">
      <c r="B546" s="91">
        <v>39840</v>
      </c>
      <c r="C546" s="41">
        <v>0.91678000000000015</v>
      </c>
      <c r="D546" s="41">
        <v>0.93949999999999978</v>
      </c>
      <c r="E546" s="41">
        <v>0.94938</v>
      </c>
    </row>
    <row r="547" spans="2:5">
      <c r="B547" s="91">
        <v>39841</v>
      </c>
      <c r="C547" s="41">
        <v>0.86199999999999988</v>
      </c>
      <c r="D547" s="41">
        <v>0.90850000000000009</v>
      </c>
      <c r="E547" s="41">
        <v>0.95538000000000012</v>
      </c>
    </row>
    <row r="548" spans="2:5">
      <c r="B548" s="91">
        <v>39842</v>
      </c>
      <c r="C548" s="41">
        <v>0.83578000000000019</v>
      </c>
      <c r="D548" s="41">
        <v>0.87574999999999981</v>
      </c>
      <c r="E548" s="41">
        <v>0.94199999999999995</v>
      </c>
    </row>
    <row r="549" spans="2:5">
      <c r="B549" s="91">
        <v>39843</v>
      </c>
      <c r="C549" s="41">
        <v>0.82423000000000002</v>
      </c>
      <c r="D549" s="41">
        <v>0.81762999999999986</v>
      </c>
      <c r="E549" s="41">
        <v>0.93437999999999999</v>
      </c>
    </row>
    <row r="550" spans="2:5">
      <c r="B550" s="91">
        <v>39846</v>
      </c>
      <c r="C550" s="41">
        <v>0.83728000000000002</v>
      </c>
      <c r="D550" s="41">
        <v>0.86524999999999985</v>
      </c>
      <c r="E550" s="41">
        <v>0.96499999999999997</v>
      </c>
    </row>
    <row r="551" spans="2:5">
      <c r="B551" s="91">
        <v>39847</v>
      </c>
      <c r="C551" s="41">
        <v>0.85370000000000013</v>
      </c>
      <c r="D551" s="41">
        <v>0.84224999999999972</v>
      </c>
      <c r="E551" s="41">
        <v>0.9847499999999999</v>
      </c>
    </row>
    <row r="552" spans="2:5">
      <c r="B552" s="91">
        <v>39848</v>
      </c>
      <c r="C552" s="41">
        <v>0.80210000000000004</v>
      </c>
      <c r="D552" s="41">
        <v>0.85024999999999995</v>
      </c>
      <c r="E552" s="41">
        <v>0.97763</v>
      </c>
    </row>
    <row r="553" spans="2:5">
      <c r="B553" s="91">
        <v>39849</v>
      </c>
      <c r="C553" s="41">
        <v>1.1438000000000001</v>
      </c>
      <c r="D553" s="41">
        <v>0.8527499999999999</v>
      </c>
      <c r="E553" s="41">
        <v>0.97424999999999995</v>
      </c>
    </row>
    <row r="554" spans="2:5">
      <c r="B554" s="91">
        <v>39850</v>
      </c>
      <c r="C554" s="41">
        <v>1.28335</v>
      </c>
      <c r="D554" s="41">
        <v>0.83025000000000015</v>
      </c>
      <c r="E554" s="41">
        <v>0.97724999999999995</v>
      </c>
    </row>
    <row r="555" spans="2:5">
      <c r="B555" s="91">
        <v>39853</v>
      </c>
      <c r="C555" s="41">
        <v>1.3055300000000001</v>
      </c>
      <c r="D555" s="41">
        <v>0.81738000000000022</v>
      </c>
      <c r="E555" s="41">
        <v>0.95813000000000015</v>
      </c>
    </row>
    <row r="556" spans="2:5">
      <c r="B556" s="91">
        <v>39854</v>
      </c>
      <c r="C556" s="41">
        <v>1.3224300000000002</v>
      </c>
      <c r="D556" s="41">
        <v>0.70150000000000001</v>
      </c>
      <c r="E556" s="41">
        <v>0.95188000000000006</v>
      </c>
    </row>
    <row r="557" spans="2:5">
      <c r="B557" s="91">
        <v>39855</v>
      </c>
      <c r="C557" s="41">
        <v>1.31698</v>
      </c>
      <c r="D557" s="41">
        <v>0.73250000000000004</v>
      </c>
      <c r="E557" s="41">
        <v>0.96324999999999994</v>
      </c>
    </row>
    <row r="558" spans="2:5">
      <c r="B558" s="91">
        <v>39856</v>
      </c>
      <c r="C558" s="41">
        <v>1.3122999999999998</v>
      </c>
      <c r="D558" s="41">
        <v>0.72724999999999995</v>
      </c>
      <c r="E558" s="41">
        <v>0.97438000000000002</v>
      </c>
    </row>
    <row r="559" spans="2:5">
      <c r="B559" s="91">
        <v>39857</v>
      </c>
      <c r="C559" s="41">
        <v>1.2334800000000001</v>
      </c>
      <c r="D559" s="41">
        <v>0.7</v>
      </c>
      <c r="E559" s="41">
        <v>0.97750000000000004</v>
      </c>
    </row>
    <row r="560" spans="2:5">
      <c r="B560" s="91">
        <v>39860</v>
      </c>
      <c r="C560" s="41">
        <v>1.1456300000000001</v>
      </c>
      <c r="D560" s="41">
        <v>0.68013000000000012</v>
      </c>
      <c r="E560" s="41">
        <v>0.98563000000000001</v>
      </c>
    </row>
    <row r="561" spans="2:5">
      <c r="B561" s="91">
        <v>39861</v>
      </c>
      <c r="C561" s="41">
        <v>1.1432</v>
      </c>
      <c r="D561" s="41">
        <v>0.63024999999999998</v>
      </c>
      <c r="E561" s="41">
        <v>0.97663</v>
      </c>
    </row>
    <row r="562" spans="2:5">
      <c r="B562" s="91">
        <v>39862</v>
      </c>
      <c r="C562" s="41">
        <v>1.1168999999999998</v>
      </c>
      <c r="D562" s="41">
        <v>0.61775000000000002</v>
      </c>
      <c r="E562" s="41">
        <v>0.99224999999999997</v>
      </c>
    </row>
    <row r="563" spans="2:5">
      <c r="B563" s="91">
        <v>39863</v>
      </c>
      <c r="C563" s="41">
        <v>1.2124299999999999</v>
      </c>
      <c r="D563" s="41">
        <v>0.60400000000000009</v>
      </c>
      <c r="E563" s="41">
        <v>1.0126300000000001</v>
      </c>
    </row>
    <row r="564" spans="2:5">
      <c r="B564" s="91">
        <v>39864</v>
      </c>
      <c r="C564" s="41">
        <v>1.29705</v>
      </c>
      <c r="D564" s="41">
        <v>0.58250000000000002</v>
      </c>
      <c r="E564" s="41">
        <v>1.0177499999999999</v>
      </c>
    </row>
    <row r="565" spans="2:5">
      <c r="B565" s="91">
        <v>39867</v>
      </c>
      <c r="C565" s="41">
        <v>1.3260800000000001</v>
      </c>
      <c r="D565" s="41">
        <v>0.56613000000000002</v>
      </c>
      <c r="E565" s="41">
        <v>1.0137499999999999</v>
      </c>
    </row>
    <row r="566" spans="2:5">
      <c r="B566" s="91">
        <v>39868</v>
      </c>
      <c r="C566" s="41">
        <v>1.3729800000000001</v>
      </c>
      <c r="D566" s="41">
        <v>0.56974999999999998</v>
      </c>
      <c r="E566" s="41">
        <v>1.008</v>
      </c>
    </row>
    <row r="567" spans="2:5">
      <c r="B567" s="91">
        <v>39869</v>
      </c>
      <c r="C567" s="41">
        <v>1.3828300000000002</v>
      </c>
      <c r="D567" s="41">
        <v>0.55438000000000032</v>
      </c>
      <c r="E567" s="41">
        <v>1.00125</v>
      </c>
    </row>
    <row r="568" spans="2:5">
      <c r="B568" s="91">
        <v>39870</v>
      </c>
      <c r="C568" s="41">
        <v>1.30593</v>
      </c>
      <c r="D568" s="41">
        <v>0.52963000000000005</v>
      </c>
      <c r="E568" s="41">
        <v>1.0142499999999999</v>
      </c>
    </row>
    <row r="569" spans="2:5">
      <c r="B569" s="91">
        <v>39871</v>
      </c>
      <c r="C569" s="41">
        <v>1.1468800000000003</v>
      </c>
      <c r="D569" s="41">
        <v>0.45413000000000014</v>
      </c>
      <c r="E569" s="41">
        <v>1.0093800000000002</v>
      </c>
    </row>
    <row r="570" spans="2:5">
      <c r="B570" s="91">
        <v>39874</v>
      </c>
      <c r="C570" s="41">
        <v>1.1959499999999998</v>
      </c>
      <c r="D570" s="41">
        <v>0.53374999999999995</v>
      </c>
      <c r="E570" s="41">
        <v>1.01125</v>
      </c>
    </row>
    <row r="571" spans="2:5">
      <c r="B571" s="91">
        <v>39875</v>
      </c>
      <c r="C571" s="41">
        <v>1.1446499999999999</v>
      </c>
      <c r="D571" s="41">
        <v>0.51475000000000004</v>
      </c>
      <c r="E571" s="41">
        <v>1.01925</v>
      </c>
    </row>
    <row r="572" spans="2:5">
      <c r="B572" s="91">
        <v>39876</v>
      </c>
      <c r="C572" s="41">
        <v>1.14608</v>
      </c>
      <c r="D572" s="41">
        <v>0.49638000000000027</v>
      </c>
      <c r="E572" s="41">
        <v>1.0306300000000002</v>
      </c>
    </row>
    <row r="573" spans="2:5">
      <c r="B573" s="91">
        <v>39877</v>
      </c>
      <c r="C573" s="41">
        <v>1.4238</v>
      </c>
      <c r="D573" s="41">
        <v>0.47737999999999992</v>
      </c>
      <c r="E573" s="41">
        <v>1.0237499999999999</v>
      </c>
    </row>
    <row r="574" spans="2:5">
      <c r="B574" s="91">
        <v>39878</v>
      </c>
      <c r="C574" s="41">
        <v>1.47193</v>
      </c>
      <c r="D574" s="41">
        <v>0.47087999999999997</v>
      </c>
      <c r="E574" s="41">
        <v>1.0365</v>
      </c>
    </row>
    <row r="575" spans="2:5">
      <c r="B575" s="91">
        <v>39881</v>
      </c>
      <c r="C575" s="41">
        <v>1.4337300000000002</v>
      </c>
      <c r="D575" s="41">
        <v>0.46574999999999989</v>
      </c>
      <c r="E575" s="41">
        <v>1.0575000000000001</v>
      </c>
    </row>
    <row r="576" spans="2:5">
      <c r="B576" s="91">
        <v>39882</v>
      </c>
      <c r="C576" s="41">
        <v>1.4051999999999998</v>
      </c>
      <c r="D576" s="41">
        <v>0.35063000000000022</v>
      </c>
      <c r="E576" s="41">
        <v>1.0762499999999999</v>
      </c>
    </row>
    <row r="577" spans="2:5">
      <c r="B577" s="91">
        <v>39883</v>
      </c>
      <c r="C577" s="41">
        <v>1.3854500000000001</v>
      </c>
      <c r="D577" s="41">
        <v>0.82063000000000019</v>
      </c>
      <c r="E577" s="41">
        <v>1.0659400000000001</v>
      </c>
    </row>
    <row r="578" spans="2:5">
      <c r="B578" s="91">
        <v>39884</v>
      </c>
      <c r="C578" s="41">
        <v>1.3970800000000001</v>
      </c>
      <c r="D578" s="41">
        <v>0.79774999999999996</v>
      </c>
      <c r="E578" s="41">
        <v>1.0680000000000001</v>
      </c>
    </row>
    <row r="579" spans="2:5">
      <c r="B579" s="91">
        <v>39885</v>
      </c>
      <c r="C579" s="41">
        <v>1.39655</v>
      </c>
      <c r="D579" s="41">
        <v>0.78749999999999998</v>
      </c>
      <c r="E579" s="41">
        <v>1.07463</v>
      </c>
    </row>
    <row r="580" spans="2:5">
      <c r="B580" s="91">
        <v>39888</v>
      </c>
      <c r="C580" s="41">
        <v>1.38513</v>
      </c>
      <c r="D580" s="41">
        <v>0.76</v>
      </c>
      <c r="E580" s="41">
        <v>1.07775</v>
      </c>
    </row>
    <row r="581" spans="2:5">
      <c r="B581" s="91">
        <v>39889</v>
      </c>
      <c r="C581" s="41">
        <v>1.3784800000000001</v>
      </c>
      <c r="D581" s="41">
        <v>0.72688000000000019</v>
      </c>
      <c r="E581" s="41">
        <v>1.0663800000000001</v>
      </c>
    </row>
    <row r="582" spans="2:5">
      <c r="B582" s="91">
        <v>39890</v>
      </c>
      <c r="C582" s="41">
        <v>1.3579499999999998</v>
      </c>
      <c r="D582" s="41">
        <v>0.71575</v>
      </c>
      <c r="E582" s="41">
        <v>1.0685</v>
      </c>
    </row>
    <row r="583" spans="2:5">
      <c r="B583" s="91">
        <v>39891</v>
      </c>
      <c r="C583" s="41">
        <v>1.32575</v>
      </c>
      <c r="D583" s="41">
        <v>0.68025000000000002</v>
      </c>
      <c r="E583" s="41">
        <v>0.99288000000000021</v>
      </c>
    </row>
    <row r="584" spans="2:5">
      <c r="B584" s="91">
        <v>39892</v>
      </c>
      <c r="C584" s="41">
        <v>1.3048500000000001</v>
      </c>
      <c r="D584" s="41">
        <v>0.64624999999999999</v>
      </c>
      <c r="E584" s="41">
        <v>0.98281000000000018</v>
      </c>
    </row>
    <row r="585" spans="2:5">
      <c r="B585" s="91">
        <v>39895</v>
      </c>
      <c r="C585" s="41">
        <v>1.2902800000000001</v>
      </c>
      <c r="D585" s="41">
        <v>0.61987999999999999</v>
      </c>
      <c r="E585" s="41">
        <v>0.98919000000000012</v>
      </c>
    </row>
    <row r="586" spans="2:5">
      <c r="B586" s="91">
        <v>39896</v>
      </c>
      <c r="C586" s="41">
        <v>1.2699800000000001</v>
      </c>
      <c r="D586" s="41">
        <v>0.62338000000000005</v>
      </c>
      <c r="E586" s="41">
        <v>0.99624999999999997</v>
      </c>
    </row>
    <row r="587" spans="2:5">
      <c r="B587" s="91">
        <v>39897</v>
      </c>
      <c r="C587" s="41">
        <v>1.2505500000000001</v>
      </c>
      <c r="D587" s="41">
        <v>0.57650000000000012</v>
      </c>
      <c r="E587" s="41">
        <v>0.98650000000000004</v>
      </c>
    </row>
    <row r="588" spans="2:5">
      <c r="B588" s="91">
        <v>39898</v>
      </c>
      <c r="C588" s="41">
        <v>1.2445999999999999</v>
      </c>
      <c r="D588" s="41">
        <v>0.55349999999999999</v>
      </c>
      <c r="E588" s="41">
        <v>0.9958800000000001</v>
      </c>
    </row>
    <row r="589" spans="2:5">
      <c r="B589" s="91">
        <v>39899</v>
      </c>
      <c r="C589" s="41">
        <v>1.2289300000000001</v>
      </c>
      <c r="D589" s="41">
        <v>0.55299999999999994</v>
      </c>
      <c r="E589" s="41">
        <v>0.98899999999999999</v>
      </c>
    </row>
    <row r="590" spans="2:5">
      <c r="B590" s="91">
        <v>39902</v>
      </c>
      <c r="C590" s="41">
        <v>1.2150000000000001</v>
      </c>
      <c r="D590" s="41">
        <v>0.55099999999999993</v>
      </c>
      <c r="E590" s="41">
        <v>0.97750000000000004</v>
      </c>
    </row>
    <row r="591" spans="2:5">
      <c r="B591" s="91">
        <v>39903</v>
      </c>
      <c r="C591" s="41">
        <v>1.1460499999999998</v>
      </c>
      <c r="D591" s="41">
        <v>-0.12975000000000003</v>
      </c>
      <c r="E591" s="41">
        <v>0.97688000000000008</v>
      </c>
    </row>
    <row r="592" spans="2:5">
      <c r="B592" s="91">
        <v>39904</v>
      </c>
      <c r="C592" s="41">
        <v>1.1705000000000001</v>
      </c>
      <c r="D592" s="41">
        <v>0.53374999999999995</v>
      </c>
      <c r="E592" s="41">
        <v>0.96188000000000018</v>
      </c>
    </row>
    <row r="593" spans="2:5">
      <c r="B593" s="91">
        <v>39905</v>
      </c>
      <c r="C593" s="41">
        <v>1.1853800000000001</v>
      </c>
      <c r="D593" s="41">
        <v>0.58899999999999997</v>
      </c>
      <c r="E593" s="41">
        <v>0.94794000000000023</v>
      </c>
    </row>
    <row r="594" spans="2:5">
      <c r="B594" s="91">
        <v>39906</v>
      </c>
      <c r="C594" s="41">
        <v>1.1956</v>
      </c>
      <c r="D594" s="41">
        <v>0.65274999999999994</v>
      </c>
      <c r="E594" s="41">
        <v>0.95344000000000007</v>
      </c>
    </row>
    <row r="595" spans="2:5">
      <c r="B595" s="91">
        <v>39909</v>
      </c>
      <c r="C595" s="41">
        <v>1.1792499999999999</v>
      </c>
      <c r="D595" s="41">
        <v>0.68588000000000005</v>
      </c>
      <c r="E595" s="41">
        <v>0.93688000000000016</v>
      </c>
    </row>
    <row r="596" spans="2:5">
      <c r="B596" s="91">
        <v>39910</v>
      </c>
      <c r="C596" s="41">
        <v>1.1675800000000001</v>
      </c>
      <c r="D596" s="41">
        <v>0.44399999999999995</v>
      </c>
      <c r="E596" s="41">
        <v>0.94838</v>
      </c>
    </row>
    <row r="597" spans="2:5">
      <c r="B597" s="91">
        <v>39911</v>
      </c>
      <c r="C597" s="41">
        <v>1.16265</v>
      </c>
      <c r="D597" s="41">
        <v>0.58449999999999991</v>
      </c>
      <c r="E597" s="41">
        <v>0.92374999999999996</v>
      </c>
    </row>
    <row r="598" spans="2:5">
      <c r="B598" s="91">
        <v>39912</v>
      </c>
      <c r="C598" s="41">
        <v>1.1471499999999999</v>
      </c>
      <c r="D598" s="41">
        <v>0.47013000000000005</v>
      </c>
      <c r="E598" s="41">
        <v>0.92625000000000002</v>
      </c>
    </row>
    <row r="599" spans="2:5">
      <c r="B599" s="91">
        <v>39913</v>
      </c>
      <c r="C599" s="41">
        <v>1.1471499999999999</v>
      </c>
      <c r="D599" s="41">
        <v>0.47013000000000005</v>
      </c>
      <c r="E599" s="41">
        <v>0.93125000000000002</v>
      </c>
    </row>
    <row r="600" spans="2:5">
      <c r="B600" s="91">
        <v>39916</v>
      </c>
      <c r="C600" s="41">
        <v>1.1471499999999999</v>
      </c>
      <c r="D600" s="41">
        <v>0.47013000000000005</v>
      </c>
      <c r="E600" s="41">
        <v>0.93125000000000002</v>
      </c>
    </row>
    <row r="601" spans="2:5">
      <c r="B601" s="91">
        <v>39917</v>
      </c>
      <c r="C601" s="41">
        <v>1.1261800000000002</v>
      </c>
      <c r="D601" s="41">
        <v>0.53150000000000008</v>
      </c>
      <c r="E601" s="41">
        <v>0.92687999999999993</v>
      </c>
    </row>
    <row r="602" spans="2:5">
      <c r="B602" s="91">
        <v>39918</v>
      </c>
      <c r="C602" s="41">
        <v>1.11378</v>
      </c>
      <c r="D602" s="41">
        <v>0.49249999999999999</v>
      </c>
      <c r="E602" s="41">
        <v>0.91949999999999998</v>
      </c>
    </row>
    <row r="603" spans="2:5">
      <c r="B603" s="91">
        <v>39919</v>
      </c>
      <c r="C603" s="41">
        <v>1.1080800000000002</v>
      </c>
      <c r="D603" s="41">
        <v>0.43724999999999992</v>
      </c>
      <c r="E603" s="41">
        <v>0.91188000000000002</v>
      </c>
    </row>
    <row r="604" spans="2:5">
      <c r="B604" s="91">
        <v>39920</v>
      </c>
      <c r="C604" s="41">
        <v>1.1111300000000002</v>
      </c>
      <c r="D604" s="41">
        <v>0.44288000000000016</v>
      </c>
      <c r="E604" s="41">
        <v>0.90888000000000013</v>
      </c>
    </row>
    <row r="605" spans="2:5">
      <c r="B605" s="91">
        <v>39923</v>
      </c>
      <c r="C605" s="41">
        <v>1.0916300000000001</v>
      </c>
      <c r="D605" s="41">
        <v>0.42949999999999999</v>
      </c>
      <c r="E605" s="41">
        <v>0.91063000000000005</v>
      </c>
    </row>
    <row r="606" spans="2:5">
      <c r="B606" s="91">
        <v>39924</v>
      </c>
      <c r="C606" s="41">
        <v>1.0887000000000002</v>
      </c>
      <c r="D606" s="41">
        <v>0.4081300000000001</v>
      </c>
      <c r="E606" s="41">
        <v>0.90300000000000002</v>
      </c>
    </row>
    <row r="607" spans="2:5">
      <c r="B607" s="91">
        <v>39925</v>
      </c>
      <c r="C607" s="41">
        <v>1.09195</v>
      </c>
      <c r="D607" s="41">
        <v>0.45038000000000011</v>
      </c>
      <c r="E607" s="41">
        <v>0.90437999999999996</v>
      </c>
    </row>
    <row r="608" spans="2:5">
      <c r="B608" s="91">
        <v>39926</v>
      </c>
      <c r="C608" s="41">
        <v>1.1004499999999999</v>
      </c>
      <c r="D608" s="41">
        <v>0.5513800000000002</v>
      </c>
      <c r="E608" s="41">
        <v>0.89288000000000012</v>
      </c>
    </row>
    <row r="609" spans="2:5">
      <c r="B609" s="91">
        <v>39927</v>
      </c>
      <c r="C609" s="41">
        <v>1.1070300000000002</v>
      </c>
      <c r="D609" s="41">
        <v>0.69724999999999993</v>
      </c>
      <c r="E609" s="41">
        <v>0.87050000000000005</v>
      </c>
    </row>
    <row r="610" spans="2:5">
      <c r="B610" s="91">
        <v>39930</v>
      </c>
      <c r="C610" s="41">
        <v>1.0834000000000001</v>
      </c>
      <c r="D610" s="41">
        <v>0.75387999999999999</v>
      </c>
      <c r="E610" s="41">
        <v>0.86274999999999991</v>
      </c>
    </row>
    <row r="611" spans="2:5">
      <c r="B611" s="91">
        <v>39931</v>
      </c>
      <c r="C611" s="41">
        <v>1.0864</v>
      </c>
      <c r="D611" s="41">
        <v>0.79574999999999996</v>
      </c>
      <c r="E611" s="41">
        <v>0.84238000000000013</v>
      </c>
    </row>
    <row r="612" spans="2:5">
      <c r="B612" s="91">
        <v>39932</v>
      </c>
      <c r="C612" s="41">
        <v>1.0614000000000001</v>
      </c>
      <c r="D612" s="41">
        <v>0.86025000000000007</v>
      </c>
      <c r="E612" s="41">
        <v>0.83350000000000013</v>
      </c>
    </row>
    <row r="613" spans="2:5">
      <c r="B613" s="91">
        <v>39933</v>
      </c>
      <c r="C613" s="41">
        <v>1.04688</v>
      </c>
      <c r="D613" s="41">
        <v>0.77263000000000004</v>
      </c>
      <c r="E613" s="41">
        <v>0.82125000000000004</v>
      </c>
    </row>
    <row r="614" spans="2:5">
      <c r="B614" s="91">
        <v>39934</v>
      </c>
      <c r="C614" s="41">
        <v>1.0199300000000002</v>
      </c>
      <c r="D614" s="41">
        <v>0.77388000000000023</v>
      </c>
      <c r="E614" s="41">
        <v>0.81587999999999994</v>
      </c>
    </row>
    <row r="615" spans="2:5">
      <c r="B615" s="91">
        <v>39937</v>
      </c>
      <c r="C615" s="41">
        <v>1.0199300000000002</v>
      </c>
      <c r="D615" s="41">
        <v>0.84938000000000002</v>
      </c>
      <c r="E615" s="41">
        <v>0.79288000000000003</v>
      </c>
    </row>
    <row r="616" spans="2:5">
      <c r="B616" s="91">
        <v>39938</v>
      </c>
      <c r="C616" s="41">
        <v>1.03783</v>
      </c>
      <c r="D616" s="41">
        <v>0.81825000000000003</v>
      </c>
      <c r="E616" s="41">
        <v>0.78125</v>
      </c>
    </row>
    <row r="617" spans="2:5">
      <c r="B617" s="91">
        <v>39939</v>
      </c>
      <c r="C617" s="41">
        <v>1.03145</v>
      </c>
      <c r="D617" s="41">
        <v>0.79675000000000007</v>
      </c>
      <c r="E617" s="41">
        <v>0.76974999999999993</v>
      </c>
    </row>
    <row r="618" spans="2:5">
      <c r="B618" s="91">
        <v>39940</v>
      </c>
      <c r="C618" s="41">
        <v>1.01</v>
      </c>
      <c r="D618" s="41">
        <v>0.80225000000000002</v>
      </c>
      <c r="E618" s="41">
        <v>0.75624999999999998</v>
      </c>
    </row>
    <row r="619" spans="2:5">
      <c r="B619" s="91">
        <v>39941</v>
      </c>
      <c r="C619" s="41">
        <v>0.99813000000000007</v>
      </c>
      <c r="D619" s="41">
        <v>0.7942499999999999</v>
      </c>
      <c r="E619" s="41">
        <v>0.73049999999999993</v>
      </c>
    </row>
    <row r="620" spans="2:5">
      <c r="B620" s="91">
        <v>39944</v>
      </c>
      <c r="C620" s="41">
        <v>1.0017800000000001</v>
      </c>
      <c r="D620" s="41">
        <v>0.81024999999999991</v>
      </c>
      <c r="E620" s="41">
        <v>0.73</v>
      </c>
    </row>
    <row r="621" spans="2:5">
      <c r="B621" s="91">
        <v>39945</v>
      </c>
      <c r="C621" s="41">
        <v>0.99703000000000008</v>
      </c>
      <c r="D621" s="41">
        <v>0.43588000000000005</v>
      </c>
      <c r="E621" s="41">
        <v>0.71063000000000009</v>
      </c>
    </row>
    <row r="622" spans="2:5">
      <c r="B622" s="91">
        <v>39946</v>
      </c>
      <c r="C622" s="41">
        <v>0.98324999999999996</v>
      </c>
      <c r="D622" s="41">
        <v>0.54225000000000001</v>
      </c>
      <c r="E622" s="41">
        <v>0.69813000000000014</v>
      </c>
    </row>
    <row r="623" spans="2:5">
      <c r="B623" s="91">
        <v>39947</v>
      </c>
      <c r="C623" s="41">
        <v>0.96545000000000014</v>
      </c>
      <c r="D623" s="41">
        <v>0.54488000000000014</v>
      </c>
      <c r="E623" s="41">
        <v>0.65037999999999996</v>
      </c>
    </row>
    <row r="624" spans="2:5">
      <c r="B624" s="91">
        <v>39948</v>
      </c>
      <c r="C624" s="41">
        <v>0.93848000000000009</v>
      </c>
      <c r="D624" s="41">
        <v>0.51950000000000007</v>
      </c>
      <c r="E624" s="41">
        <v>0.62763000000000013</v>
      </c>
    </row>
    <row r="625" spans="2:5">
      <c r="B625" s="91">
        <v>39951</v>
      </c>
      <c r="C625" s="41">
        <v>0.92215000000000003</v>
      </c>
      <c r="D625" s="41">
        <v>0.47349999999999992</v>
      </c>
      <c r="E625" s="41">
        <v>0.58499999999999996</v>
      </c>
    </row>
    <row r="626" spans="2:5">
      <c r="B626" s="91">
        <v>39952</v>
      </c>
      <c r="C626" s="41">
        <v>0.91655000000000009</v>
      </c>
      <c r="D626" s="41">
        <v>0.39388000000000012</v>
      </c>
      <c r="E626" s="41">
        <v>0.55049999999999999</v>
      </c>
    </row>
    <row r="627" spans="2:5">
      <c r="B627" s="91">
        <v>39953</v>
      </c>
      <c r="C627" s="41">
        <v>0.90755000000000008</v>
      </c>
      <c r="D627" s="41">
        <v>0.32488000000000017</v>
      </c>
      <c r="E627" s="41">
        <v>0.51724999999999999</v>
      </c>
    </row>
    <row r="628" spans="2:5">
      <c r="B628" s="91">
        <v>39954</v>
      </c>
      <c r="C628" s="41">
        <v>0.89615</v>
      </c>
      <c r="D628" s="41">
        <v>0.3284999999999999</v>
      </c>
      <c r="E628" s="41">
        <v>0.45824999999999999</v>
      </c>
    </row>
    <row r="629" spans="2:5">
      <c r="B629" s="91">
        <v>39955</v>
      </c>
      <c r="C629" s="41">
        <v>0.87859999999999994</v>
      </c>
      <c r="D629" s="41">
        <v>0.17988000000000004</v>
      </c>
      <c r="E629" s="41">
        <v>0.45700000000000002</v>
      </c>
    </row>
    <row r="630" spans="2:5">
      <c r="B630" s="91">
        <v>39958</v>
      </c>
      <c r="C630" s="41">
        <v>0.87859999999999994</v>
      </c>
      <c r="D630" s="41">
        <v>0.14362999999999992</v>
      </c>
      <c r="E630" s="41">
        <v>0.45300000000000001</v>
      </c>
    </row>
    <row r="631" spans="2:5">
      <c r="B631" s="91">
        <v>39959</v>
      </c>
      <c r="C631" s="41">
        <v>0.86105000000000009</v>
      </c>
      <c r="D631" s="41">
        <v>0.12399999999999989</v>
      </c>
      <c r="E631" s="41">
        <v>0.45274999999999993</v>
      </c>
    </row>
    <row r="632" spans="2:5">
      <c r="B632" s="91">
        <v>39960</v>
      </c>
      <c r="C632" s="41">
        <v>0.8549500000000001</v>
      </c>
      <c r="D632" s="41">
        <v>0.26374999999999998</v>
      </c>
      <c r="E632" s="41">
        <v>0.46574999999999994</v>
      </c>
    </row>
    <row r="633" spans="2:5">
      <c r="B633" s="91">
        <v>39961</v>
      </c>
      <c r="C633" s="41">
        <v>0.85823000000000027</v>
      </c>
      <c r="D633" s="41">
        <v>0.37399999999999989</v>
      </c>
      <c r="E633" s="41">
        <v>0.46250000000000002</v>
      </c>
    </row>
    <row r="634" spans="2:5">
      <c r="B634" s="91">
        <v>39962</v>
      </c>
      <c r="C634" s="41">
        <v>0.84803000000000017</v>
      </c>
      <c r="D634" s="41">
        <v>0.43774999999999997</v>
      </c>
      <c r="E634" s="41">
        <v>0.45824999999999999</v>
      </c>
    </row>
    <row r="635" spans="2:5">
      <c r="B635" s="91">
        <v>39965</v>
      </c>
      <c r="C635" s="41">
        <v>0.83889999999999998</v>
      </c>
      <c r="D635" s="41">
        <v>0.5754999999999999</v>
      </c>
      <c r="E635" s="41">
        <v>0.45100000000000001</v>
      </c>
    </row>
    <row r="636" spans="2:5">
      <c r="B636" s="91">
        <v>39966</v>
      </c>
      <c r="C636" s="41">
        <v>0.84545000000000003</v>
      </c>
      <c r="D636" s="41">
        <v>0.65175000000000005</v>
      </c>
      <c r="E636" s="41">
        <v>0.44124999999999998</v>
      </c>
    </row>
    <row r="637" spans="2:5">
      <c r="B637" s="91">
        <v>39967</v>
      </c>
      <c r="C637" s="41">
        <v>0.84403000000000017</v>
      </c>
      <c r="D637" s="41">
        <v>0.67625000000000002</v>
      </c>
      <c r="E637" s="41">
        <v>0.43387999999999999</v>
      </c>
    </row>
    <row r="638" spans="2:5">
      <c r="B638" s="91">
        <v>39968</v>
      </c>
      <c r="C638" s="41">
        <v>0.85122999999999993</v>
      </c>
      <c r="D638" s="41">
        <v>0.68149999999999999</v>
      </c>
      <c r="E638" s="41">
        <v>0.41438000000000008</v>
      </c>
    </row>
    <row r="639" spans="2:5">
      <c r="B639" s="91">
        <v>39969</v>
      </c>
      <c r="C639" s="41">
        <v>0.84108000000000016</v>
      </c>
      <c r="D639" s="41">
        <v>0.72188000000000008</v>
      </c>
      <c r="E639" s="41">
        <v>0.38750000000000001</v>
      </c>
    </row>
    <row r="640" spans="2:5">
      <c r="B640" s="91">
        <v>39972</v>
      </c>
      <c r="C640" s="41">
        <v>0.83794999999999997</v>
      </c>
      <c r="D640" s="41">
        <v>0.78063000000000016</v>
      </c>
      <c r="E640" s="41">
        <v>0.41499999999999998</v>
      </c>
    </row>
    <row r="641" spans="2:5">
      <c r="B641" s="91">
        <v>39973</v>
      </c>
      <c r="C641" s="41">
        <v>0.82987999999999995</v>
      </c>
      <c r="D641" s="41">
        <v>0.54625000000000001</v>
      </c>
      <c r="E641" s="41">
        <v>0.42549999999999993</v>
      </c>
    </row>
    <row r="642" spans="2:5">
      <c r="B642" s="91">
        <v>39974</v>
      </c>
      <c r="C642" s="41">
        <v>0.83523000000000003</v>
      </c>
      <c r="D642" s="41">
        <v>0.48213000000000006</v>
      </c>
      <c r="E642" s="41">
        <v>0.41975000000000001</v>
      </c>
    </row>
    <row r="643" spans="2:5">
      <c r="B643" s="91">
        <v>39975</v>
      </c>
      <c r="C643" s="41">
        <v>0.82583000000000006</v>
      </c>
      <c r="D643" s="41">
        <v>0.48225000000000007</v>
      </c>
      <c r="E643" s="41">
        <v>0.40938000000000008</v>
      </c>
    </row>
    <row r="644" spans="2:5">
      <c r="B644" s="91">
        <v>39976</v>
      </c>
      <c r="C644" s="41">
        <v>0.82543000000000011</v>
      </c>
      <c r="D644" s="41">
        <v>0.42275000000000018</v>
      </c>
      <c r="E644" s="41">
        <v>0.41438000000000008</v>
      </c>
    </row>
    <row r="645" spans="2:5">
      <c r="B645" s="91">
        <v>39979</v>
      </c>
      <c r="C645" s="41">
        <v>0.82688000000000006</v>
      </c>
      <c r="D645" s="41">
        <v>0.40549999999999997</v>
      </c>
      <c r="E645" s="41">
        <v>0.40438000000000007</v>
      </c>
    </row>
    <row r="646" spans="2:5">
      <c r="B646" s="91">
        <v>39980</v>
      </c>
      <c r="C646" s="41">
        <v>0.82818000000000014</v>
      </c>
      <c r="D646" s="41">
        <v>0.39150000000000007</v>
      </c>
      <c r="E646" s="41">
        <v>0.39413000000000004</v>
      </c>
    </row>
    <row r="647" spans="2:5">
      <c r="B647" s="91">
        <v>39981</v>
      </c>
      <c r="C647" s="41">
        <v>0.83533000000000013</v>
      </c>
      <c r="D647" s="41">
        <v>0.38675000000000004</v>
      </c>
      <c r="E647" s="41">
        <v>0.38400000000000001</v>
      </c>
    </row>
    <row r="648" spans="2:5">
      <c r="B648" s="91">
        <v>39982</v>
      </c>
      <c r="C648" s="41">
        <v>0.85308000000000006</v>
      </c>
      <c r="D648" s="41">
        <v>0.39138000000000006</v>
      </c>
      <c r="E648" s="41">
        <v>0.37775000000000003</v>
      </c>
    </row>
    <row r="649" spans="2:5">
      <c r="B649" s="91">
        <v>39983</v>
      </c>
      <c r="C649" s="41">
        <v>0.83038000000000012</v>
      </c>
      <c r="D649" s="41">
        <v>0.43262999999999996</v>
      </c>
      <c r="E649" s="41">
        <v>0.3718800000000001</v>
      </c>
    </row>
    <row r="650" spans="2:5">
      <c r="B650" s="91">
        <v>39986</v>
      </c>
      <c r="C650" s="41">
        <v>0.81774999999999998</v>
      </c>
      <c r="D650" s="41">
        <v>0.4556300000000002</v>
      </c>
      <c r="E650" s="41">
        <v>0.37</v>
      </c>
    </row>
    <row r="651" spans="2:5">
      <c r="B651" s="91">
        <v>39987</v>
      </c>
      <c r="C651" s="41">
        <v>0.81454999999999989</v>
      </c>
      <c r="D651" s="41">
        <v>0.45863000000000009</v>
      </c>
      <c r="E651" s="41">
        <v>0.37150000000000005</v>
      </c>
    </row>
    <row r="652" spans="2:5">
      <c r="B652" s="91">
        <v>39988</v>
      </c>
      <c r="C652" s="41">
        <v>0.80547999999999997</v>
      </c>
      <c r="D652" s="41">
        <v>-0.20100000000000007</v>
      </c>
      <c r="E652" s="41">
        <v>0.37238000000000004</v>
      </c>
    </row>
    <row r="653" spans="2:5">
      <c r="B653" s="91">
        <v>39989</v>
      </c>
      <c r="C653" s="41">
        <v>0.79075000000000006</v>
      </c>
      <c r="D653" s="41">
        <v>0.71050000000000013</v>
      </c>
      <c r="E653" s="41">
        <v>0.37624999999999997</v>
      </c>
    </row>
    <row r="654" spans="2:5">
      <c r="B654" s="91">
        <v>39990</v>
      </c>
      <c r="C654" s="41">
        <v>0.78809999999999991</v>
      </c>
      <c r="D654" s="41">
        <v>0.72824999999999995</v>
      </c>
      <c r="E654" s="41">
        <v>0.38250000000000001</v>
      </c>
    </row>
    <row r="655" spans="2:5">
      <c r="B655" s="91">
        <v>39993</v>
      </c>
      <c r="C655" s="41">
        <v>0.77734999999999987</v>
      </c>
      <c r="D655" s="41">
        <v>0.72524999999999995</v>
      </c>
      <c r="E655" s="41">
        <v>0.3718800000000001</v>
      </c>
    </row>
    <row r="656" spans="2:5">
      <c r="B656" s="91">
        <v>39994</v>
      </c>
      <c r="C656" s="41">
        <v>0.81515000000000004</v>
      </c>
      <c r="D656" s="41">
        <v>0.69399999999999995</v>
      </c>
      <c r="E656" s="41">
        <v>0.37699999999999995</v>
      </c>
    </row>
    <row r="657" spans="2:5">
      <c r="B657" s="91">
        <v>39995</v>
      </c>
      <c r="C657" s="41">
        <v>0.75800000000000001</v>
      </c>
      <c r="D657" s="41">
        <v>0.7297499999999999</v>
      </c>
      <c r="E657" s="41">
        <v>0.36749999999999999</v>
      </c>
    </row>
    <row r="658" spans="2:5">
      <c r="B658" s="91">
        <v>39996</v>
      </c>
      <c r="C658" s="41">
        <v>0.74550000000000016</v>
      </c>
      <c r="D658" s="41">
        <v>0.7</v>
      </c>
      <c r="E658" s="41">
        <v>0.36449999999999999</v>
      </c>
    </row>
    <row r="659" spans="2:5">
      <c r="B659" s="91">
        <v>39997</v>
      </c>
      <c r="C659" s="41">
        <v>0.71125000000000005</v>
      </c>
      <c r="D659" s="41">
        <v>0.70950000000000002</v>
      </c>
      <c r="E659" s="41">
        <v>0.35875000000000001</v>
      </c>
    </row>
    <row r="660" spans="2:5">
      <c r="B660" s="91">
        <v>40000</v>
      </c>
      <c r="C660" s="41">
        <v>0.70665</v>
      </c>
      <c r="D660" s="41">
        <v>0.70424999999999982</v>
      </c>
      <c r="E660" s="41">
        <v>0.34313000000000005</v>
      </c>
    </row>
    <row r="661" spans="2:5">
      <c r="B661" s="91">
        <v>40001</v>
      </c>
      <c r="C661" s="41">
        <v>0.68332999999999999</v>
      </c>
      <c r="D661" s="41">
        <v>0.54088000000000003</v>
      </c>
      <c r="E661" s="41">
        <v>0.33449999999999996</v>
      </c>
    </row>
    <row r="662" spans="2:5">
      <c r="B662" s="91">
        <v>40002</v>
      </c>
      <c r="C662" s="41">
        <v>0.66608000000000023</v>
      </c>
      <c r="D662" s="41">
        <v>0.63800000000000001</v>
      </c>
      <c r="E662" s="41">
        <v>0.32400000000000001</v>
      </c>
    </row>
    <row r="663" spans="2:5">
      <c r="B663" s="91">
        <v>40003</v>
      </c>
      <c r="C663" s="41">
        <v>0.64680000000000004</v>
      </c>
      <c r="D663" s="41">
        <v>0.63249999999999995</v>
      </c>
      <c r="E663" s="41">
        <v>0.307</v>
      </c>
    </row>
    <row r="664" spans="2:5">
      <c r="B664" s="91">
        <v>40004</v>
      </c>
      <c r="C664" s="41">
        <v>0.62519999999999998</v>
      </c>
      <c r="D664" s="41">
        <v>0.63875000000000004</v>
      </c>
      <c r="E664" s="41">
        <v>0.31</v>
      </c>
    </row>
    <row r="665" spans="2:5">
      <c r="B665" s="91">
        <v>40007</v>
      </c>
      <c r="C665" s="41">
        <v>0.60494999999999999</v>
      </c>
      <c r="D665" s="41">
        <v>0.61638000000000015</v>
      </c>
      <c r="E665" s="41">
        <v>0.31538000000000005</v>
      </c>
    </row>
    <row r="666" spans="2:5">
      <c r="B666" s="91">
        <v>40008</v>
      </c>
      <c r="C666" s="41">
        <v>0.59343000000000001</v>
      </c>
      <c r="D666" s="41">
        <v>0.60263000000000011</v>
      </c>
      <c r="E666" s="41">
        <v>0.31913000000000008</v>
      </c>
    </row>
    <row r="667" spans="2:5">
      <c r="B667" s="91">
        <v>40009</v>
      </c>
      <c r="C667" s="41">
        <v>0.58862999999999999</v>
      </c>
      <c r="D667" s="41">
        <v>0.61624999999999996</v>
      </c>
      <c r="E667" s="41">
        <v>0.31675000000000003</v>
      </c>
    </row>
    <row r="668" spans="2:5">
      <c r="B668" s="91">
        <v>40010</v>
      </c>
      <c r="C668" s="41">
        <v>0.55859999999999999</v>
      </c>
      <c r="D668" s="41">
        <v>0.59763000000000011</v>
      </c>
      <c r="E668" s="41">
        <v>0.32500000000000001</v>
      </c>
    </row>
    <row r="669" spans="2:5">
      <c r="B669" s="91">
        <v>40011</v>
      </c>
      <c r="C669" s="41">
        <v>0.54315000000000002</v>
      </c>
      <c r="D669" s="41">
        <v>0.58399999999999996</v>
      </c>
      <c r="E669" s="41">
        <v>0.31075000000000003</v>
      </c>
    </row>
    <row r="670" spans="2:5">
      <c r="B670" s="91">
        <v>40014</v>
      </c>
      <c r="C670" s="41">
        <v>0.52933000000000008</v>
      </c>
      <c r="D670" s="41">
        <v>0.57850000000000001</v>
      </c>
      <c r="E670" s="41">
        <v>0.311</v>
      </c>
    </row>
    <row r="671" spans="2:5">
      <c r="B671" s="91">
        <v>40015</v>
      </c>
      <c r="C671" s="41">
        <v>0.52415</v>
      </c>
      <c r="D671" s="41">
        <v>0.56063000000000007</v>
      </c>
      <c r="E671" s="41">
        <v>0.31213000000000007</v>
      </c>
    </row>
    <row r="672" spans="2:5">
      <c r="B672" s="91">
        <v>40016</v>
      </c>
      <c r="C672" s="41">
        <v>0.52210000000000001</v>
      </c>
      <c r="D672" s="41">
        <v>0.54774999999999996</v>
      </c>
      <c r="E672" s="41">
        <v>0.31287999999999994</v>
      </c>
    </row>
    <row r="673" spans="2:5">
      <c r="B673" s="91">
        <v>40017</v>
      </c>
      <c r="C673" s="41">
        <v>0.50865000000000005</v>
      </c>
      <c r="D673" s="41">
        <v>0.54813000000000012</v>
      </c>
      <c r="E673" s="41">
        <v>0.30675000000000002</v>
      </c>
    </row>
    <row r="674" spans="2:5">
      <c r="B674" s="91">
        <v>40018</v>
      </c>
      <c r="C674" s="41">
        <v>0.50353000000000003</v>
      </c>
      <c r="D674" s="41">
        <v>0.55275000000000007</v>
      </c>
      <c r="E674" s="41">
        <v>0.30187999999999998</v>
      </c>
    </row>
    <row r="675" spans="2:5">
      <c r="B675" s="91">
        <v>40021</v>
      </c>
      <c r="C675" s="41">
        <v>0.49798000000000009</v>
      </c>
      <c r="D675" s="41">
        <v>0.54688000000000014</v>
      </c>
      <c r="E675" s="41">
        <v>0.31125000000000003</v>
      </c>
    </row>
    <row r="676" spans="2:5">
      <c r="B676" s="91">
        <v>40022</v>
      </c>
      <c r="C676" s="41">
        <v>0.48580000000000001</v>
      </c>
      <c r="D676" s="41">
        <v>0.53412999999999999</v>
      </c>
      <c r="E676" s="41">
        <v>0.29625000000000001</v>
      </c>
    </row>
    <row r="677" spans="2:5">
      <c r="B677" s="91">
        <v>40023</v>
      </c>
      <c r="C677" s="41">
        <v>0.48159999999999992</v>
      </c>
      <c r="D677" s="41">
        <v>0.52974999999999994</v>
      </c>
      <c r="E677" s="41">
        <v>0.29249999999999998</v>
      </c>
    </row>
    <row r="678" spans="2:5">
      <c r="B678" s="91">
        <v>40024</v>
      </c>
      <c r="C678" s="41">
        <v>0.47339999999999999</v>
      </c>
      <c r="D678" s="41">
        <v>0.51063000000000014</v>
      </c>
      <c r="E678" s="41">
        <v>0.28113000000000005</v>
      </c>
    </row>
    <row r="679" spans="2:5">
      <c r="B679" s="91">
        <v>40025</v>
      </c>
      <c r="C679" s="41">
        <v>0.46969999999999995</v>
      </c>
      <c r="D679" s="41">
        <v>0.50388000000000011</v>
      </c>
      <c r="E679" s="41">
        <v>0.27938000000000002</v>
      </c>
    </row>
    <row r="680" spans="2:5">
      <c r="B680" s="91">
        <v>40028</v>
      </c>
      <c r="C680" s="41">
        <v>0.46799999999999992</v>
      </c>
      <c r="D680" s="41">
        <v>0.50649999999999995</v>
      </c>
      <c r="E680" s="41">
        <v>0.26788000000000001</v>
      </c>
    </row>
    <row r="681" spans="2:5">
      <c r="B681" s="91">
        <v>40029</v>
      </c>
      <c r="C681" s="41">
        <v>0.46274999999999994</v>
      </c>
      <c r="D681" s="41">
        <v>0.49774999999999997</v>
      </c>
      <c r="E681" s="41">
        <v>0.26863000000000004</v>
      </c>
    </row>
    <row r="682" spans="2:5">
      <c r="B682" s="91">
        <v>40030</v>
      </c>
      <c r="C682" s="41">
        <v>0.44864999999999999</v>
      </c>
      <c r="D682" s="41">
        <v>0.49763000000000007</v>
      </c>
      <c r="E682" s="41">
        <v>0.26713000000000003</v>
      </c>
    </row>
    <row r="683" spans="2:5">
      <c r="B683" s="91">
        <v>40031</v>
      </c>
      <c r="C683" s="41">
        <v>0.44273000000000012</v>
      </c>
      <c r="D683" s="41">
        <v>0.50763000000000003</v>
      </c>
      <c r="E683" s="41">
        <v>0.26638000000000001</v>
      </c>
    </row>
    <row r="684" spans="2:5">
      <c r="B684" s="91">
        <v>40032</v>
      </c>
      <c r="C684" s="41">
        <v>0.43309999999999998</v>
      </c>
      <c r="D684" s="41">
        <v>0.49837999999999999</v>
      </c>
      <c r="E684" s="41">
        <v>0.26124999999999998</v>
      </c>
    </row>
    <row r="685" spans="2:5">
      <c r="B685" s="91">
        <v>40035</v>
      </c>
      <c r="C685" s="41">
        <v>0.42664999999999997</v>
      </c>
      <c r="D685" s="41">
        <v>0.51038000000000006</v>
      </c>
      <c r="E685" s="41">
        <v>0.26774999999999999</v>
      </c>
    </row>
    <row r="686" spans="2:5">
      <c r="B686" s="91">
        <v>40036</v>
      </c>
      <c r="C686" s="41">
        <v>0.40903</v>
      </c>
      <c r="D686" s="41">
        <v>0.37199999999999994</v>
      </c>
      <c r="E686" s="41">
        <v>0.26738000000000006</v>
      </c>
    </row>
    <row r="687" spans="2:5">
      <c r="B687" s="91">
        <v>40037</v>
      </c>
      <c r="C687" s="41">
        <v>0.38514999999999999</v>
      </c>
      <c r="D687" s="41">
        <v>0.50038000000000005</v>
      </c>
      <c r="E687" s="41">
        <v>0.26568999999999998</v>
      </c>
    </row>
    <row r="688" spans="2:5">
      <c r="B688" s="91">
        <v>40038</v>
      </c>
      <c r="C688" s="41">
        <v>0.36464999999999992</v>
      </c>
      <c r="D688" s="41">
        <v>0.49425000000000002</v>
      </c>
      <c r="E688" s="41">
        <v>0.26</v>
      </c>
    </row>
    <row r="689" spans="2:5">
      <c r="B689" s="91">
        <v>40039</v>
      </c>
      <c r="C689" s="41">
        <v>0.34575</v>
      </c>
      <c r="D689" s="41">
        <v>0.49388000000000004</v>
      </c>
      <c r="E689" s="41">
        <v>0.25138000000000005</v>
      </c>
    </row>
    <row r="690" spans="2:5">
      <c r="B690" s="91">
        <v>40042</v>
      </c>
      <c r="C690" s="41">
        <v>0.34119999999999995</v>
      </c>
      <c r="D690" s="41">
        <v>0.48513000000000001</v>
      </c>
      <c r="E690" s="41">
        <v>0.24424999999999999</v>
      </c>
    </row>
    <row r="691" spans="2:5">
      <c r="B691" s="91">
        <v>40043</v>
      </c>
      <c r="C691" s="41">
        <v>0.32584999999999997</v>
      </c>
      <c r="D691" s="41">
        <v>0.48938000000000015</v>
      </c>
      <c r="E691" s="41">
        <v>0.24099999999999996</v>
      </c>
    </row>
    <row r="692" spans="2:5">
      <c r="B692" s="91">
        <v>40044</v>
      </c>
      <c r="C692" s="41">
        <v>0.31037999999999999</v>
      </c>
      <c r="D692" s="41">
        <v>0.48413</v>
      </c>
      <c r="E692" s="41">
        <v>0.23674999999999999</v>
      </c>
    </row>
    <row r="693" spans="2:5">
      <c r="B693" s="91">
        <v>40045</v>
      </c>
      <c r="C693" s="41">
        <v>0.30799999999999994</v>
      </c>
      <c r="D693" s="41">
        <v>0.48949999999999999</v>
      </c>
      <c r="E693" s="41">
        <v>0.22287999999999999</v>
      </c>
    </row>
    <row r="694" spans="2:5">
      <c r="B694" s="91">
        <v>40046</v>
      </c>
      <c r="C694" s="41">
        <v>0.29454999999999992</v>
      </c>
      <c r="D694" s="41">
        <v>0.48499999999999999</v>
      </c>
      <c r="E694" s="41">
        <v>0.20113000000000003</v>
      </c>
    </row>
    <row r="695" spans="2:5">
      <c r="B695" s="91">
        <v>40049</v>
      </c>
      <c r="C695" s="41">
        <v>0.28479999999999994</v>
      </c>
      <c r="D695" s="41">
        <v>0.47049999999999997</v>
      </c>
      <c r="E695" s="41">
        <v>0.20188000000000006</v>
      </c>
    </row>
    <row r="696" spans="2:5">
      <c r="B696" s="91">
        <v>40050</v>
      </c>
      <c r="C696" s="41">
        <v>0.28089999999999993</v>
      </c>
      <c r="D696" s="41">
        <v>0.46463000000000004</v>
      </c>
      <c r="E696" s="41">
        <v>0.19500000000000001</v>
      </c>
    </row>
    <row r="697" spans="2:5">
      <c r="B697" s="91">
        <v>40051</v>
      </c>
      <c r="C697" s="41">
        <v>0.2702</v>
      </c>
      <c r="D697" s="41">
        <v>0.47025</v>
      </c>
      <c r="E697" s="41">
        <v>0.18788000000000002</v>
      </c>
    </row>
    <row r="698" spans="2:5">
      <c r="B698" s="91">
        <v>40052</v>
      </c>
      <c r="C698" s="41">
        <v>0.26058000000000003</v>
      </c>
      <c r="D698" s="41">
        <v>0.46049999999999996</v>
      </c>
      <c r="E698" s="41">
        <v>0.17962999999999998</v>
      </c>
    </row>
    <row r="699" spans="2:5">
      <c r="B699" s="91">
        <v>40053</v>
      </c>
      <c r="C699" s="41">
        <v>0.25479999999999992</v>
      </c>
      <c r="D699" s="41">
        <v>0.46163000000000004</v>
      </c>
      <c r="E699" s="41">
        <v>0.17349999999999996</v>
      </c>
    </row>
    <row r="700" spans="2:5">
      <c r="B700" s="91">
        <v>40056</v>
      </c>
      <c r="C700" s="41">
        <v>0.25479999999999992</v>
      </c>
      <c r="D700" s="41">
        <v>0.46006000000000008</v>
      </c>
      <c r="E700" s="41">
        <v>0.17249999999999999</v>
      </c>
    </row>
    <row r="701" spans="2:5">
      <c r="B701" s="91">
        <v>40057</v>
      </c>
      <c r="C701" s="41">
        <v>0.25680000000000003</v>
      </c>
      <c r="D701" s="41">
        <v>0.45224999999999999</v>
      </c>
      <c r="E701" s="41">
        <v>0.15938000000000002</v>
      </c>
    </row>
    <row r="702" spans="2:5">
      <c r="B702" s="91">
        <v>40058</v>
      </c>
      <c r="C702" s="41">
        <v>0.25180000000000002</v>
      </c>
      <c r="D702" s="41">
        <v>0.45038000000000006</v>
      </c>
      <c r="E702" s="41">
        <v>0.158</v>
      </c>
    </row>
    <row r="703" spans="2:5">
      <c r="B703" s="91">
        <v>40059</v>
      </c>
      <c r="C703" s="41">
        <v>0.24460000000000004</v>
      </c>
      <c r="D703" s="41">
        <v>0.44849999999999995</v>
      </c>
      <c r="E703" s="41">
        <v>0.14487999999999998</v>
      </c>
    </row>
    <row r="704" spans="2:5">
      <c r="B704" s="91">
        <v>40060</v>
      </c>
      <c r="C704" s="41">
        <v>0.23830000000000001</v>
      </c>
      <c r="D704" s="41">
        <v>0.42949999999999994</v>
      </c>
      <c r="E704" s="41">
        <v>0.14338000000000004</v>
      </c>
    </row>
    <row r="705" spans="2:5">
      <c r="B705" s="91">
        <v>40063</v>
      </c>
      <c r="C705" s="41">
        <v>0.22727999999999998</v>
      </c>
      <c r="D705" s="41">
        <v>0.42013000000000006</v>
      </c>
      <c r="E705" s="41">
        <v>0.13875000000000001</v>
      </c>
    </row>
    <row r="706" spans="2:5">
      <c r="B706" s="91">
        <v>40064</v>
      </c>
      <c r="C706" s="41">
        <v>0.21428000000000003</v>
      </c>
      <c r="D706" s="41">
        <v>0.2175</v>
      </c>
      <c r="E706" s="41">
        <v>0.13388000000000003</v>
      </c>
    </row>
    <row r="707" spans="2:5">
      <c r="B707" s="91">
        <v>40065</v>
      </c>
      <c r="C707" s="41">
        <v>0.21054999999999996</v>
      </c>
      <c r="D707" s="41">
        <v>0.41363</v>
      </c>
      <c r="E707" s="41">
        <v>0.13469</v>
      </c>
    </row>
    <row r="708" spans="2:5">
      <c r="B708" s="91">
        <v>40066</v>
      </c>
      <c r="C708" s="41">
        <v>0.20894999999999997</v>
      </c>
      <c r="D708" s="41">
        <v>0.40075</v>
      </c>
      <c r="E708" s="41">
        <v>0.13569000000000001</v>
      </c>
    </row>
    <row r="709" spans="2:5">
      <c r="B709" s="91">
        <v>40067</v>
      </c>
      <c r="C709" s="41">
        <v>0.18778000000000006</v>
      </c>
      <c r="D709" s="41">
        <v>0.39188000000000006</v>
      </c>
      <c r="E709" s="41">
        <v>0.13100000000000003</v>
      </c>
    </row>
    <row r="710" spans="2:5">
      <c r="B710" s="91">
        <v>40070</v>
      </c>
      <c r="C710" s="41">
        <v>0.182</v>
      </c>
      <c r="D710" s="41">
        <v>0.37438000000000005</v>
      </c>
      <c r="E710" s="41">
        <v>0.12399999999999997</v>
      </c>
    </row>
    <row r="711" spans="2:5">
      <c r="B711" s="91">
        <v>40071</v>
      </c>
      <c r="C711" s="41">
        <v>0.17092999999999997</v>
      </c>
      <c r="D711" s="41">
        <v>0.36563000000000012</v>
      </c>
      <c r="E711" s="41">
        <v>0.11538000000000001</v>
      </c>
    </row>
    <row r="712" spans="2:5">
      <c r="B712" s="91">
        <v>40072</v>
      </c>
      <c r="C712" s="41">
        <v>0.15527999999999997</v>
      </c>
      <c r="D712" s="41">
        <v>0.35413000000000006</v>
      </c>
      <c r="E712" s="41">
        <v>0.11488000000000001</v>
      </c>
    </row>
    <row r="713" spans="2:5">
      <c r="B713" s="91">
        <v>40073</v>
      </c>
      <c r="C713" s="41">
        <v>0.15373000000000009</v>
      </c>
      <c r="D713" s="41">
        <v>0.36475000000000002</v>
      </c>
      <c r="E713" s="41">
        <v>0.10488</v>
      </c>
    </row>
    <row r="714" spans="2:5">
      <c r="B714" s="91">
        <v>40074</v>
      </c>
      <c r="C714" s="41">
        <v>0.14775000000000005</v>
      </c>
      <c r="D714" s="41">
        <v>0.34775</v>
      </c>
      <c r="E714" s="41">
        <v>0.10638</v>
      </c>
    </row>
    <row r="715" spans="2:5">
      <c r="B715" s="91">
        <v>40077</v>
      </c>
      <c r="C715" s="41">
        <v>0.14443</v>
      </c>
      <c r="D715" s="41">
        <v>0.36875000000000002</v>
      </c>
      <c r="E715" s="41">
        <v>0.10838</v>
      </c>
    </row>
    <row r="716" spans="2:5">
      <c r="B716" s="91">
        <v>40078</v>
      </c>
      <c r="C716" s="41">
        <v>0.13545000000000001</v>
      </c>
      <c r="D716" s="41">
        <v>0.35438000000000003</v>
      </c>
      <c r="E716" s="41">
        <v>0.10263000000000003</v>
      </c>
    </row>
    <row r="717" spans="2:5">
      <c r="B717" s="91">
        <v>40079</v>
      </c>
      <c r="C717" s="41">
        <v>0.13368000000000002</v>
      </c>
      <c r="D717" s="41">
        <v>0.36099999999999993</v>
      </c>
      <c r="E717" s="41">
        <v>0.115</v>
      </c>
    </row>
    <row r="718" spans="2:5">
      <c r="B718" s="91">
        <v>40080</v>
      </c>
      <c r="C718" s="41">
        <v>0.13142999999999999</v>
      </c>
      <c r="D718" s="41">
        <v>0.35425000000000001</v>
      </c>
      <c r="E718" s="41">
        <v>0.11413000000000004</v>
      </c>
    </row>
    <row r="719" spans="2:5">
      <c r="B719" s="91">
        <v>40081</v>
      </c>
      <c r="C719" s="41">
        <v>0.11954999999999999</v>
      </c>
      <c r="D719" s="41">
        <v>0.35674999999999996</v>
      </c>
      <c r="E719" s="41">
        <v>0.11349999999999996</v>
      </c>
    </row>
    <row r="720" spans="2:5">
      <c r="B720" s="91">
        <v>40084</v>
      </c>
      <c r="C720" s="41">
        <v>0.11173</v>
      </c>
      <c r="D720" s="41">
        <v>0.34325000000000006</v>
      </c>
      <c r="E720" s="41">
        <v>0.12049999999999997</v>
      </c>
    </row>
    <row r="721" spans="2:5">
      <c r="B721" s="91">
        <v>40085</v>
      </c>
      <c r="C721" s="41">
        <v>0.11</v>
      </c>
      <c r="D721" s="41">
        <v>0.34975000000000001</v>
      </c>
      <c r="E721" s="41">
        <v>0.12669</v>
      </c>
    </row>
    <row r="722" spans="2:5">
      <c r="B722" s="91">
        <v>40086</v>
      </c>
      <c r="C722" s="41">
        <v>0.12158000000000002</v>
      </c>
      <c r="D722" s="41">
        <v>0.17388000000000003</v>
      </c>
      <c r="E722" s="41">
        <v>0.12688000000000002</v>
      </c>
    </row>
  </sheetData>
  <phoneticPr fontId="29" type="noConversion"/>
  <hyperlinks>
    <hyperlink ref="G24" location="Мазмұны!B14" display="мазмұнға"/>
  </hyperlinks>
  <pageMargins left="0.75" right="0.75" top="1" bottom="1" header="0.5" footer="0.5"/>
  <pageSetup paperSize="9" orientation="portrait" verticalDpi="0" r:id="rId1"/>
  <headerFooter alignWithMargins="0"/>
  <drawing r:id="rId2"/>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4"/>
  <sheetViews>
    <sheetView topLeftCell="A7" workbookViewId="0">
      <selection activeCell="B24" sqref="B24"/>
    </sheetView>
  </sheetViews>
  <sheetFormatPr defaultColWidth="10.28515625" defaultRowHeight="15.75"/>
  <cols>
    <col min="1" max="1" width="9.140625" style="615" customWidth="1"/>
    <col min="2" max="2" width="27.140625" style="615" customWidth="1"/>
    <col min="3" max="7" width="10.7109375" style="618" customWidth="1"/>
    <col min="8" max="16384" width="10.28515625" style="615"/>
  </cols>
  <sheetData>
    <row r="2" spans="1:7" s="614" customFormat="1" ht="12.75">
      <c r="A2" s="610" t="s">
        <v>1735</v>
      </c>
      <c r="B2" s="611" t="s">
        <v>1441</v>
      </c>
      <c r="C2" s="612"/>
      <c r="D2" s="612"/>
      <c r="E2" s="612"/>
      <c r="F2" s="613"/>
      <c r="G2" s="613"/>
    </row>
    <row r="3" spans="1:7" ht="16.5" thickBot="1">
      <c r="B3" s="616"/>
      <c r="C3" s="617"/>
      <c r="D3" s="617"/>
      <c r="E3" s="617"/>
      <c r="G3" s="619"/>
    </row>
    <row r="4" spans="1:7" s="620" customFormat="1">
      <c r="B4" s="621" t="s">
        <v>1442</v>
      </c>
      <c r="C4" s="622">
        <v>39448</v>
      </c>
      <c r="D4" s="623" t="s">
        <v>219</v>
      </c>
      <c r="E4" s="623" t="s">
        <v>220</v>
      </c>
      <c r="F4" s="624">
        <v>39995</v>
      </c>
      <c r="G4" s="625">
        <v>40087</v>
      </c>
    </row>
    <row r="5" spans="1:7" s="620" customFormat="1">
      <c r="B5" s="626" t="s">
        <v>1443</v>
      </c>
      <c r="C5" s="627">
        <v>1195.0999999999999</v>
      </c>
      <c r="D5" s="627">
        <v>1378.4</v>
      </c>
      <c r="E5" s="627">
        <v>1504.9</v>
      </c>
      <c r="F5" s="628">
        <v>1592</v>
      </c>
      <c r="G5" s="629">
        <v>1725.2</v>
      </c>
    </row>
    <row r="6" spans="1:7" ht="16.5" thickBot="1">
      <c r="B6" s="630" t="s">
        <v>1444</v>
      </c>
      <c r="C6" s="631">
        <v>339.3</v>
      </c>
      <c r="D6" s="631">
        <v>307</v>
      </c>
      <c r="E6" s="631">
        <v>367.2</v>
      </c>
      <c r="F6" s="632">
        <v>410.8</v>
      </c>
      <c r="G6" s="633">
        <v>452.4</v>
      </c>
    </row>
    <row r="7" spans="1:7">
      <c r="B7" s="634"/>
      <c r="C7" s="617"/>
      <c r="D7" s="617"/>
      <c r="E7" s="617"/>
    </row>
    <row r="8" spans="1:7" s="635" customFormat="1">
      <c r="B8" s="611" t="s">
        <v>1445</v>
      </c>
      <c r="C8" s="636"/>
      <c r="D8" s="637"/>
      <c r="E8" s="637"/>
      <c r="F8" s="638"/>
      <c r="G8" s="638"/>
    </row>
    <row r="9" spans="1:7" s="635" customFormat="1">
      <c r="C9" s="638"/>
      <c r="D9" s="638"/>
      <c r="E9" s="638"/>
      <c r="F9" s="638"/>
      <c r="G9" s="638"/>
    </row>
    <row r="22" spans="2:2">
      <c r="B22" s="639" t="s">
        <v>1085</v>
      </c>
    </row>
    <row r="24" spans="2:2">
      <c r="B24" s="175" t="s">
        <v>459</v>
      </c>
    </row>
  </sheetData>
  <phoneticPr fontId="38" type="noConversion"/>
  <hyperlinks>
    <hyperlink ref="B24" location="Мазмұны!B140" display="мазмұнға"/>
  </hyperlinks>
  <pageMargins left="0.75" right="0.75" top="1" bottom="1" header="0.5" footer="0.5"/>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topLeftCell="B7" workbookViewId="0">
      <selection activeCell="B26" sqref="B26"/>
    </sheetView>
  </sheetViews>
  <sheetFormatPr defaultColWidth="10.28515625" defaultRowHeight="15.75"/>
  <cols>
    <col min="1" max="1" width="9.5703125" style="652" customWidth="1"/>
    <col min="2" max="2" width="22.42578125" style="652" customWidth="1"/>
    <col min="3" max="3" width="10.85546875" style="652" customWidth="1"/>
    <col min="4" max="4" width="13.7109375" style="653" customWidth="1"/>
    <col min="5" max="5" width="11.140625" style="653" customWidth="1"/>
    <col min="6" max="7" width="9.85546875" style="654" bestFit="1" customWidth="1"/>
    <col min="8" max="8" width="10.28515625" style="654" bestFit="1" customWidth="1"/>
    <col min="9" max="13" width="9.85546875" style="654" bestFit="1" customWidth="1"/>
    <col min="14" max="23" width="17.5703125" style="652" customWidth="1"/>
    <col min="24" max="16384" width="10.28515625" style="652"/>
  </cols>
  <sheetData>
    <row r="1" spans="1:13" s="640" customFormat="1" ht="12.75">
      <c r="D1" s="641"/>
      <c r="E1" s="641"/>
      <c r="F1" s="642"/>
      <c r="G1" s="642"/>
      <c r="H1" s="642"/>
      <c r="I1" s="642"/>
      <c r="J1" s="642"/>
      <c r="K1" s="642"/>
      <c r="L1" s="642"/>
      <c r="M1" s="642"/>
    </row>
    <row r="2" spans="1:13" s="642" customFormat="1" ht="18.75" customHeight="1">
      <c r="A2" s="439" t="s">
        <v>1735</v>
      </c>
      <c r="B2" s="1713" t="s">
        <v>957</v>
      </c>
      <c r="C2" s="1713"/>
      <c r="D2" s="1713"/>
      <c r="E2" s="1713"/>
      <c r="F2" s="1713"/>
      <c r="G2" s="1713"/>
      <c r="H2" s="1713"/>
      <c r="I2" s="1713"/>
      <c r="J2" s="1713"/>
      <c r="K2" s="1713"/>
      <c r="L2" s="1713"/>
      <c r="M2" s="1713"/>
    </row>
    <row r="3" spans="1:13" s="640" customFormat="1" ht="16.5" customHeight="1">
      <c r="D3" s="643"/>
      <c r="E3" s="643"/>
      <c r="F3" s="643"/>
      <c r="G3" s="643"/>
      <c r="H3" s="643"/>
      <c r="I3" s="643"/>
      <c r="J3" s="643"/>
      <c r="K3" s="643"/>
      <c r="L3" s="643"/>
      <c r="M3" s="644"/>
    </row>
    <row r="4" spans="1:13" s="645" customFormat="1" ht="37.5" customHeight="1">
      <c r="B4" s="646" t="s">
        <v>1174</v>
      </c>
      <c r="C4" s="647">
        <v>39448</v>
      </c>
      <c r="D4" s="648">
        <v>39814</v>
      </c>
      <c r="E4" s="648">
        <v>39845</v>
      </c>
      <c r="F4" s="647">
        <v>39873</v>
      </c>
      <c r="G4" s="647">
        <v>39904</v>
      </c>
      <c r="H4" s="649" t="s">
        <v>1161</v>
      </c>
      <c r="I4" s="647">
        <v>39965</v>
      </c>
      <c r="J4" s="647">
        <v>39995</v>
      </c>
      <c r="K4" s="647">
        <v>40026</v>
      </c>
      <c r="L4" s="647">
        <v>40057</v>
      </c>
      <c r="M4" s="647">
        <v>40087</v>
      </c>
    </row>
    <row r="5" spans="1:13" s="640" customFormat="1" ht="28.5" customHeight="1">
      <c r="B5" s="650" t="s">
        <v>1447</v>
      </c>
      <c r="C5" s="651">
        <v>411.3</v>
      </c>
      <c r="D5" s="651">
        <v>382.00173599999999</v>
      </c>
      <c r="E5" s="651">
        <v>383.84778800300001</v>
      </c>
      <c r="F5" s="651">
        <v>435.29412300000001</v>
      </c>
      <c r="G5" s="651">
        <v>454.21341999999999</v>
      </c>
      <c r="H5" s="651">
        <v>471.088122</v>
      </c>
      <c r="I5" s="651">
        <v>504.844877</v>
      </c>
      <c r="J5" s="651">
        <v>507.84326481702954</v>
      </c>
      <c r="K5" s="651">
        <v>521.26109599999995</v>
      </c>
      <c r="L5" s="651">
        <v>546.40549899999996</v>
      </c>
      <c r="M5" s="651">
        <v>559.36160099999995</v>
      </c>
    </row>
    <row r="6" spans="1:13" s="640" customFormat="1" ht="28.5" customHeight="1">
      <c r="B6" s="650" t="s">
        <v>1448</v>
      </c>
      <c r="C6" s="651">
        <v>1208.0999999999999</v>
      </c>
      <c r="D6" s="651">
        <v>1420.5</v>
      </c>
      <c r="E6" s="651">
        <v>1439.1</v>
      </c>
      <c r="F6" s="651">
        <v>1499.8</v>
      </c>
      <c r="G6" s="651">
        <v>1536.4</v>
      </c>
      <c r="H6" s="651">
        <v>1570.6</v>
      </c>
      <c r="I6" s="651">
        <v>1621.2</v>
      </c>
      <c r="J6" s="651">
        <v>1645.1</v>
      </c>
      <c r="K6" s="651">
        <v>1679.8</v>
      </c>
      <c r="L6" s="651">
        <v>1721.5</v>
      </c>
      <c r="M6" s="651">
        <v>1754.7</v>
      </c>
    </row>
    <row r="7" spans="1:13" s="640" customFormat="1" ht="12.75">
      <c r="B7" s="491"/>
      <c r="D7" s="641"/>
      <c r="E7" s="641"/>
      <c r="F7" s="642"/>
      <c r="G7" s="642"/>
      <c r="H7" s="642"/>
      <c r="I7" s="642"/>
      <c r="J7" s="642"/>
      <c r="K7" s="642"/>
      <c r="L7" s="642"/>
      <c r="M7" s="642"/>
    </row>
    <row r="8" spans="1:13" s="640" customFormat="1" ht="12.75">
      <c r="B8" s="643" t="s">
        <v>1446</v>
      </c>
      <c r="C8" s="643"/>
      <c r="D8" s="643"/>
      <c r="E8" s="643"/>
      <c r="F8" s="643"/>
      <c r="G8" s="643"/>
      <c r="H8" s="643"/>
      <c r="I8" s="643"/>
      <c r="J8" s="643"/>
      <c r="K8" s="643"/>
      <c r="L8" s="643"/>
      <c r="M8" s="643"/>
    </row>
    <row r="9" spans="1:13" s="640" customFormat="1" ht="12.75">
      <c r="D9" s="641"/>
      <c r="E9" s="641"/>
      <c r="F9" s="642"/>
      <c r="G9" s="642"/>
      <c r="H9" s="642"/>
      <c r="I9" s="642"/>
      <c r="J9" s="642"/>
      <c r="K9" s="642"/>
      <c r="L9" s="642"/>
      <c r="M9" s="642"/>
    </row>
    <row r="10" spans="1:13" s="640" customFormat="1" ht="12.75">
      <c r="D10" s="641"/>
      <c r="E10" s="641"/>
      <c r="F10" s="642"/>
      <c r="G10" s="642"/>
      <c r="H10" s="642"/>
      <c r="I10" s="642"/>
      <c r="J10" s="642"/>
      <c r="K10" s="642"/>
      <c r="L10" s="642"/>
      <c r="M10" s="642"/>
    </row>
    <row r="11" spans="1:13" s="640" customFormat="1" ht="12.75">
      <c r="D11" s="641"/>
      <c r="E11" s="641"/>
      <c r="F11" s="642"/>
      <c r="G11" s="642"/>
      <c r="H11" s="642"/>
      <c r="I11" s="642"/>
      <c r="J11" s="642"/>
      <c r="K11" s="642"/>
      <c r="L11" s="642"/>
      <c r="M11" s="642"/>
    </row>
    <row r="12" spans="1:13" s="640" customFormat="1" ht="12.75">
      <c r="D12" s="641"/>
      <c r="E12" s="641"/>
      <c r="F12" s="642"/>
      <c r="G12" s="642"/>
      <c r="H12" s="642"/>
      <c r="I12" s="642"/>
      <c r="J12" s="642"/>
      <c r="K12" s="642"/>
      <c r="L12" s="642"/>
      <c r="M12" s="642"/>
    </row>
    <row r="13" spans="1:13" s="640" customFormat="1" ht="12.75">
      <c r="D13" s="641"/>
      <c r="E13" s="641"/>
      <c r="F13" s="642"/>
      <c r="G13" s="642"/>
      <c r="H13" s="642"/>
      <c r="I13" s="642"/>
      <c r="J13" s="642"/>
      <c r="K13" s="642"/>
      <c r="L13" s="642"/>
      <c r="M13" s="642"/>
    </row>
    <row r="14" spans="1:13" s="640" customFormat="1" ht="12.75">
      <c r="D14" s="641"/>
      <c r="E14" s="641"/>
      <c r="F14" s="642"/>
      <c r="G14" s="642"/>
      <c r="H14" s="642"/>
      <c r="I14" s="642"/>
      <c r="J14" s="642"/>
      <c r="K14" s="642"/>
      <c r="L14" s="642"/>
      <c r="M14" s="642"/>
    </row>
    <row r="15" spans="1:13" s="640" customFormat="1" ht="12.75">
      <c r="D15" s="641"/>
      <c r="E15" s="641"/>
      <c r="F15" s="642"/>
      <c r="G15" s="642"/>
      <c r="H15" s="642"/>
      <c r="I15" s="642"/>
      <c r="J15" s="642"/>
      <c r="K15" s="642"/>
      <c r="L15" s="642"/>
      <c r="M15" s="642"/>
    </row>
    <row r="16" spans="1:13" s="640" customFormat="1" ht="12.75">
      <c r="D16" s="641"/>
      <c r="E16" s="641"/>
      <c r="F16" s="642"/>
      <c r="G16" s="642"/>
      <c r="H16" s="642"/>
      <c r="I16" s="642"/>
      <c r="J16" s="642"/>
      <c r="K16" s="642"/>
      <c r="L16" s="642"/>
      <c r="M16" s="642"/>
    </row>
    <row r="17" spans="2:13" s="640" customFormat="1" ht="12.75">
      <c r="D17" s="641"/>
      <c r="E17" s="641"/>
      <c r="F17" s="642"/>
      <c r="G17" s="642"/>
      <c r="H17" s="642"/>
      <c r="I17" s="642"/>
      <c r="J17" s="642"/>
      <c r="K17" s="642"/>
      <c r="L17" s="642"/>
      <c r="M17" s="642"/>
    </row>
    <row r="18" spans="2:13" s="640" customFormat="1" ht="12.75">
      <c r="D18" s="641"/>
      <c r="E18" s="641"/>
      <c r="F18" s="642"/>
      <c r="G18" s="642"/>
      <c r="H18" s="642"/>
      <c r="I18" s="642"/>
      <c r="J18" s="642"/>
      <c r="K18" s="642"/>
      <c r="L18" s="642"/>
      <c r="M18" s="642"/>
    </row>
    <row r="24" spans="2:13">
      <c r="B24" s="491" t="s">
        <v>1085</v>
      </c>
    </row>
    <row r="26" spans="2:13">
      <c r="B26" s="175" t="s">
        <v>459</v>
      </c>
    </row>
  </sheetData>
  <mergeCells count="1">
    <mergeCell ref="B2:M2"/>
  </mergeCells>
  <phoneticPr fontId="38" type="noConversion"/>
  <hyperlinks>
    <hyperlink ref="B26" location="Мазмұны!B141" display="мазмұнға"/>
  </hyperlinks>
  <pageMargins left="0.75" right="0.75" top="1" bottom="1" header="0.5" footer="0.5"/>
  <pageSetup paperSize="9" orientation="portrait" r:id="rId1"/>
  <headerFooter alignWithMargins="0"/>
  <drawing r:id="rId2"/>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6"/>
  <sheetViews>
    <sheetView topLeftCell="A10" workbookViewId="0">
      <selection activeCell="B36" sqref="B36"/>
    </sheetView>
  </sheetViews>
  <sheetFormatPr defaultColWidth="8" defaultRowHeight="12.75"/>
  <cols>
    <col min="1" max="1" width="9.140625" style="656" customWidth="1"/>
    <col min="2" max="2" width="30.28515625" style="656" customWidth="1"/>
    <col min="3" max="14" width="9.85546875" style="656" bestFit="1" customWidth="1"/>
    <col min="15" max="16384" width="8" style="656"/>
  </cols>
  <sheetData>
    <row r="2" spans="1:19">
      <c r="A2" s="610" t="s">
        <v>1735</v>
      </c>
      <c r="B2" s="655" t="s">
        <v>958</v>
      </c>
    </row>
    <row r="3" spans="1:19" ht="13.5" thickBot="1"/>
    <row r="4" spans="1:19" s="657" customFormat="1" ht="13.5" thickBot="1">
      <c r="B4" s="1430" t="s">
        <v>1456</v>
      </c>
      <c r="C4" s="1431" t="s">
        <v>976</v>
      </c>
      <c r="D4" s="1431" t="s">
        <v>977</v>
      </c>
      <c r="E4" s="1431" t="s">
        <v>978</v>
      </c>
      <c r="F4" s="1431" t="s">
        <v>979</v>
      </c>
      <c r="G4" s="1431" t="s">
        <v>980</v>
      </c>
      <c r="H4" s="1431" t="s">
        <v>981</v>
      </c>
      <c r="I4" s="1431" t="s">
        <v>982</v>
      </c>
      <c r="J4" s="1431" t="s">
        <v>983</v>
      </c>
      <c r="K4" s="1431" t="s">
        <v>984</v>
      </c>
      <c r="L4" s="1431" t="s">
        <v>985</v>
      </c>
      <c r="M4" s="1431" t="s">
        <v>986</v>
      </c>
      <c r="N4" s="1431" t="s">
        <v>987</v>
      </c>
    </row>
    <row r="5" spans="1:19" s="658" customFormat="1" ht="26.25" thickBot="1">
      <c r="B5" s="1432" t="s">
        <v>1300</v>
      </c>
      <c r="C5" s="1433">
        <v>12.69</v>
      </c>
      <c r="D5" s="1433">
        <v>9.4700000000000006</v>
      </c>
      <c r="E5" s="1433">
        <v>-0.84</v>
      </c>
      <c r="F5" s="1433">
        <v>-1.41</v>
      </c>
      <c r="G5" s="1433">
        <v>1.71</v>
      </c>
      <c r="H5" s="1433">
        <v>1.19</v>
      </c>
      <c r="I5" s="1433">
        <v>1.1599999999999999</v>
      </c>
      <c r="J5" s="1433">
        <v>1.1299999999999999</v>
      </c>
      <c r="K5" s="1433">
        <v>1.72</v>
      </c>
      <c r="L5" s="1433">
        <v>1.62</v>
      </c>
      <c r="M5" s="1433">
        <v>4.4400000000000004</v>
      </c>
      <c r="N5" s="1433">
        <v>6.58</v>
      </c>
    </row>
    <row r="6" spans="1:19" s="659" customFormat="1" ht="26.25" thickBot="1">
      <c r="B6" s="1432" t="s">
        <v>439</v>
      </c>
      <c r="C6" s="1433">
        <v>25.38</v>
      </c>
      <c r="D6" s="1433">
        <v>32.9</v>
      </c>
      <c r="E6" s="1433">
        <v>22.79</v>
      </c>
      <c r="F6" s="1433">
        <v>21.63</v>
      </c>
      <c r="G6" s="1433">
        <v>23.15</v>
      </c>
      <c r="H6" s="1433">
        <v>21.49</v>
      </c>
      <c r="I6" s="1433">
        <v>21</v>
      </c>
      <c r="J6" s="1433">
        <v>20.75</v>
      </c>
      <c r="K6" s="1433">
        <v>22.65</v>
      </c>
      <c r="L6" s="1433">
        <v>21.51</v>
      </c>
      <c r="M6" s="1433">
        <v>22.19</v>
      </c>
      <c r="N6" s="1433">
        <v>21.58</v>
      </c>
      <c r="P6" s="658"/>
      <c r="Q6" s="658"/>
      <c r="R6" s="658"/>
      <c r="S6" s="658"/>
    </row>
    <row r="7" spans="1:19" s="658" customFormat="1" ht="26.25" thickBot="1">
      <c r="B7" s="1432" t="s">
        <v>440</v>
      </c>
      <c r="C7" s="1433">
        <v>50.64</v>
      </c>
      <c r="D7" s="1433">
        <v>46.15</v>
      </c>
      <c r="E7" s="1433">
        <v>36.61</v>
      </c>
      <c r="F7" s="1433">
        <v>37.270000000000003</v>
      </c>
      <c r="G7" s="1433">
        <v>41.07</v>
      </c>
      <c r="H7" s="1433">
        <v>40.92</v>
      </c>
      <c r="I7" s="1433">
        <v>42.09</v>
      </c>
      <c r="J7" s="1433">
        <v>44.26</v>
      </c>
      <c r="K7" s="1433">
        <v>45.84</v>
      </c>
      <c r="L7" s="1433">
        <v>44.93</v>
      </c>
      <c r="M7" s="1433">
        <v>46.34</v>
      </c>
      <c r="N7" s="1433">
        <v>46.52</v>
      </c>
    </row>
    <row r="8" spans="1:19" ht="26.25" thickBot="1">
      <c r="B8" s="1432" t="s">
        <v>1301</v>
      </c>
      <c r="C8" s="1433">
        <v>8.4</v>
      </c>
      <c r="D8" s="1433">
        <v>18.8</v>
      </c>
      <c r="E8" s="1433">
        <v>9.5</v>
      </c>
      <c r="F8" s="1433">
        <v>8.6999999999999993</v>
      </c>
      <c r="G8" s="1433">
        <v>8.6999999999999993</v>
      </c>
      <c r="H8" s="1433">
        <v>8.9</v>
      </c>
      <c r="I8" s="1433">
        <v>8.8000000000000007</v>
      </c>
      <c r="J8" s="1433">
        <v>8.4</v>
      </c>
      <c r="K8" s="1433">
        <v>7.6</v>
      </c>
      <c r="L8" s="1433">
        <v>6.9</v>
      </c>
      <c r="M8" s="1433">
        <v>6.2</v>
      </c>
      <c r="N8" s="1433">
        <v>6</v>
      </c>
    </row>
    <row r="9" spans="1:19" ht="26.25" thickBot="1">
      <c r="B9" s="1432" t="s">
        <v>437</v>
      </c>
      <c r="C9" s="1433">
        <v>24.45</v>
      </c>
      <c r="D9" s="1433">
        <v>38.57</v>
      </c>
      <c r="E9" s="1433">
        <v>41.01</v>
      </c>
      <c r="F9" s="1433">
        <v>39.99</v>
      </c>
      <c r="G9" s="1433">
        <v>39.340000000000003</v>
      </c>
      <c r="H9" s="1433">
        <v>39.35</v>
      </c>
      <c r="I9" s="1433">
        <v>39.56</v>
      </c>
      <c r="J9" s="1433">
        <v>39.380000000000003</v>
      </c>
      <c r="K9" s="1433">
        <v>39.58</v>
      </c>
      <c r="L9" s="1433">
        <v>39.57</v>
      </c>
      <c r="M9" s="1433">
        <v>39.54</v>
      </c>
      <c r="N9" s="1433">
        <v>39.32</v>
      </c>
    </row>
    <row r="10" spans="1:19" ht="26.25" thickBot="1">
      <c r="B10" s="1432" t="s">
        <v>438</v>
      </c>
      <c r="C10" s="1433">
        <v>41.69</v>
      </c>
      <c r="D10" s="1433">
        <v>57.9</v>
      </c>
      <c r="E10" s="1433">
        <v>61.9</v>
      </c>
      <c r="F10" s="1433">
        <v>61.03</v>
      </c>
      <c r="G10" s="1433">
        <v>61.91</v>
      </c>
      <c r="H10" s="1433">
        <v>62.52</v>
      </c>
      <c r="I10" s="1433">
        <v>63.07</v>
      </c>
      <c r="J10" s="1433">
        <v>62.87</v>
      </c>
      <c r="K10" s="1433">
        <v>64.010000000000005</v>
      </c>
      <c r="L10" s="1433">
        <v>64.150000000000006</v>
      </c>
      <c r="M10" s="1433">
        <v>63.66</v>
      </c>
      <c r="N10" s="1433">
        <v>63.11</v>
      </c>
    </row>
    <row r="11" spans="1:19">
      <c r="B11" s="639"/>
    </row>
    <row r="12" spans="1:19">
      <c r="B12" s="655" t="s">
        <v>1449</v>
      </c>
    </row>
    <row r="34" spans="2:2">
      <c r="B34" s="639" t="s">
        <v>1085</v>
      </c>
    </row>
    <row r="36" spans="2:2">
      <c r="B36" s="175" t="s">
        <v>459</v>
      </c>
    </row>
  </sheetData>
  <phoneticPr fontId="38" type="noConversion"/>
  <hyperlinks>
    <hyperlink ref="B36" location="Мазмұны!B142" display="мазмұнға"/>
  </hyperlinks>
  <pageMargins left="0.75" right="0.75" top="1" bottom="1" header="0.5" footer="0.5"/>
  <pageSetup paperSize="9" orientation="portrait" r:id="rId1"/>
  <headerFooter alignWithMargins="0"/>
  <drawing r:id="rId2"/>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8"/>
  <sheetViews>
    <sheetView topLeftCell="A14" workbookViewId="0">
      <selection activeCell="B28" sqref="B28"/>
    </sheetView>
  </sheetViews>
  <sheetFormatPr defaultColWidth="10.28515625" defaultRowHeight="15.75"/>
  <cols>
    <col min="1" max="1" width="10.28515625" style="660" customWidth="1"/>
    <col min="2" max="2" width="29.85546875" style="663" customWidth="1"/>
    <col min="3" max="8" width="9.85546875" style="660" bestFit="1" customWidth="1"/>
    <col min="9" max="9" width="10" style="660" bestFit="1" customWidth="1"/>
    <col min="10" max="16384" width="10.28515625" style="660"/>
  </cols>
  <sheetData>
    <row r="2" spans="1:9">
      <c r="A2" s="610" t="s">
        <v>1735</v>
      </c>
      <c r="B2" s="1714" t="s">
        <v>1450</v>
      </c>
      <c r="C2" s="1714"/>
      <c r="D2" s="1714"/>
      <c r="E2" s="1714"/>
      <c r="F2" s="1714"/>
      <c r="G2" s="1714"/>
      <c r="H2" s="1714"/>
      <c r="I2" s="1714"/>
    </row>
    <row r="3" spans="1:9" ht="16.5" thickBot="1">
      <c r="B3" s="661"/>
      <c r="C3" s="662"/>
      <c r="D3" s="662"/>
      <c r="E3" s="662"/>
      <c r="F3" s="662"/>
    </row>
    <row r="4" spans="1:9">
      <c r="B4" s="1434" t="s">
        <v>1174</v>
      </c>
      <c r="C4" s="1435" t="s">
        <v>975</v>
      </c>
      <c r="D4" s="1435" t="s">
        <v>976</v>
      </c>
      <c r="E4" s="1435" t="s">
        <v>977</v>
      </c>
      <c r="F4" s="1435" t="s">
        <v>978</v>
      </c>
      <c r="G4" s="1435" t="s">
        <v>981</v>
      </c>
      <c r="H4" s="1435" t="s">
        <v>984</v>
      </c>
      <c r="I4" s="1436" t="s">
        <v>987</v>
      </c>
    </row>
    <row r="5" spans="1:9">
      <c r="B5" s="1437" t="s">
        <v>218</v>
      </c>
      <c r="C5" s="1438">
        <v>48</v>
      </c>
      <c r="D5" s="1438">
        <v>72.8</v>
      </c>
      <c r="E5" s="1438">
        <v>40.4</v>
      </c>
      <c r="F5" s="1438">
        <v>-15.7</v>
      </c>
      <c r="G5" s="1438">
        <v>7.4</v>
      </c>
      <c r="H5" s="1438">
        <v>8.4</v>
      </c>
      <c r="I5" s="1439">
        <v>37</v>
      </c>
    </row>
    <row r="6" spans="1:9">
      <c r="B6" s="1437" t="s">
        <v>1162</v>
      </c>
      <c r="C6" s="1438">
        <v>45.8</v>
      </c>
      <c r="D6" s="1438">
        <v>69.099999999999994</v>
      </c>
      <c r="E6" s="1438">
        <v>38.299999999999997</v>
      </c>
      <c r="F6" s="1438">
        <v>-12.7</v>
      </c>
      <c r="G6" s="1438">
        <v>6.5</v>
      </c>
      <c r="H6" s="1438">
        <v>7.7</v>
      </c>
      <c r="I6" s="1439">
        <v>30.9</v>
      </c>
    </row>
    <row r="7" spans="1:9">
      <c r="B7" s="1437" t="s">
        <v>1453</v>
      </c>
      <c r="C7" s="1440">
        <v>64.400000000000006</v>
      </c>
      <c r="D7" s="1440">
        <v>69.8</v>
      </c>
      <c r="E7" s="1440">
        <v>74.2</v>
      </c>
      <c r="F7" s="1440">
        <v>84.3</v>
      </c>
      <c r="G7" s="1440">
        <v>69.8</v>
      </c>
      <c r="H7" s="1440">
        <v>74.2</v>
      </c>
      <c r="I7" s="1441">
        <v>84.3</v>
      </c>
    </row>
    <row r="8" spans="1:9">
      <c r="B8" s="1437" t="s">
        <v>1454</v>
      </c>
      <c r="C8" s="1440">
        <v>47.7</v>
      </c>
      <c r="D8" s="1440">
        <v>59.7</v>
      </c>
      <c r="E8" s="1440">
        <v>67.3</v>
      </c>
      <c r="F8" s="1440">
        <v>75.400000000000006</v>
      </c>
      <c r="G8" s="1440">
        <v>59.7</v>
      </c>
      <c r="H8" s="1440">
        <v>67.3</v>
      </c>
      <c r="I8" s="1441">
        <v>75.400000000000006</v>
      </c>
    </row>
    <row r="9" spans="1:9">
      <c r="B9" s="1437" t="s">
        <v>1455</v>
      </c>
      <c r="C9" s="1440">
        <v>16.7</v>
      </c>
      <c r="D9" s="1440">
        <v>10.199999999999999</v>
      </c>
      <c r="E9" s="1440">
        <v>6.9</v>
      </c>
      <c r="F9" s="1440">
        <v>8.9</v>
      </c>
      <c r="G9" s="1440">
        <v>10.199999999999999</v>
      </c>
      <c r="H9" s="1440">
        <v>6.9</v>
      </c>
      <c r="I9" s="1441">
        <v>8.9</v>
      </c>
    </row>
    <row r="10" spans="1:9" ht="16.5" thickBot="1">
      <c r="B10" s="1442" t="s">
        <v>1444</v>
      </c>
      <c r="C10" s="1443">
        <v>155.1</v>
      </c>
      <c r="D10" s="1443">
        <v>255.7</v>
      </c>
      <c r="E10" s="1443">
        <v>339.3</v>
      </c>
      <c r="F10" s="1443">
        <v>307</v>
      </c>
      <c r="G10" s="1443">
        <v>367.2</v>
      </c>
      <c r="H10" s="1443">
        <v>410.8</v>
      </c>
      <c r="I10" s="1444">
        <v>452.4</v>
      </c>
    </row>
    <row r="12" spans="1:9">
      <c r="B12" s="1714" t="s">
        <v>1451</v>
      </c>
      <c r="C12" s="1714"/>
      <c r="D12" s="1714"/>
      <c r="E12" s="1714"/>
      <c r="F12" s="1714"/>
      <c r="G12" s="1714"/>
      <c r="H12" s="1714"/>
      <c r="I12" s="1714"/>
    </row>
    <row r="24" spans="2:3">
      <c r="B24" s="1445" t="s">
        <v>1102</v>
      </c>
      <c r="C24" s="639" t="s">
        <v>929</v>
      </c>
    </row>
    <row r="25" spans="2:3">
      <c r="B25" s="1446"/>
      <c r="C25" s="639" t="s">
        <v>1452</v>
      </c>
    </row>
    <row r="26" spans="2:3">
      <c r="B26" s="639" t="s">
        <v>1085</v>
      </c>
      <c r="C26" s="1447"/>
    </row>
    <row r="28" spans="2:3">
      <c r="B28" s="175" t="s">
        <v>459</v>
      </c>
    </row>
  </sheetData>
  <mergeCells count="2">
    <mergeCell ref="B2:I2"/>
    <mergeCell ref="B12:I12"/>
  </mergeCells>
  <phoneticPr fontId="83" type="noConversion"/>
  <hyperlinks>
    <hyperlink ref="B28" location="Мазмұны!B143" display="мазмұнға"/>
  </hyperlinks>
  <pageMargins left="0.75" right="0.75" top="1" bottom="1" header="0.5" footer="0.5"/>
  <pageSetup paperSize="9" orientation="portrait" r:id="rId1"/>
  <headerFooter alignWithMargins="0"/>
  <drawing r:id="rId2"/>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4"/>
  <sheetViews>
    <sheetView topLeftCell="A13" workbookViewId="0">
      <selection activeCell="B24" sqref="B24"/>
    </sheetView>
  </sheetViews>
  <sheetFormatPr defaultColWidth="10.28515625" defaultRowHeight="15.75"/>
  <cols>
    <col min="1" max="1" width="9.28515625" style="666" customWidth="1"/>
    <col min="2" max="2" width="29.28515625" style="666" customWidth="1"/>
    <col min="3" max="13" width="9.85546875" style="666" bestFit="1" customWidth="1"/>
    <col min="14" max="16384" width="10.28515625" style="666"/>
  </cols>
  <sheetData>
    <row r="2" spans="1:13">
      <c r="A2" s="439" t="s">
        <v>1735</v>
      </c>
      <c r="B2" s="664" t="s">
        <v>960</v>
      </c>
      <c r="C2" s="664"/>
      <c r="D2" s="665"/>
      <c r="E2" s="665"/>
      <c r="F2" s="665"/>
      <c r="G2" s="665"/>
      <c r="H2" s="665"/>
      <c r="I2" s="665"/>
      <c r="J2" s="665"/>
      <c r="K2" s="665"/>
      <c r="L2" s="665"/>
      <c r="M2" s="665"/>
    </row>
    <row r="3" spans="1:13">
      <c r="A3" s="667"/>
      <c r="B3" s="668"/>
      <c r="C3" s="668"/>
      <c r="D3" s="665"/>
      <c r="E3" s="665"/>
      <c r="F3" s="665"/>
      <c r="G3" s="665"/>
      <c r="H3" s="665"/>
      <c r="I3" s="665"/>
      <c r="J3" s="665"/>
      <c r="K3" s="665"/>
      <c r="L3" s="665"/>
      <c r="M3" s="665"/>
    </row>
    <row r="4" spans="1:13" s="671" customFormat="1" ht="21.75" customHeight="1">
      <c r="A4" s="669"/>
      <c r="B4" s="670" t="s">
        <v>1174</v>
      </c>
      <c r="C4" s="670">
        <v>39448</v>
      </c>
      <c r="D4" s="670">
        <v>39814</v>
      </c>
      <c r="E4" s="670">
        <v>39845</v>
      </c>
      <c r="F4" s="670">
        <v>39873</v>
      </c>
      <c r="G4" s="670">
        <v>39904</v>
      </c>
      <c r="H4" s="670">
        <v>39934</v>
      </c>
      <c r="I4" s="670">
        <v>39965</v>
      </c>
      <c r="J4" s="670">
        <v>39995</v>
      </c>
      <c r="K4" s="670">
        <v>40026</v>
      </c>
      <c r="L4" s="670">
        <v>40057</v>
      </c>
      <c r="M4" s="670">
        <v>40087</v>
      </c>
    </row>
    <row r="5" spans="1:13" ht="25.5">
      <c r="A5" s="672"/>
      <c r="B5" s="673" t="s">
        <v>441</v>
      </c>
      <c r="C5" s="674">
        <v>6.1880369999999996</v>
      </c>
      <c r="D5" s="674">
        <v>5.6</v>
      </c>
      <c r="E5" s="674">
        <v>7.3</v>
      </c>
      <c r="F5" s="674">
        <v>7.3</v>
      </c>
      <c r="G5" s="674">
        <v>7.1</v>
      </c>
      <c r="H5" s="674">
        <v>6.2</v>
      </c>
      <c r="I5" s="674">
        <v>6.3</v>
      </c>
      <c r="J5" s="674">
        <v>4.9000000000000004</v>
      </c>
      <c r="K5" s="674">
        <v>5.0999999999999996</v>
      </c>
      <c r="L5" s="674">
        <v>5.6</v>
      </c>
      <c r="M5" s="674">
        <v>5.5</v>
      </c>
    </row>
    <row r="6" spans="1:13" ht="25.5">
      <c r="A6" s="672"/>
      <c r="B6" s="675" t="s">
        <v>1457</v>
      </c>
      <c r="C6" s="674">
        <v>16.819783000000001</v>
      </c>
      <c r="D6" s="674">
        <v>16.3</v>
      </c>
      <c r="E6" s="674">
        <v>16.8</v>
      </c>
      <c r="F6" s="674">
        <v>17.100000000000001</v>
      </c>
      <c r="G6" s="674">
        <v>19.8</v>
      </c>
      <c r="H6" s="674">
        <v>20.7</v>
      </c>
      <c r="I6" s="674">
        <v>22.9</v>
      </c>
      <c r="J6" s="674">
        <v>21.8</v>
      </c>
      <c r="K6" s="674">
        <v>21.7</v>
      </c>
      <c r="L6" s="674">
        <v>24.3</v>
      </c>
      <c r="M6" s="674">
        <v>17.399999999999999</v>
      </c>
    </row>
    <row r="7" spans="1:13" ht="38.25">
      <c r="A7" s="672"/>
      <c r="B7" s="673" t="s">
        <v>1458</v>
      </c>
      <c r="C7" s="674">
        <v>259.23241100000001</v>
      </c>
      <c r="D7" s="674">
        <v>634.1</v>
      </c>
      <c r="E7" s="674">
        <v>616.79999999999995</v>
      </c>
      <c r="F7" s="674">
        <v>645.79999999999995</v>
      </c>
      <c r="G7" s="674">
        <v>662.4</v>
      </c>
      <c r="H7" s="674">
        <v>642.6</v>
      </c>
      <c r="I7" s="674">
        <v>651.5</v>
      </c>
      <c r="J7" s="674">
        <v>791.1</v>
      </c>
      <c r="K7" s="674">
        <v>784.1</v>
      </c>
      <c r="L7" s="674">
        <v>780.1</v>
      </c>
      <c r="M7" s="674">
        <v>958.3</v>
      </c>
    </row>
    <row r="8" spans="1:13">
      <c r="A8" s="667"/>
      <c r="B8" s="667"/>
      <c r="C8" s="667"/>
    </row>
    <row r="9" spans="1:13">
      <c r="A9" s="672"/>
      <c r="B9" s="664"/>
      <c r="C9" s="664"/>
    </row>
    <row r="10" spans="1:13">
      <c r="A10" s="667"/>
      <c r="B10" s="664" t="s">
        <v>960</v>
      </c>
      <c r="C10" s="667"/>
    </row>
    <row r="11" spans="1:13">
      <c r="A11" s="667"/>
      <c r="C11" s="667"/>
    </row>
    <row r="12" spans="1:13">
      <c r="A12" s="667"/>
      <c r="B12" s="667"/>
      <c r="C12" s="667"/>
    </row>
    <row r="13" spans="1:13">
      <c r="A13" s="667"/>
      <c r="B13" s="667"/>
      <c r="C13" s="667"/>
    </row>
    <row r="14" spans="1:13">
      <c r="A14" s="667"/>
      <c r="B14" s="667"/>
      <c r="C14" s="667"/>
    </row>
    <row r="15" spans="1:13">
      <c r="A15" s="667"/>
      <c r="B15" s="667"/>
      <c r="C15" s="667"/>
    </row>
    <row r="16" spans="1:13">
      <c r="A16" s="667"/>
      <c r="B16" s="667"/>
      <c r="C16" s="667"/>
    </row>
    <row r="17" spans="1:3">
      <c r="A17" s="667"/>
      <c r="B17" s="672"/>
      <c r="C17" s="672"/>
    </row>
    <row r="18" spans="1:3">
      <c r="A18" s="667"/>
      <c r="B18" s="667"/>
      <c r="C18" s="667"/>
    </row>
    <row r="19" spans="1:3">
      <c r="A19" s="667"/>
      <c r="B19" s="667"/>
      <c r="C19" s="667"/>
    </row>
    <row r="20" spans="1:3">
      <c r="A20" s="667"/>
      <c r="B20" s="667"/>
      <c r="C20" s="667"/>
    </row>
    <row r="21" spans="1:3">
      <c r="A21" s="667"/>
      <c r="B21" s="667"/>
      <c r="C21" s="667"/>
    </row>
    <row r="22" spans="1:3">
      <c r="A22" s="667"/>
      <c r="B22" s="187" t="s">
        <v>1085</v>
      </c>
      <c r="C22" s="667"/>
    </row>
    <row r="23" spans="1:3">
      <c r="A23" s="667"/>
      <c r="B23" s="339"/>
      <c r="C23" s="667"/>
    </row>
    <row r="24" spans="1:3">
      <c r="A24" s="667"/>
      <c r="B24" s="175" t="s">
        <v>459</v>
      </c>
      <c r="C24" s="667"/>
    </row>
  </sheetData>
  <phoneticPr fontId="83" type="noConversion"/>
  <hyperlinks>
    <hyperlink ref="B24" location="Мазмұны!B144" display="мазмұнға"/>
  </hyperlinks>
  <pageMargins left="0.75" right="0.75" top="1" bottom="1" header="0.5" footer="0.5"/>
  <pageSetup paperSize="9" orientation="portrait" verticalDpi="0" r:id="rId1"/>
  <headerFooter alignWithMargins="0"/>
  <drawing r:id="rId2"/>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4"/>
  <sheetViews>
    <sheetView topLeftCell="A13" workbookViewId="0">
      <selection activeCell="B34" sqref="B34"/>
    </sheetView>
  </sheetViews>
  <sheetFormatPr defaultColWidth="8" defaultRowHeight="12.75"/>
  <cols>
    <col min="1" max="1" width="11.85546875" style="677" customWidth="1"/>
    <col min="2" max="2" width="53.7109375" style="677" customWidth="1"/>
    <col min="3" max="4" width="12.42578125" style="677" customWidth="1"/>
    <col min="5" max="16384" width="8" style="677"/>
  </cols>
  <sheetData>
    <row r="2" spans="1:11">
      <c r="A2" s="610" t="s">
        <v>1735</v>
      </c>
      <c r="B2" s="676" t="s">
        <v>961</v>
      </c>
    </row>
    <row r="3" spans="1:11" ht="16.5" thickBot="1">
      <c r="B3" s="678"/>
    </row>
    <row r="4" spans="1:11" s="679" customFormat="1" ht="15.75" customHeight="1">
      <c r="B4" s="1448" t="s">
        <v>1459</v>
      </c>
      <c r="C4" s="1449" t="s">
        <v>72</v>
      </c>
      <c r="D4" s="1450" t="s">
        <v>987</v>
      </c>
    </row>
    <row r="5" spans="1:11">
      <c r="B5" s="1451" t="s">
        <v>1460</v>
      </c>
      <c r="C5" s="1452">
        <v>26.697670285401149</v>
      </c>
      <c r="D5" s="1453">
        <v>35.310402070306679</v>
      </c>
      <c r="E5" s="680"/>
      <c r="F5" s="681"/>
    </row>
    <row r="6" spans="1:11">
      <c r="B6" s="1451" t="s">
        <v>1461</v>
      </c>
      <c r="C6" s="1452">
        <v>12.416653090241265</v>
      </c>
      <c r="D6" s="1453">
        <v>11.979140601322575</v>
      </c>
      <c r="E6" s="680"/>
    </row>
    <row r="7" spans="1:11">
      <c r="B7" s="1454" t="s">
        <v>1462</v>
      </c>
      <c r="C7" s="1452">
        <v>0</v>
      </c>
      <c r="D7" s="1453">
        <v>5.3008768241677</v>
      </c>
      <c r="E7" s="680"/>
    </row>
    <row r="8" spans="1:11">
      <c r="B8" s="1451" t="s">
        <v>1463</v>
      </c>
      <c r="C8" s="1452">
        <v>2.3952517069269392</v>
      </c>
      <c r="D8" s="1453">
        <v>3.9943114642442614</v>
      </c>
      <c r="E8" s="680"/>
    </row>
    <row r="9" spans="1:11">
      <c r="B9" s="1451" t="s">
        <v>1464</v>
      </c>
      <c r="C9" s="1452">
        <v>1.3165183133636458</v>
      </c>
      <c r="D9" s="1453">
        <v>0</v>
      </c>
      <c r="E9" s="680"/>
    </row>
    <row r="10" spans="1:11">
      <c r="B10" s="1451" t="s">
        <v>1465</v>
      </c>
      <c r="C10" s="1452">
        <v>43.956960263037068</v>
      </c>
      <c r="D10" s="1453">
        <v>38.566170945444178</v>
      </c>
      <c r="E10" s="680"/>
    </row>
    <row r="11" spans="1:11">
      <c r="B11" s="1451" t="s">
        <v>1466</v>
      </c>
      <c r="C11" s="1452">
        <v>12.689613294035754</v>
      </c>
      <c r="D11" s="1453">
        <v>4.6653919585731707</v>
      </c>
      <c r="E11" s="680"/>
    </row>
    <row r="12" spans="1:11" ht="13.5" thickBot="1">
      <c r="B12" s="1455" t="s">
        <v>1467</v>
      </c>
      <c r="C12" s="1456">
        <v>0.52733304699417949</v>
      </c>
      <c r="D12" s="1457">
        <v>0.18370613594143806</v>
      </c>
      <c r="E12" s="680"/>
    </row>
    <row r="14" spans="1:11" s="682" customFormat="1">
      <c r="B14" s="676" t="s">
        <v>961</v>
      </c>
      <c r="E14" s="1715"/>
      <c r="F14" s="1715"/>
      <c r="G14" s="1715"/>
      <c r="H14" s="1715"/>
      <c r="I14" s="1715"/>
      <c r="J14" s="1715"/>
      <c r="K14" s="1715"/>
    </row>
    <row r="32" spans="2:2">
      <c r="B32" s="683" t="s">
        <v>1085</v>
      </c>
    </row>
    <row r="34" spans="2:2">
      <c r="B34" s="175" t="s">
        <v>459</v>
      </c>
    </row>
  </sheetData>
  <mergeCells count="1">
    <mergeCell ref="E14:K14"/>
  </mergeCells>
  <phoneticPr fontId="38" type="noConversion"/>
  <hyperlinks>
    <hyperlink ref="B34" location="Мазмұны!B145" display="мазмұнға"/>
  </hyperlinks>
  <pageMargins left="0.75" right="0.75" top="1" bottom="1" header="0.5" footer="0.5"/>
  <pageSetup paperSize="9" orientation="portrait" r:id="rId1"/>
  <headerFooter alignWithMargins="0"/>
  <drawing r:id="rId2"/>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3"/>
  <sheetViews>
    <sheetView topLeftCell="A7" workbookViewId="0">
      <selection activeCell="B23" sqref="B23"/>
    </sheetView>
  </sheetViews>
  <sheetFormatPr defaultRowHeight="12.75"/>
  <cols>
    <col min="2" max="2" width="11.140625" bestFit="1" customWidth="1"/>
    <col min="3" max="7" width="10.85546875" bestFit="1" customWidth="1"/>
  </cols>
  <sheetData>
    <row r="2" spans="1:8" ht="12.75" customHeight="1">
      <c r="A2" s="610" t="s">
        <v>1735</v>
      </c>
      <c r="B2" s="684" t="s">
        <v>403</v>
      </c>
      <c r="C2" s="685"/>
      <c r="D2" s="685"/>
      <c r="E2" s="685"/>
      <c r="F2" s="685"/>
      <c r="G2" s="685"/>
    </row>
    <row r="3" spans="1:8">
      <c r="B3" s="686"/>
      <c r="C3" s="686"/>
      <c r="D3" s="687"/>
      <c r="E3" s="687"/>
      <c r="F3" s="687"/>
      <c r="G3" s="687"/>
    </row>
    <row r="4" spans="1:8">
      <c r="B4" s="688" t="s">
        <v>975</v>
      </c>
      <c r="C4" s="688" t="s">
        <v>976</v>
      </c>
      <c r="D4" s="688" t="s">
        <v>977</v>
      </c>
      <c r="E4" s="688" t="s">
        <v>978</v>
      </c>
      <c r="F4" s="688" t="s">
        <v>981</v>
      </c>
      <c r="G4" s="688" t="s">
        <v>984</v>
      </c>
      <c r="H4" s="688" t="s">
        <v>987</v>
      </c>
    </row>
    <row r="5" spans="1:8">
      <c r="B5" s="689">
        <v>99.704812000000004</v>
      </c>
      <c r="C5" s="689">
        <v>81.767296999999999</v>
      </c>
      <c r="D5" s="689">
        <v>108.494382</v>
      </c>
      <c r="E5" s="689">
        <v>162.41471200000001</v>
      </c>
      <c r="F5" s="689">
        <v>125.191783</v>
      </c>
      <c r="G5" s="689">
        <v>183.12367499999999</v>
      </c>
      <c r="H5" s="689">
        <v>195.81785099999999</v>
      </c>
    </row>
    <row r="6" spans="1:8">
      <c r="H6" s="354"/>
    </row>
    <row r="7" spans="1:8">
      <c r="H7" s="348"/>
    </row>
    <row r="8" spans="1:8">
      <c r="B8" s="684" t="s">
        <v>403</v>
      </c>
    </row>
    <row r="21" spans="2:2">
      <c r="B21" s="187" t="s">
        <v>1085</v>
      </c>
    </row>
    <row r="23" spans="2:2">
      <c r="B23" s="175" t="s">
        <v>459</v>
      </c>
    </row>
  </sheetData>
  <phoneticPr fontId="0" type="noConversion"/>
  <hyperlinks>
    <hyperlink ref="B23" location="Мазмұны!B146" display="мазмұнға"/>
  </hyperlinks>
  <pageMargins left="0.75" right="0.75" top="1" bottom="1" header="0.5" footer="0.5"/>
  <pageSetup paperSize="9" orientation="portrait" r:id="rId1"/>
  <headerFooter alignWithMargins="0"/>
  <drawing r:id="rId2"/>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topLeftCell="A10" workbookViewId="0">
      <selection activeCell="B25" sqref="B25"/>
    </sheetView>
  </sheetViews>
  <sheetFormatPr defaultRowHeight="12.75"/>
  <cols>
    <col min="2" max="2" width="14.5703125" customWidth="1"/>
    <col min="3" max="4" width="10.28515625" bestFit="1" customWidth="1"/>
    <col min="5" max="5" width="9.85546875" bestFit="1" customWidth="1"/>
    <col min="6" max="6" width="11.140625" bestFit="1" customWidth="1"/>
  </cols>
  <sheetData>
    <row r="2" spans="1:6">
      <c r="A2" s="610" t="s">
        <v>1735</v>
      </c>
      <c r="B2" s="188" t="s">
        <v>962</v>
      </c>
      <c r="C2" s="265"/>
      <c r="D2" s="265"/>
    </row>
    <row r="3" spans="1:6">
      <c r="B3" s="690"/>
      <c r="C3" s="690"/>
      <c r="D3" s="691"/>
      <c r="E3" s="690"/>
      <c r="F3" s="691"/>
    </row>
    <row r="4" spans="1:6">
      <c r="B4" s="692" t="s">
        <v>1468</v>
      </c>
      <c r="C4" s="693">
        <v>39722</v>
      </c>
      <c r="D4" s="693">
        <v>40087</v>
      </c>
      <c r="E4" s="693">
        <v>39722</v>
      </c>
      <c r="F4" s="693">
        <v>40087</v>
      </c>
    </row>
    <row r="5" spans="1:6" ht="25.5">
      <c r="B5" s="694" t="s">
        <v>1469</v>
      </c>
      <c r="C5" s="695">
        <v>361.10901899999999</v>
      </c>
      <c r="D5" s="695">
        <v>189.86516700000001</v>
      </c>
      <c r="E5" s="695">
        <v>361.10901899999999</v>
      </c>
      <c r="F5" s="695">
        <v>189.86516700000001</v>
      </c>
    </row>
    <row r="6" spans="1:6">
      <c r="B6" s="694" t="s">
        <v>1470</v>
      </c>
      <c r="C6" s="695">
        <v>4.3827670000000003</v>
      </c>
      <c r="D6" s="695">
        <v>20.127091</v>
      </c>
      <c r="E6" s="695">
        <v>4.3827670000000003</v>
      </c>
      <c r="F6" s="695">
        <v>20.127091</v>
      </c>
    </row>
    <row r="7" spans="1:6">
      <c r="B7" s="694" t="s">
        <v>1471</v>
      </c>
      <c r="C7" s="695">
        <v>3.687503</v>
      </c>
      <c r="D7" s="695">
        <v>12.534894</v>
      </c>
      <c r="E7" s="695">
        <v>3.687503</v>
      </c>
      <c r="F7" s="695">
        <v>12.534894</v>
      </c>
    </row>
    <row r="8" spans="1:6">
      <c r="B8" s="696" t="s">
        <v>769</v>
      </c>
      <c r="C8" s="697">
        <v>369.17928899999998</v>
      </c>
      <c r="D8" s="697">
        <v>222.52715200000003</v>
      </c>
      <c r="E8" s="697">
        <v>369.17928899999998</v>
      </c>
      <c r="F8" s="697">
        <v>222.52715200000003</v>
      </c>
    </row>
    <row r="11" spans="1:6">
      <c r="B11" s="188" t="s">
        <v>962</v>
      </c>
    </row>
    <row r="23" spans="2:2">
      <c r="B23" s="187" t="s">
        <v>1085</v>
      </c>
    </row>
    <row r="25" spans="2:2">
      <c r="B25" s="175" t="s">
        <v>459</v>
      </c>
    </row>
  </sheetData>
  <phoneticPr fontId="0" type="noConversion"/>
  <hyperlinks>
    <hyperlink ref="B25" location="Мазмұны!B147" display="мазмұнға"/>
  </hyperlinks>
  <pageMargins left="0.75" right="0.75" top="1" bottom="1" header="0.5" footer="0.5"/>
  <pageSetup paperSize="9" orientation="portrait" r:id="rId1"/>
  <headerFooter alignWithMargins="0"/>
  <drawing r:id="rId2"/>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25"/>
  <sheetViews>
    <sheetView topLeftCell="A7" workbookViewId="0">
      <selection activeCell="B25" sqref="B25"/>
    </sheetView>
  </sheetViews>
  <sheetFormatPr defaultRowHeight="11.25"/>
  <cols>
    <col min="1" max="1" width="9.140625" style="339"/>
    <col min="2" max="2" width="20.140625" style="702" customWidth="1"/>
    <col min="3" max="8" width="10" style="339" bestFit="1" customWidth="1"/>
    <col min="9" max="9" width="9.85546875" style="339" bestFit="1" customWidth="1"/>
    <col min="10" max="10" width="10" style="339" bestFit="1" customWidth="1"/>
    <col min="11" max="16384" width="9.140625" style="339"/>
  </cols>
  <sheetData>
    <row r="3" spans="1:10" ht="12.75">
      <c r="A3" s="610" t="s">
        <v>1735</v>
      </c>
      <c r="B3" s="188" t="s">
        <v>963</v>
      </c>
      <c r="C3" s="690"/>
      <c r="D3" s="690"/>
      <c r="E3" s="690"/>
      <c r="F3" s="690"/>
      <c r="G3" s="690"/>
      <c r="H3" s="690"/>
      <c r="I3" s="690"/>
      <c r="J3" s="690"/>
    </row>
    <row r="4" spans="1:10" ht="12.75">
      <c r="B4" s="690"/>
      <c r="C4" s="690"/>
      <c r="D4" s="690"/>
      <c r="E4" s="690"/>
      <c r="F4" s="690"/>
      <c r="G4" s="690"/>
      <c r="H4" s="690"/>
      <c r="I4" s="690"/>
      <c r="J4" s="690"/>
    </row>
    <row r="5" spans="1:10" ht="12.75">
      <c r="B5" s="698"/>
      <c r="C5" s="699" t="s">
        <v>977</v>
      </c>
      <c r="D5" s="699" t="s">
        <v>1550</v>
      </c>
      <c r="E5" s="699" t="s">
        <v>1549</v>
      </c>
      <c r="F5" s="699" t="s">
        <v>72</v>
      </c>
      <c r="G5" s="699" t="s">
        <v>978</v>
      </c>
      <c r="H5" s="699" t="s">
        <v>981</v>
      </c>
      <c r="I5" s="699" t="s">
        <v>984</v>
      </c>
      <c r="J5" s="699" t="s">
        <v>987</v>
      </c>
    </row>
    <row r="6" spans="1:10" ht="12.75">
      <c r="B6" s="700" t="s">
        <v>1472</v>
      </c>
      <c r="C6" s="701">
        <v>0.11629135942083768</v>
      </c>
      <c r="D6" s="701">
        <v>3.3258576396046013E-2</v>
      </c>
      <c r="E6" s="701">
        <v>9.7725565804393302E-2</v>
      </c>
      <c r="F6" s="701">
        <v>0.14756571269537491</v>
      </c>
      <c r="G6" s="701">
        <v>4.7149653303887935E-2</v>
      </c>
      <c r="H6" s="701">
        <v>-7.4588606703370225E-2</v>
      </c>
      <c r="I6" s="701">
        <v>-3.1300197766942012E-2</v>
      </c>
      <c r="J6" s="701">
        <v>-1.863610469620848E-2</v>
      </c>
    </row>
    <row r="7" spans="1:10" ht="12.75">
      <c r="B7" s="700" t="s">
        <v>1473</v>
      </c>
      <c r="C7" s="701">
        <v>9.5344671478078055E-2</v>
      </c>
      <c r="D7" s="701">
        <v>2.7191373544006036E-2</v>
      </c>
      <c r="E7" s="701">
        <v>8.2453148262819895E-2</v>
      </c>
      <c r="F7" s="701">
        <v>9.7642394713679206E-2</v>
      </c>
      <c r="G7" s="701">
        <v>4.0489261742996739E-2</v>
      </c>
      <c r="H7" s="701">
        <v>-3.1416900799079113E-2</v>
      </c>
      <c r="I7" s="701">
        <v>-1.1019234945272943E-2</v>
      </c>
      <c r="J7" s="701">
        <v>-6.5717171736762621E-3</v>
      </c>
    </row>
    <row r="10" spans="1:10" ht="12.75">
      <c r="B10" s="188" t="s">
        <v>963</v>
      </c>
    </row>
    <row r="23" spans="2:2" ht="12">
      <c r="B23" s="187" t="s">
        <v>1085</v>
      </c>
    </row>
    <row r="25" spans="2:2" ht="12.75">
      <c r="B25" s="175" t="s">
        <v>459</v>
      </c>
    </row>
  </sheetData>
  <phoneticPr fontId="0" type="noConversion"/>
  <hyperlinks>
    <hyperlink ref="B25" location="Мазмұны!B148" display="мазмұнға"/>
  </hyperlinks>
  <pageMargins left="0.75" right="0.75" top="1" bottom="1" header="0.5" footer="0.5"/>
  <pageSetup paperSize="9" orientation="portrait" r:id="rId1"/>
  <headerFooter alignWithMargins="0"/>
  <drawing r:id="rId2"/>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workbookViewId="0">
      <selection activeCell="B22" sqref="B22"/>
    </sheetView>
  </sheetViews>
  <sheetFormatPr defaultRowHeight="12.75"/>
  <cols>
    <col min="2" max="2" width="17.42578125" customWidth="1"/>
    <col min="3" max="7" width="10.85546875" bestFit="1" customWidth="1"/>
    <col min="9" max="9" width="9.85546875" bestFit="1" customWidth="1"/>
  </cols>
  <sheetData>
    <row r="2" spans="1:12" ht="12.75" customHeight="1">
      <c r="A2" s="610" t="s">
        <v>1735</v>
      </c>
      <c r="B2" s="188" t="s">
        <v>710</v>
      </c>
      <c r="C2" s="703"/>
      <c r="D2" s="703"/>
      <c r="E2" s="703"/>
      <c r="F2" s="703"/>
      <c r="G2" s="703"/>
      <c r="H2" s="703"/>
      <c r="I2" s="703"/>
    </row>
    <row r="3" spans="1:12">
      <c r="B3" s="704"/>
      <c r="C3" s="704"/>
    </row>
    <row r="4" spans="1:12">
      <c r="B4" s="189"/>
      <c r="C4" s="688" t="s">
        <v>975</v>
      </c>
      <c r="D4" s="688" t="s">
        <v>976</v>
      </c>
      <c r="E4" s="688" t="s">
        <v>977</v>
      </c>
      <c r="F4" s="688" t="s">
        <v>1550</v>
      </c>
      <c r="G4" s="688" t="s">
        <v>1549</v>
      </c>
      <c r="H4" s="688" t="s">
        <v>72</v>
      </c>
      <c r="I4" s="688" t="s">
        <v>978</v>
      </c>
      <c r="J4" s="688" t="s">
        <v>981</v>
      </c>
      <c r="K4" s="688" t="s">
        <v>984</v>
      </c>
      <c r="L4" s="688" t="s">
        <v>987</v>
      </c>
    </row>
    <row r="5" spans="1:12" ht="51" customHeight="1">
      <c r="B5" s="696" t="s">
        <v>1474</v>
      </c>
      <c r="C5" s="705">
        <v>1.8737470756120234</v>
      </c>
      <c r="D5" s="705">
        <v>1.8139807475210969</v>
      </c>
      <c r="E5" s="705">
        <v>4.5517779105996885</v>
      </c>
      <c r="F5" s="705">
        <v>4.4816984378334208</v>
      </c>
      <c r="G5" s="705">
        <v>5.3988275182681136</v>
      </c>
      <c r="H5" s="705">
        <v>1.9558474615165682</v>
      </c>
      <c r="I5" s="705">
        <v>6.079111321433941</v>
      </c>
      <c r="J5" s="705">
        <v>0.72771969837671802</v>
      </c>
      <c r="K5" s="705">
        <v>0.54332898505309957</v>
      </c>
      <c r="L5" s="705">
        <v>0.54472033175347723</v>
      </c>
    </row>
    <row r="8" spans="1:12">
      <c r="B8" s="188" t="s">
        <v>710</v>
      </c>
    </row>
    <row r="20" spans="2:2">
      <c r="B20" s="187" t="s">
        <v>1085</v>
      </c>
    </row>
    <row r="22" spans="2:2">
      <c r="B22" s="175" t="s">
        <v>459</v>
      </c>
    </row>
  </sheetData>
  <phoneticPr fontId="0" type="noConversion"/>
  <hyperlinks>
    <hyperlink ref="B22" location="Мазмұны!B149" display="мазмұнға"/>
  </hyperlinks>
  <pageMargins left="0.75" right="0.75" top="1" bottom="1" header="0.5" footer="0.5"/>
  <pageSetup paperSize="9"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48"/>
  <sheetViews>
    <sheetView topLeftCell="A16" workbookViewId="0">
      <selection activeCell="F33" sqref="F33"/>
    </sheetView>
  </sheetViews>
  <sheetFormatPr defaultColWidth="8" defaultRowHeight="12.75"/>
  <cols>
    <col min="1" max="1" width="8" style="36" customWidth="1"/>
    <col min="2" max="2" width="12.28515625" style="36" bestFit="1" customWidth="1"/>
    <col min="3" max="3" width="21.140625" style="36" bestFit="1" customWidth="1"/>
    <col min="4" max="4" width="10.5703125" style="36" bestFit="1" customWidth="1"/>
    <col min="5" max="16384" width="8" style="36"/>
  </cols>
  <sheetData>
    <row r="1" spans="1:6">
      <c r="C1" s="37"/>
    </row>
    <row r="2" spans="1:6">
      <c r="A2" s="36" t="s">
        <v>1735</v>
      </c>
      <c r="B2" s="37" t="s">
        <v>1668</v>
      </c>
      <c r="F2" s="37" t="s">
        <v>1668</v>
      </c>
    </row>
    <row r="4" spans="1:6">
      <c r="B4" s="97" t="s">
        <v>1653</v>
      </c>
      <c r="C4" s="76" t="s">
        <v>1701</v>
      </c>
      <c r="D4" s="76" t="s">
        <v>115</v>
      </c>
    </row>
    <row r="5" spans="1:6">
      <c r="B5" s="91">
        <v>38720</v>
      </c>
      <c r="C5" s="39">
        <v>11.14</v>
      </c>
      <c r="D5" s="39">
        <v>73.290000000000006</v>
      </c>
    </row>
    <row r="6" spans="1:6">
      <c r="B6" s="91">
        <v>38721</v>
      </c>
      <c r="C6" s="39">
        <v>11.37</v>
      </c>
      <c r="D6" s="39">
        <v>74.69</v>
      </c>
    </row>
    <row r="7" spans="1:6">
      <c r="B7" s="91">
        <v>38722</v>
      </c>
      <c r="C7" s="39">
        <v>11.31</v>
      </c>
      <c r="D7" s="39">
        <v>72.86</v>
      </c>
    </row>
    <row r="8" spans="1:6">
      <c r="B8" s="91">
        <v>38723</v>
      </c>
      <c r="C8" s="39">
        <v>11</v>
      </c>
      <c r="D8" s="39">
        <v>69.12</v>
      </c>
    </row>
    <row r="9" spans="1:6">
      <c r="B9" s="91">
        <v>38726</v>
      </c>
      <c r="C9" s="39">
        <v>11.13</v>
      </c>
      <c r="D9" s="39">
        <v>64.900000000000006</v>
      </c>
    </row>
    <row r="10" spans="1:6">
      <c r="B10" s="91">
        <v>38727</v>
      </c>
      <c r="C10" s="39">
        <v>10.86</v>
      </c>
      <c r="D10" s="39">
        <v>65.510000000000005</v>
      </c>
    </row>
    <row r="11" spans="1:6">
      <c r="B11" s="91">
        <v>38728</v>
      </c>
      <c r="C11" s="39">
        <v>10.94</v>
      </c>
      <c r="D11" s="39">
        <v>64.5</v>
      </c>
    </row>
    <row r="12" spans="1:6">
      <c r="B12" s="91">
        <v>38729</v>
      </c>
      <c r="C12" s="39">
        <v>11.2</v>
      </c>
      <c r="D12" s="39">
        <v>64.900000000000006</v>
      </c>
    </row>
    <row r="13" spans="1:6">
      <c r="B13" s="91">
        <v>38730</v>
      </c>
      <c r="C13" s="39">
        <v>11.23</v>
      </c>
      <c r="D13" s="39">
        <v>64.900000000000006</v>
      </c>
    </row>
    <row r="14" spans="1:6">
      <c r="B14" s="91">
        <v>38734</v>
      </c>
      <c r="C14" s="39">
        <v>11.91</v>
      </c>
      <c r="D14" s="39">
        <v>63.5</v>
      </c>
    </row>
    <row r="15" spans="1:6">
      <c r="B15" s="91">
        <v>38735</v>
      </c>
      <c r="C15" s="39">
        <v>12.25</v>
      </c>
      <c r="D15" s="39">
        <v>66.55</v>
      </c>
    </row>
    <row r="16" spans="1:6">
      <c r="B16" s="91">
        <v>38736</v>
      </c>
      <c r="C16" s="39">
        <v>11.98</v>
      </c>
      <c r="D16" s="39">
        <v>66.239999999999995</v>
      </c>
    </row>
    <row r="17" spans="2:14">
      <c r="B17" s="91">
        <v>38737</v>
      </c>
      <c r="C17" s="39">
        <v>14.56</v>
      </c>
      <c r="D17" s="39">
        <v>66.2</v>
      </c>
    </row>
    <row r="18" spans="2:14">
      <c r="B18" s="91">
        <v>38740</v>
      </c>
      <c r="C18" s="39">
        <v>13.93</v>
      </c>
      <c r="D18" s="39">
        <v>67.72</v>
      </c>
    </row>
    <row r="19" spans="2:14">
      <c r="B19" s="91">
        <v>38741</v>
      </c>
      <c r="C19" s="39">
        <v>13.31</v>
      </c>
      <c r="D19" s="39">
        <v>67.5</v>
      </c>
    </row>
    <row r="20" spans="2:14">
      <c r="B20" s="91">
        <v>38742</v>
      </c>
      <c r="C20" s="39">
        <v>12.87</v>
      </c>
      <c r="D20" s="39">
        <v>72.2</v>
      </c>
    </row>
    <row r="21" spans="2:14">
      <c r="B21" s="91">
        <v>38743</v>
      </c>
      <c r="C21" s="39">
        <v>12.42</v>
      </c>
      <c r="D21" s="39">
        <v>74.91</v>
      </c>
      <c r="F21" s="42" t="s">
        <v>1145</v>
      </c>
    </row>
    <row r="22" spans="2:14">
      <c r="B22" s="91">
        <v>38744</v>
      </c>
      <c r="C22" s="39">
        <v>11.97</v>
      </c>
      <c r="D22" s="39">
        <v>73.7</v>
      </c>
    </row>
    <row r="23" spans="2:14">
      <c r="B23" s="91">
        <v>38747</v>
      </c>
      <c r="C23" s="39">
        <v>12.39</v>
      </c>
      <c r="D23" s="39">
        <v>75.650000000000006</v>
      </c>
    </row>
    <row r="24" spans="2:14" ht="12.75" customHeight="1">
      <c r="B24" s="91">
        <v>38748</v>
      </c>
      <c r="C24" s="39">
        <v>12.95</v>
      </c>
      <c r="D24" s="39">
        <v>73.7</v>
      </c>
      <c r="F24" s="1607" t="s">
        <v>1689</v>
      </c>
      <c r="G24" s="1607"/>
      <c r="H24" s="1607"/>
      <c r="I24" s="1607"/>
      <c r="J24" s="1607"/>
      <c r="K24" s="1607"/>
      <c r="L24" s="1607"/>
      <c r="M24" s="1607"/>
      <c r="N24" s="64"/>
    </row>
    <row r="25" spans="2:14">
      <c r="B25" s="91">
        <v>38749</v>
      </c>
      <c r="C25" s="39">
        <v>12.36</v>
      </c>
      <c r="D25" s="39">
        <v>72.8</v>
      </c>
      <c r="F25" s="1607"/>
      <c r="G25" s="1607"/>
      <c r="H25" s="1607"/>
      <c r="I25" s="1607"/>
      <c r="J25" s="1607"/>
      <c r="K25" s="1607"/>
      <c r="L25" s="1607"/>
      <c r="M25" s="1607"/>
      <c r="N25" s="64"/>
    </row>
    <row r="26" spans="2:14">
      <c r="B26" s="91">
        <v>38750</v>
      </c>
      <c r="C26" s="39">
        <v>13.23</v>
      </c>
      <c r="D26" s="39">
        <v>72.14</v>
      </c>
      <c r="F26" s="1607"/>
      <c r="G26" s="1607"/>
      <c r="H26" s="1607"/>
      <c r="I26" s="1607"/>
      <c r="J26" s="1607"/>
      <c r="K26" s="1607"/>
      <c r="L26" s="1607"/>
      <c r="M26" s="1607"/>
      <c r="N26" s="64"/>
    </row>
    <row r="27" spans="2:14">
      <c r="B27" s="91">
        <v>38751</v>
      </c>
      <c r="C27" s="39">
        <v>12.96</v>
      </c>
      <c r="D27" s="39">
        <v>68.739999999999995</v>
      </c>
      <c r="F27" s="1607"/>
      <c r="G27" s="1607"/>
      <c r="H27" s="1607"/>
      <c r="I27" s="1607"/>
      <c r="J27" s="1607"/>
      <c r="K27" s="1607"/>
      <c r="L27" s="1607"/>
      <c r="M27" s="1607"/>
      <c r="N27" s="64"/>
    </row>
    <row r="28" spans="2:14">
      <c r="B28" s="91">
        <v>38754</v>
      </c>
      <c r="C28" s="39">
        <v>13.04</v>
      </c>
      <c r="D28" s="39">
        <v>67.3</v>
      </c>
      <c r="F28" s="1607"/>
      <c r="G28" s="1607"/>
      <c r="H28" s="1607"/>
      <c r="I28" s="1607"/>
      <c r="J28" s="1607"/>
      <c r="K28" s="1607"/>
      <c r="L28" s="1607"/>
      <c r="M28" s="1607"/>
      <c r="N28" s="64"/>
    </row>
    <row r="29" spans="2:14">
      <c r="B29" s="91">
        <v>38755</v>
      </c>
      <c r="C29" s="39">
        <v>13.59</v>
      </c>
      <c r="D29" s="39">
        <v>68.040000000000006</v>
      </c>
      <c r="F29" s="1607"/>
      <c r="G29" s="1607"/>
      <c r="H29" s="1607"/>
      <c r="I29" s="1607"/>
      <c r="J29" s="1607"/>
      <c r="K29" s="1607"/>
      <c r="L29" s="1607"/>
      <c r="M29" s="1607"/>
      <c r="N29" s="64"/>
    </row>
    <row r="30" spans="2:14">
      <c r="B30" s="91">
        <v>38756</v>
      </c>
      <c r="C30" s="39">
        <v>12.83</v>
      </c>
      <c r="D30" s="39">
        <v>70</v>
      </c>
      <c r="F30" s="1607"/>
      <c r="G30" s="1607"/>
      <c r="H30" s="1607"/>
      <c r="I30" s="1607"/>
      <c r="J30" s="1607"/>
      <c r="K30" s="1607"/>
      <c r="L30" s="1607"/>
      <c r="M30" s="1607"/>
      <c r="N30" s="64"/>
    </row>
    <row r="31" spans="2:14">
      <c r="B31" s="91">
        <v>38757</v>
      </c>
      <c r="C31" s="39">
        <v>13.12</v>
      </c>
      <c r="D31" s="39">
        <v>71.400000000000006</v>
      </c>
      <c r="F31" s="64"/>
      <c r="G31" s="64"/>
      <c r="H31" s="64"/>
      <c r="I31" s="64"/>
      <c r="J31" s="64"/>
      <c r="K31" s="64"/>
      <c r="L31" s="64"/>
      <c r="M31" s="64"/>
      <c r="N31" s="64"/>
    </row>
    <row r="32" spans="2:14">
      <c r="B32" s="91">
        <v>38758</v>
      </c>
      <c r="C32" s="39">
        <v>12.87</v>
      </c>
      <c r="D32" s="39">
        <v>72.400000000000006</v>
      </c>
      <c r="F32" s="64"/>
      <c r="G32" s="64"/>
      <c r="H32" s="64"/>
      <c r="I32" s="64"/>
      <c r="J32" s="64"/>
      <c r="K32" s="64"/>
      <c r="L32" s="64"/>
      <c r="M32" s="64"/>
      <c r="N32" s="64"/>
    </row>
    <row r="33" spans="2:6">
      <c r="B33" s="91">
        <v>38761</v>
      </c>
      <c r="C33" s="39">
        <v>13.35</v>
      </c>
      <c r="D33" s="39">
        <v>71.14</v>
      </c>
      <c r="F33" s="175" t="s">
        <v>459</v>
      </c>
    </row>
    <row r="34" spans="2:6">
      <c r="B34" s="91">
        <v>38762</v>
      </c>
      <c r="C34" s="39">
        <v>12.25</v>
      </c>
      <c r="D34" s="39">
        <v>71.400000000000006</v>
      </c>
    </row>
    <row r="35" spans="2:6">
      <c r="B35" s="91">
        <v>38763</v>
      </c>
      <c r="C35" s="39">
        <v>12.31</v>
      </c>
      <c r="D35" s="39">
        <v>67</v>
      </c>
    </row>
    <row r="36" spans="2:6">
      <c r="B36" s="91">
        <v>38764</v>
      </c>
      <c r="C36" s="39">
        <v>11.48</v>
      </c>
      <c r="D36" s="39">
        <v>62.5</v>
      </c>
    </row>
    <row r="37" spans="2:6">
      <c r="B37" s="91">
        <v>38765</v>
      </c>
      <c r="C37" s="39">
        <v>12.01</v>
      </c>
      <c r="D37" s="39">
        <v>62.53</v>
      </c>
    </row>
    <row r="38" spans="2:6">
      <c r="B38" s="91">
        <v>38769</v>
      </c>
      <c r="C38" s="39">
        <v>12.41</v>
      </c>
      <c r="D38" s="39">
        <v>60.4</v>
      </c>
    </row>
    <row r="39" spans="2:6">
      <c r="B39" s="91">
        <v>38770</v>
      </c>
      <c r="C39" s="39">
        <v>11.88</v>
      </c>
      <c r="D39" s="39">
        <v>57.5</v>
      </c>
    </row>
    <row r="40" spans="2:6">
      <c r="B40" s="91">
        <v>38771</v>
      </c>
      <c r="C40" s="39">
        <v>11.87</v>
      </c>
      <c r="D40" s="39">
        <v>57.8</v>
      </c>
    </row>
    <row r="41" spans="2:6">
      <c r="B41" s="91">
        <v>38772</v>
      </c>
      <c r="C41" s="39">
        <v>11.46</v>
      </c>
      <c r="D41" s="39">
        <v>55.24</v>
      </c>
    </row>
    <row r="42" spans="2:6">
      <c r="B42" s="91">
        <v>38775</v>
      </c>
      <c r="C42" s="39">
        <v>11.59</v>
      </c>
      <c r="D42" s="39">
        <v>56.22</v>
      </c>
    </row>
    <row r="43" spans="2:6">
      <c r="B43" s="91">
        <v>38776</v>
      </c>
      <c r="C43" s="39">
        <v>12.34</v>
      </c>
      <c r="D43" s="39">
        <v>56.86</v>
      </c>
    </row>
    <row r="44" spans="2:6">
      <c r="B44" s="91">
        <v>38777</v>
      </c>
      <c r="C44" s="39">
        <v>11.54</v>
      </c>
      <c r="D44" s="39">
        <v>58.31</v>
      </c>
    </row>
    <row r="45" spans="2:6">
      <c r="B45" s="91">
        <v>38778</v>
      </c>
      <c r="C45" s="39">
        <v>11.72</v>
      </c>
      <c r="D45" s="39">
        <v>62.66</v>
      </c>
    </row>
    <row r="46" spans="2:6">
      <c r="B46" s="91">
        <v>38779</v>
      </c>
      <c r="C46" s="39">
        <v>11.96</v>
      </c>
      <c r="D46" s="39">
        <v>63.11</v>
      </c>
    </row>
    <row r="47" spans="2:6">
      <c r="B47" s="91">
        <v>38782</v>
      </c>
      <c r="C47" s="39">
        <v>12.74</v>
      </c>
      <c r="D47" s="39">
        <v>66.31</v>
      </c>
    </row>
    <row r="48" spans="2:6">
      <c r="B48" s="91">
        <v>38783</v>
      </c>
      <c r="C48" s="39">
        <v>12.66</v>
      </c>
      <c r="D48" s="39">
        <v>68.5</v>
      </c>
    </row>
    <row r="49" spans="2:4">
      <c r="B49" s="91">
        <v>38784</v>
      </c>
      <c r="C49" s="39">
        <v>12.32</v>
      </c>
      <c r="D49" s="39">
        <v>69.5</v>
      </c>
    </row>
    <row r="50" spans="2:4">
      <c r="B50" s="91">
        <v>38785</v>
      </c>
      <c r="C50" s="39">
        <v>12.68</v>
      </c>
      <c r="D50" s="39">
        <v>66.599999999999994</v>
      </c>
    </row>
    <row r="51" spans="2:4">
      <c r="B51" s="91">
        <v>38786</v>
      </c>
      <c r="C51" s="39">
        <v>11.85</v>
      </c>
      <c r="D51" s="39">
        <v>62.5</v>
      </c>
    </row>
    <row r="52" spans="2:4">
      <c r="B52" s="91">
        <v>38789</v>
      </c>
      <c r="C52" s="39">
        <v>11.37</v>
      </c>
      <c r="D52" s="39">
        <v>63.2</v>
      </c>
    </row>
    <row r="53" spans="2:4">
      <c r="B53" s="91">
        <v>38790</v>
      </c>
      <c r="C53" s="39">
        <v>10.74</v>
      </c>
      <c r="D53" s="39">
        <v>64.400000000000006</v>
      </c>
    </row>
    <row r="54" spans="2:4">
      <c r="B54" s="91">
        <v>38791</v>
      </c>
      <c r="C54" s="39">
        <v>11.35</v>
      </c>
      <c r="D54" s="39">
        <v>63.36</v>
      </c>
    </row>
    <row r="55" spans="2:4">
      <c r="B55" s="91">
        <v>38792</v>
      </c>
      <c r="C55" s="39">
        <v>11.98</v>
      </c>
      <c r="D55" s="39">
        <v>65.430000000000007</v>
      </c>
    </row>
    <row r="56" spans="2:4">
      <c r="B56" s="91">
        <v>38793</v>
      </c>
      <c r="C56" s="39">
        <v>12.12</v>
      </c>
      <c r="D56" s="39">
        <v>64.510000000000005</v>
      </c>
    </row>
    <row r="57" spans="2:4">
      <c r="B57" s="91">
        <v>38796</v>
      </c>
      <c r="C57" s="39">
        <v>11.79</v>
      </c>
      <c r="D57" s="39">
        <v>63.2</v>
      </c>
    </row>
    <row r="58" spans="2:4">
      <c r="B58" s="91">
        <v>38797</v>
      </c>
      <c r="C58" s="39">
        <v>11.62</v>
      </c>
      <c r="D58" s="39">
        <v>64.599999999999994</v>
      </c>
    </row>
    <row r="59" spans="2:4">
      <c r="B59" s="91">
        <v>38798</v>
      </c>
      <c r="C59" s="39">
        <v>11.21</v>
      </c>
      <c r="D59" s="39">
        <v>63.2</v>
      </c>
    </row>
    <row r="60" spans="2:4">
      <c r="B60" s="91">
        <v>38799</v>
      </c>
      <c r="C60" s="39">
        <v>11.17</v>
      </c>
      <c r="D60" s="39">
        <v>64.209999999999994</v>
      </c>
    </row>
    <row r="61" spans="2:4">
      <c r="B61" s="91">
        <v>38800</v>
      </c>
      <c r="C61" s="39">
        <v>11.19</v>
      </c>
      <c r="D61" s="39">
        <v>65.7</v>
      </c>
    </row>
    <row r="62" spans="2:4">
      <c r="B62" s="91">
        <v>38803</v>
      </c>
      <c r="C62" s="39">
        <v>11.46</v>
      </c>
      <c r="D62" s="39">
        <v>64</v>
      </c>
    </row>
    <row r="63" spans="2:4">
      <c r="B63" s="91">
        <v>38804</v>
      </c>
      <c r="C63" s="39">
        <v>11.58</v>
      </c>
      <c r="D63" s="39">
        <v>62.5</v>
      </c>
    </row>
    <row r="64" spans="2:4">
      <c r="B64" s="91">
        <v>38805</v>
      </c>
      <c r="C64" s="39">
        <v>10.95</v>
      </c>
      <c r="D64" s="39">
        <v>65.97</v>
      </c>
    </row>
    <row r="65" spans="2:4">
      <c r="B65" s="91">
        <v>38806</v>
      </c>
      <c r="C65" s="39">
        <v>11.57</v>
      </c>
      <c r="D65" s="39">
        <v>69.900000000000006</v>
      </c>
    </row>
    <row r="66" spans="2:4">
      <c r="B66" s="91">
        <v>38807</v>
      </c>
      <c r="C66" s="39">
        <v>11.39</v>
      </c>
      <c r="D66" s="39">
        <v>68.599999999999994</v>
      </c>
    </row>
    <row r="67" spans="2:4">
      <c r="B67" s="91">
        <v>38810</v>
      </c>
      <c r="C67" s="39">
        <v>11.57</v>
      </c>
      <c r="D67" s="39">
        <v>68.599999999999994</v>
      </c>
    </row>
    <row r="68" spans="2:4">
      <c r="B68" s="91">
        <v>38811</v>
      </c>
      <c r="C68" s="39">
        <v>11.14</v>
      </c>
      <c r="D68" s="39">
        <v>67</v>
      </c>
    </row>
    <row r="69" spans="2:4">
      <c r="B69" s="91">
        <v>38812</v>
      </c>
      <c r="C69" s="39">
        <v>11.13</v>
      </c>
      <c r="D69" s="39">
        <v>68.3</v>
      </c>
    </row>
    <row r="70" spans="2:4">
      <c r="B70" s="91">
        <v>38813</v>
      </c>
      <c r="C70" s="39">
        <v>11.45</v>
      </c>
      <c r="D70" s="39">
        <v>68.599999999999994</v>
      </c>
    </row>
    <row r="71" spans="2:4">
      <c r="B71" s="91">
        <v>38814</v>
      </c>
      <c r="C71" s="39">
        <v>12.26</v>
      </c>
      <c r="D71" s="39">
        <v>70.8</v>
      </c>
    </row>
    <row r="72" spans="2:4">
      <c r="B72" s="91">
        <v>38817</v>
      </c>
      <c r="C72" s="39">
        <v>12.19</v>
      </c>
      <c r="D72" s="39">
        <v>67.77</v>
      </c>
    </row>
    <row r="73" spans="2:4">
      <c r="B73" s="91">
        <v>38818</v>
      </c>
      <c r="C73" s="39">
        <v>13</v>
      </c>
      <c r="D73" s="39">
        <v>69.8</v>
      </c>
    </row>
    <row r="74" spans="2:4">
      <c r="B74" s="91">
        <v>38819</v>
      </c>
      <c r="C74" s="39">
        <v>12.76</v>
      </c>
      <c r="D74" s="39">
        <v>69.400000000000006</v>
      </c>
    </row>
    <row r="75" spans="2:4">
      <c r="B75" s="91">
        <v>38820</v>
      </c>
      <c r="C75" s="39">
        <v>12.38</v>
      </c>
      <c r="D75" s="39">
        <v>71.7</v>
      </c>
    </row>
    <row r="76" spans="2:4">
      <c r="B76" s="91">
        <v>38824</v>
      </c>
      <c r="C76" s="39">
        <v>12.58</v>
      </c>
      <c r="D76" s="39">
        <v>69.7</v>
      </c>
    </row>
    <row r="77" spans="2:4">
      <c r="B77" s="91">
        <v>38825</v>
      </c>
      <c r="C77" s="39">
        <v>11.4</v>
      </c>
      <c r="D77" s="39">
        <v>68.83</v>
      </c>
    </row>
    <row r="78" spans="2:4">
      <c r="B78" s="91">
        <v>38826</v>
      </c>
      <c r="C78" s="39">
        <v>11.32</v>
      </c>
      <c r="D78" s="39">
        <v>67.95</v>
      </c>
    </row>
    <row r="79" spans="2:4">
      <c r="B79" s="91">
        <v>38827</v>
      </c>
      <c r="C79" s="39">
        <v>11.64</v>
      </c>
      <c r="D79" s="39">
        <v>66.5</v>
      </c>
    </row>
    <row r="80" spans="2:4">
      <c r="B80" s="91">
        <v>38828</v>
      </c>
      <c r="C80" s="39">
        <v>11.59</v>
      </c>
      <c r="D80" s="39">
        <v>66</v>
      </c>
    </row>
    <row r="81" spans="2:4">
      <c r="B81" s="91">
        <v>38831</v>
      </c>
      <c r="C81" s="39">
        <v>11.75</v>
      </c>
      <c r="D81" s="39">
        <v>64.400000000000006</v>
      </c>
    </row>
    <row r="82" spans="2:4">
      <c r="B82" s="91">
        <v>38832</v>
      </c>
      <c r="C82" s="39">
        <v>11.75</v>
      </c>
      <c r="D82" s="39">
        <v>67.099999999999994</v>
      </c>
    </row>
    <row r="83" spans="2:4">
      <c r="B83" s="91">
        <v>38833</v>
      </c>
      <c r="C83" s="39">
        <v>11.76</v>
      </c>
      <c r="D83" s="39">
        <v>66.8</v>
      </c>
    </row>
    <row r="84" spans="2:4">
      <c r="B84" s="91">
        <v>38834</v>
      </c>
      <c r="C84" s="39">
        <v>11.84</v>
      </c>
      <c r="D84" s="39">
        <v>65.099999999999994</v>
      </c>
    </row>
    <row r="85" spans="2:4">
      <c r="B85" s="91">
        <v>38835</v>
      </c>
      <c r="C85" s="39">
        <v>11.59</v>
      </c>
      <c r="D85" s="39">
        <v>63</v>
      </c>
    </row>
    <row r="86" spans="2:4">
      <c r="B86" s="91">
        <v>38838</v>
      </c>
      <c r="C86" s="39">
        <v>12.54</v>
      </c>
      <c r="D86" s="39">
        <v>63.9</v>
      </c>
    </row>
    <row r="87" spans="2:4">
      <c r="B87" s="91">
        <v>38839</v>
      </c>
      <c r="C87" s="39">
        <v>11.99</v>
      </c>
      <c r="D87" s="39">
        <v>66.099999999999994</v>
      </c>
    </row>
    <row r="88" spans="2:4">
      <c r="B88" s="91">
        <v>38840</v>
      </c>
      <c r="C88" s="39">
        <v>11.99</v>
      </c>
      <c r="D88" s="39">
        <v>70.599999999999994</v>
      </c>
    </row>
    <row r="89" spans="2:4">
      <c r="B89" s="91">
        <v>38841</v>
      </c>
      <c r="C89" s="39">
        <v>11.86</v>
      </c>
      <c r="D89" s="39">
        <v>69.099999999999994</v>
      </c>
    </row>
    <row r="90" spans="2:4">
      <c r="B90" s="91">
        <v>38842</v>
      </c>
      <c r="C90" s="39">
        <v>11.62</v>
      </c>
      <c r="D90" s="39">
        <v>65.599999999999994</v>
      </c>
    </row>
    <row r="91" spans="2:4">
      <c r="B91" s="91">
        <v>38845</v>
      </c>
      <c r="C91" s="39">
        <v>12</v>
      </c>
      <c r="D91" s="39">
        <v>64.5</v>
      </c>
    </row>
    <row r="92" spans="2:4">
      <c r="B92" s="91">
        <v>38846</v>
      </c>
      <c r="C92" s="39">
        <v>11.99</v>
      </c>
      <c r="D92" s="39">
        <v>65.099999999999994</v>
      </c>
    </row>
    <row r="93" spans="2:4">
      <c r="B93" s="91">
        <v>38847</v>
      </c>
      <c r="C93" s="39">
        <v>11.78</v>
      </c>
      <c r="D93" s="39">
        <v>63.2</v>
      </c>
    </row>
    <row r="94" spans="2:4">
      <c r="B94" s="91">
        <v>38848</v>
      </c>
      <c r="C94" s="39">
        <v>12.49</v>
      </c>
      <c r="D94" s="39">
        <v>63.8</v>
      </c>
    </row>
    <row r="95" spans="2:4">
      <c r="B95" s="91">
        <v>38849</v>
      </c>
      <c r="C95" s="39">
        <v>14.19</v>
      </c>
      <c r="D95" s="39">
        <v>65.8</v>
      </c>
    </row>
    <row r="96" spans="2:4">
      <c r="B96" s="91">
        <v>38852</v>
      </c>
      <c r="C96" s="39">
        <v>13.57</v>
      </c>
      <c r="D96" s="39">
        <v>65.8</v>
      </c>
    </row>
    <row r="97" spans="2:4">
      <c r="B97" s="91">
        <v>38853</v>
      </c>
      <c r="C97" s="39">
        <v>13.35</v>
      </c>
      <c r="D97" s="39">
        <v>64.400000000000006</v>
      </c>
    </row>
    <row r="98" spans="2:4">
      <c r="B98" s="91">
        <v>38854</v>
      </c>
      <c r="C98" s="39">
        <v>16.260000000000002</v>
      </c>
      <c r="D98" s="39">
        <v>65.2</v>
      </c>
    </row>
    <row r="99" spans="2:4">
      <c r="B99" s="91">
        <v>38855</v>
      </c>
      <c r="C99" s="39">
        <v>16.989999999999998</v>
      </c>
      <c r="D99" s="39">
        <v>65.2</v>
      </c>
    </row>
    <row r="100" spans="2:4">
      <c r="B100" s="91">
        <v>38856</v>
      </c>
      <c r="C100" s="39">
        <v>17.18</v>
      </c>
      <c r="D100" s="39">
        <v>68.8</v>
      </c>
    </row>
    <row r="101" spans="2:4">
      <c r="B101" s="91">
        <v>38859</v>
      </c>
      <c r="C101" s="39">
        <v>17.72</v>
      </c>
      <c r="D101" s="39">
        <v>71.099999999999994</v>
      </c>
    </row>
    <row r="102" spans="2:4">
      <c r="B102" s="91">
        <v>38860</v>
      </c>
      <c r="C102" s="39">
        <v>18.260000000000002</v>
      </c>
      <c r="D102" s="39">
        <v>68.3</v>
      </c>
    </row>
    <row r="103" spans="2:4">
      <c r="B103" s="91">
        <v>38861</v>
      </c>
      <c r="C103" s="39">
        <v>17.36</v>
      </c>
      <c r="D103" s="39">
        <v>71.900000000000006</v>
      </c>
    </row>
    <row r="104" spans="2:4">
      <c r="B104" s="91">
        <v>38862</v>
      </c>
      <c r="C104" s="39">
        <v>15.5</v>
      </c>
      <c r="D104" s="39">
        <v>68.7</v>
      </c>
    </row>
    <row r="105" spans="2:4">
      <c r="B105" s="91">
        <v>38863</v>
      </c>
      <c r="C105" s="39">
        <v>14.26</v>
      </c>
      <c r="D105" s="39">
        <v>67.099999999999994</v>
      </c>
    </row>
    <row r="106" spans="2:4">
      <c r="B106" s="91">
        <v>38867</v>
      </c>
      <c r="C106" s="39">
        <v>18.66</v>
      </c>
      <c r="D106" s="39">
        <v>66</v>
      </c>
    </row>
    <row r="107" spans="2:4">
      <c r="B107" s="91">
        <v>38868</v>
      </c>
      <c r="C107" s="39">
        <v>16.440000000000001</v>
      </c>
      <c r="D107" s="39">
        <v>67.099999999999994</v>
      </c>
    </row>
    <row r="108" spans="2:4">
      <c r="B108" s="91">
        <v>38869</v>
      </c>
      <c r="C108" s="39">
        <v>14.52</v>
      </c>
      <c r="D108" s="39">
        <v>66.5</v>
      </c>
    </row>
    <row r="109" spans="2:4">
      <c r="B109" s="91">
        <v>38870</v>
      </c>
      <c r="C109" s="39">
        <v>14.32</v>
      </c>
      <c r="D109" s="39">
        <v>65.5</v>
      </c>
    </row>
    <row r="110" spans="2:4">
      <c r="B110" s="91">
        <v>38873</v>
      </c>
      <c r="C110" s="39">
        <v>16.649999999999999</v>
      </c>
      <c r="D110" s="39">
        <v>64.3</v>
      </c>
    </row>
    <row r="111" spans="2:4">
      <c r="B111" s="91">
        <v>38874</v>
      </c>
      <c r="C111" s="39">
        <v>17.34</v>
      </c>
      <c r="D111" s="39">
        <v>64</v>
      </c>
    </row>
    <row r="112" spans="2:4">
      <c r="B112" s="91">
        <v>38875</v>
      </c>
      <c r="C112" s="39">
        <v>17.8</v>
      </c>
      <c r="D112" s="39">
        <v>66.400000000000006</v>
      </c>
    </row>
    <row r="113" spans="2:4">
      <c r="B113" s="91">
        <v>38876</v>
      </c>
      <c r="C113" s="39">
        <v>18.350000000000001</v>
      </c>
      <c r="D113" s="39">
        <v>67.099999999999994</v>
      </c>
    </row>
    <row r="114" spans="2:4">
      <c r="B114" s="91">
        <v>38877</v>
      </c>
      <c r="C114" s="39">
        <v>18.12</v>
      </c>
      <c r="D114" s="39">
        <v>66.099999999999994</v>
      </c>
    </row>
    <row r="115" spans="2:4">
      <c r="B115" s="91">
        <v>38880</v>
      </c>
      <c r="C115" s="39">
        <v>20.96</v>
      </c>
      <c r="D115" s="39">
        <v>64.3</v>
      </c>
    </row>
    <row r="116" spans="2:4">
      <c r="B116" s="91">
        <v>38881</v>
      </c>
      <c r="C116" s="39">
        <v>23.81</v>
      </c>
      <c r="D116" s="39">
        <v>64.599999999999994</v>
      </c>
    </row>
    <row r="117" spans="2:4">
      <c r="B117" s="91">
        <v>38882</v>
      </c>
      <c r="C117" s="39">
        <v>21.46</v>
      </c>
      <c r="D117" s="39">
        <v>64.3</v>
      </c>
    </row>
    <row r="118" spans="2:4">
      <c r="B118" s="91">
        <v>38883</v>
      </c>
      <c r="C118" s="39">
        <v>15.9</v>
      </c>
      <c r="D118" s="39">
        <v>64.2</v>
      </c>
    </row>
    <row r="119" spans="2:4">
      <c r="B119" s="91">
        <v>38884</v>
      </c>
      <c r="C119" s="39">
        <v>17.25</v>
      </c>
      <c r="D119" s="39">
        <v>65.400000000000006</v>
      </c>
    </row>
    <row r="120" spans="2:4">
      <c r="B120" s="91">
        <v>38887</v>
      </c>
      <c r="C120" s="39">
        <v>17.829999999999998</v>
      </c>
      <c r="D120" s="39">
        <v>66.3</v>
      </c>
    </row>
    <row r="121" spans="2:4">
      <c r="B121" s="91">
        <v>38888</v>
      </c>
      <c r="C121" s="39">
        <v>16.690000000000001</v>
      </c>
      <c r="D121" s="39">
        <v>66.8</v>
      </c>
    </row>
    <row r="122" spans="2:4">
      <c r="B122" s="91">
        <v>38889</v>
      </c>
      <c r="C122" s="39">
        <v>15.52</v>
      </c>
      <c r="D122" s="39">
        <v>67</v>
      </c>
    </row>
    <row r="123" spans="2:4">
      <c r="B123" s="91">
        <v>38890</v>
      </c>
      <c r="C123" s="39">
        <v>15.88</v>
      </c>
      <c r="D123" s="39">
        <v>69.3</v>
      </c>
    </row>
    <row r="124" spans="2:4">
      <c r="B124" s="91">
        <v>38891</v>
      </c>
      <c r="C124" s="39">
        <v>15.89</v>
      </c>
      <c r="D124" s="39">
        <v>70.7</v>
      </c>
    </row>
    <row r="125" spans="2:4">
      <c r="B125" s="91">
        <v>38894</v>
      </c>
      <c r="C125" s="39">
        <v>15.62</v>
      </c>
      <c r="D125" s="39">
        <v>69</v>
      </c>
    </row>
    <row r="126" spans="2:4">
      <c r="B126" s="91">
        <v>38895</v>
      </c>
      <c r="C126" s="39">
        <v>16.399999999999999</v>
      </c>
      <c r="D126" s="39">
        <v>67.5</v>
      </c>
    </row>
    <row r="127" spans="2:4">
      <c r="B127" s="91">
        <v>38896</v>
      </c>
      <c r="C127" s="39">
        <v>15.79</v>
      </c>
      <c r="D127" s="39">
        <v>67.2</v>
      </c>
    </row>
    <row r="128" spans="2:4">
      <c r="B128" s="91">
        <v>38897</v>
      </c>
      <c r="C128" s="39">
        <v>13.03</v>
      </c>
      <c r="D128" s="39">
        <v>65.099999999999994</v>
      </c>
    </row>
    <row r="129" spans="2:4">
      <c r="B129" s="91">
        <v>38898</v>
      </c>
      <c r="C129" s="39">
        <v>13.08</v>
      </c>
      <c r="D129" s="39">
        <v>65.5</v>
      </c>
    </row>
    <row r="130" spans="2:4">
      <c r="B130" s="91">
        <v>38901</v>
      </c>
      <c r="C130" s="39">
        <v>13.05</v>
      </c>
      <c r="D130" s="39">
        <v>65.5</v>
      </c>
    </row>
    <row r="131" spans="2:4">
      <c r="B131" s="91">
        <v>38903</v>
      </c>
      <c r="C131" s="39">
        <v>14.15</v>
      </c>
      <c r="D131" s="39">
        <v>67.599999999999994</v>
      </c>
    </row>
    <row r="132" spans="2:4">
      <c r="B132" s="91">
        <v>38904</v>
      </c>
      <c r="C132" s="39">
        <v>13.65</v>
      </c>
      <c r="D132" s="39">
        <v>66.900000000000006</v>
      </c>
    </row>
    <row r="133" spans="2:4">
      <c r="B133" s="91">
        <v>38905</v>
      </c>
      <c r="C133" s="39">
        <v>13.97</v>
      </c>
      <c r="D133" s="39">
        <v>64</v>
      </c>
    </row>
    <row r="134" spans="2:4">
      <c r="B134" s="91">
        <v>38908</v>
      </c>
      <c r="C134" s="39">
        <v>14.02</v>
      </c>
      <c r="D134" s="39">
        <v>65</v>
      </c>
    </row>
    <row r="135" spans="2:4">
      <c r="B135" s="91">
        <v>38909</v>
      </c>
      <c r="C135" s="39">
        <v>13.14</v>
      </c>
      <c r="D135" s="39">
        <v>64.3</v>
      </c>
    </row>
    <row r="136" spans="2:4">
      <c r="B136" s="91">
        <v>38910</v>
      </c>
      <c r="C136" s="39">
        <v>14.49</v>
      </c>
      <c r="D136" s="39">
        <v>64.900000000000006</v>
      </c>
    </row>
    <row r="137" spans="2:4">
      <c r="B137" s="91">
        <v>38911</v>
      </c>
      <c r="C137" s="39">
        <v>17.79</v>
      </c>
      <c r="D137" s="39">
        <v>68</v>
      </c>
    </row>
    <row r="138" spans="2:4">
      <c r="B138" s="91">
        <v>38912</v>
      </c>
      <c r="C138" s="39">
        <v>18.05</v>
      </c>
      <c r="D138" s="39">
        <v>68.900000000000006</v>
      </c>
    </row>
    <row r="139" spans="2:4">
      <c r="B139" s="91">
        <v>38915</v>
      </c>
      <c r="C139" s="39">
        <v>18.64</v>
      </c>
      <c r="D139" s="39">
        <v>69.5</v>
      </c>
    </row>
    <row r="140" spans="2:4">
      <c r="B140" s="91">
        <v>38916</v>
      </c>
      <c r="C140" s="39">
        <v>17.739999999999998</v>
      </c>
      <c r="D140" s="39">
        <v>69.8</v>
      </c>
    </row>
    <row r="141" spans="2:4">
      <c r="B141" s="91">
        <v>38917</v>
      </c>
      <c r="C141" s="39">
        <v>15.55</v>
      </c>
      <c r="D141" s="39">
        <v>66.099999999999994</v>
      </c>
    </row>
    <row r="142" spans="2:4">
      <c r="B142" s="91">
        <v>38918</v>
      </c>
      <c r="C142" s="39">
        <v>16.21</v>
      </c>
      <c r="D142" s="39">
        <v>66.400000000000006</v>
      </c>
    </row>
    <row r="143" spans="2:4">
      <c r="B143" s="91">
        <v>38919</v>
      </c>
      <c r="C143" s="39">
        <v>17.399999999999999</v>
      </c>
      <c r="D143" s="39">
        <v>66.099999999999994</v>
      </c>
    </row>
    <row r="144" spans="2:4">
      <c r="B144" s="91">
        <v>38922</v>
      </c>
      <c r="C144" s="39">
        <v>14.98</v>
      </c>
      <c r="D144" s="39">
        <v>64.900000000000006</v>
      </c>
    </row>
    <row r="145" spans="2:4">
      <c r="B145" s="91">
        <v>38923</v>
      </c>
      <c r="C145" s="39">
        <v>14.85</v>
      </c>
      <c r="D145" s="39">
        <v>63.7</v>
      </c>
    </row>
    <row r="146" spans="2:4">
      <c r="B146" s="91">
        <v>38924</v>
      </c>
      <c r="C146" s="39">
        <v>14.62</v>
      </c>
      <c r="D146" s="39">
        <v>63.7</v>
      </c>
    </row>
    <row r="147" spans="2:4">
      <c r="B147" s="91">
        <v>38925</v>
      </c>
      <c r="C147" s="39">
        <v>14.94</v>
      </c>
      <c r="D147" s="39">
        <v>63.6</v>
      </c>
    </row>
    <row r="148" spans="2:4">
      <c r="B148" s="91">
        <v>38926</v>
      </c>
      <c r="C148" s="39">
        <v>14.33</v>
      </c>
      <c r="D148" s="39">
        <v>63.7</v>
      </c>
    </row>
    <row r="149" spans="2:4">
      <c r="B149" s="91">
        <v>38929</v>
      </c>
      <c r="C149" s="39">
        <v>14.95</v>
      </c>
      <c r="D149" s="39">
        <v>63.4</v>
      </c>
    </row>
    <row r="150" spans="2:4">
      <c r="B150" s="91">
        <v>38930</v>
      </c>
      <c r="C150" s="39">
        <v>15.05</v>
      </c>
      <c r="D150" s="39">
        <v>61.8</v>
      </c>
    </row>
    <row r="151" spans="2:4">
      <c r="B151" s="91">
        <v>38931</v>
      </c>
      <c r="C151" s="39">
        <v>14.34</v>
      </c>
      <c r="D151" s="39">
        <v>66.2</v>
      </c>
    </row>
    <row r="152" spans="2:4">
      <c r="B152" s="91">
        <v>38932</v>
      </c>
      <c r="C152" s="39">
        <v>14.46</v>
      </c>
      <c r="D152" s="39">
        <v>66.099999999999994</v>
      </c>
    </row>
    <row r="153" spans="2:4">
      <c r="B153" s="91">
        <v>38933</v>
      </c>
      <c r="C153" s="39">
        <v>14.34</v>
      </c>
      <c r="D153" s="39">
        <v>62.5</v>
      </c>
    </row>
    <row r="154" spans="2:4">
      <c r="B154" s="91">
        <v>38936</v>
      </c>
      <c r="C154" s="39">
        <v>15.23</v>
      </c>
      <c r="D154" s="39">
        <v>61.6</v>
      </c>
    </row>
    <row r="155" spans="2:4">
      <c r="B155" s="91">
        <v>38937</v>
      </c>
      <c r="C155" s="39">
        <v>15.23</v>
      </c>
      <c r="D155" s="39">
        <v>59.2</v>
      </c>
    </row>
    <row r="156" spans="2:4">
      <c r="B156" s="91">
        <v>38938</v>
      </c>
      <c r="C156" s="39">
        <v>15.2</v>
      </c>
      <c r="D156" s="39">
        <v>58.4</v>
      </c>
    </row>
    <row r="157" spans="2:4">
      <c r="B157" s="91">
        <v>38939</v>
      </c>
      <c r="C157" s="39">
        <v>14.46</v>
      </c>
      <c r="D157" s="39">
        <v>60.7</v>
      </c>
    </row>
    <row r="158" spans="2:4">
      <c r="B158" s="91">
        <v>38940</v>
      </c>
      <c r="C158" s="39">
        <v>14.3</v>
      </c>
      <c r="D158" s="39">
        <v>58.8</v>
      </c>
    </row>
    <row r="159" spans="2:4">
      <c r="B159" s="91">
        <v>38943</v>
      </c>
      <c r="C159" s="39">
        <v>14.26</v>
      </c>
      <c r="D159" s="39">
        <v>58</v>
      </c>
    </row>
    <row r="160" spans="2:4">
      <c r="B160" s="91">
        <v>38944</v>
      </c>
      <c r="C160" s="39">
        <v>13.42</v>
      </c>
      <c r="D160" s="39">
        <v>59.4</v>
      </c>
    </row>
    <row r="161" spans="2:4">
      <c r="B161" s="91">
        <v>38945</v>
      </c>
      <c r="C161" s="39">
        <v>12.41</v>
      </c>
      <c r="D161" s="39">
        <v>59.9</v>
      </c>
    </row>
    <row r="162" spans="2:4">
      <c r="B162" s="91">
        <v>38946</v>
      </c>
      <c r="C162" s="39">
        <v>12.24</v>
      </c>
      <c r="D162" s="39">
        <v>59.9</v>
      </c>
    </row>
    <row r="163" spans="2:4">
      <c r="B163" s="91">
        <v>38947</v>
      </c>
      <c r="C163" s="39">
        <v>11.64</v>
      </c>
      <c r="D163" s="39">
        <v>59.3</v>
      </c>
    </row>
    <row r="164" spans="2:4">
      <c r="B164" s="91">
        <v>38950</v>
      </c>
      <c r="C164" s="39">
        <v>12.22</v>
      </c>
      <c r="D164" s="39">
        <v>58</v>
      </c>
    </row>
    <row r="165" spans="2:4">
      <c r="B165" s="91">
        <v>38951</v>
      </c>
      <c r="C165" s="39">
        <v>12.19</v>
      </c>
      <c r="D165" s="39">
        <v>59.6</v>
      </c>
    </row>
    <row r="166" spans="2:4">
      <c r="B166" s="91">
        <v>38952</v>
      </c>
      <c r="C166" s="39">
        <v>12.4</v>
      </c>
      <c r="D166" s="39">
        <v>59.4</v>
      </c>
    </row>
    <row r="167" spans="2:4">
      <c r="B167" s="91">
        <v>38953</v>
      </c>
      <c r="C167" s="39">
        <v>12.4</v>
      </c>
      <c r="D167" s="39">
        <v>58.7</v>
      </c>
    </row>
    <row r="168" spans="2:4">
      <c r="B168" s="91">
        <v>38954</v>
      </c>
      <c r="C168" s="39">
        <v>12.31</v>
      </c>
      <c r="D168" s="39">
        <v>58.3</v>
      </c>
    </row>
    <row r="169" spans="2:4">
      <c r="B169" s="91">
        <v>38957</v>
      </c>
      <c r="C169" s="39">
        <v>12.18</v>
      </c>
      <c r="D169" s="39">
        <v>57.1</v>
      </c>
    </row>
    <row r="170" spans="2:4">
      <c r="B170" s="91">
        <v>38958</v>
      </c>
      <c r="C170" s="39">
        <v>12.28</v>
      </c>
      <c r="D170" s="39">
        <v>57.7</v>
      </c>
    </row>
    <row r="171" spans="2:4">
      <c r="B171" s="91">
        <v>38959</v>
      </c>
      <c r="C171" s="39">
        <v>12.22</v>
      </c>
      <c r="D171" s="39">
        <v>58.1</v>
      </c>
    </row>
    <row r="172" spans="2:4">
      <c r="B172" s="91">
        <v>38960</v>
      </c>
      <c r="C172" s="39">
        <v>12.31</v>
      </c>
      <c r="D172" s="39">
        <v>59.8</v>
      </c>
    </row>
    <row r="173" spans="2:4">
      <c r="B173" s="91">
        <v>38961</v>
      </c>
      <c r="C173" s="39">
        <v>11.96</v>
      </c>
      <c r="D173" s="39">
        <v>56.7</v>
      </c>
    </row>
    <row r="174" spans="2:4">
      <c r="B174" s="91">
        <v>38965</v>
      </c>
      <c r="C174" s="39">
        <v>12.63</v>
      </c>
      <c r="D174" s="39">
        <v>55.1</v>
      </c>
    </row>
    <row r="175" spans="2:4">
      <c r="B175" s="91">
        <v>38966</v>
      </c>
      <c r="C175" s="39">
        <v>13.74</v>
      </c>
      <c r="D175" s="39">
        <v>57.4</v>
      </c>
    </row>
    <row r="176" spans="2:4">
      <c r="B176" s="91">
        <v>38967</v>
      </c>
      <c r="C176" s="39">
        <v>13.88</v>
      </c>
      <c r="D176" s="39">
        <v>55.8</v>
      </c>
    </row>
    <row r="177" spans="2:4">
      <c r="B177" s="91">
        <v>38968</v>
      </c>
      <c r="C177" s="39">
        <v>13.16</v>
      </c>
      <c r="D177" s="39">
        <v>56.4</v>
      </c>
    </row>
    <row r="178" spans="2:4">
      <c r="B178" s="91">
        <v>38971</v>
      </c>
      <c r="C178" s="39">
        <v>12.99</v>
      </c>
      <c r="D178" s="39">
        <v>56.3</v>
      </c>
    </row>
    <row r="179" spans="2:4">
      <c r="B179" s="91">
        <v>38972</v>
      </c>
      <c r="C179" s="39">
        <v>11.92</v>
      </c>
      <c r="D179" s="39">
        <v>56.9</v>
      </c>
    </row>
    <row r="180" spans="2:4">
      <c r="B180" s="91">
        <v>38973</v>
      </c>
      <c r="C180" s="39">
        <v>11.18</v>
      </c>
      <c r="D180" s="39">
        <v>57.5</v>
      </c>
    </row>
    <row r="181" spans="2:4">
      <c r="B181" s="91">
        <v>38974</v>
      </c>
      <c r="C181" s="39">
        <v>11.55</v>
      </c>
      <c r="D181" s="39">
        <v>57.5</v>
      </c>
    </row>
    <row r="182" spans="2:4">
      <c r="B182" s="91">
        <v>38975</v>
      </c>
      <c r="C182" s="39">
        <v>11.76</v>
      </c>
      <c r="D182" s="39">
        <v>55.9</v>
      </c>
    </row>
    <row r="183" spans="2:4">
      <c r="B183" s="91">
        <v>38978</v>
      </c>
      <c r="C183" s="39">
        <v>11.78</v>
      </c>
      <c r="D183" s="39">
        <v>56.2</v>
      </c>
    </row>
    <row r="184" spans="2:4">
      <c r="B184" s="91">
        <v>38979</v>
      </c>
      <c r="C184" s="39">
        <v>11.98</v>
      </c>
      <c r="D184" s="39">
        <v>56.2</v>
      </c>
    </row>
    <row r="185" spans="2:4">
      <c r="B185" s="91">
        <v>38980</v>
      </c>
      <c r="C185" s="39">
        <v>11.39</v>
      </c>
      <c r="D185" s="39">
        <v>55</v>
      </c>
    </row>
    <row r="186" spans="2:4">
      <c r="B186" s="91">
        <v>38981</v>
      </c>
      <c r="C186" s="39">
        <v>12.25</v>
      </c>
      <c r="D186" s="39">
        <v>59.5</v>
      </c>
    </row>
    <row r="187" spans="2:4">
      <c r="B187" s="91">
        <v>38982</v>
      </c>
      <c r="C187" s="39">
        <v>12.59</v>
      </c>
      <c r="D187" s="39">
        <v>69.5</v>
      </c>
    </row>
    <row r="188" spans="2:4">
      <c r="B188" s="91">
        <v>38985</v>
      </c>
      <c r="C188" s="39">
        <v>12.12</v>
      </c>
      <c r="D188" s="39">
        <v>70.2</v>
      </c>
    </row>
    <row r="189" spans="2:4">
      <c r="B189" s="91">
        <v>38986</v>
      </c>
      <c r="C189" s="39">
        <v>11.53</v>
      </c>
      <c r="D189" s="39">
        <v>66.7</v>
      </c>
    </row>
    <row r="190" spans="2:4">
      <c r="B190" s="91">
        <v>38987</v>
      </c>
      <c r="C190" s="39">
        <v>11.58</v>
      </c>
      <c r="D190" s="39">
        <v>65.8</v>
      </c>
    </row>
    <row r="191" spans="2:4">
      <c r="B191" s="91">
        <v>38988</v>
      </c>
      <c r="C191" s="39">
        <v>11.72</v>
      </c>
      <c r="D191" s="39">
        <v>63.5</v>
      </c>
    </row>
    <row r="192" spans="2:4">
      <c r="B192" s="91">
        <v>38989</v>
      </c>
      <c r="C192" s="39">
        <v>11.98</v>
      </c>
      <c r="D192" s="39">
        <v>63.1</v>
      </c>
    </row>
    <row r="193" spans="2:4">
      <c r="B193" s="91">
        <v>38992</v>
      </c>
      <c r="C193" s="39">
        <v>12.57</v>
      </c>
      <c r="D193" s="39">
        <v>62.6</v>
      </c>
    </row>
    <row r="194" spans="2:4">
      <c r="B194" s="91">
        <v>38993</v>
      </c>
      <c r="C194" s="39">
        <v>12.24</v>
      </c>
      <c r="D194" s="39">
        <v>61</v>
      </c>
    </row>
    <row r="195" spans="2:4">
      <c r="B195" s="91">
        <v>38994</v>
      </c>
      <c r="C195" s="39">
        <v>11.86</v>
      </c>
      <c r="D195" s="39">
        <v>66.3</v>
      </c>
    </row>
    <row r="196" spans="2:4">
      <c r="B196" s="91">
        <v>38995</v>
      </c>
      <c r="C196" s="39">
        <v>11.98</v>
      </c>
      <c r="D196" s="39">
        <v>66</v>
      </c>
    </row>
    <row r="197" spans="2:4">
      <c r="B197" s="91">
        <v>38996</v>
      </c>
      <c r="C197" s="39">
        <v>11.56</v>
      </c>
      <c r="D197" s="39">
        <v>63.7</v>
      </c>
    </row>
    <row r="198" spans="2:4">
      <c r="B198" s="91">
        <v>38999</v>
      </c>
      <c r="C198" s="39">
        <v>11.68</v>
      </c>
      <c r="D198" s="39">
        <v>63.7</v>
      </c>
    </row>
    <row r="199" spans="2:4">
      <c r="B199" s="91">
        <v>39000</v>
      </c>
      <c r="C199" s="39">
        <v>11.52</v>
      </c>
      <c r="D199" s="39">
        <v>63.1</v>
      </c>
    </row>
    <row r="200" spans="2:4">
      <c r="B200" s="91">
        <v>39001</v>
      </c>
      <c r="C200" s="39">
        <v>11.62</v>
      </c>
      <c r="D200" s="39">
        <v>62</v>
      </c>
    </row>
    <row r="201" spans="2:4">
      <c r="B201" s="91">
        <v>39002</v>
      </c>
      <c r="C201" s="39">
        <v>11.09</v>
      </c>
      <c r="D201" s="39">
        <v>60.7</v>
      </c>
    </row>
    <row r="202" spans="2:4">
      <c r="B202" s="91">
        <v>39003</v>
      </c>
      <c r="C202" s="39">
        <v>10.75</v>
      </c>
      <c r="D202" s="39">
        <v>60.3</v>
      </c>
    </row>
    <row r="203" spans="2:4">
      <c r="B203" s="91">
        <v>39006</v>
      </c>
      <c r="C203" s="39">
        <v>11.09</v>
      </c>
      <c r="D203" s="39">
        <v>59.1</v>
      </c>
    </row>
    <row r="204" spans="2:4">
      <c r="B204" s="91">
        <v>39007</v>
      </c>
      <c r="C204" s="39">
        <v>11.73</v>
      </c>
      <c r="D204" s="39">
        <v>61.1</v>
      </c>
    </row>
    <row r="205" spans="2:4">
      <c r="B205" s="91">
        <v>39008</v>
      </c>
      <c r="C205" s="39">
        <v>11.34</v>
      </c>
      <c r="D205" s="39">
        <v>59.1</v>
      </c>
    </row>
    <row r="206" spans="2:4">
      <c r="B206" s="91">
        <v>39009</v>
      </c>
      <c r="C206" s="39">
        <v>10.9</v>
      </c>
      <c r="D206" s="39">
        <v>58.4</v>
      </c>
    </row>
    <row r="207" spans="2:4">
      <c r="B207" s="91">
        <v>39010</v>
      </c>
      <c r="C207" s="39">
        <v>10.63</v>
      </c>
      <c r="D207" s="39">
        <v>56.6</v>
      </c>
    </row>
    <row r="208" spans="2:4">
      <c r="B208" s="91">
        <v>39013</v>
      </c>
      <c r="C208" s="39">
        <v>11.08</v>
      </c>
      <c r="D208" s="39">
        <v>58.6</v>
      </c>
    </row>
    <row r="209" spans="2:4">
      <c r="B209" s="91">
        <v>39014</v>
      </c>
      <c r="C209" s="39">
        <v>10.78</v>
      </c>
      <c r="D209" s="39">
        <v>57.7</v>
      </c>
    </row>
    <row r="210" spans="2:4">
      <c r="B210" s="91">
        <v>39015</v>
      </c>
      <c r="C210" s="39">
        <v>10.66</v>
      </c>
      <c r="D210" s="39">
        <v>57.1</v>
      </c>
    </row>
    <row r="211" spans="2:4">
      <c r="B211" s="91">
        <v>39016</v>
      </c>
      <c r="C211" s="39">
        <v>10.56</v>
      </c>
      <c r="D211" s="39">
        <v>58.3</v>
      </c>
    </row>
    <row r="212" spans="2:4">
      <c r="B212" s="91">
        <v>39017</v>
      </c>
      <c r="C212" s="39">
        <v>10.8</v>
      </c>
      <c r="D212" s="39">
        <v>59.5</v>
      </c>
    </row>
    <row r="213" spans="2:4">
      <c r="B213" s="91">
        <v>39020</v>
      </c>
      <c r="C213" s="39">
        <v>11.2</v>
      </c>
      <c r="D213" s="39">
        <v>58.5</v>
      </c>
    </row>
    <row r="214" spans="2:4">
      <c r="B214" s="91">
        <v>39021</v>
      </c>
      <c r="C214" s="39">
        <v>11.1</v>
      </c>
      <c r="D214" s="39">
        <v>60.9</v>
      </c>
    </row>
    <row r="215" spans="2:4">
      <c r="B215" s="91">
        <v>39022</v>
      </c>
      <c r="C215" s="39">
        <v>11.51</v>
      </c>
      <c r="D215" s="39">
        <v>63.8</v>
      </c>
    </row>
    <row r="216" spans="2:4">
      <c r="B216" s="91">
        <v>39023</v>
      </c>
      <c r="C216" s="39">
        <v>11.42</v>
      </c>
      <c r="D216" s="39">
        <v>63.5</v>
      </c>
    </row>
    <row r="217" spans="2:4">
      <c r="B217" s="91">
        <v>39024</v>
      </c>
      <c r="C217" s="39">
        <v>11.16</v>
      </c>
      <c r="D217" s="39">
        <v>60.9</v>
      </c>
    </row>
    <row r="218" spans="2:4">
      <c r="B218" s="91">
        <v>39027</v>
      </c>
      <c r="C218" s="39">
        <v>11.16</v>
      </c>
      <c r="D218" s="39">
        <v>58.9</v>
      </c>
    </row>
    <row r="219" spans="2:4">
      <c r="B219" s="91">
        <v>39028</v>
      </c>
      <c r="C219" s="39">
        <v>11.09</v>
      </c>
      <c r="D219" s="39">
        <v>60.9</v>
      </c>
    </row>
    <row r="220" spans="2:4">
      <c r="B220" s="91">
        <v>39029</v>
      </c>
      <c r="C220" s="39">
        <v>10.75</v>
      </c>
      <c r="D220" s="39">
        <v>63.5</v>
      </c>
    </row>
    <row r="221" spans="2:4">
      <c r="B221" s="91">
        <v>39030</v>
      </c>
      <c r="C221" s="39">
        <v>11.01</v>
      </c>
      <c r="D221" s="39">
        <v>62</v>
      </c>
    </row>
    <row r="222" spans="2:4">
      <c r="B222" s="91">
        <v>39031</v>
      </c>
      <c r="C222" s="39">
        <v>10.79</v>
      </c>
      <c r="D222" s="39">
        <v>63.5</v>
      </c>
    </row>
    <row r="223" spans="2:4">
      <c r="B223" s="91">
        <v>39034</v>
      </c>
      <c r="C223" s="39">
        <v>10.86</v>
      </c>
      <c r="D223" s="39">
        <v>65.099999999999994</v>
      </c>
    </row>
    <row r="224" spans="2:4">
      <c r="B224" s="91">
        <v>39035</v>
      </c>
      <c r="C224" s="39">
        <v>10.5</v>
      </c>
      <c r="D224" s="39">
        <v>66.3</v>
      </c>
    </row>
    <row r="225" spans="2:4">
      <c r="B225" s="91">
        <v>39036</v>
      </c>
      <c r="C225" s="39">
        <v>10.31</v>
      </c>
      <c r="D225" s="39">
        <v>66.2</v>
      </c>
    </row>
    <row r="226" spans="2:4">
      <c r="B226" s="91">
        <v>39037</v>
      </c>
      <c r="C226" s="39">
        <v>10.16</v>
      </c>
      <c r="D226" s="39">
        <v>64.5</v>
      </c>
    </row>
    <row r="227" spans="2:4">
      <c r="B227" s="91">
        <v>39038</v>
      </c>
      <c r="C227" s="39">
        <v>10.050000000000001</v>
      </c>
      <c r="D227" s="39">
        <v>65</v>
      </c>
    </row>
    <row r="228" spans="2:4">
      <c r="B228" s="91">
        <v>39041</v>
      </c>
      <c r="C228" s="39">
        <v>9.9700000000000006</v>
      </c>
      <c r="D228" s="39">
        <v>63.6</v>
      </c>
    </row>
    <row r="229" spans="2:4">
      <c r="B229" s="91">
        <v>39042</v>
      </c>
      <c r="C229" s="39">
        <v>9.9</v>
      </c>
      <c r="D229" s="39">
        <v>62.7</v>
      </c>
    </row>
    <row r="230" spans="2:4">
      <c r="B230" s="91">
        <v>39043</v>
      </c>
      <c r="C230" s="39">
        <v>10.14</v>
      </c>
      <c r="D230" s="39">
        <v>62.9</v>
      </c>
    </row>
    <row r="231" spans="2:4">
      <c r="B231" s="91">
        <v>39045</v>
      </c>
      <c r="C231" s="39">
        <v>10.73</v>
      </c>
      <c r="D231" s="39">
        <v>63</v>
      </c>
    </row>
    <row r="232" spans="2:4">
      <c r="B232" s="91">
        <v>39048</v>
      </c>
      <c r="C232" s="39">
        <v>12.3</v>
      </c>
      <c r="D232" s="39">
        <v>65.099999999999994</v>
      </c>
    </row>
    <row r="233" spans="2:4">
      <c r="B233" s="91">
        <v>39049</v>
      </c>
      <c r="C233" s="39">
        <v>11.62</v>
      </c>
      <c r="D233" s="39">
        <v>67.099999999999994</v>
      </c>
    </row>
    <row r="234" spans="2:4">
      <c r="B234" s="91">
        <v>39050</v>
      </c>
      <c r="C234" s="39">
        <v>10.83</v>
      </c>
      <c r="D234" s="39">
        <v>66.900000000000006</v>
      </c>
    </row>
    <row r="235" spans="2:4">
      <c r="B235" s="91">
        <v>39051</v>
      </c>
      <c r="C235" s="39">
        <v>10.91</v>
      </c>
      <c r="D235" s="39">
        <v>68.5</v>
      </c>
    </row>
    <row r="236" spans="2:4">
      <c r="B236" s="91">
        <v>39052</v>
      </c>
      <c r="C236" s="39">
        <v>11.66</v>
      </c>
      <c r="D236" s="39">
        <v>72.25</v>
      </c>
    </row>
    <row r="237" spans="2:4">
      <c r="B237" s="91">
        <v>39055</v>
      </c>
      <c r="C237" s="39">
        <v>11.23</v>
      </c>
      <c r="D237" s="39">
        <v>70.099999999999994</v>
      </c>
    </row>
    <row r="238" spans="2:4">
      <c r="B238" s="91">
        <v>39056</v>
      </c>
      <c r="C238" s="39">
        <v>11.27</v>
      </c>
      <c r="D238" s="39">
        <v>71.599999999999994</v>
      </c>
    </row>
    <row r="239" spans="2:4">
      <c r="B239" s="91">
        <v>39057</v>
      </c>
      <c r="C239" s="39">
        <v>11.33</v>
      </c>
      <c r="D239" s="39">
        <v>75</v>
      </c>
    </row>
    <row r="240" spans="2:4">
      <c r="B240" s="91">
        <v>39058</v>
      </c>
      <c r="C240" s="39">
        <v>12.67</v>
      </c>
      <c r="D240" s="39">
        <v>75.599999999999994</v>
      </c>
    </row>
    <row r="241" spans="2:4">
      <c r="B241" s="91">
        <v>39059</v>
      </c>
      <c r="C241" s="39">
        <v>12.07</v>
      </c>
      <c r="D241" s="39">
        <v>71.099999999999994</v>
      </c>
    </row>
    <row r="242" spans="2:4">
      <c r="B242" s="91">
        <v>39062</v>
      </c>
      <c r="C242" s="39">
        <v>10.71</v>
      </c>
      <c r="D242" s="39">
        <v>68.3</v>
      </c>
    </row>
    <row r="243" spans="2:4">
      <c r="B243" s="91">
        <v>39063</v>
      </c>
      <c r="C243" s="39">
        <v>10.65</v>
      </c>
      <c r="D243" s="39">
        <v>64.7</v>
      </c>
    </row>
    <row r="244" spans="2:4">
      <c r="B244" s="91">
        <v>39064</v>
      </c>
      <c r="C244" s="39">
        <v>10.18</v>
      </c>
      <c r="D244" s="39">
        <v>65.2</v>
      </c>
    </row>
    <row r="245" spans="2:4">
      <c r="B245" s="91">
        <v>39065</v>
      </c>
      <c r="C245" s="39">
        <v>9.9700000000000006</v>
      </c>
      <c r="D245" s="39">
        <v>64.5</v>
      </c>
    </row>
    <row r="246" spans="2:4">
      <c r="B246" s="91">
        <v>39066</v>
      </c>
      <c r="C246" s="39">
        <v>10.050000000000001</v>
      </c>
      <c r="D246" s="39">
        <v>64.25</v>
      </c>
    </row>
    <row r="247" spans="2:4">
      <c r="B247" s="91">
        <v>39069</v>
      </c>
      <c r="C247" s="39">
        <v>10.6</v>
      </c>
      <c r="D247" s="39">
        <v>62.7</v>
      </c>
    </row>
    <row r="248" spans="2:4">
      <c r="B248" s="91">
        <v>39070</v>
      </c>
      <c r="C248" s="39">
        <v>10.3</v>
      </c>
      <c r="D248" s="39">
        <v>63.4</v>
      </c>
    </row>
    <row r="249" spans="2:4">
      <c r="B249" s="91">
        <v>39071</v>
      </c>
      <c r="C249" s="39">
        <v>10.26</v>
      </c>
      <c r="D249" s="39">
        <v>61.5</v>
      </c>
    </row>
    <row r="250" spans="2:4">
      <c r="B250" s="91">
        <v>39072</v>
      </c>
      <c r="C250" s="39">
        <v>10.53</v>
      </c>
      <c r="D250" s="39">
        <v>61.8</v>
      </c>
    </row>
    <row r="251" spans="2:4">
      <c r="B251" s="91">
        <v>39073</v>
      </c>
      <c r="C251" s="39">
        <v>11.36</v>
      </c>
      <c r="D251" s="39">
        <v>65.3</v>
      </c>
    </row>
    <row r="252" spans="2:4">
      <c r="B252" s="91">
        <v>39077</v>
      </c>
      <c r="C252" s="39">
        <v>11.26</v>
      </c>
      <c r="D252" s="39">
        <v>64.599999999999994</v>
      </c>
    </row>
    <row r="253" spans="2:4">
      <c r="B253" s="91">
        <v>39078</v>
      </c>
      <c r="C253" s="39">
        <v>10.64</v>
      </c>
      <c r="D253" s="39">
        <v>65.099999999999994</v>
      </c>
    </row>
    <row r="254" spans="2:4">
      <c r="B254" s="91">
        <v>39079</v>
      </c>
      <c r="C254" s="39">
        <v>10.99</v>
      </c>
      <c r="D254" s="39">
        <v>65.900000000000006</v>
      </c>
    </row>
    <row r="255" spans="2:4">
      <c r="B255" s="91">
        <v>39080</v>
      </c>
      <c r="C255" s="39">
        <v>11.56</v>
      </c>
      <c r="D255" s="39">
        <v>66.8</v>
      </c>
    </row>
    <row r="256" spans="2:4">
      <c r="B256" s="91">
        <v>39084</v>
      </c>
      <c r="C256" s="39">
        <v>11.56</v>
      </c>
      <c r="D256" s="39">
        <v>67.599999999999994</v>
      </c>
    </row>
    <row r="257" spans="2:4">
      <c r="B257" s="91">
        <v>39085</v>
      </c>
      <c r="C257" s="39">
        <v>12.04</v>
      </c>
      <c r="D257" s="39">
        <v>70.900000000000006</v>
      </c>
    </row>
    <row r="258" spans="2:4">
      <c r="B258" s="91">
        <v>39086</v>
      </c>
      <c r="C258" s="39">
        <v>11.51</v>
      </c>
      <c r="D258" s="39">
        <v>72</v>
      </c>
    </row>
    <row r="259" spans="2:4">
      <c r="B259" s="91">
        <v>39087</v>
      </c>
      <c r="C259" s="39">
        <v>12.14</v>
      </c>
      <c r="D259" s="39">
        <v>67.400000000000006</v>
      </c>
    </row>
    <row r="260" spans="2:4">
      <c r="B260" s="91">
        <v>39090</v>
      </c>
      <c r="C260" s="39">
        <v>12</v>
      </c>
      <c r="D260" s="39">
        <v>64.3</v>
      </c>
    </row>
    <row r="261" spans="2:4">
      <c r="B261" s="91">
        <v>39091</v>
      </c>
      <c r="C261" s="39">
        <v>11.91</v>
      </c>
      <c r="D261" s="39">
        <v>61.8</v>
      </c>
    </row>
    <row r="262" spans="2:4">
      <c r="B262" s="91">
        <v>39092</v>
      </c>
      <c r="C262" s="39">
        <v>11.47</v>
      </c>
      <c r="D262" s="39">
        <v>62.2</v>
      </c>
    </row>
    <row r="263" spans="2:4">
      <c r="B263" s="91">
        <v>39093</v>
      </c>
      <c r="C263" s="39">
        <v>10.87</v>
      </c>
      <c r="D263" s="39">
        <v>63</v>
      </c>
    </row>
    <row r="264" spans="2:4">
      <c r="B264" s="91">
        <v>39094</v>
      </c>
      <c r="C264" s="39">
        <v>10.15</v>
      </c>
      <c r="D264" s="39">
        <v>61.2</v>
      </c>
    </row>
    <row r="265" spans="2:4">
      <c r="B265" s="91">
        <v>39098</v>
      </c>
      <c r="C265" s="39">
        <v>10.74</v>
      </c>
      <c r="D265" s="39">
        <v>60.9</v>
      </c>
    </row>
    <row r="266" spans="2:4">
      <c r="B266" s="91">
        <v>39099</v>
      </c>
      <c r="C266" s="39">
        <v>10.59</v>
      </c>
      <c r="D266" s="39">
        <v>60.1</v>
      </c>
    </row>
    <row r="267" spans="2:4">
      <c r="B267" s="91">
        <v>39100</v>
      </c>
      <c r="C267" s="39">
        <v>10.85</v>
      </c>
      <c r="D267" s="39">
        <v>58</v>
      </c>
    </row>
    <row r="268" spans="2:4">
      <c r="B268" s="91">
        <v>39101</v>
      </c>
      <c r="C268" s="39">
        <v>10.4</v>
      </c>
      <c r="D268" s="39">
        <v>57.2</v>
      </c>
    </row>
    <row r="269" spans="2:4">
      <c r="B269" s="91">
        <v>39104</v>
      </c>
      <c r="C269" s="39">
        <v>10.77</v>
      </c>
      <c r="D269" s="39">
        <v>57.2</v>
      </c>
    </row>
    <row r="270" spans="2:4">
      <c r="B270" s="91">
        <v>39105</v>
      </c>
      <c r="C270" s="39">
        <v>10.34</v>
      </c>
      <c r="D270" s="39">
        <v>57.2</v>
      </c>
    </row>
    <row r="271" spans="2:4">
      <c r="B271" s="91">
        <v>39106</v>
      </c>
      <c r="C271" s="39">
        <v>9.89</v>
      </c>
      <c r="D271" s="39">
        <v>57.5</v>
      </c>
    </row>
    <row r="272" spans="2:4">
      <c r="B272" s="91">
        <v>39107</v>
      </c>
      <c r="C272" s="39">
        <v>11.22</v>
      </c>
      <c r="D272" s="39">
        <v>60.75</v>
      </c>
    </row>
    <row r="273" spans="2:4">
      <c r="B273" s="91">
        <v>39108</v>
      </c>
      <c r="C273" s="39">
        <v>11.13</v>
      </c>
      <c r="D273" s="39">
        <v>60.3</v>
      </c>
    </row>
    <row r="274" spans="2:4">
      <c r="B274" s="91">
        <v>39111</v>
      </c>
      <c r="C274" s="39">
        <v>11.45</v>
      </c>
      <c r="D274" s="39">
        <v>60</v>
      </c>
    </row>
    <row r="275" spans="2:4">
      <c r="B275" s="91">
        <v>39112</v>
      </c>
      <c r="C275" s="39">
        <v>10.96</v>
      </c>
      <c r="D275" s="39">
        <v>61.9</v>
      </c>
    </row>
    <row r="276" spans="2:4">
      <c r="B276" s="91">
        <v>39113</v>
      </c>
      <c r="C276" s="39">
        <v>10.42</v>
      </c>
      <c r="D276" s="39">
        <v>61.6</v>
      </c>
    </row>
    <row r="277" spans="2:4">
      <c r="B277" s="91">
        <v>39114</v>
      </c>
      <c r="C277" s="39">
        <v>10.31</v>
      </c>
      <c r="D277" s="39">
        <v>61.3</v>
      </c>
    </row>
    <row r="278" spans="2:4">
      <c r="B278" s="91">
        <v>39115</v>
      </c>
      <c r="C278" s="39">
        <v>10.08</v>
      </c>
      <c r="D278" s="39">
        <v>56.1</v>
      </c>
    </row>
    <row r="279" spans="2:4">
      <c r="B279" s="91">
        <v>39118</v>
      </c>
      <c r="C279" s="39">
        <v>10.55</v>
      </c>
      <c r="D279" s="39">
        <v>54.9</v>
      </c>
    </row>
    <row r="280" spans="2:4">
      <c r="B280" s="91">
        <v>39119</v>
      </c>
      <c r="C280" s="39">
        <v>10.65</v>
      </c>
      <c r="D280" s="39">
        <v>56.3</v>
      </c>
    </row>
    <row r="281" spans="2:4">
      <c r="B281" s="91">
        <v>39120</v>
      </c>
      <c r="C281" s="39">
        <v>10.32</v>
      </c>
      <c r="D281" s="39">
        <v>60.5</v>
      </c>
    </row>
    <row r="282" spans="2:4">
      <c r="B282" s="91">
        <v>39121</v>
      </c>
      <c r="C282" s="39">
        <v>10.44</v>
      </c>
      <c r="D282" s="39">
        <v>58.9</v>
      </c>
    </row>
    <row r="283" spans="2:4">
      <c r="B283" s="91">
        <v>39122</v>
      </c>
      <c r="C283" s="39">
        <v>11.1</v>
      </c>
      <c r="D283" s="39">
        <v>60.1</v>
      </c>
    </row>
    <row r="284" spans="2:4">
      <c r="B284" s="91">
        <v>39125</v>
      </c>
      <c r="C284" s="39">
        <v>11.61</v>
      </c>
      <c r="D284" s="39">
        <v>60</v>
      </c>
    </row>
    <row r="285" spans="2:4">
      <c r="B285" s="91">
        <v>39126</v>
      </c>
      <c r="C285" s="39">
        <v>10.34</v>
      </c>
      <c r="D285" s="39">
        <v>59.8</v>
      </c>
    </row>
    <row r="286" spans="2:4">
      <c r="B286" s="91">
        <v>39127</v>
      </c>
      <c r="C286" s="39">
        <v>10.23</v>
      </c>
      <c r="D286" s="39">
        <v>59.8</v>
      </c>
    </row>
    <row r="287" spans="2:4">
      <c r="B287" s="91">
        <v>39128</v>
      </c>
      <c r="C287" s="39">
        <v>10.220000000000001</v>
      </c>
      <c r="D287" s="39">
        <v>61.1</v>
      </c>
    </row>
    <row r="288" spans="2:4">
      <c r="B288" s="91">
        <v>39129</v>
      </c>
      <c r="C288" s="39">
        <v>10.02</v>
      </c>
      <c r="D288" s="39">
        <v>60.7</v>
      </c>
    </row>
    <row r="289" spans="2:4">
      <c r="B289" s="91">
        <v>39133</v>
      </c>
      <c r="C289" s="39">
        <v>10.24</v>
      </c>
      <c r="D289" s="39">
        <v>60.9</v>
      </c>
    </row>
    <row r="290" spans="2:4">
      <c r="B290" s="91">
        <v>39134</v>
      </c>
      <c r="C290" s="39">
        <v>10.199999999999999</v>
      </c>
      <c r="D290" s="39">
        <v>57.8</v>
      </c>
    </row>
    <row r="291" spans="2:4">
      <c r="B291" s="91">
        <v>39135</v>
      </c>
      <c r="C291" s="39">
        <v>10.18</v>
      </c>
      <c r="D291" s="39">
        <v>57.5</v>
      </c>
    </row>
    <row r="292" spans="2:4">
      <c r="B292" s="91">
        <v>39136</v>
      </c>
      <c r="C292" s="39">
        <v>10.58</v>
      </c>
      <c r="D292" s="39">
        <v>57.8</v>
      </c>
    </row>
    <row r="293" spans="2:4">
      <c r="B293" s="91">
        <v>39139</v>
      </c>
      <c r="C293" s="39">
        <v>11.15</v>
      </c>
      <c r="D293" s="39">
        <v>61.6</v>
      </c>
    </row>
    <row r="294" spans="2:4">
      <c r="B294" s="91">
        <v>39140</v>
      </c>
      <c r="C294" s="39">
        <v>18.309999999999999</v>
      </c>
      <c r="D294" s="39">
        <v>70.3</v>
      </c>
    </row>
    <row r="295" spans="2:4">
      <c r="B295" s="91">
        <v>39141</v>
      </c>
      <c r="C295" s="39">
        <v>15.42</v>
      </c>
      <c r="D295" s="39">
        <v>69.8</v>
      </c>
    </row>
    <row r="296" spans="2:4">
      <c r="B296" s="91">
        <v>39142</v>
      </c>
      <c r="C296" s="39">
        <v>15.82</v>
      </c>
      <c r="D296" s="39">
        <v>72.900000000000006</v>
      </c>
    </row>
    <row r="297" spans="2:4">
      <c r="B297" s="91">
        <v>39143</v>
      </c>
      <c r="C297" s="39">
        <v>18.61</v>
      </c>
      <c r="D297" s="39">
        <v>76.7</v>
      </c>
    </row>
    <row r="298" spans="2:4">
      <c r="B298" s="91">
        <v>39146</v>
      </c>
      <c r="C298" s="39">
        <v>19.63</v>
      </c>
      <c r="D298" s="39">
        <v>74.5</v>
      </c>
    </row>
    <row r="299" spans="2:4">
      <c r="B299" s="91">
        <v>39147</v>
      </c>
      <c r="C299" s="39">
        <v>15.96</v>
      </c>
      <c r="D299" s="39">
        <v>67.099999999999994</v>
      </c>
    </row>
    <row r="300" spans="2:4">
      <c r="B300" s="91">
        <v>39148</v>
      </c>
      <c r="C300" s="39">
        <v>15.24</v>
      </c>
      <c r="D300" s="39">
        <v>71.3</v>
      </c>
    </row>
    <row r="301" spans="2:4">
      <c r="B301" s="91">
        <v>39149</v>
      </c>
      <c r="C301" s="39">
        <v>14.29</v>
      </c>
      <c r="D301" s="39">
        <v>69.8</v>
      </c>
    </row>
    <row r="302" spans="2:4">
      <c r="B302" s="91">
        <v>39150</v>
      </c>
      <c r="C302" s="39">
        <v>14.09</v>
      </c>
      <c r="D302" s="39">
        <v>63.6</v>
      </c>
    </row>
    <row r="303" spans="2:4">
      <c r="B303" s="91">
        <v>39153</v>
      </c>
      <c r="C303" s="39">
        <v>13.99</v>
      </c>
      <c r="D303" s="39">
        <v>65.3</v>
      </c>
    </row>
    <row r="304" spans="2:4">
      <c r="B304" s="91">
        <v>39154</v>
      </c>
      <c r="C304" s="39">
        <v>18.13</v>
      </c>
      <c r="D304" s="39">
        <v>72.2</v>
      </c>
    </row>
    <row r="305" spans="2:4">
      <c r="B305" s="91">
        <v>39155</v>
      </c>
      <c r="C305" s="39">
        <v>17.27</v>
      </c>
      <c r="D305" s="39">
        <v>69.7</v>
      </c>
    </row>
    <row r="306" spans="2:4">
      <c r="B306" s="91">
        <v>39156</v>
      </c>
      <c r="C306" s="39">
        <v>16.43</v>
      </c>
      <c r="D306" s="39">
        <v>67.900000000000006</v>
      </c>
    </row>
    <row r="307" spans="2:4">
      <c r="B307" s="91">
        <v>39157</v>
      </c>
      <c r="C307" s="39">
        <v>16.79</v>
      </c>
      <c r="D307" s="39">
        <v>67</v>
      </c>
    </row>
    <row r="308" spans="2:4">
      <c r="B308" s="91">
        <v>39160</v>
      </c>
      <c r="C308" s="39">
        <v>14.59</v>
      </c>
      <c r="D308" s="39">
        <v>66</v>
      </c>
    </row>
    <row r="309" spans="2:4">
      <c r="B309" s="91">
        <v>39161</v>
      </c>
      <c r="C309" s="39">
        <v>13.27</v>
      </c>
      <c r="D309" s="39">
        <v>66</v>
      </c>
    </row>
    <row r="310" spans="2:4">
      <c r="B310" s="91">
        <v>39162</v>
      </c>
      <c r="C310" s="39">
        <v>12.19</v>
      </c>
      <c r="D310" s="39">
        <v>66.2</v>
      </c>
    </row>
    <row r="311" spans="2:4">
      <c r="B311" s="91">
        <v>39163</v>
      </c>
      <c r="C311" s="39">
        <v>12.93</v>
      </c>
      <c r="D311" s="39">
        <v>67.2</v>
      </c>
    </row>
    <row r="312" spans="2:4">
      <c r="B312" s="91">
        <v>39164</v>
      </c>
      <c r="C312" s="39">
        <v>12.95</v>
      </c>
      <c r="D312" s="39">
        <v>68.7</v>
      </c>
    </row>
    <row r="313" spans="2:4">
      <c r="B313" s="91">
        <v>39167</v>
      </c>
      <c r="C313" s="39">
        <v>13.16</v>
      </c>
      <c r="D313" s="39">
        <v>68.2</v>
      </c>
    </row>
    <row r="314" spans="2:4">
      <c r="B314" s="91">
        <v>39168</v>
      </c>
      <c r="C314" s="39">
        <v>13.48</v>
      </c>
      <c r="D314" s="39">
        <v>69.7</v>
      </c>
    </row>
    <row r="315" spans="2:4">
      <c r="B315" s="91">
        <v>39169</v>
      </c>
      <c r="C315" s="39">
        <v>14.98</v>
      </c>
      <c r="D315" s="39">
        <v>69.900000000000006</v>
      </c>
    </row>
    <row r="316" spans="2:4">
      <c r="B316" s="91">
        <v>39170</v>
      </c>
      <c r="C316" s="39">
        <v>15.14</v>
      </c>
      <c r="D316" s="39">
        <v>65.900000000000006</v>
      </c>
    </row>
    <row r="317" spans="2:4">
      <c r="B317" s="91">
        <v>39171</v>
      </c>
      <c r="C317" s="39">
        <v>14.64</v>
      </c>
      <c r="D317" s="39">
        <v>67.900000000000006</v>
      </c>
    </row>
    <row r="318" spans="2:4">
      <c r="B318" s="91">
        <v>39174</v>
      </c>
      <c r="C318" s="39">
        <v>14.53</v>
      </c>
      <c r="D318" s="39">
        <v>65.900000000000006</v>
      </c>
    </row>
    <row r="319" spans="2:4">
      <c r="B319" s="91">
        <v>39175</v>
      </c>
      <c r="C319" s="39">
        <v>13.46</v>
      </c>
      <c r="D319" s="39">
        <v>63.8</v>
      </c>
    </row>
    <row r="320" spans="2:4">
      <c r="B320" s="91">
        <v>39176</v>
      </c>
      <c r="C320" s="39">
        <v>13.24</v>
      </c>
      <c r="D320" s="39">
        <v>66.099999999999994</v>
      </c>
    </row>
    <row r="321" spans="2:4">
      <c r="B321" s="91">
        <v>39177</v>
      </c>
      <c r="C321" s="39">
        <v>13.23</v>
      </c>
      <c r="D321" s="39">
        <v>64</v>
      </c>
    </row>
    <row r="322" spans="2:4">
      <c r="B322" s="91">
        <v>39181</v>
      </c>
      <c r="C322" s="39">
        <v>13.14</v>
      </c>
      <c r="D322" s="39">
        <v>58.3</v>
      </c>
    </row>
    <row r="323" spans="2:4">
      <c r="B323" s="91">
        <v>39182</v>
      </c>
      <c r="C323" s="39">
        <v>12.68</v>
      </c>
      <c r="D323" s="39">
        <v>60.2</v>
      </c>
    </row>
    <row r="324" spans="2:4">
      <c r="B324" s="91">
        <v>39183</v>
      </c>
      <c r="C324" s="39">
        <v>13.49</v>
      </c>
      <c r="D324" s="39">
        <v>58.7</v>
      </c>
    </row>
    <row r="325" spans="2:4">
      <c r="B325" s="91">
        <v>39184</v>
      </c>
      <c r="C325" s="39">
        <v>12.71</v>
      </c>
      <c r="D325" s="39">
        <v>57.9</v>
      </c>
    </row>
    <row r="326" spans="2:4">
      <c r="B326" s="91">
        <v>39185</v>
      </c>
      <c r="C326" s="39">
        <v>12.2</v>
      </c>
      <c r="D326" s="39">
        <v>57.8</v>
      </c>
    </row>
    <row r="327" spans="2:4">
      <c r="B327" s="91">
        <v>39188</v>
      </c>
      <c r="C327" s="39">
        <v>11.98</v>
      </c>
      <c r="D327" s="39">
        <v>58.7</v>
      </c>
    </row>
    <row r="328" spans="2:4">
      <c r="B328" s="91">
        <v>39189</v>
      </c>
      <c r="C328" s="39">
        <v>12.14</v>
      </c>
      <c r="D328" s="39">
        <v>59.3</v>
      </c>
    </row>
    <row r="329" spans="2:4">
      <c r="B329" s="91">
        <v>39190</v>
      </c>
      <c r="C329" s="39">
        <v>12.42</v>
      </c>
      <c r="D329" s="39">
        <v>59.2</v>
      </c>
    </row>
    <row r="330" spans="2:4">
      <c r="B330" s="91">
        <v>39191</v>
      </c>
      <c r="C330" s="39">
        <v>12.54</v>
      </c>
      <c r="D330" s="39">
        <v>59.4</v>
      </c>
    </row>
    <row r="331" spans="2:4">
      <c r="B331" s="91">
        <v>39192</v>
      </c>
      <c r="C331" s="39">
        <v>12.07</v>
      </c>
      <c r="D331" s="39">
        <v>59.1</v>
      </c>
    </row>
    <row r="332" spans="2:4">
      <c r="B332" s="91">
        <v>39195</v>
      </c>
      <c r="C332" s="39">
        <v>13.04</v>
      </c>
      <c r="D332" s="39">
        <v>57.8</v>
      </c>
    </row>
    <row r="333" spans="2:4">
      <c r="B333" s="91">
        <v>39196</v>
      </c>
      <c r="C333" s="39">
        <v>13.12</v>
      </c>
      <c r="D333" s="39">
        <v>58.8</v>
      </c>
    </row>
    <row r="334" spans="2:4">
      <c r="B334" s="91">
        <v>39197</v>
      </c>
      <c r="C334" s="39">
        <v>13.21</v>
      </c>
      <c r="D334" s="39">
        <v>57.8</v>
      </c>
    </row>
    <row r="335" spans="2:4">
      <c r="B335" s="91">
        <v>39198</v>
      </c>
      <c r="C335" s="39">
        <v>12.79</v>
      </c>
      <c r="D335" s="39">
        <v>58.7</v>
      </c>
    </row>
    <row r="336" spans="2:4">
      <c r="B336" s="91">
        <v>39199</v>
      </c>
      <c r="C336" s="39">
        <v>12.45</v>
      </c>
      <c r="D336" s="39">
        <v>57.8</v>
      </c>
    </row>
    <row r="337" spans="2:4">
      <c r="B337" s="91">
        <v>39202</v>
      </c>
      <c r="C337" s="39">
        <v>14.22</v>
      </c>
      <c r="D337" s="39">
        <v>59.8</v>
      </c>
    </row>
    <row r="338" spans="2:4">
      <c r="B338" s="91">
        <v>39203</v>
      </c>
      <c r="C338" s="39">
        <v>13.51</v>
      </c>
      <c r="D338" s="39">
        <v>58.9</v>
      </c>
    </row>
    <row r="339" spans="2:4">
      <c r="B339" s="91">
        <v>39204</v>
      </c>
      <c r="C339" s="39">
        <v>13.08</v>
      </c>
      <c r="D339" s="39">
        <v>61.1</v>
      </c>
    </row>
    <row r="340" spans="2:4">
      <c r="B340" s="91">
        <v>39205</v>
      </c>
      <c r="C340" s="39">
        <v>13.09</v>
      </c>
      <c r="D340" s="39">
        <v>60.8</v>
      </c>
    </row>
    <row r="341" spans="2:4">
      <c r="B341" s="91">
        <v>39206</v>
      </c>
      <c r="C341" s="39">
        <v>12.91</v>
      </c>
      <c r="D341" s="39">
        <v>57.1</v>
      </c>
    </row>
    <row r="342" spans="2:4">
      <c r="B342" s="91">
        <v>39209</v>
      </c>
      <c r="C342" s="39">
        <v>13.15</v>
      </c>
      <c r="D342" s="39">
        <v>54.5</v>
      </c>
    </row>
    <row r="343" spans="2:4">
      <c r="B343" s="91">
        <v>39210</v>
      </c>
      <c r="C343" s="39">
        <v>13.21</v>
      </c>
      <c r="D343" s="39">
        <v>54.3</v>
      </c>
    </row>
    <row r="344" spans="2:4">
      <c r="B344" s="91">
        <v>39211</v>
      </c>
      <c r="C344" s="39">
        <v>12.88</v>
      </c>
      <c r="D344" s="39">
        <v>53.3</v>
      </c>
    </row>
    <row r="345" spans="2:4">
      <c r="B345" s="91">
        <v>39212</v>
      </c>
      <c r="C345" s="39">
        <v>13.6</v>
      </c>
      <c r="D345" s="39">
        <v>52.8</v>
      </c>
    </row>
    <row r="346" spans="2:4">
      <c r="B346" s="91">
        <v>39213</v>
      </c>
      <c r="C346" s="39">
        <v>12.95</v>
      </c>
      <c r="D346" s="39">
        <v>52.4</v>
      </c>
    </row>
    <row r="347" spans="2:4">
      <c r="B347" s="91">
        <v>39216</v>
      </c>
      <c r="C347" s="39">
        <v>13.96</v>
      </c>
      <c r="D347" s="39">
        <v>52.5</v>
      </c>
    </row>
    <row r="348" spans="2:4">
      <c r="B348" s="91">
        <v>39217</v>
      </c>
      <c r="C348" s="39">
        <v>14.01</v>
      </c>
      <c r="D348" s="39">
        <v>51.2</v>
      </c>
    </row>
    <row r="349" spans="2:4">
      <c r="B349" s="91">
        <v>39218</v>
      </c>
      <c r="C349" s="39">
        <v>13.5</v>
      </c>
      <c r="D349" s="39">
        <v>51.6</v>
      </c>
    </row>
    <row r="350" spans="2:4">
      <c r="B350" s="91">
        <v>39219</v>
      </c>
      <c r="C350" s="39">
        <v>13.51</v>
      </c>
      <c r="D350" s="39">
        <v>52.7</v>
      </c>
    </row>
    <row r="351" spans="2:4">
      <c r="B351" s="91">
        <v>39220</v>
      </c>
      <c r="C351" s="39">
        <v>12.76</v>
      </c>
      <c r="D351" s="39">
        <v>56.7</v>
      </c>
    </row>
    <row r="352" spans="2:4">
      <c r="B352" s="91">
        <v>39223</v>
      </c>
      <c r="C352" s="39">
        <v>13.3</v>
      </c>
      <c r="D352" s="39">
        <v>55.4</v>
      </c>
    </row>
    <row r="353" spans="2:4">
      <c r="B353" s="91">
        <v>39224</v>
      </c>
      <c r="C353" s="39">
        <v>13.06</v>
      </c>
      <c r="D353" s="39">
        <v>54.6</v>
      </c>
    </row>
    <row r="354" spans="2:4">
      <c r="B354" s="91">
        <v>39225</v>
      </c>
      <c r="C354" s="39">
        <v>13.24</v>
      </c>
      <c r="D354" s="39">
        <v>56</v>
      </c>
    </row>
    <row r="355" spans="2:4">
      <c r="B355" s="91">
        <v>39226</v>
      </c>
      <c r="C355" s="39">
        <v>14.08</v>
      </c>
      <c r="D355" s="39">
        <v>56.5</v>
      </c>
    </row>
    <row r="356" spans="2:4">
      <c r="B356" s="91">
        <v>39227</v>
      </c>
      <c r="C356" s="39">
        <v>13.34</v>
      </c>
      <c r="D356" s="39">
        <v>56.9</v>
      </c>
    </row>
    <row r="357" spans="2:4">
      <c r="B357" s="91">
        <v>39231</v>
      </c>
      <c r="C357" s="39">
        <v>13.53</v>
      </c>
      <c r="D357" s="39">
        <v>56.5</v>
      </c>
    </row>
    <row r="358" spans="2:4">
      <c r="B358" s="91">
        <v>39232</v>
      </c>
      <c r="C358" s="39">
        <v>12.83</v>
      </c>
      <c r="D358" s="39">
        <v>57.6</v>
      </c>
    </row>
    <row r="359" spans="2:4">
      <c r="B359" s="91">
        <v>39233</v>
      </c>
      <c r="C359" s="39">
        <v>13.05</v>
      </c>
      <c r="D359" s="39">
        <v>58.9</v>
      </c>
    </row>
    <row r="360" spans="2:4">
      <c r="B360" s="91">
        <v>39234</v>
      </c>
      <c r="C360" s="39">
        <v>12.78</v>
      </c>
      <c r="D360" s="39">
        <v>58</v>
      </c>
    </row>
    <row r="361" spans="2:4">
      <c r="B361" s="91">
        <v>39237</v>
      </c>
      <c r="C361" s="39">
        <v>13.29</v>
      </c>
      <c r="D361" s="39">
        <v>54.7</v>
      </c>
    </row>
    <row r="362" spans="2:4">
      <c r="B362" s="91">
        <v>39238</v>
      </c>
      <c r="C362" s="39">
        <v>13.63</v>
      </c>
      <c r="D362" s="39">
        <v>55.3</v>
      </c>
    </row>
    <row r="363" spans="2:4">
      <c r="B363" s="91">
        <v>39239</v>
      </c>
      <c r="C363" s="39">
        <v>14.87</v>
      </c>
      <c r="D363" s="39">
        <v>58.9</v>
      </c>
    </row>
    <row r="364" spans="2:4">
      <c r="B364" s="91">
        <v>39240</v>
      </c>
      <c r="C364" s="39">
        <v>17.059999999999999</v>
      </c>
      <c r="D364" s="39">
        <v>70.8</v>
      </c>
    </row>
    <row r="365" spans="2:4">
      <c r="B365" s="91">
        <v>39241</v>
      </c>
      <c r="C365" s="39">
        <v>14.84</v>
      </c>
      <c r="D365" s="39">
        <v>79.099999999999994</v>
      </c>
    </row>
    <row r="366" spans="2:4">
      <c r="B366" s="91">
        <v>39244</v>
      </c>
      <c r="C366" s="39">
        <v>14.71</v>
      </c>
      <c r="D366" s="39">
        <v>69.5</v>
      </c>
    </row>
    <row r="367" spans="2:4">
      <c r="B367" s="91">
        <v>39245</v>
      </c>
      <c r="C367" s="39">
        <v>16.670000000000002</v>
      </c>
      <c r="D367" s="39">
        <v>85.2</v>
      </c>
    </row>
    <row r="368" spans="2:4">
      <c r="B368" s="91">
        <v>39246</v>
      </c>
      <c r="C368" s="39">
        <v>14.73</v>
      </c>
      <c r="D368" s="39">
        <v>84.6</v>
      </c>
    </row>
    <row r="369" spans="2:4">
      <c r="B369" s="91">
        <v>39247</v>
      </c>
      <c r="C369" s="39">
        <v>13.64</v>
      </c>
      <c r="D369" s="39">
        <v>78.3</v>
      </c>
    </row>
    <row r="370" spans="2:4">
      <c r="B370" s="91">
        <v>39248</v>
      </c>
      <c r="C370" s="39">
        <v>13.94</v>
      </c>
      <c r="D370" s="39">
        <v>70.599999999999994</v>
      </c>
    </row>
    <row r="371" spans="2:4">
      <c r="B371" s="91">
        <v>39251</v>
      </c>
      <c r="C371" s="39">
        <v>13.42</v>
      </c>
      <c r="D371" s="39">
        <v>68.099999999999994</v>
      </c>
    </row>
    <row r="372" spans="2:4">
      <c r="B372" s="91">
        <v>39252</v>
      </c>
      <c r="C372" s="39">
        <v>12.85</v>
      </c>
      <c r="D372" s="39">
        <v>68.400000000000006</v>
      </c>
    </row>
    <row r="373" spans="2:4">
      <c r="B373" s="91">
        <v>39253</v>
      </c>
      <c r="C373" s="39">
        <v>14.67</v>
      </c>
      <c r="D373" s="39">
        <v>71.400000000000006</v>
      </c>
    </row>
    <row r="374" spans="2:4">
      <c r="B374" s="91">
        <v>39254</v>
      </c>
      <c r="C374" s="39">
        <v>14.21</v>
      </c>
      <c r="D374" s="39">
        <v>76.3</v>
      </c>
    </row>
    <row r="375" spans="2:4">
      <c r="B375" s="91">
        <v>39255</v>
      </c>
      <c r="C375" s="39">
        <v>15.75</v>
      </c>
      <c r="D375" s="39">
        <v>76.3</v>
      </c>
    </row>
    <row r="376" spans="2:4">
      <c r="B376" s="91">
        <v>39258</v>
      </c>
      <c r="C376" s="39">
        <v>16.649999999999999</v>
      </c>
      <c r="D376" s="39">
        <v>79</v>
      </c>
    </row>
    <row r="377" spans="2:4">
      <c r="B377" s="91">
        <v>39259</v>
      </c>
      <c r="C377" s="39">
        <v>18.89</v>
      </c>
      <c r="D377" s="39">
        <v>77.2</v>
      </c>
    </row>
    <row r="378" spans="2:4">
      <c r="B378" s="91">
        <v>39260</v>
      </c>
      <c r="C378" s="39">
        <v>15.53</v>
      </c>
      <c r="D378" s="39">
        <v>79.400000000000006</v>
      </c>
    </row>
    <row r="379" spans="2:4">
      <c r="B379" s="91">
        <v>39261</v>
      </c>
      <c r="C379" s="39">
        <v>15.54</v>
      </c>
      <c r="D379" s="39">
        <v>75.5</v>
      </c>
    </row>
    <row r="380" spans="2:4">
      <c r="B380" s="91">
        <v>39262</v>
      </c>
      <c r="C380" s="39">
        <v>16.23</v>
      </c>
      <c r="D380" s="39">
        <v>77.5</v>
      </c>
    </row>
    <row r="381" spans="2:4">
      <c r="B381" s="91">
        <v>39265</v>
      </c>
      <c r="C381" s="39">
        <v>15.4</v>
      </c>
      <c r="D381" s="39">
        <v>76</v>
      </c>
    </row>
    <row r="382" spans="2:4">
      <c r="B382" s="91">
        <v>39266</v>
      </c>
      <c r="C382" s="39">
        <v>14.92</v>
      </c>
      <c r="D382" s="39">
        <v>73.5</v>
      </c>
    </row>
    <row r="383" spans="2:4">
      <c r="B383" s="91">
        <v>39268</v>
      </c>
      <c r="C383" s="39">
        <v>15.48</v>
      </c>
      <c r="D383" s="39">
        <v>76.5</v>
      </c>
    </row>
    <row r="384" spans="2:4">
      <c r="B384" s="91">
        <v>39269</v>
      </c>
      <c r="C384" s="39">
        <v>14.72</v>
      </c>
      <c r="D384" s="39">
        <v>74.400000000000006</v>
      </c>
    </row>
    <row r="385" spans="2:4">
      <c r="B385" s="91">
        <v>39272</v>
      </c>
      <c r="C385" s="39">
        <v>15.16</v>
      </c>
      <c r="D385" s="39">
        <v>74.400000000000006</v>
      </c>
    </row>
    <row r="386" spans="2:4">
      <c r="B386" s="91">
        <v>39273</v>
      </c>
      <c r="C386" s="39">
        <v>17.57</v>
      </c>
      <c r="D386" s="39">
        <v>78.099999999999994</v>
      </c>
    </row>
    <row r="387" spans="2:4">
      <c r="B387" s="91">
        <v>39274</v>
      </c>
      <c r="C387" s="39">
        <v>16.64</v>
      </c>
      <c r="D387" s="39">
        <v>77</v>
      </c>
    </row>
    <row r="388" spans="2:4">
      <c r="B388" s="91">
        <v>39275</v>
      </c>
      <c r="C388" s="39">
        <v>15.54</v>
      </c>
      <c r="D388" s="39">
        <v>75.5</v>
      </c>
    </row>
    <row r="389" spans="2:4">
      <c r="B389" s="91">
        <v>39276</v>
      </c>
      <c r="C389" s="39">
        <v>15.15</v>
      </c>
      <c r="D389" s="39">
        <v>73.099999999999994</v>
      </c>
    </row>
    <row r="390" spans="2:4">
      <c r="B390" s="91">
        <v>39279</v>
      </c>
      <c r="C390" s="39">
        <v>15.59</v>
      </c>
      <c r="D390" s="39">
        <v>71.099999999999994</v>
      </c>
    </row>
    <row r="391" spans="2:4">
      <c r="B391" s="91">
        <v>39280</v>
      </c>
      <c r="C391" s="39">
        <v>15.63</v>
      </c>
      <c r="D391" s="39">
        <v>69.8</v>
      </c>
    </row>
    <row r="392" spans="2:4">
      <c r="B392" s="91">
        <v>39281</v>
      </c>
      <c r="C392" s="39">
        <v>16</v>
      </c>
      <c r="D392" s="39">
        <v>71.400000000000006</v>
      </c>
    </row>
    <row r="393" spans="2:4">
      <c r="B393" s="91">
        <v>39282</v>
      </c>
      <c r="C393" s="39">
        <v>15.23</v>
      </c>
      <c r="D393" s="39">
        <v>68.900000000000006</v>
      </c>
    </row>
    <row r="394" spans="2:4">
      <c r="B394" s="91">
        <v>39283</v>
      </c>
      <c r="C394" s="39">
        <v>16.95</v>
      </c>
      <c r="D394" s="39">
        <v>72.2</v>
      </c>
    </row>
    <row r="395" spans="2:4">
      <c r="B395" s="91">
        <v>39286</v>
      </c>
      <c r="C395" s="39">
        <v>16.809999999999999</v>
      </c>
      <c r="D395" s="39">
        <v>75.3</v>
      </c>
    </row>
    <row r="396" spans="2:4">
      <c r="B396" s="91">
        <v>39287</v>
      </c>
      <c r="C396" s="39">
        <v>18.55</v>
      </c>
      <c r="D396" s="39">
        <v>76.7</v>
      </c>
    </row>
    <row r="397" spans="2:4">
      <c r="B397" s="91">
        <v>39288</v>
      </c>
      <c r="C397" s="39">
        <v>18.100000000000001</v>
      </c>
      <c r="D397" s="39">
        <v>78.400000000000006</v>
      </c>
    </row>
    <row r="398" spans="2:4">
      <c r="B398" s="91">
        <v>39289</v>
      </c>
      <c r="C398" s="39">
        <v>20.74</v>
      </c>
      <c r="D398" s="39">
        <v>93.5</v>
      </c>
    </row>
    <row r="399" spans="2:4">
      <c r="B399" s="91">
        <v>39290</v>
      </c>
      <c r="C399" s="39">
        <v>24.17</v>
      </c>
      <c r="D399" s="39">
        <v>92.6</v>
      </c>
    </row>
    <row r="400" spans="2:4">
      <c r="B400" s="91">
        <v>39293</v>
      </c>
      <c r="C400" s="39">
        <v>20.87</v>
      </c>
      <c r="D400" s="39">
        <v>97.9</v>
      </c>
    </row>
    <row r="401" spans="2:4">
      <c r="B401" s="91">
        <v>39294</v>
      </c>
      <c r="C401" s="39">
        <v>23.52</v>
      </c>
      <c r="D401" s="39">
        <v>96.4</v>
      </c>
    </row>
    <row r="402" spans="2:4">
      <c r="B402" s="91">
        <v>39295</v>
      </c>
      <c r="C402" s="39">
        <v>23.67</v>
      </c>
      <c r="D402" s="39">
        <v>94.3</v>
      </c>
    </row>
    <row r="403" spans="2:4">
      <c r="B403" s="91">
        <v>39296</v>
      </c>
      <c r="C403" s="39">
        <v>21.22</v>
      </c>
      <c r="D403" s="39">
        <v>92</v>
      </c>
    </row>
    <row r="404" spans="2:4">
      <c r="B404" s="91">
        <v>39297</v>
      </c>
      <c r="C404" s="39">
        <v>25.16</v>
      </c>
      <c r="D404" s="39">
        <v>95.4</v>
      </c>
    </row>
    <row r="405" spans="2:4">
      <c r="B405" s="91">
        <v>39300</v>
      </c>
      <c r="C405" s="39">
        <v>22.94</v>
      </c>
      <c r="D405" s="39">
        <v>97.5</v>
      </c>
    </row>
    <row r="406" spans="2:4">
      <c r="B406" s="91">
        <v>39301</v>
      </c>
      <c r="C406" s="39">
        <v>21.56</v>
      </c>
      <c r="D406" s="39">
        <v>86.9</v>
      </c>
    </row>
    <row r="407" spans="2:4">
      <c r="B407" s="91">
        <v>39302</v>
      </c>
      <c r="C407" s="39">
        <v>21.45</v>
      </c>
      <c r="D407" s="39">
        <v>92.9</v>
      </c>
    </row>
    <row r="408" spans="2:4">
      <c r="B408" s="91">
        <v>39303</v>
      </c>
      <c r="C408" s="39">
        <v>26.48</v>
      </c>
      <c r="D408" s="39">
        <v>118.5</v>
      </c>
    </row>
    <row r="409" spans="2:4">
      <c r="B409" s="91">
        <v>39304</v>
      </c>
      <c r="C409" s="39">
        <v>28.3</v>
      </c>
      <c r="D409" s="39">
        <v>116.4</v>
      </c>
    </row>
    <row r="410" spans="2:4">
      <c r="B410" s="91">
        <v>39307</v>
      </c>
      <c r="C410" s="39">
        <v>26.57</v>
      </c>
      <c r="D410" s="39">
        <v>111.7</v>
      </c>
    </row>
    <row r="411" spans="2:4">
      <c r="B411" s="91">
        <v>39308</v>
      </c>
      <c r="C411" s="39">
        <v>27.68</v>
      </c>
      <c r="D411" s="39">
        <v>106.8</v>
      </c>
    </row>
    <row r="412" spans="2:4">
      <c r="B412" s="91">
        <v>39309</v>
      </c>
      <c r="C412" s="39">
        <v>30.67</v>
      </c>
      <c r="D412" s="39">
        <v>102.7</v>
      </c>
    </row>
    <row r="413" spans="2:4">
      <c r="B413" s="91">
        <v>39310</v>
      </c>
      <c r="C413" s="39">
        <v>30.83</v>
      </c>
      <c r="D413" s="39">
        <v>109.8</v>
      </c>
    </row>
    <row r="414" spans="2:4">
      <c r="B414" s="91">
        <v>39311</v>
      </c>
      <c r="C414" s="39">
        <v>29.99</v>
      </c>
      <c r="D414" s="39">
        <v>106.9</v>
      </c>
    </row>
    <row r="415" spans="2:4">
      <c r="B415" s="91">
        <v>39314</v>
      </c>
      <c r="C415" s="39">
        <v>26.33</v>
      </c>
      <c r="D415" s="39">
        <v>109.5</v>
      </c>
    </row>
    <row r="416" spans="2:4">
      <c r="B416" s="91">
        <v>39315</v>
      </c>
      <c r="C416" s="39">
        <v>25.25</v>
      </c>
      <c r="D416" s="39">
        <v>114.4</v>
      </c>
    </row>
    <row r="417" spans="2:4">
      <c r="B417" s="91">
        <v>39316</v>
      </c>
      <c r="C417" s="39">
        <v>22.89</v>
      </c>
      <c r="D417" s="39">
        <v>112.6</v>
      </c>
    </row>
    <row r="418" spans="2:4">
      <c r="B418" s="91">
        <v>39317</v>
      </c>
      <c r="C418" s="39">
        <v>22.62</v>
      </c>
      <c r="D418" s="39">
        <v>111.4</v>
      </c>
    </row>
    <row r="419" spans="2:4">
      <c r="B419" s="91">
        <v>39318</v>
      </c>
      <c r="C419" s="39">
        <v>20.72</v>
      </c>
      <c r="D419" s="39">
        <v>104.4</v>
      </c>
    </row>
    <row r="420" spans="2:4">
      <c r="B420" s="91">
        <v>39321</v>
      </c>
      <c r="C420" s="39">
        <v>22.72</v>
      </c>
      <c r="D420" s="39">
        <v>103.9</v>
      </c>
    </row>
    <row r="421" spans="2:4">
      <c r="B421" s="91">
        <v>39322</v>
      </c>
      <c r="C421" s="39">
        <v>26.3</v>
      </c>
      <c r="D421" s="39">
        <v>106.6</v>
      </c>
    </row>
    <row r="422" spans="2:4">
      <c r="B422" s="91">
        <v>39323</v>
      </c>
      <c r="C422" s="39">
        <v>23.81</v>
      </c>
      <c r="D422" s="39">
        <v>107.5</v>
      </c>
    </row>
    <row r="423" spans="2:4">
      <c r="B423" s="91">
        <v>39324</v>
      </c>
      <c r="C423" s="39">
        <v>25.06</v>
      </c>
      <c r="D423" s="39">
        <v>110.3</v>
      </c>
    </row>
    <row r="424" spans="2:4">
      <c r="B424" s="91">
        <v>39325</v>
      </c>
      <c r="C424" s="39">
        <v>23.38</v>
      </c>
      <c r="D424" s="39">
        <v>111</v>
      </c>
    </row>
    <row r="425" spans="2:4">
      <c r="B425" s="91">
        <v>39329</v>
      </c>
      <c r="C425" s="39">
        <v>22.78</v>
      </c>
      <c r="D425" s="39">
        <v>110.24</v>
      </c>
    </row>
    <row r="426" spans="2:4">
      <c r="B426" s="91">
        <v>39330</v>
      </c>
      <c r="C426" s="39">
        <v>24.58</v>
      </c>
      <c r="D426" s="39">
        <v>113.5</v>
      </c>
    </row>
    <row r="427" spans="2:4">
      <c r="B427" s="91">
        <v>39331</v>
      </c>
      <c r="C427" s="39">
        <v>23.99</v>
      </c>
      <c r="D427" s="39">
        <v>110.5</v>
      </c>
    </row>
    <row r="428" spans="2:4">
      <c r="B428" s="91">
        <v>39332</v>
      </c>
      <c r="C428" s="39">
        <v>26.23</v>
      </c>
      <c r="D428" s="39">
        <v>116.9</v>
      </c>
    </row>
    <row r="429" spans="2:4">
      <c r="B429" s="91">
        <v>39335</v>
      </c>
      <c r="C429" s="39">
        <v>27.38</v>
      </c>
      <c r="D429" s="39">
        <v>120.4</v>
      </c>
    </row>
    <row r="430" spans="2:4">
      <c r="B430" s="91">
        <v>39336</v>
      </c>
      <c r="C430" s="39">
        <v>25.27</v>
      </c>
      <c r="D430" s="39">
        <v>123.5</v>
      </c>
    </row>
    <row r="431" spans="2:4">
      <c r="B431" s="91">
        <v>39337</v>
      </c>
      <c r="C431" s="39">
        <v>24.96</v>
      </c>
      <c r="D431" s="39">
        <v>124.5</v>
      </c>
    </row>
    <row r="432" spans="2:4">
      <c r="B432" s="91">
        <v>39338</v>
      </c>
      <c r="C432" s="39">
        <v>24.76</v>
      </c>
      <c r="D432" s="39">
        <v>122.1</v>
      </c>
    </row>
    <row r="433" spans="2:4">
      <c r="B433" s="91">
        <v>39339</v>
      </c>
      <c r="C433" s="39">
        <v>24.92</v>
      </c>
      <c r="D433" s="39">
        <v>123.4</v>
      </c>
    </row>
    <row r="434" spans="2:4">
      <c r="B434" s="91">
        <v>39342</v>
      </c>
      <c r="C434" s="39">
        <v>26.48</v>
      </c>
      <c r="D434" s="39">
        <v>121.6</v>
      </c>
    </row>
    <row r="435" spans="2:4">
      <c r="B435" s="91">
        <v>39343</v>
      </c>
      <c r="C435" s="39">
        <v>20.350000000000001</v>
      </c>
      <c r="D435" s="39">
        <v>114.4</v>
      </c>
    </row>
    <row r="436" spans="2:4">
      <c r="B436" s="91">
        <v>39344</v>
      </c>
      <c r="C436" s="39">
        <v>20.03</v>
      </c>
      <c r="D436" s="39">
        <v>106.25</v>
      </c>
    </row>
    <row r="437" spans="2:4">
      <c r="B437" s="91">
        <v>39345</v>
      </c>
      <c r="C437" s="39">
        <v>20.45</v>
      </c>
      <c r="D437" s="39">
        <v>118.8</v>
      </c>
    </row>
    <row r="438" spans="2:4">
      <c r="B438" s="91">
        <v>39346</v>
      </c>
      <c r="C438" s="39">
        <v>19</v>
      </c>
      <c r="D438" s="39">
        <v>103.2</v>
      </c>
    </row>
    <row r="439" spans="2:4">
      <c r="B439" s="91">
        <v>39349</v>
      </c>
      <c r="C439" s="39">
        <v>19.37</v>
      </c>
      <c r="D439" s="39">
        <v>102.8</v>
      </c>
    </row>
    <row r="440" spans="2:4">
      <c r="B440" s="91">
        <v>39350</v>
      </c>
      <c r="C440" s="39">
        <v>18.600000000000001</v>
      </c>
      <c r="D440" s="39">
        <v>106.5</v>
      </c>
    </row>
    <row r="441" spans="2:4">
      <c r="B441" s="91">
        <v>39351</v>
      </c>
      <c r="C441" s="39">
        <v>17.63</v>
      </c>
      <c r="D441" s="39">
        <v>104.9</v>
      </c>
    </row>
    <row r="442" spans="2:4">
      <c r="B442" s="91">
        <v>39352</v>
      </c>
      <c r="C442" s="39">
        <v>17</v>
      </c>
      <c r="D442" s="39">
        <v>103.3</v>
      </c>
    </row>
    <row r="443" spans="2:4">
      <c r="B443" s="91">
        <v>39353</v>
      </c>
      <c r="C443" s="39">
        <v>18</v>
      </c>
      <c r="D443" s="39">
        <v>103.7</v>
      </c>
    </row>
    <row r="444" spans="2:4">
      <c r="B444" s="91">
        <v>39356</v>
      </c>
      <c r="C444" s="39">
        <v>17.84</v>
      </c>
      <c r="D444" s="39">
        <v>104.9</v>
      </c>
    </row>
    <row r="445" spans="2:4">
      <c r="B445" s="91">
        <v>39357</v>
      </c>
      <c r="C445" s="39">
        <v>18.489999999999998</v>
      </c>
      <c r="D445" s="39">
        <v>103.6</v>
      </c>
    </row>
    <row r="446" spans="2:4">
      <c r="B446" s="91">
        <v>39358</v>
      </c>
      <c r="C446" s="39">
        <v>18.8</v>
      </c>
      <c r="D446" s="39">
        <v>101.8</v>
      </c>
    </row>
    <row r="447" spans="2:4">
      <c r="B447" s="91">
        <v>39359</v>
      </c>
      <c r="C447" s="39">
        <v>18.440000000000001</v>
      </c>
      <c r="D447" s="39">
        <v>102</v>
      </c>
    </row>
    <row r="448" spans="2:4">
      <c r="B448" s="91">
        <v>39360</v>
      </c>
      <c r="C448" s="39">
        <v>16.91</v>
      </c>
      <c r="D448" s="39">
        <v>98.1</v>
      </c>
    </row>
    <row r="449" spans="2:4">
      <c r="B449" s="91">
        <v>39363</v>
      </c>
      <c r="C449" s="39">
        <v>17.46</v>
      </c>
      <c r="D449" s="39">
        <v>98.1</v>
      </c>
    </row>
    <row r="450" spans="2:4">
      <c r="B450" s="91">
        <v>39364</v>
      </c>
      <c r="C450" s="39">
        <v>16.12</v>
      </c>
      <c r="D450" s="39">
        <v>91.4</v>
      </c>
    </row>
    <row r="451" spans="2:4">
      <c r="B451" s="91">
        <v>39365</v>
      </c>
      <c r="C451" s="39">
        <v>16.670000000000002</v>
      </c>
      <c r="D451" s="39">
        <v>86.6</v>
      </c>
    </row>
    <row r="452" spans="2:4">
      <c r="B452" s="91">
        <v>39366</v>
      </c>
      <c r="C452" s="39">
        <v>18.88</v>
      </c>
      <c r="D452" s="39">
        <v>82.4</v>
      </c>
    </row>
    <row r="453" spans="2:4">
      <c r="B453" s="91">
        <v>39367</v>
      </c>
      <c r="C453" s="39">
        <v>17.73</v>
      </c>
      <c r="D453" s="39">
        <v>79.599999999999994</v>
      </c>
    </row>
    <row r="454" spans="2:4">
      <c r="B454" s="91">
        <v>39370</v>
      </c>
      <c r="C454" s="39">
        <v>19.25</v>
      </c>
      <c r="D454" s="39">
        <v>79.3</v>
      </c>
    </row>
    <row r="455" spans="2:4">
      <c r="B455" s="91">
        <v>39371</v>
      </c>
      <c r="C455" s="39">
        <v>20.02</v>
      </c>
      <c r="D455" s="39">
        <v>82.8</v>
      </c>
    </row>
    <row r="456" spans="2:4">
      <c r="B456" s="91">
        <v>39372</v>
      </c>
      <c r="C456" s="39">
        <v>18.54</v>
      </c>
      <c r="D456" s="39">
        <v>93.5</v>
      </c>
    </row>
    <row r="457" spans="2:4">
      <c r="B457" s="91">
        <v>39373</v>
      </c>
      <c r="C457" s="39">
        <v>18.5</v>
      </c>
      <c r="D457" s="39">
        <v>92.3</v>
      </c>
    </row>
    <row r="458" spans="2:4">
      <c r="B458" s="91">
        <v>39374</v>
      </c>
      <c r="C458" s="39">
        <v>22.96</v>
      </c>
      <c r="D458" s="39">
        <v>95.8</v>
      </c>
    </row>
    <row r="459" spans="2:4">
      <c r="B459" s="91">
        <v>39377</v>
      </c>
      <c r="C459" s="39">
        <v>21.64</v>
      </c>
      <c r="D459" s="39">
        <v>97.4</v>
      </c>
    </row>
    <row r="460" spans="2:4">
      <c r="B460" s="91">
        <v>39378</v>
      </c>
      <c r="C460" s="39">
        <v>20.41</v>
      </c>
      <c r="D460" s="39">
        <v>96.3</v>
      </c>
    </row>
    <row r="461" spans="2:4">
      <c r="B461" s="91">
        <v>39379</v>
      </c>
      <c r="C461" s="39">
        <v>20.8</v>
      </c>
      <c r="D461" s="39">
        <v>104.9</v>
      </c>
    </row>
    <row r="462" spans="2:4">
      <c r="B462" s="91">
        <v>39380</v>
      </c>
      <c r="C462" s="39">
        <v>21.17</v>
      </c>
      <c r="D462" s="39">
        <v>103.8</v>
      </c>
    </row>
    <row r="463" spans="2:4">
      <c r="B463" s="91">
        <v>39381</v>
      </c>
      <c r="C463" s="39">
        <v>19.559999999999999</v>
      </c>
      <c r="D463" s="39">
        <v>102.04</v>
      </c>
    </row>
    <row r="464" spans="2:4">
      <c r="B464" s="91">
        <v>39384</v>
      </c>
      <c r="C464" s="39">
        <v>19.87</v>
      </c>
      <c r="D464" s="39">
        <v>99.1</v>
      </c>
    </row>
    <row r="465" spans="2:4">
      <c r="B465" s="91">
        <v>39385</v>
      </c>
      <c r="C465" s="39">
        <v>21.07</v>
      </c>
      <c r="D465" s="39">
        <v>96.34</v>
      </c>
    </row>
    <row r="466" spans="2:4">
      <c r="B466" s="91">
        <v>39386</v>
      </c>
      <c r="C466" s="39">
        <v>18.53</v>
      </c>
      <c r="D466" s="39">
        <v>90.18</v>
      </c>
    </row>
    <row r="467" spans="2:4">
      <c r="B467" s="91">
        <v>39387</v>
      </c>
      <c r="C467" s="39">
        <v>23.21</v>
      </c>
      <c r="D467" s="39">
        <v>100.25</v>
      </c>
    </row>
    <row r="468" spans="2:4">
      <c r="B468" s="91">
        <v>39388</v>
      </c>
      <c r="C468" s="39">
        <v>23.01</v>
      </c>
      <c r="D468" s="39">
        <v>103.64</v>
      </c>
    </row>
    <row r="469" spans="2:4">
      <c r="B469" s="91">
        <v>39391</v>
      </c>
      <c r="C469" s="39">
        <v>24.31</v>
      </c>
      <c r="D469" s="39">
        <v>102.56</v>
      </c>
    </row>
    <row r="470" spans="2:4">
      <c r="B470" s="91">
        <v>39392</v>
      </c>
      <c r="C470" s="39">
        <v>21.39</v>
      </c>
      <c r="D470" s="39">
        <v>98.4</v>
      </c>
    </row>
    <row r="471" spans="2:4">
      <c r="B471" s="91">
        <v>39393</v>
      </c>
      <c r="C471" s="39">
        <v>26.49</v>
      </c>
      <c r="D471" s="39">
        <v>107.98</v>
      </c>
    </row>
    <row r="472" spans="2:4">
      <c r="B472" s="91">
        <v>39394</v>
      </c>
      <c r="C472" s="39">
        <v>26.16</v>
      </c>
      <c r="D472" s="39">
        <v>112.08</v>
      </c>
    </row>
    <row r="473" spans="2:4">
      <c r="B473" s="91">
        <v>39395</v>
      </c>
      <c r="C473" s="39">
        <v>28.5</v>
      </c>
      <c r="D473" s="39">
        <v>112.08</v>
      </c>
    </row>
    <row r="474" spans="2:4">
      <c r="B474" s="91">
        <v>39398</v>
      </c>
      <c r="C474" s="39">
        <v>31.09</v>
      </c>
      <c r="D474" s="39">
        <v>112.08</v>
      </c>
    </row>
    <row r="475" spans="2:4">
      <c r="B475" s="91">
        <v>39399</v>
      </c>
      <c r="C475" s="39">
        <v>24.1</v>
      </c>
      <c r="D475" s="39">
        <v>102.5</v>
      </c>
    </row>
    <row r="476" spans="2:4">
      <c r="B476" s="91">
        <v>39400</v>
      </c>
      <c r="C476" s="39">
        <v>25.94</v>
      </c>
      <c r="D476" s="39">
        <v>95.36</v>
      </c>
    </row>
    <row r="477" spans="2:4">
      <c r="B477" s="91">
        <v>39401</v>
      </c>
      <c r="C477" s="39">
        <v>28.06</v>
      </c>
      <c r="D477" s="39">
        <v>102.22</v>
      </c>
    </row>
    <row r="478" spans="2:4">
      <c r="B478" s="91">
        <v>39402</v>
      </c>
      <c r="C478" s="39">
        <v>25.49</v>
      </c>
      <c r="D478" s="39">
        <v>99.14</v>
      </c>
    </row>
    <row r="479" spans="2:4">
      <c r="B479" s="91">
        <v>39405</v>
      </c>
      <c r="C479" s="39">
        <v>26.01</v>
      </c>
      <c r="D479" s="39">
        <v>101.04</v>
      </c>
    </row>
    <row r="480" spans="2:4">
      <c r="B480" s="91">
        <v>39406</v>
      </c>
      <c r="C480" s="39">
        <v>24.88</v>
      </c>
      <c r="D480" s="39">
        <v>109.2</v>
      </c>
    </row>
    <row r="481" spans="2:4">
      <c r="B481" s="91">
        <v>39407</v>
      </c>
      <c r="C481" s="39">
        <v>26.84</v>
      </c>
      <c r="D481" s="39">
        <v>112.2</v>
      </c>
    </row>
    <row r="482" spans="2:4">
      <c r="B482" s="91">
        <v>39409</v>
      </c>
      <c r="C482" s="39">
        <v>25.61</v>
      </c>
      <c r="D482" s="39">
        <v>112.1</v>
      </c>
    </row>
    <row r="483" spans="2:4">
      <c r="B483" s="91">
        <v>39412</v>
      </c>
      <c r="C483" s="39">
        <v>28.91</v>
      </c>
      <c r="D483" s="39">
        <v>126.9</v>
      </c>
    </row>
    <row r="484" spans="2:4">
      <c r="B484" s="91">
        <v>39413</v>
      </c>
      <c r="C484" s="39">
        <v>26.28</v>
      </c>
      <c r="D484" s="39">
        <v>133.4</v>
      </c>
    </row>
    <row r="485" spans="2:4">
      <c r="B485" s="91">
        <v>39414</v>
      </c>
      <c r="C485" s="39">
        <v>24.11</v>
      </c>
      <c r="D485" s="39">
        <v>127.4</v>
      </c>
    </row>
    <row r="486" spans="2:4">
      <c r="B486" s="91">
        <v>39415</v>
      </c>
      <c r="C486" s="39">
        <v>23.97</v>
      </c>
      <c r="D486" s="39">
        <v>133.6</v>
      </c>
    </row>
    <row r="487" spans="2:4">
      <c r="B487" s="91">
        <v>39416</v>
      </c>
      <c r="C487" s="39">
        <v>22.87</v>
      </c>
      <c r="D487" s="39">
        <v>131.5</v>
      </c>
    </row>
    <row r="488" spans="2:4">
      <c r="B488" s="91">
        <v>39419</v>
      </c>
      <c r="C488" s="39">
        <v>23.61</v>
      </c>
      <c r="D488" s="39">
        <v>136.11000000000001</v>
      </c>
    </row>
    <row r="489" spans="2:4">
      <c r="B489" s="91">
        <v>39420</v>
      </c>
      <c r="C489" s="39">
        <v>23.79</v>
      </c>
      <c r="D489" s="39">
        <v>141.69999999999999</v>
      </c>
    </row>
    <row r="490" spans="2:4">
      <c r="B490" s="91">
        <v>39421</v>
      </c>
      <c r="C490" s="39">
        <v>22.53</v>
      </c>
      <c r="D490" s="39">
        <v>140.4</v>
      </c>
    </row>
    <row r="491" spans="2:4">
      <c r="B491" s="91">
        <v>39422</v>
      </c>
      <c r="C491" s="39">
        <v>20.96</v>
      </c>
      <c r="D491" s="39">
        <v>138.5</v>
      </c>
    </row>
    <row r="492" spans="2:4">
      <c r="B492" s="91">
        <v>39423</v>
      </c>
      <c r="C492" s="39">
        <v>20.85</v>
      </c>
      <c r="D492" s="39">
        <v>139.96</v>
      </c>
    </row>
    <row r="493" spans="2:4">
      <c r="B493" s="91">
        <v>39426</v>
      </c>
      <c r="C493" s="39">
        <v>20.74</v>
      </c>
      <c r="D493" s="39">
        <v>126.89</v>
      </c>
    </row>
    <row r="494" spans="2:4">
      <c r="B494" s="91">
        <v>39427</v>
      </c>
      <c r="C494" s="39">
        <v>23.59</v>
      </c>
      <c r="D494" s="39">
        <v>140.6</v>
      </c>
    </row>
    <row r="495" spans="2:4">
      <c r="B495" s="91">
        <v>39428</v>
      </c>
      <c r="C495" s="39">
        <v>22.47</v>
      </c>
      <c r="D495" s="39">
        <v>142.80000000000001</v>
      </c>
    </row>
    <row r="496" spans="2:4">
      <c r="B496" s="91">
        <v>39429</v>
      </c>
      <c r="C496" s="39">
        <v>22.56</v>
      </c>
      <c r="D496" s="39">
        <v>139.19999999999999</v>
      </c>
    </row>
    <row r="497" spans="2:4">
      <c r="B497" s="91">
        <v>39430</v>
      </c>
      <c r="C497" s="39">
        <v>23.27</v>
      </c>
      <c r="D497" s="39">
        <v>139.38</v>
      </c>
    </row>
    <row r="498" spans="2:4">
      <c r="B498" s="91">
        <v>39433</v>
      </c>
      <c r="C498" s="39">
        <v>24.52</v>
      </c>
      <c r="D498" s="39">
        <v>138.72999999999999</v>
      </c>
    </row>
    <row r="499" spans="2:4">
      <c r="B499" s="91">
        <v>39434</v>
      </c>
      <c r="C499" s="39">
        <v>22.64</v>
      </c>
      <c r="D499" s="39">
        <v>141.5</v>
      </c>
    </row>
    <row r="500" spans="2:4">
      <c r="B500" s="91">
        <v>39435</v>
      </c>
      <c r="C500" s="39">
        <v>21.68</v>
      </c>
      <c r="D500" s="39">
        <v>147.83000000000001</v>
      </c>
    </row>
    <row r="501" spans="2:4">
      <c r="B501" s="91">
        <v>39436</v>
      </c>
      <c r="C501" s="39">
        <v>20.58</v>
      </c>
      <c r="D501" s="39">
        <v>154.69999999999999</v>
      </c>
    </row>
    <row r="502" spans="2:4">
      <c r="B502" s="91">
        <v>39437</v>
      </c>
      <c r="C502" s="39">
        <v>18.47</v>
      </c>
      <c r="D502" s="39">
        <v>145.5</v>
      </c>
    </row>
    <row r="503" spans="2:4">
      <c r="B503" s="91">
        <v>39440</v>
      </c>
      <c r="C503" s="39">
        <v>18.61</v>
      </c>
      <c r="D503" s="39">
        <v>144</v>
      </c>
    </row>
    <row r="504" spans="2:4">
      <c r="B504" s="91">
        <v>39442</v>
      </c>
      <c r="C504" s="39">
        <v>18.66</v>
      </c>
      <c r="D504" s="39">
        <v>141.30000000000001</v>
      </c>
    </row>
    <row r="505" spans="2:4">
      <c r="B505" s="91">
        <v>39443</v>
      </c>
      <c r="C505" s="39">
        <v>20.260000000000002</v>
      </c>
      <c r="D505" s="39">
        <v>140.9</v>
      </c>
    </row>
    <row r="506" spans="2:4">
      <c r="B506" s="91">
        <v>39444</v>
      </c>
      <c r="C506" s="39">
        <v>20.74</v>
      </c>
      <c r="D506" s="39">
        <v>144</v>
      </c>
    </row>
    <row r="507" spans="2:4">
      <c r="B507" s="91">
        <v>39447</v>
      </c>
      <c r="C507" s="39">
        <v>22.5</v>
      </c>
      <c r="D507" s="39">
        <v>145.4</v>
      </c>
    </row>
    <row r="508" spans="2:4">
      <c r="B508" s="91">
        <v>39449</v>
      </c>
      <c r="C508" s="39">
        <v>23.17</v>
      </c>
      <c r="D508" s="39">
        <v>148.69999999999999</v>
      </c>
    </row>
    <row r="509" spans="2:4">
      <c r="B509" s="91">
        <v>39450</v>
      </c>
      <c r="C509" s="39">
        <v>22.49</v>
      </c>
      <c r="D509" s="39">
        <v>145.6</v>
      </c>
    </row>
    <row r="510" spans="2:4">
      <c r="B510" s="91">
        <v>39451</v>
      </c>
      <c r="C510" s="39">
        <v>23.94</v>
      </c>
      <c r="D510" s="39">
        <v>138.1</v>
      </c>
    </row>
    <row r="511" spans="2:4">
      <c r="B511" s="91">
        <v>39454</v>
      </c>
      <c r="C511" s="39">
        <v>23.79</v>
      </c>
      <c r="D511" s="39">
        <v>130.9</v>
      </c>
    </row>
    <row r="512" spans="2:4">
      <c r="B512" s="91">
        <v>39455</v>
      </c>
      <c r="C512" s="39">
        <v>25.43</v>
      </c>
      <c r="D512" s="39">
        <v>124</v>
      </c>
    </row>
    <row r="513" spans="2:4">
      <c r="B513" s="91">
        <v>39456</v>
      </c>
      <c r="C513" s="39">
        <v>24.12</v>
      </c>
      <c r="D513" s="39">
        <v>128</v>
      </c>
    </row>
    <row r="514" spans="2:4">
      <c r="B514" s="91">
        <v>39457</v>
      </c>
      <c r="C514" s="39">
        <v>23.45</v>
      </c>
      <c r="D514" s="39">
        <v>125.3</v>
      </c>
    </row>
    <row r="515" spans="2:4">
      <c r="B515" s="91">
        <v>39458</v>
      </c>
      <c r="C515" s="39">
        <v>23.68</v>
      </c>
      <c r="D515" s="39">
        <v>130.9</v>
      </c>
    </row>
    <row r="516" spans="2:4">
      <c r="B516" s="91">
        <v>39461</v>
      </c>
      <c r="C516" s="39">
        <v>22.9</v>
      </c>
      <c r="D516" s="39">
        <v>130.56</v>
      </c>
    </row>
    <row r="517" spans="2:4">
      <c r="B517" s="91">
        <v>39462</v>
      </c>
      <c r="C517" s="39">
        <v>23.34</v>
      </c>
      <c r="D517" s="39">
        <v>131.9</v>
      </c>
    </row>
    <row r="518" spans="2:4">
      <c r="B518" s="91">
        <v>39463</v>
      </c>
      <c r="C518" s="39">
        <v>24.38</v>
      </c>
      <c r="D518" s="39">
        <v>133</v>
      </c>
    </row>
    <row r="519" spans="2:4">
      <c r="B519" s="91">
        <v>39464</v>
      </c>
      <c r="C519" s="39">
        <v>28.46</v>
      </c>
      <c r="D519" s="39">
        <v>135.1</v>
      </c>
    </row>
    <row r="520" spans="2:4">
      <c r="B520" s="91">
        <v>39465</v>
      </c>
      <c r="C520" s="39">
        <v>27.18</v>
      </c>
      <c r="D520" s="39">
        <v>137.1</v>
      </c>
    </row>
    <row r="521" spans="2:4">
      <c r="B521" s="91">
        <v>39469</v>
      </c>
      <c r="C521" s="39">
        <v>31.01</v>
      </c>
      <c r="D521" s="39">
        <v>147.30000000000001</v>
      </c>
    </row>
    <row r="522" spans="2:4">
      <c r="B522" s="91">
        <v>39470</v>
      </c>
      <c r="C522" s="39">
        <v>29.02</v>
      </c>
      <c r="D522" s="39">
        <v>165.1</v>
      </c>
    </row>
    <row r="523" spans="2:4">
      <c r="B523" s="91">
        <v>39471</v>
      </c>
      <c r="C523" s="39">
        <v>27.78</v>
      </c>
      <c r="D523" s="39">
        <v>171.7</v>
      </c>
    </row>
    <row r="524" spans="2:4">
      <c r="B524" s="91">
        <v>39472</v>
      </c>
      <c r="C524" s="39">
        <v>29.08</v>
      </c>
      <c r="D524" s="39">
        <v>178.8</v>
      </c>
    </row>
    <row r="525" spans="2:4">
      <c r="B525" s="91">
        <v>39475</v>
      </c>
      <c r="C525" s="39">
        <v>27.78</v>
      </c>
      <c r="D525" s="39">
        <v>170.2</v>
      </c>
    </row>
    <row r="526" spans="2:4">
      <c r="B526" s="91">
        <v>39476</v>
      </c>
      <c r="C526" s="39">
        <v>27.32</v>
      </c>
      <c r="D526" s="39">
        <v>161.80000000000001</v>
      </c>
    </row>
    <row r="527" spans="2:4">
      <c r="B527" s="91">
        <v>39477</v>
      </c>
      <c r="C527" s="39">
        <v>27.62</v>
      </c>
      <c r="D527" s="39">
        <v>146.71</v>
      </c>
    </row>
    <row r="528" spans="2:4">
      <c r="B528" s="91">
        <v>39478</v>
      </c>
      <c r="C528" s="39">
        <v>26.2</v>
      </c>
      <c r="D528" s="39">
        <v>153.69999999999999</v>
      </c>
    </row>
    <row r="529" spans="2:4">
      <c r="B529" s="91">
        <v>39479</v>
      </c>
      <c r="C529" s="39">
        <v>24.02</v>
      </c>
      <c r="D529" s="39">
        <v>144.69999999999999</v>
      </c>
    </row>
    <row r="530" spans="2:4">
      <c r="B530" s="91">
        <v>39482</v>
      </c>
      <c r="C530" s="39">
        <v>25.99</v>
      </c>
      <c r="D530" s="39">
        <v>142</v>
      </c>
    </row>
    <row r="531" spans="2:4">
      <c r="B531" s="91">
        <v>39483</v>
      </c>
      <c r="C531" s="39">
        <v>28.24</v>
      </c>
      <c r="D531" s="39">
        <v>145.9</v>
      </c>
    </row>
    <row r="532" spans="2:4">
      <c r="B532" s="91">
        <v>39484</v>
      </c>
      <c r="C532" s="39">
        <v>28.97</v>
      </c>
      <c r="D532" s="39">
        <v>146.19999999999999</v>
      </c>
    </row>
    <row r="533" spans="2:4">
      <c r="B533" s="91">
        <v>39485</v>
      </c>
      <c r="C533" s="39">
        <v>27.66</v>
      </c>
      <c r="D533" s="39">
        <v>150.4</v>
      </c>
    </row>
    <row r="534" spans="2:4">
      <c r="B534" s="91">
        <v>39486</v>
      </c>
      <c r="C534" s="39">
        <v>28.01</v>
      </c>
      <c r="D534" s="39">
        <v>153</v>
      </c>
    </row>
    <row r="535" spans="2:4">
      <c r="B535" s="91">
        <v>39489</v>
      </c>
      <c r="C535" s="39">
        <v>27.6</v>
      </c>
      <c r="D535" s="39">
        <v>149.80000000000001</v>
      </c>
    </row>
    <row r="536" spans="2:4">
      <c r="B536" s="91">
        <v>39490</v>
      </c>
      <c r="C536" s="39">
        <v>26.33</v>
      </c>
      <c r="D536" s="39">
        <v>148.5</v>
      </c>
    </row>
    <row r="537" spans="2:4">
      <c r="B537" s="91">
        <v>39491</v>
      </c>
      <c r="C537" s="39">
        <v>24.88</v>
      </c>
      <c r="D537" s="39">
        <v>146.1</v>
      </c>
    </row>
    <row r="538" spans="2:4">
      <c r="B538" s="91">
        <v>39492</v>
      </c>
      <c r="C538" s="39">
        <v>25.54</v>
      </c>
      <c r="D538" s="39">
        <v>144.19999999999999</v>
      </c>
    </row>
    <row r="539" spans="2:4">
      <c r="B539" s="91">
        <v>39493</v>
      </c>
      <c r="C539" s="39">
        <v>25.02</v>
      </c>
      <c r="D539" s="39">
        <v>146.6</v>
      </c>
    </row>
    <row r="540" spans="2:4">
      <c r="B540" s="91">
        <v>39497</v>
      </c>
      <c r="C540" s="39">
        <v>25.59</v>
      </c>
      <c r="D540" s="39">
        <v>147.5</v>
      </c>
    </row>
    <row r="541" spans="2:4">
      <c r="B541" s="91">
        <v>39498</v>
      </c>
      <c r="C541" s="39">
        <v>24.4</v>
      </c>
      <c r="D541" s="39">
        <v>154.30000000000001</v>
      </c>
    </row>
    <row r="542" spans="2:4">
      <c r="B542" s="91">
        <v>39499</v>
      </c>
      <c r="C542" s="39">
        <v>25.12</v>
      </c>
      <c r="D542" s="39">
        <v>160.6</v>
      </c>
    </row>
    <row r="543" spans="2:4">
      <c r="B543" s="91">
        <v>39500</v>
      </c>
      <c r="C543" s="39">
        <v>24.06</v>
      </c>
      <c r="D543" s="39">
        <v>161.5</v>
      </c>
    </row>
    <row r="544" spans="2:4">
      <c r="B544" s="91">
        <v>39503</v>
      </c>
      <c r="C544" s="39">
        <v>23.03</v>
      </c>
      <c r="D544" s="39">
        <v>158.1</v>
      </c>
    </row>
    <row r="545" spans="2:4">
      <c r="B545" s="91">
        <v>39504</v>
      </c>
      <c r="C545" s="39">
        <v>21.9</v>
      </c>
      <c r="D545" s="39">
        <v>149.19999999999999</v>
      </c>
    </row>
    <row r="546" spans="2:4">
      <c r="B546" s="91">
        <v>39505</v>
      </c>
      <c r="C546" s="39">
        <v>22.69</v>
      </c>
      <c r="D546" s="39">
        <v>142.91</v>
      </c>
    </row>
    <row r="547" spans="2:4">
      <c r="B547" s="91">
        <v>39506</v>
      </c>
      <c r="C547" s="39">
        <v>23.53</v>
      </c>
      <c r="D547" s="39">
        <v>145.19999999999999</v>
      </c>
    </row>
    <row r="548" spans="2:4">
      <c r="B548" s="91">
        <v>39507</v>
      </c>
      <c r="C548" s="39">
        <v>26.54</v>
      </c>
      <c r="D548" s="39">
        <v>155.19999999999999</v>
      </c>
    </row>
    <row r="549" spans="2:4">
      <c r="B549" s="91">
        <v>39510</v>
      </c>
      <c r="C549" s="39">
        <v>26.28</v>
      </c>
      <c r="D549" s="39">
        <v>152.19999999999999</v>
      </c>
    </row>
    <row r="550" spans="2:4">
      <c r="B550" s="91">
        <v>39511</v>
      </c>
      <c r="C550" s="39">
        <v>25.52</v>
      </c>
      <c r="D550" s="39">
        <v>155.69999999999999</v>
      </c>
    </row>
    <row r="551" spans="2:4">
      <c r="B551" s="91">
        <v>39512</v>
      </c>
      <c r="C551" s="39">
        <v>24.6</v>
      </c>
      <c r="D551" s="39">
        <v>164.9</v>
      </c>
    </row>
    <row r="552" spans="2:4">
      <c r="B552" s="91">
        <v>39513</v>
      </c>
      <c r="C552" s="39">
        <v>27.55</v>
      </c>
      <c r="D552" s="39">
        <v>171.4</v>
      </c>
    </row>
    <row r="553" spans="2:4">
      <c r="B553" s="91">
        <v>39514</v>
      </c>
      <c r="C553" s="39">
        <v>27.49</v>
      </c>
      <c r="D553" s="39">
        <v>172.6</v>
      </c>
    </row>
    <row r="554" spans="2:4">
      <c r="B554" s="91">
        <v>39517</v>
      </c>
      <c r="C554" s="39">
        <v>29.38</v>
      </c>
      <c r="D554" s="39">
        <v>169.6</v>
      </c>
    </row>
    <row r="555" spans="2:4">
      <c r="B555" s="91">
        <v>39518</v>
      </c>
      <c r="C555" s="39">
        <v>26.36</v>
      </c>
      <c r="D555" s="39">
        <v>155.30000000000001</v>
      </c>
    </row>
    <row r="556" spans="2:4">
      <c r="B556" s="91">
        <v>39519</v>
      </c>
      <c r="C556" s="39">
        <v>27.22</v>
      </c>
      <c r="D556" s="39">
        <v>154.30000000000001</v>
      </c>
    </row>
    <row r="557" spans="2:4">
      <c r="B557" s="91">
        <v>39520</v>
      </c>
      <c r="C557" s="39">
        <v>27.29</v>
      </c>
      <c r="D557" s="39">
        <v>162.69999999999999</v>
      </c>
    </row>
    <row r="558" spans="2:4">
      <c r="B558" s="91">
        <v>39521</v>
      </c>
      <c r="C558" s="39">
        <v>31.16</v>
      </c>
      <c r="D558" s="39">
        <v>167.2</v>
      </c>
    </row>
    <row r="559" spans="2:4">
      <c r="B559" s="91">
        <v>39524</v>
      </c>
      <c r="C559" s="39">
        <v>32.24</v>
      </c>
      <c r="D559" s="39">
        <v>168.8</v>
      </c>
    </row>
    <row r="560" spans="2:4">
      <c r="B560" s="91">
        <v>39525</v>
      </c>
      <c r="C560" s="39">
        <v>25.79</v>
      </c>
      <c r="D560" s="39">
        <v>159.19999999999999</v>
      </c>
    </row>
    <row r="561" spans="2:4">
      <c r="B561" s="91">
        <v>39526</v>
      </c>
      <c r="C561" s="39">
        <v>29.84</v>
      </c>
      <c r="D561" s="39">
        <v>159.9</v>
      </c>
    </row>
    <row r="562" spans="2:4">
      <c r="B562" s="91">
        <v>39527</v>
      </c>
      <c r="C562" s="39">
        <v>26.62</v>
      </c>
      <c r="D562" s="39">
        <v>158.6</v>
      </c>
    </row>
    <row r="563" spans="2:4">
      <c r="B563" s="91">
        <v>39531</v>
      </c>
      <c r="C563" s="39">
        <v>25.73</v>
      </c>
      <c r="D563" s="39">
        <v>161</v>
      </c>
    </row>
    <row r="564" spans="2:4">
      <c r="B564" s="91">
        <v>39532</v>
      </c>
      <c r="C564" s="39">
        <v>25.72</v>
      </c>
      <c r="D564" s="39">
        <v>160.69999999999999</v>
      </c>
    </row>
    <row r="565" spans="2:4">
      <c r="B565" s="91">
        <v>39533</v>
      </c>
      <c r="C565" s="39">
        <v>26.08</v>
      </c>
      <c r="D565" s="39">
        <v>157.69999999999999</v>
      </c>
    </row>
    <row r="566" spans="2:4">
      <c r="B566" s="91">
        <v>39534</v>
      </c>
      <c r="C566" s="39">
        <v>25.88</v>
      </c>
      <c r="D566" s="39">
        <v>152.4</v>
      </c>
    </row>
    <row r="567" spans="2:4">
      <c r="B567" s="91">
        <v>39535</v>
      </c>
      <c r="C567" s="39">
        <v>25.71</v>
      </c>
      <c r="D567" s="39">
        <v>145.9</v>
      </c>
    </row>
    <row r="568" spans="2:4">
      <c r="B568" s="91">
        <v>39538</v>
      </c>
      <c r="C568" s="39">
        <v>25.61</v>
      </c>
      <c r="D568" s="39">
        <v>145.5</v>
      </c>
    </row>
    <row r="569" spans="2:4">
      <c r="B569" s="91">
        <v>39539</v>
      </c>
      <c r="C569" s="39">
        <v>22.68</v>
      </c>
      <c r="D569" s="39">
        <v>141.9</v>
      </c>
    </row>
    <row r="570" spans="2:4">
      <c r="B570" s="91">
        <v>39540</v>
      </c>
      <c r="C570" s="39">
        <v>23.43</v>
      </c>
      <c r="D570" s="39">
        <v>146.19999999999999</v>
      </c>
    </row>
    <row r="571" spans="2:4">
      <c r="B571" s="91">
        <v>39541</v>
      </c>
      <c r="C571" s="39">
        <v>23.21</v>
      </c>
      <c r="D571" s="39">
        <v>139.69999999999999</v>
      </c>
    </row>
    <row r="572" spans="2:4">
      <c r="B572" s="91">
        <v>39542</v>
      </c>
      <c r="C572" s="39">
        <v>22.45</v>
      </c>
      <c r="D572" s="39">
        <v>140.19999999999999</v>
      </c>
    </row>
    <row r="573" spans="2:4">
      <c r="B573" s="91">
        <v>39545</v>
      </c>
      <c r="C573" s="39">
        <v>22.42</v>
      </c>
      <c r="D573" s="39">
        <v>132.9</v>
      </c>
    </row>
    <row r="574" spans="2:4">
      <c r="B574" s="91">
        <v>39546</v>
      </c>
      <c r="C574" s="39">
        <v>22.36</v>
      </c>
      <c r="D574" s="39">
        <v>128.19999999999999</v>
      </c>
    </row>
    <row r="575" spans="2:4">
      <c r="B575" s="91">
        <v>39547</v>
      </c>
      <c r="C575" s="39">
        <v>22.81</v>
      </c>
      <c r="D575" s="39">
        <v>128.69999999999999</v>
      </c>
    </row>
    <row r="576" spans="2:4">
      <c r="B576" s="91">
        <v>39548</v>
      </c>
      <c r="C576" s="39">
        <v>21.98</v>
      </c>
      <c r="D576" s="39">
        <v>127.8</v>
      </c>
    </row>
    <row r="577" spans="2:4">
      <c r="B577" s="91">
        <v>39549</v>
      </c>
      <c r="C577" s="39">
        <v>23.46</v>
      </c>
      <c r="D577" s="39">
        <v>129.4</v>
      </c>
    </row>
    <row r="578" spans="2:4">
      <c r="B578" s="91">
        <v>39552</v>
      </c>
      <c r="C578" s="39">
        <v>23.82</v>
      </c>
      <c r="D578" s="39">
        <v>127.4</v>
      </c>
    </row>
    <row r="579" spans="2:4">
      <c r="B579" s="91">
        <v>39553</v>
      </c>
      <c r="C579" s="39">
        <v>22.78</v>
      </c>
      <c r="D579" s="39">
        <v>129.9</v>
      </c>
    </row>
    <row r="580" spans="2:4">
      <c r="B580" s="91">
        <v>39554</v>
      </c>
      <c r="C580" s="39">
        <v>20.53</v>
      </c>
      <c r="D580" s="39">
        <v>144</v>
      </c>
    </row>
    <row r="581" spans="2:4">
      <c r="B581" s="91">
        <v>39555</v>
      </c>
      <c r="C581" s="39">
        <v>20.37</v>
      </c>
      <c r="D581" s="39">
        <v>149.69999999999999</v>
      </c>
    </row>
    <row r="582" spans="2:4">
      <c r="B582" s="91">
        <v>39556</v>
      </c>
      <c r="C582" s="39">
        <v>20.13</v>
      </c>
      <c r="D582" s="39">
        <v>144.1</v>
      </c>
    </row>
    <row r="583" spans="2:4">
      <c r="B583" s="91">
        <v>39559</v>
      </c>
      <c r="C583" s="39">
        <v>20.5</v>
      </c>
      <c r="D583" s="39">
        <v>135.19999999999999</v>
      </c>
    </row>
    <row r="584" spans="2:4">
      <c r="B584" s="91">
        <v>39560</v>
      </c>
      <c r="C584" s="39">
        <v>20.87</v>
      </c>
      <c r="D584" s="39">
        <v>129.1</v>
      </c>
    </row>
    <row r="585" spans="2:4">
      <c r="B585" s="91">
        <v>39561</v>
      </c>
      <c r="C585" s="39">
        <v>20.260000000000002</v>
      </c>
      <c r="D585" s="39">
        <v>125.6</v>
      </c>
    </row>
    <row r="586" spans="2:4">
      <c r="B586" s="91">
        <v>39562</v>
      </c>
      <c r="C586" s="39">
        <v>20.059999999999999</v>
      </c>
      <c r="D586" s="39">
        <v>129.19999999999999</v>
      </c>
    </row>
    <row r="587" spans="2:4">
      <c r="B587" s="91">
        <v>39563</v>
      </c>
      <c r="C587" s="39">
        <v>19.59</v>
      </c>
      <c r="D587" s="39">
        <v>131</v>
      </c>
    </row>
    <row r="588" spans="2:4">
      <c r="B588" s="91">
        <v>39566</v>
      </c>
      <c r="C588" s="39">
        <v>19.64</v>
      </c>
      <c r="D588" s="39">
        <v>130.1</v>
      </c>
    </row>
    <row r="589" spans="2:4">
      <c r="B589" s="91">
        <v>39567</v>
      </c>
      <c r="C589" s="39">
        <v>20.239999999999998</v>
      </c>
      <c r="D589" s="39">
        <v>126.5</v>
      </c>
    </row>
    <row r="590" spans="2:4">
      <c r="B590" s="91">
        <v>39568</v>
      </c>
      <c r="C590" s="39">
        <v>20.79</v>
      </c>
      <c r="D590" s="39">
        <v>119.1</v>
      </c>
    </row>
    <row r="591" spans="2:4">
      <c r="B591" s="91">
        <v>39569</v>
      </c>
      <c r="C591" s="39">
        <v>18.88</v>
      </c>
      <c r="D591" s="39">
        <v>115.2</v>
      </c>
    </row>
    <row r="592" spans="2:4">
      <c r="B592" s="91">
        <v>39570</v>
      </c>
      <c r="C592" s="39">
        <v>18.18</v>
      </c>
      <c r="D592" s="39">
        <v>111.8</v>
      </c>
    </row>
    <row r="593" spans="2:4">
      <c r="B593" s="91">
        <v>39573</v>
      </c>
      <c r="C593" s="39">
        <v>18.899999999999999</v>
      </c>
      <c r="D593" s="39">
        <v>108.9</v>
      </c>
    </row>
    <row r="594" spans="2:4">
      <c r="B594" s="91">
        <v>39574</v>
      </c>
      <c r="C594" s="39">
        <v>18.21</v>
      </c>
      <c r="D594" s="39">
        <v>110.4</v>
      </c>
    </row>
    <row r="595" spans="2:4">
      <c r="B595" s="91">
        <v>39575</v>
      </c>
      <c r="C595" s="39">
        <v>19.73</v>
      </c>
      <c r="D595" s="39">
        <v>116.1</v>
      </c>
    </row>
    <row r="596" spans="2:4">
      <c r="B596" s="91">
        <v>39576</v>
      </c>
      <c r="C596" s="39">
        <v>19.399999999999999</v>
      </c>
      <c r="D596" s="39">
        <v>119.7</v>
      </c>
    </row>
    <row r="597" spans="2:4">
      <c r="B597" s="91">
        <v>39577</v>
      </c>
      <c r="C597" s="39">
        <v>19.41</v>
      </c>
      <c r="D597" s="39">
        <v>121.1</v>
      </c>
    </row>
    <row r="598" spans="2:4">
      <c r="B598" s="91">
        <v>39580</v>
      </c>
      <c r="C598" s="39">
        <v>17.79</v>
      </c>
      <c r="D598" s="39">
        <v>118.3</v>
      </c>
    </row>
    <row r="599" spans="2:4">
      <c r="B599" s="91">
        <v>39581</v>
      </c>
      <c r="C599" s="39">
        <v>17.98</v>
      </c>
      <c r="D599" s="39">
        <v>120.9</v>
      </c>
    </row>
    <row r="600" spans="2:4">
      <c r="B600" s="91">
        <v>39582</v>
      </c>
      <c r="C600" s="39">
        <v>17.66</v>
      </c>
      <c r="D600" s="39">
        <v>127.2</v>
      </c>
    </row>
    <row r="601" spans="2:4">
      <c r="B601" s="91">
        <v>39583</v>
      </c>
      <c r="C601" s="39">
        <v>16.3</v>
      </c>
      <c r="D601" s="39">
        <v>125.3</v>
      </c>
    </row>
    <row r="602" spans="2:4">
      <c r="B602" s="91">
        <v>39584</v>
      </c>
      <c r="C602" s="39">
        <v>16.47</v>
      </c>
      <c r="D602" s="39">
        <v>122.5</v>
      </c>
    </row>
    <row r="603" spans="2:4">
      <c r="B603" s="91">
        <v>39587</v>
      </c>
      <c r="C603" s="39">
        <v>17.010000000000002</v>
      </c>
      <c r="D603" s="39">
        <v>117.5</v>
      </c>
    </row>
    <row r="604" spans="2:4">
      <c r="B604" s="91">
        <v>39588</v>
      </c>
      <c r="C604" s="39">
        <v>17.579999999999998</v>
      </c>
      <c r="D604" s="39">
        <v>116.6</v>
      </c>
    </row>
    <row r="605" spans="2:4">
      <c r="B605" s="91">
        <v>39589</v>
      </c>
      <c r="C605" s="39">
        <v>18.59</v>
      </c>
      <c r="D605" s="39">
        <v>115.9</v>
      </c>
    </row>
    <row r="606" spans="2:4">
      <c r="B606" s="91">
        <v>39590</v>
      </c>
      <c r="C606" s="39">
        <v>18.05</v>
      </c>
      <c r="D606" s="39">
        <v>120.9</v>
      </c>
    </row>
    <row r="607" spans="2:4">
      <c r="B607" s="91">
        <v>39591</v>
      </c>
      <c r="C607" s="39">
        <v>19.55</v>
      </c>
      <c r="D607" s="39">
        <v>120.4</v>
      </c>
    </row>
    <row r="608" spans="2:4">
      <c r="B608" s="91">
        <v>39595</v>
      </c>
      <c r="C608" s="39">
        <v>19.64</v>
      </c>
      <c r="D608" s="39">
        <v>121.1</v>
      </c>
    </row>
    <row r="609" spans="2:4">
      <c r="B609" s="91">
        <v>39596</v>
      </c>
      <c r="C609" s="39">
        <v>19.07</v>
      </c>
      <c r="D609" s="39">
        <v>126.6</v>
      </c>
    </row>
    <row r="610" spans="2:4">
      <c r="B610" s="91">
        <v>39597</v>
      </c>
      <c r="C610" s="39">
        <v>18.14</v>
      </c>
      <c r="D610" s="39">
        <v>131.6</v>
      </c>
    </row>
    <row r="611" spans="2:4">
      <c r="B611" s="91">
        <v>39598</v>
      </c>
      <c r="C611" s="39">
        <v>17.829999999999998</v>
      </c>
      <c r="D611" s="39">
        <v>130.19999999999999</v>
      </c>
    </row>
    <row r="612" spans="2:4">
      <c r="B612" s="91">
        <v>39601</v>
      </c>
      <c r="C612" s="39">
        <v>19.829999999999998</v>
      </c>
      <c r="D612" s="39">
        <v>130.5</v>
      </c>
    </row>
    <row r="613" spans="2:4">
      <c r="B613" s="91">
        <v>39602</v>
      </c>
      <c r="C613" s="39">
        <v>20.239999999999998</v>
      </c>
      <c r="D613" s="39">
        <v>132.69999999999999</v>
      </c>
    </row>
    <row r="614" spans="2:4">
      <c r="B614" s="91">
        <v>39603</v>
      </c>
      <c r="C614" s="39">
        <v>20.8</v>
      </c>
      <c r="D614" s="39">
        <v>131.9</v>
      </c>
    </row>
    <row r="615" spans="2:4">
      <c r="B615" s="91">
        <v>39604</v>
      </c>
      <c r="C615" s="39">
        <v>18.63</v>
      </c>
      <c r="D615" s="39">
        <v>133.80000000000001</v>
      </c>
    </row>
    <row r="616" spans="2:4">
      <c r="B616" s="91">
        <v>39605</v>
      </c>
      <c r="C616" s="39">
        <v>23.56</v>
      </c>
      <c r="D616" s="39">
        <v>139.6</v>
      </c>
    </row>
    <row r="617" spans="2:4">
      <c r="B617" s="91">
        <v>39608</v>
      </c>
      <c r="C617" s="39">
        <v>23.12</v>
      </c>
      <c r="D617" s="39">
        <v>151</v>
      </c>
    </row>
    <row r="618" spans="2:4">
      <c r="B618" s="91">
        <v>39609</v>
      </c>
      <c r="C618" s="39">
        <v>23.18</v>
      </c>
      <c r="D618" s="39">
        <v>149.6</v>
      </c>
    </row>
    <row r="619" spans="2:4">
      <c r="B619" s="91">
        <v>39610</v>
      </c>
      <c r="C619" s="39">
        <v>24.12</v>
      </c>
      <c r="D619" s="39">
        <v>144.6</v>
      </c>
    </row>
    <row r="620" spans="2:4">
      <c r="B620" s="91">
        <v>39611</v>
      </c>
      <c r="C620" s="39">
        <v>23.33</v>
      </c>
      <c r="D620" s="39">
        <v>148.9</v>
      </c>
    </row>
    <row r="621" spans="2:4">
      <c r="B621" s="91">
        <v>39612</v>
      </c>
      <c r="C621" s="39">
        <v>21.22</v>
      </c>
      <c r="D621" s="39">
        <v>153.69999999999999</v>
      </c>
    </row>
    <row r="622" spans="2:4">
      <c r="B622" s="91">
        <v>39615</v>
      </c>
      <c r="C622" s="39">
        <v>20.95</v>
      </c>
      <c r="D622" s="39">
        <v>143.5</v>
      </c>
    </row>
    <row r="623" spans="2:4">
      <c r="B623" s="91">
        <v>39616</v>
      </c>
      <c r="C623" s="39">
        <v>21.13</v>
      </c>
      <c r="D623" s="39">
        <v>142.19999999999999</v>
      </c>
    </row>
    <row r="624" spans="2:4">
      <c r="B624" s="91">
        <v>39617</v>
      </c>
      <c r="C624" s="39">
        <v>22.24</v>
      </c>
      <c r="D624" s="39">
        <v>140.4</v>
      </c>
    </row>
    <row r="625" spans="2:4">
      <c r="B625" s="91">
        <v>39618</v>
      </c>
      <c r="C625" s="39">
        <v>21.58</v>
      </c>
      <c r="D625" s="39">
        <v>136.80000000000001</v>
      </c>
    </row>
    <row r="626" spans="2:4">
      <c r="B626" s="91">
        <v>39619</v>
      </c>
      <c r="C626" s="39">
        <v>22.87</v>
      </c>
      <c r="D626" s="39">
        <v>137.80000000000001</v>
      </c>
    </row>
    <row r="627" spans="2:4">
      <c r="B627" s="91">
        <v>39622</v>
      </c>
      <c r="C627" s="39">
        <v>22.64</v>
      </c>
      <c r="D627" s="39">
        <v>136.69999999999999</v>
      </c>
    </row>
    <row r="628" spans="2:4">
      <c r="B628" s="91">
        <v>39623</v>
      </c>
      <c r="C628" s="39">
        <v>22.42</v>
      </c>
      <c r="D628" s="39">
        <v>134.80000000000001</v>
      </c>
    </row>
    <row r="629" spans="2:4">
      <c r="B629" s="91">
        <v>39624</v>
      </c>
      <c r="C629" s="39">
        <v>21.14</v>
      </c>
      <c r="D629" s="39">
        <v>129.80000000000001</v>
      </c>
    </row>
    <row r="630" spans="2:4">
      <c r="B630" s="91">
        <v>39625</v>
      </c>
      <c r="C630" s="39">
        <v>23.93</v>
      </c>
      <c r="D630" s="39">
        <v>133.69999999999999</v>
      </c>
    </row>
    <row r="631" spans="2:4">
      <c r="B631" s="91">
        <v>39626</v>
      </c>
      <c r="C631" s="39">
        <v>23.44</v>
      </c>
      <c r="D631" s="39">
        <v>132.5</v>
      </c>
    </row>
    <row r="632" spans="2:4">
      <c r="B632" s="91">
        <v>39629</v>
      </c>
      <c r="C632" s="39">
        <v>23.95</v>
      </c>
      <c r="D632" s="39">
        <v>126</v>
      </c>
    </row>
    <row r="633" spans="2:4">
      <c r="B633" s="91">
        <v>39630</v>
      </c>
      <c r="C633" s="39">
        <v>23.65</v>
      </c>
      <c r="D633" s="39">
        <v>128.5</v>
      </c>
    </row>
    <row r="634" spans="2:4">
      <c r="B634" s="91">
        <v>39631</v>
      </c>
      <c r="C634" s="39">
        <v>25.92</v>
      </c>
      <c r="D634" s="39">
        <v>133.1</v>
      </c>
    </row>
    <row r="635" spans="2:4">
      <c r="B635" s="91">
        <v>39632</v>
      </c>
      <c r="C635" s="39">
        <v>24.79</v>
      </c>
      <c r="D635" s="39">
        <v>125.1</v>
      </c>
    </row>
    <row r="636" spans="2:4">
      <c r="B636" s="91">
        <v>39636</v>
      </c>
      <c r="C636" s="39">
        <v>25.78</v>
      </c>
      <c r="D636" s="39">
        <v>123</v>
      </c>
    </row>
    <row r="637" spans="2:4">
      <c r="B637" s="91">
        <v>39637</v>
      </c>
      <c r="C637" s="39">
        <v>23.15</v>
      </c>
      <c r="D637" s="39">
        <v>118.9</v>
      </c>
    </row>
    <row r="638" spans="2:4">
      <c r="B638" s="91">
        <v>39638</v>
      </c>
      <c r="C638" s="39">
        <v>25.23</v>
      </c>
      <c r="D638" s="39">
        <v>116.1</v>
      </c>
    </row>
    <row r="639" spans="2:4">
      <c r="B639" s="91">
        <v>39639</v>
      </c>
      <c r="C639" s="39">
        <v>25.59</v>
      </c>
      <c r="D639" s="39">
        <v>118.7</v>
      </c>
    </row>
    <row r="640" spans="2:4">
      <c r="B640" s="91">
        <v>39640</v>
      </c>
      <c r="C640" s="39">
        <v>27.49</v>
      </c>
      <c r="D640" s="39">
        <v>129.19999999999999</v>
      </c>
    </row>
    <row r="641" spans="2:4">
      <c r="B641" s="91">
        <v>39643</v>
      </c>
      <c r="C641" s="39">
        <v>28.48</v>
      </c>
      <c r="D641" s="39">
        <v>126</v>
      </c>
    </row>
    <row r="642" spans="2:4">
      <c r="B642" s="91">
        <v>39644</v>
      </c>
      <c r="C642" s="39">
        <v>28.54</v>
      </c>
      <c r="D642" s="39">
        <v>126</v>
      </c>
    </row>
    <row r="643" spans="2:4">
      <c r="B643" s="91">
        <v>39645</v>
      </c>
      <c r="C643" s="39">
        <v>25.1</v>
      </c>
      <c r="D643" s="39">
        <v>123.4</v>
      </c>
    </row>
    <row r="644" spans="2:4">
      <c r="B644" s="91">
        <v>39646</v>
      </c>
      <c r="C644" s="39">
        <v>25.01</v>
      </c>
      <c r="D644" s="39">
        <v>129.4</v>
      </c>
    </row>
    <row r="645" spans="2:4">
      <c r="B645" s="91">
        <v>39647</v>
      </c>
      <c r="C645" s="39">
        <v>24.05</v>
      </c>
      <c r="D645" s="39">
        <v>131</v>
      </c>
    </row>
    <row r="646" spans="2:4">
      <c r="B646" s="91">
        <v>39650</v>
      </c>
      <c r="C646" s="39">
        <v>23.05</v>
      </c>
      <c r="D646" s="39">
        <v>131.1</v>
      </c>
    </row>
    <row r="647" spans="2:4">
      <c r="B647" s="91">
        <v>39651</v>
      </c>
      <c r="C647" s="39">
        <v>21.18</v>
      </c>
      <c r="D647" s="39">
        <v>124.9</v>
      </c>
    </row>
    <row r="648" spans="2:4">
      <c r="B648" s="91">
        <v>39652</v>
      </c>
      <c r="C648" s="39">
        <v>21.31</v>
      </c>
      <c r="D648" s="39">
        <v>123.7</v>
      </c>
    </row>
    <row r="649" spans="2:4">
      <c r="B649" s="91">
        <v>39653</v>
      </c>
      <c r="C649" s="39">
        <v>23.44</v>
      </c>
      <c r="D649" s="39">
        <v>123.8</v>
      </c>
    </row>
    <row r="650" spans="2:4">
      <c r="B650" s="91">
        <v>39654</v>
      </c>
      <c r="C650" s="39">
        <v>22.91</v>
      </c>
      <c r="D650" s="39">
        <v>123.4</v>
      </c>
    </row>
    <row r="651" spans="2:4">
      <c r="B651" s="91">
        <v>39657</v>
      </c>
      <c r="C651" s="39">
        <v>24.23</v>
      </c>
      <c r="D651" s="39">
        <v>122.7</v>
      </c>
    </row>
    <row r="652" spans="2:4">
      <c r="B652" s="91">
        <v>39658</v>
      </c>
      <c r="C652" s="39">
        <v>22.03</v>
      </c>
      <c r="D652" s="39">
        <v>121.3</v>
      </c>
    </row>
    <row r="653" spans="2:4">
      <c r="B653" s="91">
        <v>39659</v>
      </c>
      <c r="C653" s="39">
        <v>21.21</v>
      </c>
      <c r="D653" s="39">
        <v>133.80000000000001</v>
      </c>
    </row>
    <row r="654" spans="2:4">
      <c r="B654" s="91">
        <v>39660</v>
      </c>
      <c r="C654" s="39">
        <v>22.94</v>
      </c>
      <c r="D654" s="39">
        <v>131.69999999999999</v>
      </c>
    </row>
    <row r="655" spans="2:4">
      <c r="B655" s="91">
        <v>39661</v>
      </c>
      <c r="C655" s="39">
        <v>22.57</v>
      </c>
      <c r="D655" s="39">
        <v>118.3</v>
      </c>
    </row>
    <row r="656" spans="2:4">
      <c r="B656" s="91">
        <v>39664</v>
      </c>
      <c r="C656" s="39">
        <v>23.49</v>
      </c>
      <c r="D656" s="39">
        <v>117.2</v>
      </c>
    </row>
    <row r="657" spans="2:4">
      <c r="B657" s="91">
        <v>39665</v>
      </c>
      <c r="C657" s="39">
        <v>21.14</v>
      </c>
      <c r="D657" s="39">
        <v>110.3</v>
      </c>
    </row>
    <row r="658" spans="2:4">
      <c r="B658" s="91">
        <v>39666</v>
      </c>
      <c r="C658" s="39">
        <v>20.23</v>
      </c>
      <c r="D658" s="39">
        <v>112.3</v>
      </c>
    </row>
    <row r="659" spans="2:4">
      <c r="B659" s="91">
        <v>39667</v>
      </c>
      <c r="C659" s="39">
        <v>21.15</v>
      </c>
      <c r="D659" s="39">
        <v>118.8</v>
      </c>
    </row>
    <row r="660" spans="2:4">
      <c r="B660" s="91">
        <v>39668</v>
      </c>
      <c r="C660" s="39">
        <v>20.66</v>
      </c>
      <c r="D660" s="39">
        <v>109.1</v>
      </c>
    </row>
    <row r="661" spans="2:4">
      <c r="B661" s="91">
        <v>39671</v>
      </c>
      <c r="C661" s="39">
        <v>20.12</v>
      </c>
      <c r="D661" s="39">
        <v>107.4</v>
      </c>
    </row>
    <row r="662" spans="2:4">
      <c r="B662" s="91">
        <v>39672</v>
      </c>
      <c r="C662" s="39">
        <v>21.17</v>
      </c>
      <c r="D662" s="39">
        <v>110.9</v>
      </c>
    </row>
    <row r="663" spans="2:4">
      <c r="B663" s="91">
        <v>39673</v>
      </c>
      <c r="C663" s="39">
        <v>21.55</v>
      </c>
      <c r="D663" s="39">
        <v>112.3</v>
      </c>
    </row>
    <row r="664" spans="2:4">
      <c r="B664" s="91">
        <v>39674</v>
      </c>
      <c r="C664" s="39">
        <v>20.34</v>
      </c>
      <c r="D664" s="39">
        <v>111.8</v>
      </c>
    </row>
    <row r="665" spans="2:4">
      <c r="B665" s="91">
        <v>39675</v>
      </c>
      <c r="C665" s="39">
        <v>19.579999999999998</v>
      </c>
      <c r="D665" s="39">
        <v>112.1</v>
      </c>
    </row>
    <row r="666" spans="2:4">
      <c r="B666" s="91">
        <v>39678</v>
      </c>
      <c r="C666" s="39">
        <v>20.98</v>
      </c>
      <c r="D666" s="39">
        <v>112.8</v>
      </c>
    </row>
    <row r="667" spans="2:4">
      <c r="B667" s="91">
        <v>39679</v>
      </c>
      <c r="C667" s="39">
        <v>21.28</v>
      </c>
      <c r="D667" s="39">
        <v>110.1</v>
      </c>
    </row>
    <row r="668" spans="2:4">
      <c r="B668" s="91">
        <v>39680</v>
      </c>
      <c r="C668" s="39">
        <v>20.420000000000002</v>
      </c>
      <c r="D668" s="39">
        <v>110.7</v>
      </c>
    </row>
    <row r="669" spans="2:4">
      <c r="B669" s="91">
        <v>39681</v>
      </c>
      <c r="C669" s="39">
        <v>19.82</v>
      </c>
      <c r="D669" s="39">
        <v>109.4</v>
      </c>
    </row>
    <row r="670" spans="2:4">
      <c r="B670" s="91">
        <v>39682</v>
      </c>
      <c r="C670" s="39">
        <v>18.809999999999999</v>
      </c>
      <c r="D670" s="39">
        <v>109.8</v>
      </c>
    </row>
    <row r="671" spans="2:4">
      <c r="B671" s="91">
        <v>39685</v>
      </c>
      <c r="C671" s="39">
        <v>20.97</v>
      </c>
      <c r="D671" s="39">
        <v>109.6</v>
      </c>
    </row>
    <row r="672" spans="2:4">
      <c r="B672" s="91">
        <v>39686</v>
      </c>
      <c r="C672" s="39">
        <v>20.49</v>
      </c>
      <c r="D672" s="39">
        <v>108.2</v>
      </c>
    </row>
    <row r="673" spans="2:4">
      <c r="B673" s="91">
        <v>39687</v>
      </c>
      <c r="C673" s="39">
        <v>19.760000000000002</v>
      </c>
      <c r="D673" s="39">
        <v>104.1</v>
      </c>
    </row>
    <row r="674" spans="2:4">
      <c r="B674" s="91">
        <v>39688</v>
      </c>
      <c r="C674" s="39">
        <v>19.43</v>
      </c>
      <c r="D674" s="39">
        <v>103</v>
      </c>
    </row>
    <row r="675" spans="2:4">
      <c r="B675" s="91">
        <v>39689</v>
      </c>
      <c r="C675" s="39">
        <v>20.65</v>
      </c>
      <c r="D675" s="39">
        <v>103</v>
      </c>
    </row>
    <row r="676" spans="2:4">
      <c r="B676" s="91">
        <v>39693</v>
      </c>
      <c r="C676" s="39">
        <v>21.99</v>
      </c>
      <c r="D676" s="39">
        <v>102.4</v>
      </c>
    </row>
    <row r="677" spans="2:4">
      <c r="B677" s="91">
        <v>39694</v>
      </c>
      <c r="C677" s="39">
        <v>21.43</v>
      </c>
      <c r="D677" s="39">
        <v>105.9</v>
      </c>
    </row>
    <row r="678" spans="2:4">
      <c r="B678" s="91">
        <v>39695</v>
      </c>
      <c r="C678" s="39">
        <v>24.03</v>
      </c>
      <c r="D678" s="39">
        <v>115.2</v>
      </c>
    </row>
    <row r="679" spans="2:4">
      <c r="B679" s="91">
        <v>39696</v>
      </c>
      <c r="C679" s="39">
        <v>23.06</v>
      </c>
      <c r="D679" s="39">
        <v>111.8</v>
      </c>
    </row>
    <row r="680" spans="2:4">
      <c r="B680" s="91">
        <v>39699</v>
      </c>
      <c r="C680" s="39">
        <v>22.64</v>
      </c>
      <c r="D680" s="39">
        <v>116.3</v>
      </c>
    </row>
    <row r="681" spans="2:4">
      <c r="B681" s="91">
        <v>39700</v>
      </c>
      <c r="C681" s="39">
        <v>25.47</v>
      </c>
      <c r="D681" s="39">
        <v>123.8</v>
      </c>
    </row>
    <row r="682" spans="2:4">
      <c r="B682" s="91">
        <v>39701</v>
      </c>
      <c r="C682" s="39">
        <v>24.52</v>
      </c>
      <c r="D682" s="39">
        <v>123.7</v>
      </c>
    </row>
    <row r="683" spans="2:4">
      <c r="B683" s="91">
        <v>39702</v>
      </c>
      <c r="C683" s="39">
        <v>24.39</v>
      </c>
      <c r="D683" s="39">
        <v>126.1</v>
      </c>
    </row>
    <row r="684" spans="2:4">
      <c r="B684" s="91">
        <v>39703</v>
      </c>
      <c r="C684" s="39">
        <v>25.66</v>
      </c>
      <c r="D684" s="39">
        <v>125.4</v>
      </c>
    </row>
    <row r="685" spans="2:4">
      <c r="B685" s="91">
        <v>39706</v>
      </c>
      <c r="C685" s="39">
        <v>31.7</v>
      </c>
      <c r="D685" s="39">
        <v>160.30000000000001</v>
      </c>
    </row>
    <row r="686" spans="2:4">
      <c r="B686" s="91">
        <v>39707</v>
      </c>
      <c r="C686" s="39">
        <v>30.3</v>
      </c>
      <c r="D686" s="39">
        <v>168.4</v>
      </c>
    </row>
    <row r="687" spans="2:4">
      <c r="B687" s="91">
        <v>39708</v>
      </c>
      <c r="C687" s="39">
        <v>36.22</v>
      </c>
      <c r="D687" s="39">
        <v>162</v>
      </c>
    </row>
    <row r="688" spans="2:4">
      <c r="B688" s="91">
        <v>39709</v>
      </c>
      <c r="C688" s="39">
        <v>33.1</v>
      </c>
      <c r="D688" s="39">
        <v>163.5</v>
      </c>
    </row>
    <row r="689" spans="2:4">
      <c r="B689" s="91">
        <v>39710</v>
      </c>
      <c r="C689" s="39">
        <v>32.07</v>
      </c>
      <c r="D689" s="39">
        <v>162.30000000000001</v>
      </c>
    </row>
    <row r="690" spans="2:4">
      <c r="B690" s="91">
        <v>39713</v>
      </c>
      <c r="C690" s="39">
        <v>33.85</v>
      </c>
      <c r="D690" s="39">
        <v>158.1</v>
      </c>
    </row>
    <row r="691" spans="2:4">
      <c r="B691" s="91">
        <v>39714</v>
      </c>
      <c r="C691" s="39">
        <v>35.72</v>
      </c>
      <c r="D691" s="39">
        <v>159.5</v>
      </c>
    </row>
    <row r="692" spans="2:4">
      <c r="B692" s="91">
        <v>39715</v>
      </c>
      <c r="C692" s="39">
        <v>35.19</v>
      </c>
      <c r="D692" s="39">
        <v>163.80000000000001</v>
      </c>
    </row>
    <row r="693" spans="2:4">
      <c r="B693" s="91">
        <v>39716</v>
      </c>
      <c r="C693" s="39">
        <v>32.82</v>
      </c>
      <c r="D693" s="39">
        <v>176.3</v>
      </c>
    </row>
    <row r="694" spans="2:4">
      <c r="B694" s="91">
        <v>39717</v>
      </c>
      <c r="C694" s="39">
        <v>34.74</v>
      </c>
      <c r="D694" s="39">
        <v>183.6</v>
      </c>
    </row>
    <row r="695" spans="2:4">
      <c r="B695" s="91">
        <v>39720</v>
      </c>
      <c r="C695" s="39">
        <v>46.72</v>
      </c>
      <c r="D695" s="39">
        <v>201</v>
      </c>
    </row>
    <row r="696" spans="2:4">
      <c r="B696" s="91">
        <v>39721</v>
      </c>
      <c r="C696" s="39">
        <v>39.39</v>
      </c>
      <c r="D696" s="39">
        <v>208.5</v>
      </c>
    </row>
    <row r="697" spans="2:4">
      <c r="B697" s="91">
        <v>39722</v>
      </c>
      <c r="C697" s="39">
        <v>39.81</v>
      </c>
      <c r="D697" s="39">
        <v>200.5</v>
      </c>
    </row>
    <row r="698" spans="2:4">
      <c r="B698" s="91">
        <v>39723</v>
      </c>
      <c r="C698" s="39">
        <v>45.26</v>
      </c>
      <c r="D698" s="39">
        <v>206.7</v>
      </c>
    </row>
    <row r="699" spans="2:4">
      <c r="B699" s="91">
        <v>39724</v>
      </c>
      <c r="C699" s="39">
        <v>45.14</v>
      </c>
      <c r="D699" s="39">
        <v>204.8</v>
      </c>
    </row>
    <row r="700" spans="2:4">
      <c r="B700" s="91">
        <v>39727</v>
      </c>
      <c r="C700" s="39">
        <v>52.05</v>
      </c>
      <c r="D700" s="39">
        <v>217.3</v>
      </c>
    </row>
    <row r="701" spans="2:4">
      <c r="B701" s="91">
        <v>39728</v>
      </c>
      <c r="C701" s="39">
        <v>53.68</v>
      </c>
      <c r="D701" s="39">
        <v>221.1</v>
      </c>
    </row>
    <row r="702" spans="2:4">
      <c r="B702" s="91">
        <v>39729</v>
      </c>
      <c r="C702" s="39">
        <v>57.53</v>
      </c>
      <c r="D702" s="39">
        <v>239.8</v>
      </c>
    </row>
    <row r="703" spans="2:4">
      <c r="B703" s="91">
        <v>39730</v>
      </c>
      <c r="C703" s="39">
        <v>63.92</v>
      </c>
      <c r="D703" s="39">
        <v>250.1</v>
      </c>
    </row>
    <row r="704" spans="2:4">
      <c r="B704" s="91">
        <v>39731</v>
      </c>
      <c r="C704" s="39">
        <v>69.95</v>
      </c>
      <c r="D704" s="39">
        <v>264.60000000000002</v>
      </c>
    </row>
    <row r="705" spans="2:4">
      <c r="B705" s="91">
        <v>39734</v>
      </c>
      <c r="C705" s="39">
        <v>54.99</v>
      </c>
      <c r="D705" s="39">
        <v>264.60000000000002</v>
      </c>
    </row>
    <row r="706" spans="2:4">
      <c r="B706" s="91">
        <v>39735</v>
      </c>
      <c r="C706" s="39">
        <v>55.13</v>
      </c>
      <c r="D706" s="39">
        <v>230.4</v>
      </c>
    </row>
    <row r="707" spans="2:4">
      <c r="B707" s="91">
        <v>39736</v>
      </c>
      <c r="C707" s="39">
        <v>69.25</v>
      </c>
      <c r="D707" s="39">
        <v>220.5</v>
      </c>
    </row>
    <row r="708" spans="2:4">
      <c r="B708" s="91">
        <v>39737</v>
      </c>
      <c r="C708" s="39">
        <v>67.61</v>
      </c>
      <c r="D708" s="39">
        <v>218.9</v>
      </c>
    </row>
    <row r="709" spans="2:4">
      <c r="B709" s="91">
        <v>39738</v>
      </c>
      <c r="C709" s="39">
        <v>70.33</v>
      </c>
      <c r="D709" s="39">
        <v>207.3</v>
      </c>
    </row>
    <row r="710" spans="2:4">
      <c r="B710" s="91">
        <v>39741</v>
      </c>
      <c r="C710" s="39">
        <v>52.97</v>
      </c>
      <c r="D710" s="39">
        <v>191.6</v>
      </c>
    </row>
    <row r="711" spans="2:4">
      <c r="B711" s="91">
        <v>39742</v>
      </c>
      <c r="C711" s="39">
        <v>53.11</v>
      </c>
      <c r="D711" s="39">
        <v>192.9</v>
      </c>
    </row>
    <row r="712" spans="2:4">
      <c r="B712" s="91">
        <v>39743</v>
      </c>
      <c r="C712" s="39">
        <v>69.650000000000006</v>
      </c>
      <c r="D712" s="39">
        <v>203.8</v>
      </c>
    </row>
    <row r="713" spans="2:4">
      <c r="B713" s="91">
        <v>39744</v>
      </c>
      <c r="C713" s="39">
        <v>67.8</v>
      </c>
      <c r="D713" s="39">
        <v>229.7</v>
      </c>
    </row>
    <row r="714" spans="2:4">
      <c r="B714" s="91">
        <v>39745</v>
      </c>
      <c r="C714" s="39">
        <v>79.13</v>
      </c>
      <c r="D714" s="39">
        <v>239.4</v>
      </c>
    </row>
    <row r="715" spans="2:4">
      <c r="B715" s="91">
        <v>39748</v>
      </c>
      <c r="C715" s="39">
        <v>80.06</v>
      </c>
      <c r="D715" s="39">
        <v>237</v>
      </c>
    </row>
    <row r="716" spans="2:4">
      <c r="B716" s="91">
        <v>39749</v>
      </c>
      <c r="C716" s="39">
        <v>66.959999999999994</v>
      </c>
      <c r="D716" s="39">
        <v>229.9</v>
      </c>
    </row>
    <row r="717" spans="2:4">
      <c r="B717" s="91">
        <v>39750</v>
      </c>
      <c r="C717" s="39">
        <v>69.959999999999994</v>
      </c>
      <c r="D717" s="39">
        <v>217.2</v>
      </c>
    </row>
    <row r="718" spans="2:4">
      <c r="B718" s="91">
        <v>39751</v>
      </c>
      <c r="C718" s="39">
        <v>62.9</v>
      </c>
      <c r="D718" s="39">
        <v>209.4</v>
      </c>
    </row>
    <row r="719" spans="2:4">
      <c r="B719" s="91">
        <v>39752</v>
      </c>
      <c r="C719" s="39">
        <v>59.89</v>
      </c>
      <c r="D719" s="39">
        <v>207.2</v>
      </c>
    </row>
    <row r="720" spans="2:4">
      <c r="B720" s="91">
        <v>39755</v>
      </c>
      <c r="C720" s="39">
        <v>53.68</v>
      </c>
      <c r="D720" s="39">
        <v>204.6</v>
      </c>
    </row>
    <row r="721" spans="2:4">
      <c r="B721" s="91">
        <v>39756</v>
      </c>
      <c r="C721" s="39">
        <v>47.73</v>
      </c>
      <c r="D721" s="39">
        <v>203</v>
      </c>
    </row>
    <row r="722" spans="2:4">
      <c r="B722" s="91">
        <v>39757</v>
      </c>
      <c r="C722" s="39">
        <v>54.56</v>
      </c>
      <c r="D722" s="39">
        <v>217.5</v>
      </c>
    </row>
    <row r="723" spans="2:4">
      <c r="B723" s="91">
        <v>39758</v>
      </c>
      <c r="C723" s="39">
        <v>63.68</v>
      </c>
      <c r="D723" s="39">
        <v>189</v>
      </c>
    </row>
    <row r="724" spans="2:4">
      <c r="B724" s="91">
        <v>39759</v>
      </c>
      <c r="C724" s="39">
        <v>56.1</v>
      </c>
      <c r="D724" s="39">
        <v>178.1</v>
      </c>
    </row>
    <row r="725" spans="2:4">
      <c r="B725" s="91">
        <v>39762</v>
      </c>
      <c r="C725" s="39">
        <v>59.98</v>
      </c>
      <c r="D725" s="39">
        <v>173.2</v>
      </c>
    </row>
    <row r="726" spans="2:4">
      <c r="B726" s="91">
        <v>39763</v>
      </c>
      <c r="C726" s="39">
        <v>61.44</v>
      </c>
      <c r="D726" s="39">
        <v>173.2</v>
      </c>
    </row>
    <row r="727" spans="2:4">
      <c r="B727" s="91">
        <v>39764</v>
      </c>
      <c r="C727" s="39">
        <v>66.459999999999994</v>
      </c>
      <c r="D727" s="39">
        <v>173.2</v>
      </c>
    </row>
    <row r="728" spans="2:4">
      <c r="B728" s="91">
        <v>39765</v>
      </c>
      <c r="C728" s="39">
        <v>59.83</v>
      </c>
      <c r="D728" s="39">
        <v>181.4</v>
      </c>
    </row>
    <row r="729" spans="2:4">
      <c r="B729" s="91">
        <v>39766</v>
      </c>
      <c r="C729" s="39">
        <v>66.31</v>
      </c>
      <c r="D729" s="39">
        <v>189.5</v>
      </c>
    </row>
    <row r="730" spans="2:4">
      <c r="B730" s="91">
        <v>39769</v>
      </c>
      <c r="C730" s="39">
        <v>69.150000000000006</v>
      </c>
      <c r="D730" s="39">
        <v>188.4</v>
      </c>
    </row>
    <row r="731" spans="2:4">
      <c r="B731" s="91">
        <v>39770</v>
      </c>
      <c r="C731" s="39">
        <v>67.64</v>
      </c>
      <c r="D731" s="39">
        <v>191.6</v>
      </c>
    </row>
    <row r="732" spans="2:4">
      <c r="B732" s="91">
        <v>39771</v>
      </c>
      <c r="C732" s="39">
        <v>74.260000000000005</v>
      </c>
      <c r="D732" s="39">
        <v>192</v>
      </c>
    </row>
    <row r="733" spans="2:4">
      <c r="B733" s="91">
        <v>39772</v>
      </c>
      <c r="C733" s="39">
        <v>80.86</v>
      </c>
      <c r="D733" s="39">
        <v>211.6</v>
      </c>
    </row>
    <row r="734" spans="2:4">
      <c r="B734" s="91">
        <v>39773</v>
      </c>
      <c r="C734" s="39">
        <v>72.67</v>
      </c>
      <c r="D734" s="39">
        <v>212.9</v>
      </c>
    </row>
    <row r="735" spans="2:4">
      <c r="B735" s="91">
        <v>39776</v>
      </c>
      <c r="C735" s="39">
        <v>64.7</v>
      </c>
      <c r="D735" s="39">
        <v>189</v>
      </c>
    </row>
    <row r="736" spans="2:4">
      <c r="B736" s="91">
        <v>39777</v>
      </c>
      <c r="C736" s="39">
        <v>60.9</v>
      </c>
      <c r="D736" s="39">
        <v>206.2</v>
      </c>
    </row>
    <row r="737" spans="2:4">
      <c r="B737" s="91">
        <v>39778</v>
      </c>
      <c r="C737" s="39">
        <v>54.92</v>
      </c>
      <c r="D737" s="39">
        <v>213.9</v>
      </c>
    </row>
    <row r="738" spans="2:4">
      <c r="B738" s="91">
        <v>39780</v>
      </c>
      <c r="C738" s="39">
        <v>55.28</v>
      </c>
      <c r="D738" s="39">
        <v>214</v>
      </c>
    </row>
    <row r="739" spans="2:4">
      <c r="B739" s="91">
        <v>39783</v>
      </c>
      <c r="C739" s="39">
        <v>68.510000000000005</v>
      </c>
      <c r="D739" s="39">
        <v>213.3</v>
      </c>
    </row>
    <row r="740" spans="2:4">
      <c r="B740" s="91">
        <v>39784</v>
      </c>
      <c r="C740" s="39">
        <v>62.98</v>
      </c>
      <c r="D740" s="39">
        <v>216.6</v>
      </c>
    </row>
    <row r="741" spans="2:4">
      <c r="B741" s="91">
        <v>39785</v>
      </c>
      <c r="C741" s="39">
        <v>60.72</v>
      </c>
      <c r="D741" s="39">
        <v>214.7</v>
      </c>
    </row>
    <row r="742" spans="2:4">
      <c r="B742" s="91">
        <v>39786</v>
      </c>
      <c r="C742" s="39">
        <v>63.64</v>
      </c>
      <c r="D742" s="39">
        <v>216.9</v>
      </c>
    </row>
    <row r="743" spans="2:4">
      <c r="B743" s="91">
        <v>39787</v>
      </c>
      <c r="C743" s="39">
        <v>59.93</v>
      </c>
      <c r="D743" s="39">
        <v>216.4</v>
      </c>
    </row>
    <row r="744" spans="2:4">
      <c r="B744" s="91">
        <v>39790</v>
      </c>
      <c r="C744" s="39">
        <v>58.49</v>
      </c>
      <c r="D744" s="39">
        <v>213.4</v>
      </c>
    </row>
    <row r="745" spans="2:4">
      <c r="B745" s="91">
        <v>39791</v>
      </c>
      <c r="C745" s="39">
        <v>58.91</v>
      </c>
      <c r="D745" s="39">
        <v>214.7</v>
      </c>
    </row>
    <row r="746" spans="2:4">
      <c r="B746" s="91">
        <v>39792</v>
      </c>
      <c r="C746" s="39">
        <v>55.73</v>
      </c>
      <c r="D746" s="39">
        <v>218.9</v>
      </c>
    </row>
    <row r="747" spans="2:4">
      <c r="B747" s="91">
        <v>39793</v>
      </c>
      <c r="C747" s="39">
        <v>55.78</v>
      </c>
      <c r="D747" s="39">
        <v>223.4</v>
      </c>
    </row>
    <row r="748" spans="2:4">
      <c r="B748" s="91">
        <v>39794</v>
      </c>
      <c r="C748" s="39">
        <v>54.28</v>
      </c>
      <c r="D748" s="39">
        <v>222.7</v>
      </c>
    </row>
    <row r="749" spans="2:4">
      <c r="B749" s="91">
        <v>39797</v>
      </c>
      <c r="C749" s="39">
        <v>56.76</v>
      </c>
      <c r="D749" s="39">
        <v>214.5</v>
      </c>
    </row>
    <row r="750" spans="2:4">
      <c r="B750" s="91">
        <v>39798</v>
      </c>
      <c r="C750" s="39">
        <v>52.37</v>
      </c>
      <c r="D750" s="39">
        <v>194.9</v>
      </c>
    </row>
    <row r="751" spans="2:4">
      <c r="B751" s="91">
        <v>39799</v>
      </c>
      <c r="C751" s="39">
        <v>49.84</v>
      </c>
      <c r="D751" s="39">
        <v>182.1</v>
      </c>
    </row>
    <row r="752" spans="2:4">
      <c r="B752" s="91">
        <v>39800</v>
      </c>
      <c r="C752" s="39">
        <v>47.34</v>
      </c>
      <c r="D752" s="39">
        <v>194.6</v>
      </c>
    </row>
    <row r="753" spans="2:4">
      <c r="B753" s="91">
        <v>39801</v>
      </c>
      <c r="C753" s="39">
        <v>44.93</v>
      </c>
      <c r="D753" s="39">
        <v>195.8</v>
      </c>
    </row>
    <row r="754" spans="2:4">
      <c r="B754" s="91">
        <v>39804</v>
      </c>
      <c r="C754" s="39">
        <v>44.56</v>
      </c>
      <c r="D754" s="39">
        <v>194.6</v>
      </c>
    </row>
    <row r="755" spans="2:4">
      <c r="B755" s="91">
        <v>39805</v>
      </c>
      <c r="C755" s="39">
        <v>45.02</v>
      </c>
      <c r="D755" s="39">
        <v>193.8</v>
      </c>
    </row>
    <row r="756" spans="2:4">
      <c r="B756" s="91">
        <v>39806</v>
      </c>
      <c r="C756" s="39">
        <v>44.8</v>
      </c>
      <c r="D756" s="39">
        <v>193.8</v>
      </c>
    </row>
    <row r="757" spans="2:4">
      <c r="B757" s="91">
        <v>39808</v>
      </c>
      <c r="C757" s="39">
        <v>43.38</v>
      </c>
      <c r="D757" s="39">
        <v>193.5</v>
      </c>
    </row>
    <row r="758" spans="2:4">
      <c r="B758" s="91">
        <v>39811</v>
      </c>
      <c r="C758" s="39">
        <v>43.9</v>
      </c>
      <c r="D758" s="39">
        <v>192.1</v>
      </c>
    </row>
    <row r="759" spans="2:4">
      <c r="B759" s="91">
        <v>39812</v>
      </c>
      <c r="C759" s="39">
        <v>41.63</v>
      </c>
      <c r="D759" s="39">
        <v>192.6</v>
      </c>
    </row>
    <row r="760" spans="2:4">
      <c r="B760" s="91">
        <v>39813</v>
      </c>
      <c r="C760" s="39">
        <v>40</v>
      </c>
      <c r="D760" s="39">
        <v>190</v>
      </c>
    </row>
    <row r="761" spans="2:4">
      <c r="B761" s="91">
        <v>39815</v>
      </c>
      <c r="C761" s="39">
        <v>39.19</v>
      </c>
      <c r="D761" s="39">
        <v>183.1</v>
      </c>
    </row>
    <row r="762" spans="2:4">
      <c r="B762" s="91">
        <v>39818</v>
      </c>
      <c r="C762" s="39">
        <v>39.08</v>
      </c>
      <c r="D762" s="39">
        <v>171</v>
      </c>
    </row>
    <row r="763" spans="2:4">
      <c r="B763" s="91">
        <v>39819</v>
      </c>
      <c r="C763" s="39">
        <v>38.56</v>
      </c>
      <c r="D763" s="39">
        <v>160.4</v>
      </c>
    </row>
    <row r="764" spans="2:4">
      <c r="B764" s="91">
        <v>39820</v>
      </c>
      <c r="C764" s="39">
        <v>43.39</v>
      </c>
      <c r="D764" s="39">
        <v>151.69999999999999</v>
      </c>
    </row>
    <row r="765" spans="2:4">
      <c r="B765" s="91">
        <v>39821</v>
      </c>
      <c r="C765" s="39">
        <v>42.56</v>
      </c>
      <c r="D765" s="39">
        <v>149.9</v>
      </c>
    </row>
    <row r="766" spans="2:4">
      <c r="B766" s="91">
        <v>39822</v>
      </c>
      <c r="C766" s="39">
        <v>42.82</v>
      </c>
      <c r="D766" s="39">
        <v>138</v>
      </c>
    </row>
    <row r="767" spans="2:4">
      <c r="B767" s="91">
        <v>39825</v>
      </c>
      <c r="C767" s="39">
        <v>45.84</v>
      </c>
      <c r="D767" s="39">
        <v>134.80000000000001</v>
      </c>
    </row>
    <row r="768" spans="2:4">
      <c r="B768" s="91">
        <v>39826</v>
      </c>
      <c r="C768" s="39">
        <v>43.27</v>
      </c>
      <c r="D768" s="39">
        <v>119.5</v>
      </c>
    </row>
    <row r="769" spans="2:4">
      <c r="B769" s="91">
        <v>39827</v>
      </c>
      <c r="C769" s="39">
        <v>49.14</v>
      </c>
      <c r="D769" s="39">
        <v>119.4</v>
      </c>
    </row>
    <row r="770" spans="2:4">
      <c r="B770" s="91">
        <v>39828</v>
      </c>
      <c r="C770" s="39">
        <v>51</v>
      </c>
      <c r="D770" s="39">
        <v>129.5</v>
      </c>
    </row>
    <row r="771" spans="2:4">
      <c r="B771" s="91">
        <v>39829</v>
      </c>
      <c r="C771" s="39">
        <v>46.11</v>
      </c>
      <c r="D771" s="39">
        <v>126.9</v>
      </c>
    </row>
    <row r="772" spans="2:4">
      <c r="B772" s="91">
        <v>39833</v>
      </c>
      <c r="C772" s="39">
        <v>56.65</v>
      </c>
      <c r="D772" s="39">
        <v>136.5</v>
      </c>
    </row>
    <row r="773" spans="2:4">
      <c r="B773" s="91">
        <v>39834</v>
      </c>
      <c r="C773" s="39">
        <v>46.42</v>
      </c>
      <c r="D773" s="39">
        <v>151</v>
      </c>
    </row>
    <row r="774" spans="2:4">
      <c r="B774" s="91">
        <v>39835</v>
      </c>
      <c r="C774" s="39">
        <v>47.29</v>
      </c>
      <c r="D774" s="39">
        <v>153.1</v>
      </c>
    </row>
    <row r="775" spans="2:4">
      <c r="B775" s="91">
        <v>39836</v>
      </c>
      <c r="C775" s="39">
        <v>47.27</v>
      </c>
      <c r="D775" s="39">
        <v>155.30000000000001</v>
      </c>
    </row>
    <row r="776" spans="2:4">
      <c r="B776" s="91">
        <v>39839</v>
      </c>
      <c r="C776" s="39">
        <v>45.69</v>
      </c>
      <c r="D776" s="39">
        <v>145.30000000000001</v>
      </c>
    </row>
    <row r="777" spans="2:4">
      <c r="B777" s="91">
        <v>39840</v>
      </c>
      <c r="C777" s="39">
        <v>42.25</v>
      </c>
      <c r="D777" s="39">
        <v>141.19999999999999</v>
      </c>
    </row>
    <row r="778" spans="2:4">
      <c r="B778" s="91">
        <v>39841</v>
      </c>
      <c r="C778" s="39">
        <v>39.659999999999997</v>
      </c>
      <c r="D778" s="39">
        <v>136.69999999999999</v>
      </c>
    </row>
    <row r="779" spans="2:4">
      <c r="B779" s="91">
        <v>39842</v>
      </c>
      <c r="C779" s="39">
        <v>42.63</v>
      </c>
      <c r="D779" s="39">
        <v>147.80000000000001</v>
      </c>
    </row>
    <row r="780" spans="2:4">
      <c r="B780" s="91">
        <v>39843</v>
      </c>
      <c r="C780" s="39">
        <v>44.84</v>
      </c>
      <c r="D780" s="39">
        <v>162.9</v>
      </c>
    </row>
    <row r="781" spans="2:4">
      <c r="B781" s="91">
        <v>39846</v>
      </c>
      <c r="C781" s="39">
        <v>45.52</v>
      </c>
      <c r="D781" s="39">
        <v>163.4</v>
      </c>
    </row>
    <row r="782" spans="2:4">
      <c r="B782" s="91">
        <v>39847</v>
      </c>
      <c r="C782" s="39">
        <v>43.06</v>
      </c>
      <c r="D782" s="39">
        <v>161.19999999999999</v>
      </c>
    </row>
    <row r="783" spans="2:4">
      <c r="B783" s="91">
        <v>39848</v>
      </c>
      <c r="C783" s="39">
        <v>43.85</v>
      </c>
      <c r="D783" s="39">
        <v>172.5</v>
      </c>
    </row>
    <row r="784" spans="2:4">
      <c r="B784" s="91">
        <v>39849</v>
      </c>
      <c r="C784" s="39">
        <v>43.73</v>
      </c>
      <c r="D784" s="39">
        <v>173.7</v>
      </c>
    </row>
    <row r="785" spans="2:4">
      <c r="B785" s="91">
        <v>39850</v>
      </c>
      <c r="C785" s="39">
        <v>43.37</v>
      </c>
      <c r="D785" s="39">
        <v>182.1</v>
      </c>
    </row>
    <row r="786" spans="2:4">
      <c r="B786" s="91">
        <v>39853</v>
      </c>
      <c r="C786" s="39">
        <v>43.64</v>
      </c>
      <c r="D786" s="39">
        <v>170.2</v>
      </c>
    </row>
    <row r="787" spans="2:4">
      <c r="B787" s="91">
        <v>39854</v>
      </c>
      <c r="C787" s="39">
        <v>46.67</v>
      </c>
      <c r="D787" s="39">
        <v>172.3</v>
      </c>
    </row>
    <row r="788" spans="2:4">
      <c r="B788" s="91">
        <v>39855</v>
      </c>
      <c r="C788" s="39">
        <v>44.53</v>
      </c>
      <c r="D788" s="39">
        <v>157</v>
      </c>
    </row>
    <row r="789" spans="2:4">
      <c r="B789" s="91">
        <v>39856</v>
      </c>
      <c r="C789" s="39">
        <v>41.25</v>
      </c>
      <c r="D789" s="39">
        <v>151</v>
      </c>
    </row>
    <row r="790" spans="2:4">
      <c r="B790" s="91">
        <v>39857</v>
      </c>
      <c r="C790" s="39">
        <v>42.93</v>
      </c>
      <c r="D790" s="39">
        <v>158.69999999999999</v>
      </c>
    </row>
    <row r="791" spans="2:4">
      <c r="B791" s="91">
        <v>39861</v>
      </c>
      <c r="C791" s="39">
        <v>48.66</v>
      </c>
      <c r="D791" s="39">
        <v>163.19999999999999</v>
      </c>
    </row>
    <row r="792" spans="2:4">
      <c r="B792" s="91">
        <v>39862</v>
      </c>
      <c r="C792" s="39">
        <v>48.46</v>
      </c>
      <c r="D792" s="39">
        <v>159.19999999999999</v>
      </c>
    </row>
    <row r="793" spans="2:4">
      <c r="B793" s="91">
        <v>39863</v>
      </c>
      <c r="C793" s="39">
        <v>47.08</v>
      </c>
      <c r="D793" s="39">
        <v>161.9</v>
      </c>
    </row>
    <row r="794" spans="2:4">
      <c r="B794" s="91">
        <v>39864</v>
      </c>
      <c r="C794" s="39">
        <v>49.3</v>
      </c>
      <c r="D794" s="39">
        <v>165.5</v>
      </c>
    </row>
    <row r="795" spans="2:4">
      <c r="B795" s="91">
        <v>39867</v>
      </c>
      <c r="C795" s="39">
        <v>52.62</v>
      </c>
      <c r="D795" s="39">
        <v>157.4</v>
      </c>
    </row>
    <row r="796" spans="2:4">
      <c r="B796" s="91">
        <v>39868</v>
      </c>
      <c r="C796" s="39">
        <v>45.49</v>
      </c>
      <c r="D796" s="39">
        <v>154.4</v>
      </c>
    </row>
    <row r="797" spans="2:4">
      <c r="B797" s="91">
        <v>39869</v>
      </c>
      <c r="C797" s="39">
        <v>44.67</v>
      </c>
      <c r="D797" s="39">
        <v>164.3</v>
      </c>
    </row>
    <row r="798" spans="2:4">
      <c r="B798" s="91">
        <v>39870</v>
      </c>
      <c r="C798" s="39">
        <v>44.66</v>
      </c>
      <c r="D798" s="39">
        <v>163</v>
      </c>
    </row>
    <row r="799" spans="2:4">
      <c r="B799" s="91">
        <v>39871</v>
      </c>
      <c r="C799" s="39">
        <v>46.35</v>
      </c>
      <c r="D799" s="39">
        <v>166.6</v>
      </c>
    </row>
    <row r="800" spans="2:4">
      <c r="B800" s="91">
        <v>39874</v>
      </c>
      <c r="C800" s="39">
        <v>52.65</v>
      </c>
      <c r="D800" s="39">
        <v>164</v>
      </c>
    </row>
    <row r="801" spans="2:4">
      <c r="B801" s="91">
        <v>39875</v>
      </c>
      <c r="C801" s="39">
        <v>50.93</v>
      </c>
      <c r="D801" s="39">
        <v>164.9</v>
      </c>
    </row>
    <row r="802" spans="2:4">
      <c r="B802" s="91">
        <v>39876</v>
      </c>
      <c r="C802" s="39">
        <v>47.56</v>
      </c>
      <c r="D802" s="39">
        <v>166.3</v>
      </c>
    </row>
    <row r="803" spans="2:4">
      <c r="B803" s="91">
        <v>39877</v>
      </c>
      <c r="C803" s="39">
        <v>50.17</v>
      </c>
      <c r="D803" s="39">
        <v>162.19999999999999</v>
      </c>
    </row>
    <row r="804" spans="2:4">
      <c r="B804" s="91">
        <v>39878</v>
      </c>
      <c r="C804" s="39">
        <v>49.33</v>
      </c>
      <c r="D804" s="39">
        <v>159.19999999999999</v>
      </c>
    </row>
    <row r="805" spans="2:4">
      <c r="B805" s="91">
        <v>39881</v>
      </c>
      <c r="C805" s="39">
        <v>49.68</v>
      </c>
      <c r="D805" s="39">
        <v>160.5</v>
      </c>
    </row>
    <row r="806" spans="2:4">
      <c r="B806" s="91">
        <v>39882</v>
      </c>
      <c r="C806" s="39">
        <v>44.37</v>
      </c>
      <c r="D806" s="39">
        <v>153.4</v>
      </c>
    </row>
    <row r="807" spans="2:4">
      <c r="B807" s="91">
        <v>39883</v>
      </c>
      <c r="C807" s="39">
        <v>43.61</v>
      </c>
      <c r="D807" s="39">
        <v>147</v>
      </c>
    </row>
    <row r="808" spans="2:4">
      <c r="B808" s="91">
        <v>39884</v>
      </c>
      <c r="C808" s="39">
        <v>41.18</v>
      </c>
      <c r="D808" s="39">
        <v>146.30000000000001</v>
      </c>
    </row>
    <row r="809" spans="2:4">
      <c r="B809" s="91">
        <v>39885</v>
      </c>
      <c r="C809" s="39">
        <v>42.36</v>
      </c>
      <c r="D809" s="39">
        <v>143.80000000000001</v>
      </c>
    </row>
    <row r="810" spans="2:4">
      <c r="B810" s="91">
        <v>39888</v>
      </c>
      <c r="C810" s="39">
        <v>43.74</v>
      </c>
      <c r="D810" s="39">
        <v>140.9</v>
      </c>
    </row>
    <row r="811" spans="2:4">
      <c r="B811" s="91">
        <v>39889</v>
      </c>
      <c r="C811" s="39">
        <v>40.799999999999997</v>
      </c>
      <c r="D811" s="39">
        <v>142.69999999999999</v>
      </c>
    </row>
    <row r="812" spans="2:4">
      <c r="B812" s="91">
        <v>39890</v>
      </c>
      <c r="C812" s="39">
        <v>40.06</v>
      </c>
      <c r="D812" s="39">
        <v>142.9</v>
      </c>
    </row>
    <row r="813" spans="2:4">
      <c r="B813" s="91">
        <v>39891</v>
      </c>
      <c r="C813" s="39">
        <v>43.68</v>
      </c>
      <c r="D813" s="39">
        <v>125.6</v>
      </c>
    </row>
    <row r="814" spans="2:4">
      <c r="B814" s="91">
        <v>39892</v>
      </c>
      <c r="C814" s="39">
        <v>45.89</v>
      </c>
      <c r="D814" s="39">
        <v>124</v>
      </c>
    </row>
    <row r="815" spans="2:4">
      <c r="B815" s="91">
        <v>39895</v>
      </c>
      <c r="C815" s="39">
        <v>43.23</v>
      </c>
      <c r="D815" s="39">
        <v>119</v>
      </c>
    </row>
    <row r="816" spans="2:4">
      <c r="B816" s="91">
        <v>39896</v>
      </c>
      <c r="C816" s="39">
        <v>42.93</v>
      </c>
      <c r="D816" s="39">
        <v>119.3</v>
      </c>
    </row>
    <row r="817" spans="2:4">
      <c r="B817" s="91">
        <v>39897</v>
      </c>
      <c r="C817" s="39">
        <v>42.25</v>
      </c>
      <c r="D817" s="39">
        <v>118.3</v>
      </c>
    </row>
    <row r="818" spans="2:4">
      <c r="B818" s="91">
        <v>39898</v>
      </c>
      <c r="C818" s="39">
        <v>40.36</v>
      </c>
      <c r="D818" s="39">
        <v>120.5</v>
      </c>
    </row>
    <row r="819" spans="2:4">
      <c r="B819" s="91">
        <v>39899</v>
      </c>
      <c r="C819" s="39">
        <v>41.04</v>
      </c>
      <c r="D819" s="39">
        <v>117.9</v>
      </c>
    </row>
    <row r="820" spans="2:4">
      <c r="B820" s="91">
        <v>39902</v>
      </c>
      <c r="C820" s="39">
        <v>45.54</v>
      </c>
      <c r="D820" s="39">
        <v>116.9</v>
      </c>
    </row>
    <row r="821" spans="2:4">
      <c r="B821" s="91">
        <v>39903</v>
      </c>
      <c r="C821" s="39">
        <v>44.14</v>
      </c>
      <c r="D821" s="39">
        <v>117.3</v>
      </c>
    </row>
    <row r="822" spans="2:4">
      <c r="B822" s="91">
        <v>39904</v>
      </c>
      <c r="C822" s="39">
        <v>42.28</v>
      </c>
      <c r="D822" s="39">
        <v>112.6</v>
      </c>
    </row>
    <row r="823" spans="2:4">
      <c r="B823" s="91">
        <v>39905</v>
      </c>
      <c r="C823" s="39">
        <v>42.04</v>
      </c>
      <c r="D823" s="39">
        <v>111.7</v>
      </c>
    </row>
    <row r="824" spans="2:4">
      <c r="B824" s="91">
        <v>39906</v>
      </c>
      <c r="C824" s="39">
        <v>39.700000000000003</v>
      </c>
      <c r="D824" s="39">
        <v>119.7</v>
      </c>
    </row>
    <row r="825" spans="2:4">
      <c r="B825" s="91">
        <v>39909</v>
      </c>
      <c r="C825" s="39">
        <v>40.93</v>
      </c>
      <c r="D825" s="39">
        <v>122.9</v>
      </c>
    </row>
    <row r="826" spans="2:4">
      <c r="B826" s="91">
        <v>39910</v>
      </c>
      <c r="C826" s="39">
        <v>40.39</v>
      </c>
      <c r="D826" s="39">
        <v>118.5</v>
      </c>
    </row>
    <row r="827" spans="2:4">
      <c r="B827" s="91">
        <v>39911</v>
      </c>
      <c r="C827" s="39">
        <v>38.85</v>
      </c>
      <c r="D827" s="39">
        <v>119.7</v>
      </c>
    </row>
    <row r="828" spans="2:4">
      <c r="B828" s="91">
        <v>39912</v>
      </c>
      <c r="C828" s="39">
        <v>36.53</v>
      </c>
      <c r="D828" s="39">
        <v>119.7</v>
      </c>
    </row>
    <row r="829" spans="2:4">
      <c r="B829" s="91">
        <v>39916</v>
      </c>
      <c r="C829" s="39">
        <v>37.81</v>
      </c>
      <c r="D829" s="39">
        <v>116.4</v>
      </c>
    </row>
    <row r="830" spans="2:4">
      <c r="B830" s="91">
        <v>39917</v>
      </c>
      <c r="C830" s="39">
        <v>37.67</v>
      </c>
      <c r="D830" s="39">
        <v>107.7</v>
      </c>
    </row>
    <row r="831" spans="2:4">
      <c r="B831" s="91">
        <v>39918</v>
      </c>
      <c r="C831" s="39">
        <v>36.17</v>
      </c>
      <c r="D831" s="39">
        <v>105.6</v>
      </c>
    </row>
    <row r="832" spans="2:4">
      <c r="B832" s="91">
        <v>39919</v>
      </c>
      <c r="C832" s="39">
        <v>35.79</v>
      </c>
      <c r="D832" s="39">
        <v>109</v>
      </c>
    </row>
    <row r="833" spans="2:4">
      <c r="B833" s="91">
        <v>39920</v>
      </c>
      <c r="C833" s="39">
        <v>33.94</v>
      </c>
      <c r="D833" s="39">
        <v>115.8</v>
      </c>
    </row>
    <row r="834" spans="2:4">
      <c r="B834" s="91">
        <v>39923</v>
      </c>
      <c r="C834" s="39">
        <v>39.18</v>
      </c>
      <c r="D834" s="39">
        <v>115.1</v>
      </c>
    </row>
    <row r="835" spans="2:4">
      <c r="B835" s="91">
        <v>39924</v>
      </c>
      <c r="C835" s="39">
        <v>37.14</v>
      </c>
      <c r="D835" s="39">
        <v>115.8</v>
      </c>
    </row>
    <row r="836" spans="2:4">
      <c r="B836" s="91">
        <v>39925</v>
      </c>
      <c r="C836" s="39">
        <v>38.1</v>
      </c>
      <c r="D836" s="39">
        <v>120.2</v>
      </c>
    </row>
    <row r="837" spans="2:4">
      <c r="B837" s="91">
        <v>39926</v>
      </c>
      <c r="C837" s="39">
        <v>37.15</v>
      </c>
      <c r="D837" s="39">
        <v>120.2</v>
      </c>
    </row>
    <row r="838" spans="2:4">
      <c r="B838" s="91">
        <v>39927</v>
      </c>
      <c r="C838" s="39">
        <v>36.82</v>
      </c>
      <c r="D838" s="39">
        <v>125.8</v>
      </c>
    </row>
    <row r="839" spans="2:4">
      <c r="B839" s="91">
        <v>39930</v>
      </c>
      <c r="C839" s="39">
        <v>38.32</v>
      </c>
      <c r="D839" s="39">
        <v>125.8</v>
      </c>
    </row>
    <row r="840" spans="2:4">
      <c r="B840" s="91">
        <v>39931</v>
      </c>
      <c r="C840" s="39">
        <v>37.950000000000003</v>
      </c>
      <c r="D840" s="39">
        <v>122.6</v>
      </c>
    </row>
    <row r="841" spans="2:4">
      <c r="B841" s="91">
        <v>39932</v>
      </c>
      <c r="C841" s="39">
        <v>36.08</v>
      </c>
      <c r="D841" s="39">
        <v>120.7</v>
      </c>
    </row>
    <row r="842" spans="2:4">
      <c r="B842" s="91">
        <v>39933</v>
      </c>
      <c r="C842" s="39">
        <v>36.5</v>
      </c>
      <c r="D842" s="39">
        <v>124.2</v>
      </c>
    </row>
    <row r="843" spans="2:4">
      <c r="B843" s="91">
        <v>39934</v>
      </c>
      <c r="C843" s="39">
        <v>35.299999999999997</v>
      </c>
      <c r="D843" s="39">
        <v>129.19999999999999</v>
      </c>
    </row>
    <row r="844" spans="2:4">
      <c r="B844" s="91">
        <v>39937</v>
      </c>
      <c r="C844" s="39">
        <v>34.53</v>
      </c>
      <c r="D844" s="39">
        <v>127.8</v>
      </c>
    </row>
    <row r="845" spans="2:4">
      <c r="B845" s="91">
        <v>39938</v>
      </c>
      <c r="C845" s="39">
        <v>33.36</v>
      </c>
      <c r="D845" s="39">
        <v>125.4</v>
      </c>
    </row>
    <row r="846" spans="2:4">
      <c r="B846" s="91">
        <v>39939</v>
      </c>
      <c r="C846" s="39">
        <v>32.450000000000003</v>
      </c>
      <c r="D846" s="39">
        <v>125.2</v>
      </c>
    </row>
    <row r="847" spans="2:4">
      <c r="B847" s="91">
        <v>39940</v>
      </c>
      <c r="C847" s="39">
        <v>33.44</v>
      </c>
      <c r="D847" s="39">
        <v>129.1</v>
      </c>
    </row>
    <row r="848" spans="2:4">
      <c r="B848" s="91">
        <v>39941</v>
      </c>
      <c r="C848" s="39">
        <v>32.049999999999997</v>
      </c>
      <c r="D848" s="39">
        <v>130.5</v>
      </c>
    </row>
    <row r="849" spans="2:4">
      <c r="B849" s="91">
        <v>39944</v>
      </c>
      <c r="C849" s="39">
        <v>32.869999999999997</v>
      </c>
      <c r="D849" s="39">
        <v>124.7</v>
      </c>
    </row>
    <row r="850" spans="2:4">
      <c r="B850" s="91">
        <v>39945</v>
      </c>
      <c r="C850" s="39">
        <v>31.8</v>
      </c>
      <c r="D850" s="39">
        <v>126.3</v>
      </c>
    </row>
    <row r="851" spans="2:4">
      <c r="B851" s="91">
        <v>39946</v>
      </c>
      <c r="C851" s="39">
        <v>33.65</v>
      </c>
      <c r="D851" s="39">
        <v>126.2</v>
      </c>
    </row>
    <row r="852" spans="2:4">
      <c r="B852" s="91">
        <v>39947</v>
      </c>
      <c r="C852" s="39">
        <v>31.37</v>
      </c>
      <c r="D852" s="39">
        <v>123.5</v>
      </c>
    </row>
    <row r="853" spans="2:4">
      <c r="B853" s="91">
        <v>39948</v>
      </c>
      <c r="C853" s="39">
        <v>33.119999999999997</v>
      </c>
      <c r="D853" s="39">
        <v>122.3</v>
      </c>
    </row>
    <row r="854" spans="2:4">
      <c r="B854" s="91">
        <v>39951</v>
      </c>
      <c r="C854" s="39">
        <v>30.24</v>
      </c>
      <c r="D854" s="39">
        <v>122.1</v>
      </c>
    </row>
    <row r="855" spans="2:4">
      <c r="B855" s="91">
        <v>39952</v>
      </c>
      <c r="C855" s="39">
        <v>28.8</v>
      </c>
      <c r="D855" s="39">
        <v>122.7</v>
      </c>
    </row>
    <row r="856" spans="2:4">
      <c r="B856" s="91">
        <v>39953</v>
      </c>
      <c r="C856" s="39">
        <v>29.03</v>
      </c>
      <c r="D856" s="39">
        <v>122.6</v>
      </c>
    </row>
    <row r="857" spans="2:4">
      <c r="B857" s="91">
        <v>39954</v>
      </c>
      <c r="C857" s="39">
        <v>31.35</v>
      </c>
      <c r="D857" s="39">
        <v>129.80000000000001</v>
      </c>
    </row>
    <row r="858" spans="2:4">
      <c r="B858" s="91">
        <v>39955</v>
      </c>
      <c r="C858" s="39">
        <v>32.630000000000003</v>
      </c>
      <c r="D858" s="39">
        <v>147.19999999999999</v>
      </c>
    </row>
    <row r="859" spans="2:4">
      <c r="B859" s="91">
        <v>39959</v>
      </c>
      <c r="C859" s="39">
        <v>30.62</v>
      </c>
      <c r="D859" s="39">
        <v>146.1</v>
      </c>
    </row>
    <row r="860" spans="2:4">
      <c r="B860" s="91">
        <v>39960</v>
      </c>
      <c r="C860" s="39">
        <v>32.36</v>
      </c>
      <c r="D860" s="39">
        <v>163.80000000000001</v>
      </c>
    </row>
    <row r="861" spans="2:4">
      <c r="B861" s="91">
        <v>39961</v>
      </c>
      <c r="C861" s="39">
        <v>31.67</v>
      </c>
      <c r="D861" s="39">
        <v>167.5</v>
      </c>
    </row>
    <row r="862" spans="2:4">
      <c r="B862" s="91">
        <v>39962</v>
      </c>
      <c r="C862" s="39">
        <v>28.92</v>
      </c>
      <c r="D862" s="39">
        <v>165.4</v>
      </c>
    </row>
    <row r="863" spans="2:4">
      <c r="B863" s="91">
        <v>39965</v>
      </c>
      <c r="C863" s="39">
        <v>30.04</v>
      </c>
      <c r="D863" s="39">
        <v>190.3</v>
      </c>
    </row>
    <row r="864" spans="2:4">
      <c r="B864" s="91">
        <v>39966</v>
      </c>
      <c r="C864" s="39">
        <v>29.63</v>
      </c>
      <c r="D864" s="39">
        <v>183.9</v>
      </c>
    </row>
    <row r="865" spans="2:4">
      <c r="B865" s="91">
        <v>39967</v>
      </c>
      <c r="C865" s="39">
        <v>31.02</v>
      </c>
      <c r="D865" s="39">
        <v>162.9</v>
      </c>
    </row>
    <row r="866" spans="2:4">
      <c r="B866" s="91">
        <v>39968</v>
      </c>
      <c r="C866" s="39">
        <v>30.18</v>
      </c>
      <c r="D866" s="39">
        <v>169</v>
      </c>
    </row>
    <row r="867" spans="2:4">
      <c r="B867" s="91">
        <v>39969</v>
      </c>
      <c r="C867" s="39">
        <v>29.62</v>
      </c>
      <c r="D867" s="39">
        <v>183.4</v>
      </c>
    </row>
    <row r="868" spans="2:4">
      <c r="B868" s="91">
        <v>39972</v>
      </c>
      <c r="C868" s="39">
        <v>29.77</v>
      </c>
      <c r="D868" s="39">
        <v>183</v>
      </c>
    </row>
    <row r="869" spans="2:4">
      <c r="B869" s="91">
        <v>39973</v>
      </c>
      <c r="C869" s="39">
        <v>28.27</v>
      </c>
      <c r="D869" s="39">
        <v>175.3</v>
      </c>
    </row>
    <row r="870" spans="2:4">
      <c r="B870" s="91">
        <v>39974</v>
      </c>
      <c r="C870" s="39">
        <v>28.46</v>
      </c>
      <c r="D870" s="39">
        <v>178.4</v>
      </c>
    </row>
    <row r="871" spans="2:4">
      <c r="B871" s="91">
        <v>39975</v>
      </c>
      <c r="C871" s="39">
        <v>28.11</v>
      </c>
      <c r="D871" s="39">
        <v>171.7</v>
      </c>
    </row>
    <row r="872" spans="2:4">
      <c r="B872" s="91">
        <v>39976</v>
      </c>
      <c r="C872" s="39">
        <v>28.15</v>
      </c>
      <c r="D872" s="39">
        <v>171.8</v>
      </c>
    </row>
    <row r="873" spans="2:4">
      <c r="B873" s="91">
        <v>39979</v>
      </c>
      <c r="C873" s="39">
        <v>30.81</v>
      </c>
      <c r="D873" s="39">
        <v>166.5</v>
      </c>
    </row>
    <row r="874" spans="2:4">
      <c r="B874" s="91">
        <v>39980</v>
      </c>
      <c r="C874" s="39">
        <v>32.68</v>
      </c>
      <c r="D874" s="39">
        <v>167.2</v>
      </c>
    </row>
    <row r="875" spans="2:4">
      <c r="B875" s="91">
        <v>39981</v>
      </c>
      <c r="C875" s="39">
        <v>31.54</v>
      </c>
      <c r="D875" s="39">
        <v>170.1</v>
      </c>
    </row>
    <row r="876" spans="2:4">
      <c r="B876" s="91">
        <v>39982</v>
      </c>
      <c r="C876" s="39">
        <v>30.03</v>
      </c>
      <c r="D876" s="39">
        <v>187.3</v>
      </c>
    </row>
    <row r="877" spans="2:4">
      <c r="B877" s="91">
        <v>39983</v>
      </c>
      <c r="C877" s="39">
        <v>27.99</v>
      </c>
      <c r="D877" s="39">
        <v>182.3</v>
      </c>
    </row>
    <row r="878" spans="2:4">
      <c r="B878" s="91">
        <v>39986</v>
      </c>
      <c r="C878" s="39">
        <v>31.17</v>
      </c>
      <c r="D878" s="39">
        <v>173.2</v>
      </c>
    </row>
    <row r="879" spans="2:4">
      <c r="B879" s="91">
        <v>39987</v>
      </c>
      <c r="C879" s="39">
        <v>30.58</v>
      </c>
      <c r="D879" s="39">
        <v>173.1</v>
      </c>
    </row>
    <row r="880" spans="2:4">
      <c r="B880" s="91">
        <v>39988</v>
      </c>
      <c r="C880" s="39">
        <v>29.05</v>
      </c>
      <c r="D880" s="39">
        <v>164.9</v>
      </c>
    </row>
    <row r="881" spans="2:4">
      <c r="B881" s="91">
        <v>39989</v>
      </c>
      <c r="C881" s="39">
        <v>26.36</v>
      </c>
      <c r="D881" s="39">
        <v>161</v>
      </c>
    </row>
    <row r="882" spans="2:4">
      <c r="B882" s="91">
        <v>39990</v>
      </c>
      <c r="C882" s="39">
        <v>25.93</v>
      </c>
      <c r="D882" s="39">
        <v>159</v>
      </c>
    </row>
    <row r="883" spans="2:4">
      <c r="B883" s="91">
        <v>39993</v>
      </c>
      <c r="C883" s="39">
        <v>25.35</v>
      </c>
      <c r="D883" s="39">
        <v>158.4</v>
      </c>
    </row>
    <row r="884" spans="2:4">
      <c r="B884" s="91">
        <v>39994</v>
      </c>
      <c r="C884" s="39">
        <v>26.35</v>
      </c>
      <c r="D884" s="39">
        <v>162.5</v>
      </c>
    </row>
    <row r="885" spans="2:4">
      <c r="B885" s="91">
        <v>39995</v>
      </c>
      <c r="C885" s="39">
        <v>26.22</v>
      </c>
      <c r="D885" s="39">
        <v>161.6</v>
      </c>
    </row>
    <row r="886" spans="2:4">
      <c r="B886" s="91">
        <v>39996</v>
      </c>
      <c r="C886" s="39">
        <v>27.95</v>
      </c>
      <c r="D886" s="39">
        <v>149.1</v>
      </c>
    </row>
    <row r="887" spans="2:4">
      <c r="B887" s="91">
        <v>40000</v>
      </c>
      <c r="C887" s="39">
        <v>29</v>
      </c>
      <c r="D887" s="39">
        <v>148.1</v>
      </c>
    </row>
    <row r="888" spans="2:4">
      <c r="B888" s="91">
        <v>40001</v>
      </c>
      <c r="C888" s="39">
        <v>30.85</v>
      </c>
      <c r="D888" s="39">
        <v>138.6</v>
      </c>
    </row>
    <row r="889" spans="2:4">
      <c r="B889" s="91">
        <v>40002</v>
      </c>
      <c r="C889" s="39">
        <v>31.3</v>
      </c>
      <c r="D889" s="39">
        <v>136.5</v>
      </c>
    </row>
    <row r="890" spans="2:4">
      <c r="B890" s="91">
        <v>40003</v>
      </c>
      <c r="C890" s="39">
        <v>29.78</v>
      </c>
      <c r="D890" s="39">
        <v>136.5</v>
      </c>
    </row>
    <row r="891" spans="2:4">
      <c r="B891" s="91">
        <v>40004</v>
      </c>
      <c r="C891" s="39">
        <v>29.02</v>
      </c>
      <c r="D891" s="39">
        <v>135.9</v>
      </c>
    </row>
    <row r="892" spans="2:4">
      <c r="B892" s="91">
        <v>40007</v>
      </c>
      <c r="C892" s="39">
        <v>26.31</v>
      </c>
      <c r="D892" s="39">
        <v>137.80000000000001</v>
      </c>
    </row>
    <row r="893" spans="2:4">
      <c r="B893" s="91">
        <v>40008</v>
      </c>
      <c r="C893" s="39">
        <v>25.02</v>
      </c>
      <c r="D893" s="39">
        <v>145</v>
      </c>
    </row>
    <row r="894" spans="2:4">
      <c r="B894" s="91">
        <v>40009</v>
      </c>
      <c r="C894" s="39">
        <v>25.89</v>
      </c>
      <c r="D894" s="39">
        <v>151.80000000000001</v>
      </c>
    </row>
    <row r="895" spans="2:4">
      <c r="B895" s="91">
        <v>40010</v>
      </c>
      <c r="C895" s="39">
        <v>25.42</v>
      </c>
      <c r="D895" s="39">
        <v>148.9</v>
      </c>
    </row>
    <row r="896" spans="2:4">
      <c r="B896" s="91">
        <v>40011</v>
      </c>
      <c r="C896" s="39">
        <v>24.34</v>
      </c>
      <c r="D896" s="39">
        <v>156.30000000000001</v>
      </c>
    </row>
    <row r="897" spans="2:4">
      <c r="B897" s="91">
        <v>40014</v>
      </c>
      <c r="C897" s="39">
        <v>24.4</v>
      </c>
      <c r="D897" s="39">
        <v>149.69999999999999</v>
      </c>
    </row>
    <row r="898" spans="2:4">
      <c r="B898" s="91">
        <v>40015</v>
      </c>
      <c r="C898" s="39">
        <v>23.87</v>
      </c>
      <c r="D898" s="39">
        <v>143.9</v>
      </c>
    </row>
    <row r="899" spans="2:4">
      <c r="B899" s="91">
        <v>40016</v>
      </c>
      <c r="C899" s="39">
        <v>23.47</v>
      </c>
      <c r="D899" s="39">
        <v>144.4</v>
      </c>
    </row>
    <row r="900" spans="2:4">
      <c r="B900" s="91">
        <v>40017</v>
      </c>
      <c r="C900" s="39">
        <v>23.43</v>
      </c>
      <c r="D900" s="39">
        <v>147.30000000000001</v>
      </c>
    </row>
    <row r="901" spans="2:4">
      <c r="B901" s="91">
        <v>40018</v>
      </c>
      <c r="C901" s="39">
        <v>23.09</v>
      </c>
      <c r="D901" s="39">
        <v>143.6</v>
      </c>
    </row>
    <row r="902" spans="2:4">
      <c r="B902" s="91">
        <v>40021</v>
      </c>
      <c r="C902" s="39">
        <v>24.28</v>
      </c>
      <c r="D902" s="39">
        <v>143.1</v>
      </c>
    </row>
    <row r="903" spans="2:4">
      <c r="B903" s="91">
        <v>40022</v>
      </c>
      <c r="C903" s="39">
        <v>25.01</v>
      </c>
      <c r="D903" s="39">
        <v>140.19999999999999</v>
      </c>
    </row>
    <row r="904" spans="2:4">
      <c r="B904" s="91">
        <v>40023</v>
      </c>
      <c r="C904" s="39">
        <v>25.61</v>
      </c>
      <c r="D904" s="39">
        <v>139.6</v>
      </c>
    </row>
    <row r="905" spans="2:4">
      <c r="B905" s="91">
        <v>40024</v>
      </c>
      <c r="C905" s="39">
        <v>25.4</v>
      </c>
      <c r="D905" s="39">
        <v>139.1</v>
      </c>
    </row>
    <row r="906" spans="2:4">
      <c r="B906" s="91">
        <v>40025</v>
      </c>
      <c r="C906" s="39">
        <v>25.92</v>
      </c>
      <c r="D906" s="39">
        <v>138.5</v>
      </c>
    </row>
    <row r="907" spans="2:4">
      <c r="B907" s="91">
        <v>40028</v>
      </c>
      <c r="C907" s="39">
        <v>25.56</v>
      </c>
      <c r="D907" s="39">
        <v>141.1</v>
      </c>
    </row>
    <row r="908" spans="2:4">
      <c r="B908" s="91">
        <v>40029</v>
      </c>
      <c r="C908" s="39">
        <v>24.89</v>
      </c>
      <c r="D908" s="39">
        <v>141</v>
      </c>
    </row>
    <row r="909" spans="2:4">
      <c r="B909" s="91">
        <v>40030</v>
      </c>
      <c r="C909" s="39">
        <v>24.9</v>
      </c>
      <c r="D909" s="39">
        <v>145.4</v>
      </c>
    </row>
    <row r="910" spans="2:4">
      <c r="B910" s="91">
        <v>40031</v>
      </c>
      <c r="C910" s="39">
        <v>25.67</v>
      </c>
      <c r="D910" s="39">
        <v>147.69999999999999</v>
      </c>
    </row>
    <row r="911" spans="2:4">
      <c r="B911" s="91">
        <v>40032</v>
      </c>
      <c r="C911" s="39">
        <v>24.76</v>
      </c>
      <c r="D911" s="39">
        <v>153.4</v>
      </c>
    </row>
    <row r="912" spans="2:4">
      <c r="B912" s="91">
        <v>40035</v>
      </c>
      <c r="C912" s="39">
        <v>24.99</v>
      </c>
      <c r="D912" s="39">
        <v>149.1</v>
      </c>
    </row>
    <row r="913" spans="2:4">
      <c r="B913" s="91">
        <v>40036</v>
      </c>
      <c r="C913" s="39">
        <v>25.99</v>
      </c>
      <c r="D913" s="39">
        <v>149.9</v>
      </c>
    </row>
    <row r="914" spans="2:4">
      <c r="B914" s="91">
        <v>40037</v>
      </c>
      <c r="C914" s="39">
        <v>25.45</v>
      </c>
      <c r="D914" s="39">
        <v>147.5</v>
      </c>
    </row>
    <row r="915" spans="2:4">
      <c r="B915" s="91">
        <v>40038</v>
      </c>
      <c r="C915" s="39">
        <v>24.71</v>
      </c>
      <c r="D915" s="39">
        <v>145.80000000000001</v>
      </c>
    </row>
    <row r="916" spans="2:4">
      <c r="B916" s="91">
        <v>40039</v>
      </c>
      <c r="C916" s="39">
        <v>24.27</v>
      </c>
      <c r="D916" s="39">
        <v>144.69999999999999</v>
      </c>
    </row>
    <row r="917" spans="2:4">
      <c r="B917" s="91">
        <v>40042</v>
      </c>
      <c r="C917" s="39">
        <v>27.89</v>
      </c>
      <c r="D917" s="39">
        <v>144.19999999999999</v>
      </c>
    </row>
    <row r="918" spans="2:4">
      <c r="B918" s="91">
        <v>40043</v>
      </c>
      <c r="C918" s="39">
        <v>26.18</v>
      </c>
      <c r="D918" s="39">
        <v>136.69999999999999</v>
      </c>
    </row>
    <row r="919" spans="2:4">
      <c r="B919" s="91">
        <v>40044</v>
      </c>
      <c r="C919" s="39">
        <v>26.26</v>
      </c>
      <c r="D919" s="39">
        <v>136</v>
      </c>
    </row>
    <row r="920" spans="2:4">
      <c r="B920" s="91">
        <v>40045</v>
      </c>
      <c r="C920" s="39">
        <v>25.09</v>
      </c>
      <c r="D920" s="39">
        <v>131.9</v>
      </c>
    </row>
    <row r="921" spans="2:4">
      <c r="B921" s="91">
        <v>40046</v>
      </c>
      <c r="C921" s="39">
        <v>25.01</v>
      </c>
      <c r="D921" s="39">
        <v>132.30000000000001</v>
      </c>
    </row>
    <row r="922" spans="2:4">
      <c r="B922" s="91">
        <v>40049</v>
      </c>
      <c r="C922" s="39">
        <v>25.14</v>
      </c>
      <c r="D922" s="39">
        <v>131.1</v>
      </c>
    </row>
    <row r="923" spans="2:4">
      <c r="B923" s="91">
        <v>40050</v>
      </c>
      <c r="C923" s="39">
        <v>24.92</v>
      </c>
      <c r="D923" s="39">
        <v>130.1</v>
      </c>
    </row>
    <row r="924" spans="2:4">
      <c r="B924" s="91">
        <v>40051</v>
      </c>
      <c r="C924" s="39">
        <v>24.95</v>
      </c>
      <c r="D924" s="39">
        <v>125.5</v>
      </c>
    </row>
    <row r="925" spans="2:4">
      <c r="B925" s="91">
        <v>40052</v>
      </c>
      <c r="C925" s="39">
        <v>24.68</v>
      </c>
      <c r="D925" s="39">
        <v>125.4</v>
      </c>
    </row>
    <row r="926" spans="2:4">
      <c r="B926" s="91">
        <v>40053</v>
      </c>
      <c r="C926" s="39">
        <v>24.76</v>
      </c>
      <c r="D926" s="39">
        <v>129.1</v>
      </c>
    </row>
    <row r="927" spans="2:4">
      <c r="B927" s="91">
        <v>40056</v>
      </c>
      <c r="C927" s="39">
        <v>26.01</v>
      </c>
      <c r="D927" s="39">
        <v>130.69999999999999</v>
      </c>
    </row>
    <row r="928" spans="2:4">
      <c r="B928" s="91">
        <v>40057</v>
      </c>
      <c r="C928" s="39">
        <v>29.15</v>
      </c>
      <c r="D928" s="39">
        <v>135</v>
      </c>
    </row>
    <row r="929" spans="2:4">
      <c r="B929" s="91">
        <v>40058</v>
      </c>
      <c r="C929" s="39">
        <v>28.9</v>
      </c>
      <c r="D929" s="39">
        <v>137.6</v>
      </c>
    </row>
    <row r="930" spans="2:4">
      <c r="B930" s="91">
        <v>40059</v>
      </c>
      <c r="C930" s="39">
        <v>27.1</v>
      </c>
      <c r="D930" s="39">
        <v>134.1</v>
      </c>
    </row>
    <row r="931" spans="2:4">
      <c r="B931" s="91">
        <v>40060</v>
      </c>
      <c r="C931" s="39">
        <v>25.26</v>
      </c>
      <c r="D931" s="39">
        <v>127.6</v>
      </c>
    </row>
    <row r="932" spans="2:4">
      <c r="B932" s="91">
        <v>40064</v>
      </c>
      <c r="C932" s="39">
        <v>25.62</v>
      </c>
      <c r="D932" s="39">
        <v>123.2</v>
      </c>
    </row>
    <row r="933" spans="2:4">
      <c r="B933" s="91">
        <v>40065</v>
      </c>
      <c r="C933" s="39">
        <v>24.32</v>
      </c>
      <c r="D933" s="39">
        <v>114.6</v>
      </c>
    </row>
    <row r="934" spans="2:4">
      <c r="B934" s="91">
        <v>40066</v>
      </c>
      <c r="C934" s="39">
        <v>23.55</v>
      </c>
      <c r="D934" s="39">
        <v>117.4</v>
      </c>
    </row>
    <row r="935" spans="2:4">
      <c r="B935" s="91">
        <v>40067</v>
      </c>
      <c r="C935" s="39">
        <v>24.15</v>
      </c>
      <c r="D935" s="39">
        <v>114.7</v>
      </c>
    </row>
    <row r="936" spans="2:4">
      <c r="B936" s="91">
        <v>40070</v>
      </c>
      <c r="C936" s="39">
        <v>23.86</v>
      </c>
      <c r="D936" s="39">
        <v>116.5</v>
      </c>
    </row>
    <row r="937" spans="2:4">
      <c r="B937" s="91">
        <v>40071</v>
      </c>
      <c r="C937" s="39">
        <v>23.42</v>
      </c>
      <c r="D937" s="39">
        <v>119.6</v>
      </c>
    </row>
    <row r="938" spans="2:4">
      <c r="B938" s="91">
        <v>40072</v>
      </c>
      <c r="C938" s="39">
        <v>23.69</v>
      </c>
      <c r="D938" s="39">
        <v>123.7</v>
      </c>
    </row>
    <row r="939" spans="2:4">
      <c r="B939" s="91">
        <v>40073</v>
      </c>
      <c r="C939" s="39">
        <v>23.65</v>
      </c>
      <c r="D939" s="39">
        <v>121.8</v>
      </c>
    </row>
    <row r="940" spans="2:4">
      <c r="B940" s="91">
        <v>40074</v>
      </c>
      <c r="C940" s="39">
        <v>23.92</v>
      </c>
      <c r="D940" s="39">
        <v>121.4</v>
      </c>
    </row>
    <row r="941" spans="2:4">
      <c r="B941" s="91">
        <v>40077</v>
      </c>
      <c r="C941" s="39">
        <v>24.06</v>
      </c>
      <c r="D941" s="39">
        <v>118.4</v>
      </c>
    </row>
    <row r="942" spans="2:4">
      <c r="B942" s="91">
        <v>40078</v>
      </c>
      <c r="C942" s="39">
        <v>23.08</v>
      </c>
      <c r="D942" s="39">
        <v>118</v>
      </c>
    </row>
    <row r="943" spans="2:4">
      <c r="B943" s="91">
        <v>40079</v>
      </c>
      <c r="C943" s="39">
        <v>23.49</v>
      </c>
      <c r="D943" s="39">
        <v>111.9</v>
      </c>
    </row>
    <row r="944" spans="2:4">
      <c r="B944" s="91">
        <v>40080</v>
      </c>
      <c r="C944" s="39">
        <v>24.95</v>
      </c>
      <c r="D944" s="39">
        <v>109.8</v>
      </c>
    </row>
    <row r="945" spans="2:4">
      <c r="B945" s="91">
        <v>40081</v>
      </c>
      <c r="C945" s="39">
        <v>25.61</v>
      </c>
      <c r="D945" s="39">
        <v>110.7</v>
      </c>
    </row>
    <row r="946" spans="2:4">
      <c r="B946" s="91">
        <v>40084</v>
      </c>
      <c r="C946" s="39">
        <v>24.88</v>
      </c>
      <c r="D946" s="39">
        <v>109.9</v>
      </c>
    </row>
    <row r="947" spans="2:4">
      <c r="B947" s="91">
        <v>40085</v>
      </c>
      <c r="C947" s="39">
        <v>25.19</v>
      </c>
      <c r="D947" s="39">
        <v>115.2</v>
      </c>
    </row>
    <row r="948" spans="2:4">
      <c r="B948" s="91">
        <v>40086</v>
      </c>
      <c r="C948" s="39">
        <v>25.61</v>
      </c>
      <c r="D948" s="39">
        <v>113.8</v>
      </c>
    </row>
  </sheetData>
  <mergeCells count="1">
    <mergeCell ref="F24:M30"/>
  </mergeCells>
  <phoneticPr fontId="29" type="noConversion"/>
  <hyperlinks>
    <hyperlink ref="F33" location="Мазмұны!B15" display="мазмұнға"/>
  </hyperlinks>
  <pageMargins left="0.75" right="0.75" top="1" bottom="1" header="0.5" footer="0.5"/>
  <headerFooter alignWithMargins="0"/>
  <drawing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workbookViewId="0">
      <selection activeCell="B27" sqref="B27"/>
    </sheetView>
  </sheetViews>
  <sheetFormatPr defaultRowHeight="11.25"/>
  <cols>
    <col min="1" max="1" width="9.140625" style="339"/>
    <col min="2" max="2" width="13.5703125" style="339" customWidth="1"/>
    <col min="3" max="16384" width="9.140625" style="339"/>
  </cols>
  <sheetData>
    <row r="1" spans="1:13">
      <c r="B1" s="706"/>
      <c r="C1" s="706"/>
      <c r="D1" s="706"/>
      <c r="E1" s="706"/>
      <c r="F1" s="706"/>
      <c r="G1" s="706"/>
      <c r="H1" s="706"/>
      <c r="I1" s="706"/>
      <c r="J1" s="706"/>
      <c r="K1" s="706"/>
    </row>
    <row r="2" spans="1:13" ht="12.75">
      <c r="A2" s="610" t="s">
        <v>1735</v>
      </c>
      <c r="B2" s="611" t="s">
        <v>1525</v>
      </c>
      <c r="C2" s="707"/>
      <c r="D2" s="707"/>
      <c r="E2" s="707"/>
      <c r="F2" s="707"/>
      <c r="G2" s="707"/>
      <c r="H2" s="707"/>
      <c r="I2" s="707"/>
      <c r="J2" s="707"/>
      <c r="K2" s="707"/>
      <c r="L2" s="707"/>
    </row>
    <row r="3" spans="1:13" ht="12.75">
      <c r="B3" s="708"/>
      <c r="C3" s="707"/>
      <c r="D3" s="707"/>
      <c r="E3" s="707"/>
      <c r="F3" s="707"/>
      <c r="G3" s="707"/>
      <c r="H3" s="707"/>
      <c r="I3" s="707"/>
      <c r="J3" s="707"/>
      <c r="K3" s="707"/>
      <c r="L3" s="707"/>
    </row>
    <row r="4" spans="1:13" ht="12.75">
      <c r="B4" s="709"/>
      <c r="C4" s="710" t="s">
        <v>1728</v>
      </c>
      <c r="D4" s="710" t="s">
        <v>1729</v>
      </c>
      <c r="E4" s="710" t="s">
        <v>1730</v>
      </c>
      <c r="F4" s="710" t="s">
        <v>1731</v>
      </c>
      <c r="G4" s="710" t="s">
        <v>1732</v>
      </c>
      <c r="H4" s="710" t="s">
        <v>203</v>
      </c>
      <c r="I4" s="710" t="s">
        <v>204</v>
      </c>
      <c r="J4" s="710" t="s">
        <v>205</v>
      </c>
      <c r="K4" s="710" t="s">
        <v>206</v>
      </c>
      <c r="L4" s="710" t="s">
        <v>207</v>
      </c>
    </row>
    <row r="5" spans="1:13" ht="12.75">
      <c r="B5" s="711" t="s">
        <v>1406</v>
      </c>
      <c r="C5" s="712">
        <v>75.346254000000002</v>
      </c>
      <c r="D5" s="712">
        <v>126.554328</v>
      </c>
      <c r="E5" s="713">
        <v>216.13512499999999</v>
      </c>
      <c r="F5" s="714">
        <v>213.868865</v>
      </c>
      <c r="G5" s="714">
        <v>209.45429899999999</v>
      </c>
      <c r="H5" s="714">
        <v>212.154157</v>
      </c>
      <c r="I5" s="713">
        <v>214.57782499999999</v>
      </c>
      <c r="J5" s="713">
        <v>102.24359800000001</v>
      </c>
      <c r="K5" s="713">
        <v>90.543131000000002</v>
      </c>
      <c r="L5" s="713">
        <v>86.123118000000005</v>
      </c>
      <c r="M5" s="715"/>
    </row>
    <row r="6" spans="1:13" ht="12.75">
      <c r="B6" s="711" t="s">
        <v>1475</v>
      </c>
      <c r="C6" s="712">
        <v>62.053899000000001</v>
      </c>
      <c r="D6" s="712">
        <v>98.836708999999999</v>
      </c>
      <c r="E6" s="713">
        <v>171.56764999999999</v>
      </c>
      <c r="F6" s="714">
        <v>165.53244100000001</v>
      </c>
      <c r="G6" s="714">
        <v>159.98690099999999</v>
      </c>
      <c r="H6" s="714">
        <v>160.28849199999999</v>
      </c>
      <c r="I6" s="713">
        <v>162.37736200000001</v>
      </c>
      <c r="J6" s="713">
        <v>77.938503999999995</v>
      </c>
      <c r="K6" s="713">
        <v>67.214296000000004</v>
      </c>
      <c r="L6" s="713">
        <v>67.732174000000001</v>
      </c>
      <c r="M6" s="715"/>
    </row>
    <row r="7" spans="1:13" ht="12.75">
      <c r="B7" s="711" t="s">
        <v>208</v>
      </c>
      <c r="C7" s="712">
        <v>13.292355000000001</v>
      </c>
      <c r="D7" s="712">
        <v>27.717925000000001</v>
      </c>
      <c r="E7" s="713">
        <v>44.567475000000002</v>
      </c>
      <c r="F7" s="714">
        <v>48.336424000000001</v>
      </c>
      <c r="G7" s="714">
        <v>49.467398000000003</v>
      </c>
      <c r="H7" s="714">
        <v>51.865665</v>
      </c>
      <c r="I7" s="713">
        <v>52.200462999999999</v>
      </c>
      <c r="J7" s="713">
        <v>24.305094</v>
      </c>
      <c r="K7" s="713">
        <v>23.328835000000002</v>
      </c>
      <c r="L7" s="713">
        <v>18.390944000000001</v>
      </c>
      <c r="M7" s="715"/>
    </row>
    <row r="8" spans="1:13" ht="51" customHeight="1">
      <c r="B8" s="716" t="s">
        <v>1474</v>
      </c>
      <c r="C8" s="1458">
        <v>0.21420660448749562</v>
      </c>
      <c r="D8" s="1458">
        <v>0.28044160191533696</v>
      </c>
      <c r="E8" s="1458">
        <v>0.25976619135367307</v>
      </c>
      <c r="F8" s="1458">
        <v>0.29200574647479521</v>
      </c>
      <c r="G8" s="1458">
        <v>0.3091965510351376</v>
      </c>
      <c r="H8" s="1459">
        <v>0.32357697269994906</v>
      </c>
      <c r="I8" s="1460">
        <v>0.32147623509242623</v>
      </c>
      <c r="J8" s="1458">
        <v>0.31184963468120974</v>
      </c>
      <c r="K8" s="1458">
        <v>0.34708144529253121</v>
      </c>
      <c r="L8" s="1459">
        <v>0.27152448997133921</v>
      </c>
      <c r="M8" s="717"/>
    </row>
    <row r="9" spans="1:13">
      <c r="E9" s="715"/>
      <c r="F9" s="715"/>
      <c r="G9" s="715"/>
      <c r="H9" s="715"/>
      <c r="I9" s="715"/>
      <c r="L9" s="715"/>
    </row>
    <row r="11" spans="1:13" ht="12.75">
      <c r="B11" s="611" t="s">
        <v>1525</v>
      </c>
    </row>
    <row r="25" spans="2:2" ht="12">
      <c r="B25" s="187" t="s">
        <v>1085</v>
      </c>
    </row>
    <row r="27" spans="2:2" ht="12.75">
      <c r="B27" s="175" t="s">
        <v>459</v>
      </c>
    </row>
  </sheetData>
  <phoneticPr fontId="64" type="noConversion"/>
  <hyperlinks>
    <hyperlink ref="B27" location="Мазмұны!B150" display="мазмұнға"/>
  </hyperlinks>
  <pageMargins left="0.75" right="0.75" top="1" bottom="1" header="0.5" footer="0.5"/>
  <pageSetup paperSize="9" orientation="portrait" r:id="rId1"/>
  <headerFooter alignWithMargins="0"/>
  <drawing r:id="rId2"/>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3"/>
  <sheetViews>
    <sheetView workbookViewId="0">
      <selection activeCell="B23" sqref="B23"/>
    </sheetView>
  </sheetViews>
  <sheetFormatPr defaultRowHeight="12.75"/>
  <cols>
    <col min="2" max="2" width="11.140625" bestFit="1" customWidth="1"/>
    <col min="3" max="7" width="10.85546875" bestFit="1" customWidth="1"/>
    <col min="8" max="12" width="9.85546875" bestFit="1" customWidth="1"/>
  </cols>
  <sheetData>
    <row r="2" spans="1:13" ht="12.75" customHeight="1">
      <c r="A2" s="610" t="s">
        <v>1735</v>
      </c>
      <c r="B2" s="664" t="s">
        <v>1526</v>
      </c>
      <c r="C2" s="707"/>
      <c r="D2" s="707"/>
      <c r="E2" s="707"/>
      <c r="F2" s="707"/>
      <c r="G2" s="707"/>
      <c r="H2" s="707"/>
      <c r="I2" s="707"/>
    </row>
    <row r="3" spans="1:13">
      <c r="B3" s="708"/>
      <c r="C3" s="707"/>
      <c r="D3" s="707"/>
      <c r="E3" s="707"/>
      <c r="F3" s="707"/>
      <c r="G3" s="707"/>
      <c r="H3" s="707"/>
      <c r="I3" s="707"/>
    </row>
    <row r="4" spans="1:13">
      <c r="B4" s="709"/>
      <c r="C4" s="710" t="s">
        <v>975</v>
      </c>
      <c r="D4" s="710" t="s">
        <v>976</v>
      </c>
      <c r="E4" s="1461">
        <v>39448</v>
      </c>
      <c r="F4" s="1461">
        <v>39539</v>
      </c>
      <c r="G4" s="1461">
        <v>39630</v>
      </c>
      <c r="H4" s="1461">
        <v>39722</v>
      </c>
      <c r="I4" s="1461">
        <v>39814</v>
      </c>
      <c r="J4" s="1461">
        <v>39904</v>
      </c>
      <c r="K4" s="1461">
        <v>39995</v>
      </c>
      <c r="L4" s="1461">
        <v>40087</v>
      </c>
    </row>
    <row r="5" spans="1:13">
      <c r="B5" s="711" t="s">
        <v>769</v>
      </c>
      <c r="C5" s="712">
        <v>68.3</v>
      </c>
      <c r="D5" s="712">
        <v>104.4</v>
      </c>
      <c r="E5" s="1462">
        <v>180.4</v>
      </c>
      <c r="F5" s="714">
        <v>175.9</v>
      </c>
      <c r="G5" s="714">
        <v>169.5</v>
      </c>
      <c r="H5" s="714">
        <v>170.5</v>
      </c>
      <c r="I5" s="709">
        <v>170.4</v>
      </c>
      <c r="J5" s="709">
        <v>92.5</v>
      </c>
      <c r="K5" s="1463">
        <v>82</v>
      </c>
      <c r="L5" s="709">
        <v>75.400000000000006</v>
      </c>
      <c r="M5" s="354"/>
    </row>
    <row r="6" spans="1:13">
      <c r="E6" s="718"/>
      <c r="J6" s="354"/>
      <c r="K6" s="354"/>
      <c r="M6" s="354"/>
    </row>
    <row r="7" spans="1:13">
      <c r="E7" s="20"/>
      <c r="H7" s="348"/>
    </row>
    <row r="8" spans="1:13">
      <c r="B8" s="664" t="s">
        <v>1526</v>
      </c>
    </row>
    <row r="21" spans="2:2">
      <c r="B21" s="187" t="s">
        <v>1085</v>
      </c>
    </row>
    <row r="22" spans="2:2">
      <c r="B22" s="339"/>
    </row>
    <row r="23" spans="2:2">
      <c r="B23" s="175" t="s">
        <v>459</v>
      </c>
    </row>
  </sheetData>
  <phoneticPr fontId="0" type="noConversion"/>
  <hyperlinks>
    <hyperlink ref="B23" location="Мазмұны!B151" display="мазмұнға"/>
  </hyperlinks>
  <pageMargins left="0.75" right="0.75" top="1" bottom="1" header="0.5" footer="0.5"/>
  <pageSetup paperSize="9" orientation="portrait" r:id="rId1"/>
  <headerFooter alignWithMargins="0"/>
  <drawing r:id="rId2"/>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7"/>
  <sheetViews>
    <sheetView workbookViewId="0">
      <selection activeCell="B27" sqref="B27"/>
    </sheetView>
  </sheetViews>
  <sheetFormatPr defaultRowHeight="11.25"/>
  <cols>
    <col min="1" max="1" width="9.140625" style="339"/>
    <col min="2" max="2" width="22.140625" style="339" customWidth="1"/>
    <col min="3" max="6" width="10.42578125" style="339" bestFit="1" customWidth="1"/>
    <col min="7" max="10" width="9.85546875" style="339" bestFit="1" customWidth="1"/>
    <col min="11" max="16384" width="9.140625" style="339"/>
  </cols>
  <sheetData>
    <row r="2" spans="1:10" ht="12.75">
      <c r="A2" s="610" t="s">
        <v>1735</v>
      </c>
      <c r="B2" s="611" t="s">
        <v>1527</v>
      </c>
      <c r="C2" s="707"/>
      <c r="D2" s="707"/>
      <c r="E2" s="707"/>
      <c r="F2" s="707"/>
      <c r="G2" s="707"/>
      <c r="H2" s="707"/>
      <c r="I2" s="707"/>
      <c r="J2" s="707"/>
    </row>
    <row r="3" spans="1:10" ht="12.75">
      <c r="B3" s="611"/>
      <c r="C3" s="707"/>
      <c r="D3" s="707"/>
      <c r="E3" s="707"/>
      <c r="F3" s="707"/>
      <c r="G3" s="707"/>
      <c r="H3" s="707"/>
      <c r="I3" s="707"/>
      <c r="J3" s="707"/>
    </row>
    <row r="4" spans="1:10" ht="12.75">
      <c r="B4" s="709"/>
      <c r="C4" s="1464" t="s">
        <v>977</v>
      </c>
      <c r="D4" s="1464" t="s">
        <v>1550</v>
      </c>
      <c r="E4" s="1464" t="s">
        <v>1549</v>
      </c>
      <c r="F4" s="1464" t="s">
        <v>72</v>
      </c>
      <c r="G4" s="1465">
        <v>39814</v>
      </c>
      <c r="H4" s="1465">
        <v>39904</v>
      </c>
      <c r="I4" s="1465">
        <v>39995</v>
      </c>
      <c r="J4" s="1465">
        <v>40087</v>
      </c>
    </row>
    <row r="5" spans="1:10" ht="12.75">
      <c r="B5" s="1466" t="s">
        <v>1476</v>
      </c>
      <c r="C5" s="304">
        <v>8.9289913776806965E-2</v>
      </c>
      <c r="D5" s="304">
        <v>9.2533738118483894E-3</v>
      </c>
      <c r="E5" s="304">
        <v>5.8531681815970999E-3</v>
      </c>
      <c r="F5" s="304">
        <v>2.1144238678902506E-2</v>
      </c>
      <c r="G5" s="719">
        <v>2.3561840821220301E-2</v>
      </c>
      <c r="H5" s="719">
        <v>1.6574714749097452E-3</v>
      </c>
      <c r="I5" s="719">
        <v>-4.6849960574542195E-2</v>
      </c>
      <c r="J5" s="719">
        <v>-0.29199594104576687</v>
      </c>
    </row>
    <row r="6" spans="1:10" ht="12.75">
      <c r="B6" s="1466" t="s">
        <v>1473</v>
      </c>
      <c r="C6" s="304">
        <v>1.8411750519495618E-2</v>
      </c>
      <c r="D6" s="304">
        <v>2.0913516326932394E-3</v>
      </c>
      <c r="E6" s="304">
        <v>1.38235883141267E-3</v>
      </c>
      <c r="F6" s="304">
        <v>5.1691657401744901E-3</v>
      </c>
      <c r="G6" s="719">
        <v>5.731901700466952E-3</v>
      </c>
      <c r="H6" s="719">
        <v>3.9400999953072854E-4</v>
      </c>
      <c r="I6" s="719">
        <v>-1.2071097916859093E-2</v>
      </c>
      <c r="J6" s="719">
        <v>-6.235353671240746E-2</v>
      </c>
    </row>
    <row r="7" spans="1:10">
      <c r="G7" s="720"/>
      <c r="H7" s="720"/>
    </row>
    <row r="9" spans="1:10" ht="12.75">
      <c r="B9" s="611" t="s">
        <v>1527</v>
      </c>
    </row>
    <row r="25" spans="2:2" ht="12">
      <c r="B25" s="187" t="s">
        <v>1085</v>
      </c>
    </row>
    <row r="27" spans="2:2" ht="12.75">
      <c r="B27" s="175" t="s">
        <v>459</v>
      </c>
    </row>
  </sheetData>
  <phoneticPr fontId="64" type="noConversion"/>
  <hyperlinks>
    <hyperlink ref="B27" location="Мазмұны!B152" display="мазмұнға"/>
  </hyperlinks>
  <pageMargins left="0.75" right="0.75" top="1" bottom="1" header="0.5" footer="0.5"/>
  <pageSetup paperSize="9" orientation="portrait"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5"/>
  <sheetViews>
    <sheetView workbookViewId="0">
      <selection activeCell="B25" sqref="B25"/>
    </sheetView>
  </sheetViews>
  <sheetFormatPr defaultRowHeight="12.75"/>
  <cols>
    <col min="2" max="2" width="18.7109375" customWidth="1"/>
    <col min="3" max="3" width="27" customWidth="1"/>
    <col min="4" max="4" width="9.85546875" bestFit="1" customWidth="1"/>
  </cols>
  <sheetData>
    <row r="2" spans="1:6">
      <c r="A2" s="610" t="s">
        <v>1735</v>
      </c>
      <c r="B2" s="721" t="s">
        <v>443</v>
      </c>
      <c r="D2" s="610"/>
      <c r="E2" s="610"/>
      <c r="F2" s="610"/>
    </row>
    <row r="3" spans="1:6">
      <c r="B3" s="610"/>
      <c r="C3" s="610"/>
      <c r="D3" s="610"/>
      <c r="E3" s="610"/>
      <c r="F3" s="610"/>
    </row>
    <row r="4" spans="1:6">
      <c r="B4" s="722"/>
      <c r="C4" s="723">
        <v>39722</v>
      </c>
      <c r="D4" s="724">
        <v>40087</v>
      </c>
      <c r="E4" s="610"/>
      <c r="F4" s="610"/>
    </row>
    <row r="5" spans="1:6">
      <c r="B5" s="1467" t="s">
        <v>1477</v>
      </c>
      <c r="C5" s="1468">
        <v>157.190867</v>
      </c>
      <c r="D5" s="1469">
        <v>50.1</v>
      </c>
      <c r="E5" s="610"/>
      <c r="F5" s="610"/>
    </row>
    <row r="6" spans="1:6">
      <c r="B6" s="1467" t="s">
        <v>1478</v>
      </c>
      <c r="C6" s="1468">
        <v>12.453664</v>
      </c>
      <c r="D6" s="1469">
        <v>14.7</v>
      </c>
      <c r="E6" s="610"/>
      <c r="F6" s="610"/>
    </row>
    <row r="7" spans="1:6">
      <c r="B7" s="1467" t="s">
        <v>1177</v>
      </c>
      <c r="C7" s="1468">
        <v>0.853159</v>
      </c>
      <c r="D7" s="1469">
        <v>10.6</v>
      </c>
      <c r="E7" s="610"/>
    </row>
    <row r="10" spans="1:6">
      <c r="B10" s="721" t="s">
        <v>443</v>
      </c>
    </row>
    <row r="23" spans="2:2">
      <c r="B23" s="187" t="s">
        <v>1095</v>
      </c>
    </row>
    <row r="25" spans="2:2">
      <c r="B25" s="175" t="s">
        <v>459</v>
      </c>
    </row>
  </sheetData>
  <phoneticPr fontId="64" type="noConversion"/>
  <hyperlinks>
    <hyperlink ref="B25" location="Мазмұны!B153" display="мазмұнға"/>
  </hyperlinks>
  <pageMargins left="0.75" right="0.75" top="1" bottom="1" header="0.5" footer="0.5"/>
  <pageSetup paperSize="9" orientation="portrait"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R29"/>
  <sheetViews>
    <sheetView topLeftCell="A19" zoomScaleNormal="85" zoomScaleSheetLayoutView="85" workbookViewId="0"/>
  </sheetViews>
  <sheetFormatPr defaultColWidth="8" defaultRowHeight="12.75"/>
  <cols>
    <col min="1" max="1" width="9.42578125" style="725" customWidth="1"/>
    <col min="2" max="2" width="19" style="725" customWidth="1"/>
    <col min="3" max="3" width="10.140625" style="725" customWidth="1"/>
    <col min="4" max="4" width="10.42578125" style="725" customWidth="1"/>
    <col min="5" max="5" width="11.42578125" style="725" customWidth="1"/>
    <col min="6" max="6" width="12.140625" style="725" customWidth="1"/>
    <col min="7" max="7" width="11.42578125" style="725" customWidth="1"/>
    <col min="8" max="8" width="11.140625" style="725" customWidth="1"/>
    <col min="9" max="9" width="13.5703125" style="725" customWidth="1"/>
    <col min="10" max="10" width="11.7109375" style="725" customWidth="1"/>
    <col min="11" max="16384" width="8" style="725"/>
  </cols>
  <sheetData>
    <row r="2" spans="1:18">
      <c r="A2" s="725" t="s">
        <v>1138</v>
      </c>
      <c r="B2" s="1470" t="s">
        <v>1529</v>
      </c>
      <c r="C2" s="1470"/>
      <c r="D2" s="1470"/>
      <c r="E2" s="1470"/>
      <c r="F2" s="1470"/>
      <c r="G2" s="1470"/>
      <c r="H2" s="1470"/>
      <c r="I2" s="1470"/>
      <c r="J2" s="1470"/>
    </row>
    <row r="3" spans="1:18">
      <c r="B3" s="1716"/>
      <c r="C3" s="1716"/>
      <c r="D3" s="1716"/>
      <c r="E3" s="1716"/>
      <c r="F3" s="1716"/>
      <c r="G3" s="1716"/>
      <c r="H3" s="1716"/>
    </row>
    <row r="4" spans="1:18">
      <c r="B4" s="726" t="s">
        <v>1479</v>
      </c>
      <c r="C4" s="727">
        <v>2002</v>
      </c>
      <c r="D4" s="727">
        <v>2003</v>
      </c>
      <c r="E4" s="727">
        <v>2004</v>
      </c>
      <c r="F4" s="727">
        <v>2005</v>
      </c>
      <c r="G4" s="727">
        <v>2006</v>
      </c>
      <c r="H4" s="726">
        <v>2007</v>
      </c>
      <c r="I4" s="726">
        <v>2008</v>
      </c>
      <c r="J4" s="726" t="s">
        <v>862</v>
      </c>
    </row>
    <row r="5" spans="1:18" ht="25.5">
      <c r="B5" s="728" t="s">
        <v>1480</v>
      </c>
      <c r="C5" s="729">
        <v>15.46209</v>
      </c>
      <c r="D5" s="729">
        <v>22.411900000000003</v>
      </c>
      <c r="E5" s="729">
        <v>30.044</v>
      </c>
      <c r="F5" s="729">
        <v>51.7057</v>
      </c>
      <c r="G5" s="729">
        <v>94.707100000000011</v>
      </c>
      <c r="H5" s="729">
        <v>143.45439999999999</v>
      </c>
      <c r="I5" s="729">
        <v>141.8532777214505</v>
      </c>
      <c r="J5" s="729">
        <v>113.96734457693972</v>
      </c>
      <c r="M5" s="730"/>
      <c r="N5" s="730"/>
      <c r="O5" s="730"/>
      <c r="P5" s="730"/>
      <c r="Q5" s="730"/>
      <c r="R5" s="730"/>
    </row>
    <row r="6" spans="1:18" ht="25.5">
      <c r="B6" s="728" t="s">
        <v>1481</v>
      </c>
      <c r="C6" s="729">
        <v>11.5252</v>
      </c>
      <c r="D6" s="729">
        <v>12.830200000000001</v>
      </c>
      <c r="E6" s="729">
        <v>17.4087</v>
      </c>
      <c r="F6" s="729">
        <v>23.221700000000002</v>
      </c>
      <c r="G6" s="729">
        <v>24.1006</v>
      </c>
      <c r="H6" s="729">
        <v>23.598700000000001</v>
      </c>
      <c r="I6" s="729">
        <v>24.442976999999996</v>
      </c>
      <c r="J6" s="729">
        <v>18.552681</v>
      </c>
      <c r="K6" s="731"/>
      <c r="M6" s="730"/>
      <c r="N6" s="730"/>
      <c r="O6" s="730"/>
      <c r="P6" s="730"/>
      <c r="Q6" s="730"/>
      <c r="R6" s="730"/>
    </row>
    <row r="7" spans="1:18" ht="36" customHeight="1">
      <c r="B7" s="728" t="s">
        <v>1482</v>
      </c>
      <c r="C7" s="213">
        <v>0.50570700822956938</v>
      </c>
      <c r="D7" s="213">
        <v>0.44947416552354841</v>
      </c>
      <c r="E7" s="213">
        <v>0.34053783927288611</v>
      </c>
      <c r="F7" s="213">
        <v>0.72099920117161498</v>
      </c>
      <c r="G7" s="213">
        <v>0.8316568579479634</v>
      </c>
      <c r="H7" s="213">
        <v>0.51471642569564457</v>
      </c>
      <c r="I7" s="213">
        <v>-1.1161193233177208E-2</v>
      </c>
      <c r="J7" s="213">
        <v>0.15396907955919215</v>
      </c>
      <c r="M7" s="730"/>
      <c r="N7" s="730"/>
      <c r="O7" s="730"/>
      <c r="P7" s="730"/>
      <c r="Q7" s="730"/>
      <c r="R7" s="730"/>
    </row>
    <row r="8" spans="1:18" ht="28.5" customHeight="1">
      <c r="B8" s="728" t="s">
        <v>1483</v>
      </c>
      <c r="C8" s="213">
        <v>7.2146834216974737E-2</v>
      </c>
      <c r="D8" s="213">
        <v>0.11323013917328982</v>
      </c>
      <c r="E8" s="213">
        <v>0.35685336159997505</v>
      </c>
      <c r="F8" s="213">
        <v>0.33391350301860562</v>
      </c>
      <c r="G8" s="213">
        <v>3.7848219553262584E-2</v>
      </c>
      <c r="H8" s="213">
        <v>-2.0825207671178222E-2</v>
      </c>
      <c r="I8" s="213">
        <v>3.5776419887535944E-2</v>
      </c>
      <c r="J8" s="213">
        <v>3.7380620616232499E-2</v>
      </c>
      <c r="K8" s="731"/>
      <c r="M8" s="207"/>
      <c r="N8" s="207"/>
      <c r="O8" s="207"/>
      <c r="P8" s="207"/>
      <c r="Q8" s="207"/>
      <c r="R8" s="207"/>
    </row>
    <row r="9" spans="1:18" ht="12.75" customHeight="1">
      <c r="C9" s="207"/>
      <c r="D9" s="207"/>
      <c r="E9" s="207"/>
      <c r="F9" s="207"/>
      <c r="G9" s="207"/>
      <c r="H9" s="207"/>
      <c r="I9" s="207"/>
      <c r="J9" s="207"/>
    </row>
    <row r="10" spans="1:18" ht="14.25" customHeight="1">
      <c r="B10" s="1717" t="s">
        <v>1529</v>
      </c>
      <c r="C10" s="1717"/>
      <c r="D10" s="1717"/>
      <c r="E10" s="1717"/>
      <c r="F10" s="1717"/>
      <c r="G10" s="1717"/>
      <c r="H10" s="1717"/>
      <c r="I10" s="1717"/>
      <c r="J10" s="1717"/>
      <c r="K10" s="1717"/>
      <c r="L10" s="1717"/>
    </row>
    <row r="11" spans="1:18" ht="12.75" customHeight="1">
      <c r="B11" s="1369"/>
      <c r="C11" s="732"/>
      <c r="D11" s="732"/>
      <c r="E11" s="732"/>
      <c r="F11" s="732"/>
      <c r="G11" s="732"/>
      <c r="H11" s="732"/>
      <c r="I11" s="732"/>
      <c r="J11" s="732"/>
      <c r="K11" s="732"/>
      <c r="L11" s="732"/>
    </row>
    <row r="12" spans="1:18" ht="18" customHeight="1">
      <c r="B12" s="1369"/>
      <c r="C12" s="732"/>
      <c r="D12" s="732"/>
      <c r="E12" s="732"/>
      <c r="F12" s="732"/>
      <c r="G12" s="732"/>
      <c r="H12" s="732"/>
      <c r="I12" s="732"/>
      <c r="J12" s="732"/>
      <c r="K12" s="732"/>
      <c r="L12" s="732"/>
    </row>
    <row r="13" spans="1:18" ht="18.75" customHeight="1">
      <c r="B13" s="1369"/>
      <c r="C13" s="732"/>
      <c r="D13" s="732"/>
      <c r="E13" s="732"/>
      <c r="F13" s="732"/>
      <c r="G13" s="732"/>
      <c r="H13" s="732"/>
      <c r="I13" s="732"/>
      <c r="J13" s="732"/>
      <c r="K13" s="732"/>
      <c r="L13" s="732"/>
    </row>
    <row r="14" spans="1:18" ht="17.25" customHeight="1">
      <c r="B14" s="1369"/>
      <c r="C14" s="732"/>
      <c r="D14" s="732"/>
      <c r="E14" s="732"/>
      <c r="F14" s="732"/>
      <c r="G14" s="732"/>
      <c r="H14" s="732"/>
      <c r="I14" s="732"/>
      <c r="J14" s="732"/>
      <c r="K14" s="732"/>
      <c r="L14" s="732"/>
    </row>
    <row r="15" spans="1:18">
      <c r="B15" s="1369"/>
      <c r="C15" s="732"/>
      <c r="D15" s="732"/>
      <c r="E15" s="732"/>
      <c r="F15" s="732"/>
      <c r="G15" s="732"/>
      <c r="H15" s="732"/>
      <c r="I15" s="732"/>
      <c r="J15" s="732"/>
      <c r="K15" s="732"/>
      <c r="L15" s="732"/>
    </row>
    <row r="16" spans="1:18">
      <c r="B16" s="1369"/>
      <c r="C16" s="732"/>
      <c r="D16" s="732"/>
      <c r="E16" s="732"/>
      <c r="F16" s="732"/>
      <c r="G16" s="732"/>
      <c r="H16" s="732"/>
      <c r="I16" s="732"/>
      <c r="J16" s="732"/>
      <c r="K16" s="732"/>
      <c r="L16" s="732"/>
    </row>
    <row r="17" spans="2:12" ht="22.5" customHeight="1">
      <c r="B17" s="1369"/>
      <c r="C17" s="732"/>
      <c r="D17" s="732"/>
      <c r="E17" s="732"/>
      <c r="F17" s="732"/>
      <c r="G17" s="732"/>
      <c r="H17" s="732"/>
      <c r="I17" s="732"/>
      <c r="J17" s="732"/>
      <c r="K17" s="732"/>
      <c r="L17" s="732"/>
    </row>
    <row r="18" spans="2:12">
      <c r="B18" s="1369"/>
      <c r="C18" s="732"/>
      <c r="D18" s="732"/>
      <c r="E18" s="732"/>
      <c r="F18" s="732"/>
      <c r="G18" s="732"/>
      <c r="H18" s="732"/>
      <c r="I18" s="732"/>
      <c r="J18" s="732"/>
      <c r="K18" s="732"/>
      <c r="L18" s="732"/>
    </row>
    <row r="19" spans="2:12">
      <c r="B19" s="1369"/>
      <c r="C19" s="732"/>
      <c r="D19" s="732"/>
      <c r="E19" s="732"/>
      <c r="F19" s="732"/>
      <c r="G19" s="732"/>
      <c r="H19" s="732"/>
      <c r="I19" s="732"/>
      <c r="J19" s="732"/>
      <c r="K19" s="732"/>
      <c r="L19" s="732"/>
    </row>
    <row r="20" spans="2:12">
      <c r="B20" s="732"/>
      <c r="C20" s="732"/>
      <c r="D20" s="732"/>
      <c r="E20" s="732"/>
      <c r="F20" s="732"/>
      <c r="G20" s="732"/>
      <c r="H20" s="732"/>
      <c r="I20" s="732"/>
      <c r="J20" s="732"/>
      <c r="K20" s="732"/>
      <c r="L20" s="732"/>
    </row>
    <row r="21" spans="2:12">
      <c r="B21" s="732"/>
      <c r="C21" s="732"/>
      <c r="D21" s="732"/>
      <c r="E21" s="732"/>
      <c r="F21" s="732"/>
      <c r="G21" s="732"/>
      <c r="H21" s="732"/>
      <c r="I21" s="732"/>
      <c r="J21" s="732"/>
      <c r="K21" s="732"/>
      <c r="L21" s="732"/>
    </row>
    <row r="22" spans="2:12">
      <c r="B22" s="732"/>
      <c r="C22" s="732"/>
      <c r="D22" s="733"/>
      <c r="E22" s="733"/>
      <c r="F22" s="733"/>
      <c r="G22" s="733"/>
      <c r="H22" s="733"/>
      <c r="I22" s="733"/>
      <c r="J22" s="732"/>
      <c r="K22" s="732"/>
      <c r="L22" s="732"/>
    </row>
    <row r="23" spans="2:12">
      <c r="B23" s="732"/>
      <c r="C23" s="732"/>
      <c r="D23" s="733"/>
      <c r="E23" s="733"/>
      <c r="F23" s="733"/>
      <c r="G23" s="733"/>
      <c r="H23" s="733"/>
      <c r="I23" s="733"/>
      <c r="J23" s="732"/>
      <c r="K23" s="732"/>
      <c r="L23" s="732"/>
    </row>
    <row r="24" spans="2:12">
      <c r="B24" s="1370" t="s">
        <v>863</v>
      </c>
      <c r="C24" s="1370"/>
      <c r="D24" s="1370"/>
      <c r="E24" s="1370"/>
      <c r="F24" s="1370"/>
      <c r="G24" s="732"/>
      <c r="H24" s="732"/>
      <c r="I24" s="732"/>
      <c r="J24" s="732"/>
      <c r="K24" s="732"/>
      <c r="L24" s="732"/>
    </row>
    <row r="25" spans="2:12">
      <c r="B25" s="734" t="s">
        <v>52</v>
      </c>
      <c r="C25" s="732"/>
      <c r="D25" s="732"/>
      <c r="E25" s="732"/>
      <c r="F25" s="732"/>
      <c r="G25" s="732"/>
      <c r="H25" s="732"/>
      <c r="I25" s="732"/>
      <c r="J25" s="732"/>
    </row>
    <row r="26" spans="2:12">
      <c r="C26" s="732"/>
      <c r="D26" s="732"/>
      <c r="E26" s="732"/>
      <c r="F26" s="732"/>
      <c r="G26" s="732"/>
      <c r="H26" s="732"/>
      <c r="I26" s="732"/>
      <c r="J26" s="732"/>
    </row>
    <row r="27" spans="2:12">
      <c r="B27" s="175" t="s">
        <v>459</v>
      </c>
      <c r="C27" s="96"/>
      <c r="D27" s="732"/>
      <c r="E27" s="732"/>
      <c r="F27" s="732"/>
      <c r="G27" s="732"/>
      <c r="H27" s="732"/>
      <c r="I27" s="732"/>
      <c r="J27" s="732"/>
    </row>
    <row r="28" spans="2:12">
      <c r="B28" s="732"/>
      <c r="C28" s="732"/>
      <c r="D28" s="732"/>
      <c r="E28" s="732"/>
      <c r="F28" s="732"/>
      <c r="G28" s="732"/>
      <c r="H28" s="732"/>
      <c r="I28" s="732"/>
      <c r="J28" s="732"/>
    </row>
    <row r="29" spans="2:12">
      <c r="B29" s="732"/>
      <c r="C29" s="732"/>
      <c r="D29" s="732"/>
      <c r="E29" s="732"/>
      <c r="F29" s="732"/>
      <c r="G29" s="732"/>
      <c r="H29" s="732"/>
      <c r="I29" s="732"/>
      <c r="J29" s="732"/>
    </row>
  </sheetData>
  <mergeCells count="2">
    <mergeCell ref="B3:H3"/>
    <mergeCell ref="B10:L10"/>
  </mergeCells>
  <phoneticPr fontId="38" type="noConversion"/>
  <hyperlinks>
    <hyperlink ref="B27" location="Мазмұны!B156" display="мазмұнға"/>
  </hyperlinks>
  <pageMargins left="0.2" right="0.17" top="1" bottom="1" header="0.5" footer="0.5"/>
  <pageSetup paperSize="9" orientation="landscape" r:id="rId1"/>
  <headerFooter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18"/>
  <sheetViews>
    <sheetView zoomScaleNormal="100" zoomScaleSheetLayoutView="85" workbookViewId="0">
      <selection activeCell="B18" sqref="B18"/>
    </sheetView>
  </sheetViews>
  <sheetFormatPr defaultColWidth="8" defaultRowHeight="12.75"/>
  <cols>
    <col min="1" max="1" width="9.42578125" style="725" customWidth="1"/>
    <col min="2" max="2" width="37" style="725" customWidth="1"/>
    <col min="3" max="3" width="7.5703125" style="725" customWidth="1"/>
    <col min="4" max="4" width="10.85546875" style="725" customWidth="1"/>
    <col min="5" max="5" width="11.42578125" style="725" customWidth="1"/>
    <col min="6" max="6" width="10.42578125" style="725" bestFit="1" customWidth="1"/>
    <col min="7" max="7" width="11.42578125" style="725" customWidth="1"/>
    <col min="8" max="8" width="7.7109375" style="725" customWidth="1"/>
    <col min="9" max="16384" width="8" style="725"/>
  </cols>
  <sheetData>
    <row r="2" spans="1:9">
      <c r="A2" s="725" t="s">
        <v>1138</v>
      </c>
      <c r="B2" s="1718" t="s">
        <v>1530</v>
      </c>
      <c r="C2" s="1718"/>
      <c r="D2" s="1718"/>
      <c r="E2" s="1718"/>
      <c r="F2" s="1718"/>
      <c r="G2" s="1718"/>
    </row>
    <row r="3" spans="1:9" ht="10.5" customHeight="1" thickBot="1">
      <c r="B3" s="1716"/>
      <c r="C3" s="1716"/>
      <c r="D3" s="1716"/>
      <c r="E3" s="1716"/>
      <c r="F3" s="1716"/>
      <c r="G3" s="1716"/>
      <c r="H3" s="1716"/>
    </row>
    <row r="4" spans="1:9" ht="25.5" customHeight="1" thickBot="1">
      <c r="B4" s="1721" t="s">
        <v>1174</v>
      </c>
      <c r="C4" s="1719" t="s">
        <v>864</v>
      </c>
      <c r="D4" s="1720"/>
      <c r="E4" s="1719" t="s">
        <v>865</v>
      </c>
      <c r="F4" s="1720"/>
      <c r="G4" s="1719" t="s">
        <v>866</v>
      </c>
      <c r="H4" s="1720"/>
    </row>
    <row r="5" spans="1:9" ht="39.75" thickBot="1">
      <c r="B5" s="1722"/>
      <c r="C5" s="1552" t="s">
        <v>867</v>
      </c>
      <c r="D5" s="1553" t="s">
        <v>868</v>
      </c>
      <c r="E5" s="1552" t="s">
        <v>867</v>
      </c>
      <c r="F5" s="1553" t="s">
        <v>868</v>
      </c>
      <c r="G5" s="1552" t="s">
        <v>867</v>
      </c>
      <c r="H5" s="1554" t="s">
        <v>869</v>
      </c>
    </row>
    <row r="6" spans="1:9" ht="26.25" thickBot="1">
      <c r="B6" s="1555" t="s">
        <v>870</v>
      </c>
      <c r="C6" s="729">
        <v>19656.88754515009</v>
      </c>
      <c r="D6" s="1478">
        <f t="shared" ref="D6:D13" si="0">C6/C$14</f>
        <v>0.19903456305082493</v>
      </c>
      <c r="E6" s="729">
        <v>13542.182683103425</v>
      </c>
      <c r="F6" s="1478">
        <f t="shared" ref="F6:F13" si="1">E6/E$14</f>
        <v>0.11882511403849866</v>
      </c>
      <c r="G6" s="729">
        <f t="shared" ref="G6:G14" si="2">E6-C6</f>
        <v>-6114.7048620466649</v>
      </c>
      <c r="H6" s="1478">
        <f t="shared" ref="H6:H14" si="3">G6/C6</f>
        <v>-0.31107187483276494</v>
      </c>
    </row>
    <row r="7" spans="1:9" ht="13.5" thickBot="1">
      <c r="B7" s="382" t="s">
        <v>871</v>
      </c>
      <c r="C7" s="729">
        <v>18998.267117511823</v>
      </c>
      <c r="D7" s="1478">
        <f t="shared" si="0"/>
        <v>0.19236574385296198</v>
      </c>
      <c r="E7" s="729">
        <v>32307.052554498143</v>
      </c>
      <c r="F7" s="1478">
        <f t="shared" si="1"/>
        <v>0.28347640065628354</v>
      </c>
      <c r="G7" s="729">
        <f t="shared" si="2"/>
        <v>13308.78543698632</v>
      </c>
      <c r="H7" s="1478">
        <f t="shared" si="3"/>
        <v>0.70052628245861581</v>
      </c>
    </row>
    <row r="8" spans="1:9" ht="13.5" thickBot="1">
      <c r="B8" s="382" t="s">
        <v>872</v>
      </c>
      <c r="C8" s="729">
        <v>1686.5732528372803</v>
      </c>
      <c r="D8" s="1478">
        <f t="shared" si="0"/>
        <v>1.7077290067445083E-2</v>
      </c>
      <c r="E8" s="729">
        <v>1145.0629443164507</v>
      </c>
      <c r="F8" s="1478">
        <f t="shared" si="1"/>
        <v>1.0047289873694149E-2</v>
      </c>
      <c r="G8" s="729">
        <f t="shared" si="2"/>
        <v>-541.51030852082954</v>
      </c>
      <c r="H8" s="1478">
        <f t="shared" si="3"/>
        <v>-0.32107132471706179</v>
      </c>
    </row>
    <row r="9" spans="1:9" ht="39" thickBot="1">
      <c r="B9" s="382" t="s">
        <v>873</v>
      </c>
      <c r="C9" s="729">
        <v>572.30581002057011</v>
      </c>
      <c r="D9" s="1478">
        <f t="shared" si="0"/>
        <v>5.794846033852245E-3</v>
      </c>
      <c r="E9" s="729">
        <v>1187.6763291219702</v>
      </c>
      <c r="F9" s="1478">
        <f t="shared" si="1"/>
        <v>1.0421198602262703E-2</v>
      </c>
      <c r="G9" s="729">
        <f t="shared" si="2"/>
        <v>615.37051910140008</v>
      </c>
      <c r="H9" s="1478">
        <f t="shared" si="3"/>
        <v>1.0752477230298991</v>
      </c>
    </row>
    <row r="10" spans="1:9" ht="26.25" thickBot="1">
      <c r="B10" s="382" t="s">
        <v>874</v>
      </c>
      <c r="C10" s="729">
        <v>39896.2736017649</v>
      </c>
      <c r="D10" s="1478">
        <f t="shared" si="0"/>
        <v>0.40396717768488444</v>
      </c>
      <c r="E10" s="729">
        <v>48586.267875370424</v>
      </c>
      <c r="F10" s="1478">
        <f t="shared" si="1"/>
        <v>0.42631745237045426</v>
      </c>
      <c r="G10" s="729">
        <f t="shared" si="2"/>
        <v>8689.9942736055236</v>
      </c>
      <c r="H10" s="1478">
        <f t="shared" si="3"/>
        <v>0.21781468515949576</v>
      </c>
    </row>
    <row r="11" spans="1:9" ht="13.5" thickBot="1">
      <c r="B11" s="382" t="s">
        <v>875</v>
      </c>
      <c r="C11" s="729">
        <v>5077.2394455042167</v>
      </c>
      <c r="D11" s="1478">
        <f t="shared" si="0"/>
        <v>5.1409264677289908E-2</v>
      </c>
      <c r="E11" s="729">
        <v>4252.3200257131093</v>
      </c>
      <c r="F11" s="1478">
        <f t="shared" si="1"/>
        <v>3.7311740936266678E-2</v>
      </c>
      <c r="G11" s="729">
        <f t="shared" si="2"/>
        <v>-824.91941979110743</v>
      </c>
      <c r="H11" s="1478">
        <f t="shared" si="3"/>
        <v>-0.16247400356931271</v>
      </c>
    </row>
    <row r="12" spans="1:9" ht="13.5" thickBot="1">
      <c r="B12" s="382" t="s">
        <v>876</v>
      </c>
      <c r="C12" s="729">
        <v>4163.4009475364637</v>
      </c>
      <c r="D12" s="1478">
        <f t="shared" si="0"/>
        <v>4.2156251161072779E-2</v>
      </c>
      <c r="E12" s="729">
        <v>4292.1828717787412</v>
      </c>
      <c r="F12" s="1478">
        <f t="shared" si="1"/>
        <v>3.766151521863239E-2</v>
      </c>
      <c r="G12" s="729">
        <f t="shared" si="2"/>
        <v>128.78192424227746</v>
      </c>
      <c r="H12" s="1478">
        <f t="shared" si="3"/>
        <v>3.0931905397792479E-2</v>
      </c>
    </row>
    <row r="13" spans="1:9" ht="13.5" thickBot="1">
      <c r="B13" s="382" t="s">
        <v>877</v>
      </c>
      <c r="C13" s="729">
        <v>8710.2284485120217</v>
      </c>
      <c r="D13" s="1478">
        <f t="shared" si="0"/>
        <v>8.8194863471668591E-2</v>
      </c>
      <c r="E13" s="729">
        <v>8654.5990160227011</v>
      </c>
      <c r="F13" s="1478">
        <f t="shared" si="1"/>
        <v>7.5939288303907587E-2</v>
      </c>
      <c r="G13" s="729">
        <f t="shared" si="2"/>
        <v>-55.629432489320607</v>
      </c>
      <c r="H13" s="1478">
        <f t="shared" si="3"/>
        <v>-6.3866789279015809E-3</v>
      </c>
    </row>
    <row r="14" spans="1:9" ht="14.25" thickBot="1">
      <c r="B14" s="1556"/>
      <c r="C14" s="1479">
        <v>98761.176168837366</v>
      </c>
      <c r="D14" s="1480">
        <v>1</v>
      </c>
      <c r="E14" s="1479">
        <v>113967.34429992497</v>
      </c>
      <c r="F14" s="1480">
        <v>1</v>
      </c>
      <c r="G14" s="1479">
        <f t="shared" si="2"/>
        <v>15206.168131087601</v>
      </c>
      <c r="H14" s="1480">
        <f t="shared" si="3"/>
        <v>0.15396908705392356</v>
      </c>
    </row>
    <row r="15" spans="1:9">
      <c r="B15" s="735" t="s">
        <v>209</v>
      </c>
      <c r="C15" s="736"/>
      <c r="D15" s="737"/>
      <c r="E15" s="737"/>
      <c r="F15" s="737"/>
      <c r="G15" s="737"/>
      <c r="H15" s="730"/>
      <c r="I15" s="730"/>
    </row>
    <row r="16" spans="1:9">
      <c r="B16" s="734" t="s">
        <v>52</v>
      </c>
      <c r="C16" s="730"/>
      <c r="D16" s="730"/>
      <c r="E16" s="730"/>
      <c r="G16" s="730"/>
      <c r="H16" s="738"/>
    </row>
    <row r="17" spans="2:3">
      <c r="B17" s="735"/>
    </row>
    <row r="18" spans="2:3">
      <c r="B18" s="175" t="s">
        <v>459</v>
      </c>
      <c r="C18" s="96"/>
    </row>
  </sheetData>
  <mergeCells count="6">
    <mergeCell ref="B2:G2"/>
    <mergeCell ref="B3:H3"/>
    <mergeCell ref="C4:D4"/>
    <mergeCell ref="E4:F4"/>
    <mergeCell ref="G4:H4"/>
    <mergeCell ref="B4:B5"/>
  </mergeCells>
  <phoneticPr fontId="38" type="noConversion"/>
  <hyperlinks>
    <hyperlink ref="B13" location="_ftn1" display="_ftn1"/>
    <hyperlink ref="B18" location="Мазмұны!B157" display="мазмұнға"/>
  </hyperlinks>
  <pageMargins left="0.75" right="0.75" top="1" bottom="1" header="0.5" footer="0.5"/>
  <pageSetup paperSize="9" orientation="landscape"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30"/>
  <sheetViews>
    <sheetView topLeftCell="A16" zoomScaleNormal="100" zoomScaleSheetLayoutView="85" workbookViewId="0">
      <selection activeCell="B30" sqref="B30"/>
    </sheetView>
  </sheetViews>
  <sheetFormatPr defaultColWidth="8" defaultRowHeight="12.75"/>
  <cols>
    <col min="1" max="1" width="12" style="725" customWidth="1"/>
    <col min="2" max="2" width="32.7109375" style="725" customWidth="1"/>
    <col min="3" max="10" width="8.140625" style="725" customWidth="1"/>
    <col min="11" max="16384" width="8" style="725"/>
  </cols>
  <sheetData>
    <row r="2" spans="1:11">
      <c r="A2" s="725" t="s">
        <v>1138</v>
      </c>
      <c r="B2" s="1718" t="s">
        <v>1532</v>
      </c>
      <c r="C2" s="1718"/>
      <c r="D2" s="1718"/>
      <c r="E2" s="1718"/>
      <c r="F2" s="1718"/>
      <c r="G2" s="1718"/>
    </row>
    <row r="3" spans="1:11">
      <c r="B3" s="1716"/>
      <c r="C3" s="1716"/>
      <c r="D3" s="1716"/>
      <c r="E3" s="1716"/>
      <c r="F3" s="1716"/>
      <c r="G3" s="1716"/>
    </row>
    <row r="4" spans="1:11" ht="25.5">
      <c r="B4" s="739" t="s">
        <v>1174</v>
      </c>
      <c r="C4" s="739">
        <v>2002</v>
      </c>
      <c r="D4" s="739">
        <v>2003</v>
      </c>
      <c r="E4" s="739">
        <v>2004</v>
      </c>
      <c r="F4" s="739">
        <v>2005</v>
      </c>
      <c r="G4" s="739">
        <v>2006</v>
      </c>
      <c r="H4" s="739">
        <v>2007</v>
      </c>
      <c r="I4" s="739">
        <v>2008</v>
      </c>
      <c r="J4" s="739" t="s">
        <v>1491</v>
      </c>
    </row>
    <row r="5" spans="1:11" ht="25.5">
      <c r="B5" s="740" t="s">
        <v>1484</v>
      </c>
      <c r="C5" s="741">
        <v>58.7</v>
      </c>
      <c r="D5" s="741">
        <v>86</v>
      </c>
      <c r="E5" s="741">
        <v>115.5</v>
      </c>
      <c r="F5" s="741">
        <v>201</v>
      </c>
      <c r="G5" s="741">
        <v>372.6</v>
      </c>
      <c r="H5" s="741">
        <v>564.59393215766738</v>
      </c>
      <c r="I5" s="741">
        <v>560.47574442261748</v>
      </c>
      <c r="J5" s="741">
        <v>602.32875666194889</v>
      </c>
      <c r="K5" s="742"/>
    </row>
    <row r="6" spans="1:11" ht="29.25" customHeight="1">
      <c r="B6" s="740" t="s">
        <v>1485</v>
      </c>
      <c r="C6" s="741">
        <v>49.2</v>
      </c>
      <c r="D6" s="741">
        <v>67.099999999999994</v>
      </c>
      <c r="E6" s="741">
        <v>83.4</v>
      </c>
      <c r="F6" s="741">
        <v>143</v>
      </c>
      <c r="G6" s="741">
        <v>350.5</v>
      </c>
      <c r="H6" s="741">
        <v>580.28009431632006</v>
      </c>
      <c r="I6" s="741">
        <v>531.86095116758577</v>
      </c>
      <c r="J6" s="741">
        <v>569.70428341428601</v>
      </c>
      <c r="K6" s="731"/>
    </row>
    <row r="7" spans="1:11">
      <c r="B7" s="740" t="s">
        <v>1486</v>
      </c>
      <c r="C7" s="743">
        <v>0.93</v>
      </c>
      <c r="D7" s="743">
        <v>0.82</v>
      </c>
      <c r="E7" s="743">
        <v>0.74</v>
      </c>
      <c r="F7" s="743">
        <v>0.78</v>
      </c>
      <c r="G7" s="743">
        <v>1.04</v>
      </c>
      <c r="H7" s="743">
        <v>1.1608768414184933</v>
      </c>
      <c r="I7" s="743">
        <v>1.0355415222145865</v>
      </c>
      <c r="J7" s="743">
        <v>1.0850867736576673</v>
      </c>
      <c r="K7" s="744"/>
    </row>
    <row r="8" spans="1:11">
      <c r="B8" s="740" t="s">
        <v>1487</v>
      </c>
      <c r="C8" s="743">
        <v>1.21</v>
      </c>
      <c r="D8" s="743">
        <v>1.3</v>
      </c>
      <c r="E8" s="743">
        <v>1.42</v>
      </c>
      <c r="F8" s="743">
        <v>1.43</v>
      </c>
      <c r="G8" s="743">
        <v>1.07</v>
      </c>
      <c r="H8" s="743">
        <v>1.0445603634672649</v>
      </c>
      <c r="I8" s="743">
        <v>1.0551450670407705</v>
      </c>
      <c r="J8" s="743">
        <v>1.0672257686688411</v>
      </c>
      <c r="K8" s="207"/>
    </row>
    <row r="9" spans="1:11" ht="32.25" customHeight="1">
      <c r="B9" s="1725" t="s">
        <v>1490</v>
      </c>
      <c r="C9" s="1725"/>
      <c r="D9" s="1725"/>
      <c r="E9" s="1725"/>
      <c r="F9" s="1725"/>
      <c r="G9" s="1725"/>
      <c r="H9" s="745"/>
    </row>
    <row r="10" spans="1:11" ht="36" customHeight="1">
      <c r="B10" s="1724" t="s">
        <v>1488</v>
      </c>
      <c r="C10" s="1724"/>
      <c r="D10" s="1724"/>
      <c r="E10" s="1724"/>
      <c r="F10" s="1724"/>
      <c r="G10" s="1724"/>
      <c r="H10" s="746"/>
    </row>
    <row r="11" spans="1:11" ht="26.25" customHeight="1">
      <c r="B11" s="1724" t="s">
        <v>1489</v>
      </c>
      <c r="C11" s="1724"/>
      <c r="D11" s="1724"/>
      <c r="E11" s="1724"/>
      <c r="F11" s="1724"/>
      <c r="G11" s="1724"/>
      <c r="H11" s="746"/>
    </row>
    <row r="12" spans="1:11">
      <c r="B12" s="746"/>
      <c r="C12" s="746"/>
      <c r="D12" s="746"/>
      <c r="E12" s="746"/>
      <c r="F12" s="746"/>
      <c r="G12" s="746"/>
      <c r="H12" s="746"/>
    </row>
    <row r="13" spans="1:11">
      <c r="B13" s="1723" t="s">
        <v>1532</v>
      </c>
      <c r="C13" s="1723"/>
      <c r="D13" s="1723"/>
      <c r="E13" s="1723"/>
      <c r="F13" s="746"/>
      <c r="G13" s="746"/>
      <c r="H13" s="746"/>
    </row>
    <row r="14" spans="1:11">
      <c r="B14" s="745"/>
      <c r="C14" s="745"/>
      <c r="D14" s="745"/>
      <c r="E14" s="745"/>
      <c r="F14" s="746"/>
      <c r="G14" s="746"/>
      <c r="H14" s="746"/>
    </row>
    <row r="15" spans="1:11">
      <c r="B15" s="745"/>
      <c r="C15" s="745"/>
      <c r="D15" s="745"/>
      <c r="E15" s="745"/>
      <c r="F15" s="746"/>
      <c r="G15" s="746"/>
      <c r="H15" s="746"/>
    </row>
    <row r="16" spans="1:11">
      <c r="B16" s="745"/>
      <c r="C16" s="745"/>
      <c r="D16" s="745"/>
      <c r="E16" s="745"/>
      <c r="F16" s="746"/>
      <c r="G16" s="746"/>
      <c r="H16" s="746"/>
    </row>
    <row r="17" spans="2:8">
      <c r="B17" s="745"/>
      <c r="C17" s="745"/>
      <c r="D17" s="745"/>
      <c r="E17" s="745"/>
      <c r="F17" s="746"/>
      <c r="G17" s="746"/>
      <c r="H17" s="746"/>
    </row>
    <row r="18" spans="2:8">
      <c r="B18" s="745"/>
      <c r="C18" s="745"/>
      <c r="D18" s="745"/>
      <c r="E18" s="745"/>
      <c r="F18" s="746"/>
      <c r="G18" s="746"/>
      <c r="H18" s="746"/>
    </row>
    <row r="19" spans="2:8">
      <c r="B19" s="745"/>
      <c r="C19" s="745"/>
      <c r="D19" s="745"/>
      <c r="E19" s="745"/>
      <c r="F19" s="746"/>
      <c r="G19" s="746"/>
      <c r="H19" s="746"/>
    </row>
    <row r="20" spans="2:8">
      <c r="B20" s="745"/>
      <c r="C20" s="745"/>
      <c r="D20" s="745"/>
      <c r="E20" s="745"/>
      <c r="F20" s="746"/>
      <c r="G20" s="746"/>
      <c r="H20" s="746"/>
    </row>
    <row r="21" spans="2:8">
      <c r="B21" s="745"/>
      <c r="C21" s="745"/>
      <c r="D21" s="745"/>
      <c r="E21" s="745"/>
      <c r="F21" s="746"/>
      <c r="G21" s="746"/>
      <c r="H21" s="746"/>
    </row>
    <row r="22" spans="2:8">
      <c r="B22" s="745"/>
      <c r="C22" s="745"/>
      <c r="D22" s="745"/>
      <c r="E22" s="745"/>
      <c r="F22" s="746"/>
      <c r="G22" s="746"/>
      <c r="H22" s="746"/>
    </row>
    <row r="23" spans="2:8">
      <c r="B23" s="745"/>
      <c r="C23" s="745"/>
      <c r="D23" s="745"/>
      <c r="E23" s="745"/>
      <c r="F23" s="746"/>
      <c r="G23" s="746"/>
      <c r="H23" s="746"/>
    </row>
    <row r="24" spans="2:8">
      <c r="B24" s="745"/>
      <c r="C24" s="745"/>
      <c r="D24" s="745"/>
      <c r="E24" s="745"/>
      <c r="F24" s="746"/>
      <c r="G24" s="746"/>
      <c r="H24" s="746"/>
    </row>
    <row r="25" spans="2:8">
      <c r="B25" s="745"/>
      <c r="C25" s="745"/>
      <c r="D25" s="745"/>
      <c r="E25" s="745"/>
      <c r="F25" s="746"/>
      <c r="G25" s="746"/>
      <c r="H25" s="746"/>
    </row>
    <row r="26" spans="2:8">
      <c r="B26" s="745"/>
      <c r="C26" s="745"/>
      <c r="D26" s="745"/>
      <c r="E26" s="745"/>
      <c r="F26" s="746"/>
      <c r="G26" s="746"/>
      <c r="H26" s="746"/>
    </row>
    <row r="27" spans="2:8">
      <c r="B27" s="745"/>
      <c r="C27" s="745"/>
      <c r="D27" s="745"/>
      <c r="E27" s="745"/>
      <c r="F27" s="746"/>
      <c r="G27" s="746"/>
      <c r="H27" s="746"/>
    </row>
    <row r="28" spans="2:8">
      <c r="B28" s="747" t="s">
        <v>52</v>
      </c>
      <c r="C28" s="746"/>
      <c r="D28" s="746"/>
      <c r="E28" s="746"/>
      <c r="F28" s="746"/>
      <c r="G28" s="746"/>
      <c r="H28" s="746"/>
    </row>
    <row r="30" spans="2:8">
      <c r="B30" s="175" t="s">
        <v>459</v>
      </c>
      <c r="C30" s="96"/>
    </row>
  </sheetData>
  <mergeCells count="6">
    <mergeCell ref="B2:G2"/>
    <mergeCell ref="B13:E13"/>
    <mergeCell ref="B11:G11"/>
    <mergeCell ref="B3:G3"/>
    <mergeCell ref="B9:G9"/>
    <mergeCell ref="B10:G10"/>
  </mergeCells>
  <phoneticPr fontId="38" type="noConversion"/>
  <hyperlinks>
    <hyperlink ref="B30" location="Мазмұны!B158" display="мазмұнға"/>
  </hyperlinks>
  <pageMargins left="0.75" right="0.75" top="1" bottom="1" header="0.5" footer="0.5"/>
  <pageSetup paperSize="9" scale="85" orientation="landscape" r:id="rId1"/>
  <headerFooter alignWithMargins="0"/>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5"/>
  <sheetViews>
    <sheetView zoomScaleNormal="100" zoomScaleSheetLayoutView="85" workbookViewId="0">
      <selection activeCell="B25" sqref="B25"/>
    </sheetView>
  </sheetViews>
  <sheetFormatPr defaultColWidth="8" defaultRowHeight="12.75"/>
  <cols>
    <col min="1" max="1" width="9.42578125" style="749" customWidth="1"/>
    <col min="2" max="2" width="31" style="749" customWidth="1"/>
    <col min="3" max="10" width="9.140625" style="749" customWidth="1"/>
    <col min="11" max="16384" width="8" style="749"/>
  </cols>
  <sheetData>
    <row r="2" spans="1:10">
      <c r="A2" s="748" t="s">
        <v>1735</v>
      </c>
      <c r="B2" s="1718" t="s">
        <v>1531</v>
      </c>
      <c r="C2" s="1718"/>
      <c r="D2" s="1718"/>
      <c r="E2" s="1718"/>
      <c r="F2" s="1718"/>
      <c r="G2" s="1718"/>
    </row>
    <row r="3" spans="1:10">
      <c r="B3" s="750"/>
    </row>
    <row r="4" spans="1:10">
      <c r="B4" s="751" t="s">
        <v>1116</v>
      </c>
      <c r="C4" s="751">
        <v>2002</v>
      </c>
      <c r="D4" s="751">
        <v>2003</v>
      </c>
      <c r="E4" s="751">
        <v>2004</v>
      </c>
      <c r="F4" s="751">
        <v>2005</v>
      </c>
      <c r="G4" s="751">
        <v>2006</v>
      </c>
      <c r="H4" s="751">
        <v>2007</v>
      </c>
      <c r="I4" s="751">
        <v>2008</v>
      </c>
      <c r="J4" s="751" t="s">
        <v>1494</v>
      </c>
    </row>
    <row r="5" spans="1:10">
      <c r="B5" s="752" t="s">
        <v>1492</v>
      </c>
      <c r="C5" s="753">
        <v>239</v>
      </c>
      <c r="D5" s="753">
        <v>163</v>
      </c>
      <c r="E5" s="754">
        <v>2185</v>
      </c>
      <c r="F5" s="753">
        <v>27</v>
      </c>
      <c r="G5" s="753">
        <v>39</v>
      </c>
      <c r="H5" s="753">
        <v>26</v>
      </c>
      <c r="I5" s="753">
        <v>13</v>
      </c>
      <c r="J5" s="753">
        <v>30</v>
      </c>
    </row>
    <row r="6" spans="1:10">
      <c r="B6" s="752" t="s">
        <v>1493</v>
      </c>
      <c r="C6" s="755">
        <v>133.89010000000002</v>
      </c>
      <c r="D6" s="755">
        <v>18.206400000000002</v>
      </c>
      <c r="E6" s="755">
        <v>8.9951000000000008</v>
      </c>
      <c r="F6" s="755">
        <v>0.71660000000000001</v>
      </c>
      <c r="G6" s="755">
        <v>48.0886</v>
      </c>
      <c r="H6" s="755">
        <v>224.9522</v>
      </c>
      <c r="I6" s="755">
        <v>151.78156106863</v>
      </c>
      <c r="J6" s="755">
        <v>7.9078286795999997</v>
      </c>
    </row>
    <row r="7" spans="1:10">
      <c r="B7" s="756"/>
      <c r="C7" s="756"/>
      <c r="D7" s="756"/>
      <c r="E7" s="756"/>
      <c r="F7" s="756"/>
      <c r="G7" s="756"/>
      <c r="H7" s="756"/>
      <c r="I7" s="756"/>
      <c r="J7" s="756"/>
    </row>
    <row r="8" spans="1:10">
      <c r="B8" s="1723" t="s">
        <v>1531</v>
      </c>
      <c r="C8" s="1723"/>
      <c r="D8" s="1723"/>
      <c r="E8" s="1723"/>
    </row>
    <row r="9" spans="1:10">
      <c r="B9" s="745"/>
      <c r="C9" s="745"/>
      <c r="D9" s="745"/>
      <c r="E9" s="745"/>
    </row>
    <row r="10" spans="1:10">
      <c r="B10" s="745"/>
      <c r="C10" s="745"/>
      <c r="D10" s="745"/>
      <c r="E10" s="745"/>
    </row>
    <row r="11" spans="1:10">
      <c r="B11" s="745"/>
      <c r="C11" s="745"/>
      <c r="D11" s="745"/>
      <c r="E11" s="745"/>
    </row>
    <row r="12" spans="1:10">
      <c r="B12" s="745"/>
      <c r="C12" s="745"/>
      <c r="D12" s="745"/>
      <c r="E12" s="745"/>
    </row>
    <row r="13" spans="1:10">
      <c r="B13" s="745"/>
      <c r="C13" s="745"/>
      <c r="D13" s="745"/>
      <c r="E13" s="745"/>
    </row>
    <row r="14" spans="1:10">
      <c r="B14" s="745"/>
      <c r="C14" s="745"/>
      <c r="D14" s="745"/>
      <c r="E14" s="745"/>
    </row>
    <row r="15" spans="1:10">
      <c r="B15" s="745"/>
      <c r="C15" s="745"/>
      <c r="D15" s="745"/>
      <c r="E15" s="745"/>
    </row>
    <row r="16" spans="1:10">
      <c r="B16" s="745"/>
      <c r="C16" s="745"/>
      <c r="D16" s="745"/>
      <c r="E16" s="745"/>
    </row>
    <row r="17" spans="2:5">
      <c r="B17" s="745"/>
      <c r="C17" s="745"/>
      <c r="D17" s="745"/>
      <c r="E17" s="745"/>
    </row>
    <row r="18" spans="2:5">
      <c r="B18" s="745"/>
      <c r="C18" s="745"/>
      <c r="D18" s="745"/>
      <c r="E18" s="745"/>
    </row>
    <row r="19" spans="2:5">
      <c r="B19" s="745"/>
      <c r="C19" s="745"/>
      <c r="D19" s="745"/>
      <c r="E19" s="745"/>
    </row>
    <row r="20" spans="2:5">
      <c r="B20" s="745"/>
      <c r="C20" s="745"/>
      <c r="D20" s="745"/>
      <c r="E20" s="745"/>
    </row>
    <row r="21" spans="2:5">
      <c r="B21" s="745"/>
      <c r="C21" s="745"/>
      <c r="D21" s="745"/>
      <c r="E21" s="745"/>
    </row>
    <row r="22" spans="2:5">
      <c r="B22" s="745"/>
      <c r="C22" s="745"/>
      <c r="D22" s="745"/>
      <c r="E22" s="745"/>
    </row>
    <row r="23" spans="2:5">
      <c r="B23" s="757" t="s">
        <v>52</v>
      </c>
    </row>
    <row r="25" spans="2:5">
      <c r="B25" s="175" t="s">
        <v>459</v>
      </c>
      <c r="C25" s="96"/>
    </row>
  </sheetData>
  <mergeCells count="2">
    <mergeCell ref="B8:E8"/>
    <mergeCell ref="B2:G2"/>
  </mergeCells>
  <phoneticPr fontId="38" type="noConversion"/>
  <hyperlinks>
    <hyperlink ref="B25" location="Мазмұны!B159" display="мазмұнға"/>
  </hyperlinks>
  <pageMargins left="0.75" right="0.75" top="1" bottom="1" header="0.5" footer="0.5"/>
  <pageSetup paperSize="9" orientation="landscape" r:id="rId1"/>
  <headerFooter alignWithMargins="0"/>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
  <sheetViews>
    <sheetView topLeftCell="A16" zoomScaleNormal="100" zoomScaleSheetLayoutView="85" workbookViewId="0">
      <selection activeCell="B26" sqref="B26"/>
    </sheetView>
  </sheetViews>
  <sheetFormatPr defaultColWidth="8" defaultRowHeight="12.75"/>
  <cols>
    <col min="1" max="1" width="9.28515625" style="725" customWidth="1"/>
    <col min="2" max="2" width="32.140625" style="725" customWidth="1"/>
    <col min="3" max="9" width="10.5703125" style="725" customWidth="1"/>
    <col min="10" max="10" width="11.140625" style="725" customWidth="1"/>
    <col min="11" max="16384" width="8" style="725"/>
  </cols>
  <sheetData>
    <row r="2" spans="1:12">
      <c r="A2" s="725" t="s">
        <v>1138</v>
      </c>
      <c r="B2" s="1718" t="s">
        <v>1536</v>
      </c>
      <c r="C2" s="1718"/>
      <c r="D2" s="1718"/>
      <c r="E2" s="1718"/>
      <c r="F2" s="1718"/>
    </row>
    <row r="3" spans="1:12">
      <c r="B3" s="1716"/>
      <c r="C3" s="1716"/>
      <c r="D3" s="1716"/>
      <c r="E3" s="1716"/>
      <c r="F3" s="1716"/>
      <c r="G3" s="1716"/>
      <c r="H3" s="1716"/>
      <c r="I3" s="1716"/>
    </row>
    <row r="4" spans="1:12">
      <c r="B4" s="739" t="s">
        <v>1174</v>
      </c>
      <c r="C4" s="739">
        <v>2002</v>
      </c>
      <c r="D4" s="739">
        <v>2003</v>
      </c>
      <c r="E4" s="739">
        <v>2004</v>
      </c>
      <c r="F4" s="739">
        <v>2005</v>
      </c>
      <c r="G4" s="739">
        <v>2006</v>
      </c>
      <c r="H4" s="739">
        <v>2007</v>
      </c>
      <c r="I4" s="739">
        <v>2008</v>
      </c>
      <c r="J4" s="739" t="s">
        <v>930</v>
      </c>
    </row>
    <row r="5" spans="1:12" ht="25.5">
      <c r="B5" s="758" t="s">
        <v>1495</v>
      </c>
      <c r="C5" s="759">
        <v>2.7</v>
      </c>
      <c r="D5" s="759">
        <v>3.3</v>
      </c>
      <c r="E5" s="759">
        <v>3.7</v>
      </c>
      <c r="F5" s="759">
        <v>5.8</v>
      </c>
      <c r="G5" s="759">
        <v>7.8</v>
      </c>
      <c r="H5" s="741">
        <v>9.2236267509274796</v>
      </c>
      <c r="I5" s="741">
        <v>9.2161339767824604</v>
      </c>
      <c r="J5" s="741">
        <v>10.398902353856453</v>
      </c>
    </row>
    <row r="6" spans="1:12" ht="29.25" customHeight="1">
      <c r="B6" s="758" t="s">
        <v>878</v>
      </c>
      <c r="C6" s="759">
        <v>0.79</v>
      </c>
      <c r="D6" s="759">
        <v>0.91</v>
      </c>
      <c r="E6" s="759">
        <v>0.98</v>
      </c>
      <c r="F6" s="759">
        <v>1.23</v>
      </c>
      <c r="G6" s="759">
        <v>1.72</v>
      </c>
      <c r="H6" s="743">
        <v>2.2226044490469619</v>
      </c>
      <c r="I6" s="743">
        <v>2.5329901026954218</v>
      </c>
      <c r="J6" s="743">
        <v>2.1250727288201063</v>
      </c>
      <c r="L6" s="760"/>
    </row>
    <row r="7" spans="1:12" ht="25.5">
      <c r="B7" s="758" t="s">
        <v>1496</v>
      </c>
      <c r="C7" s="743">
        <v>3.5283598079596898</v>
      </c>
      <c r="D7" s="743">
        <v>3.6805758560770832</v>
      </c>
      <c r="E7" s="743">
        <v>4.0841031171710265</v>
      </c>
      <c r="F7" s="743">
        <v>5.0641289599240507</v>
      </c>
      <c r="G7" s="743">
        <v>4.9014795593584282</v>
      </c>
      <c r="H7" s="743">
        <v>4.5510470839571511</v>
      </c>
      <c r="I7" s="743">
        <v>3.9453860304385251</v>
      </c>
      <c r="J7" s="743">
        <v>5.2308404918236402</v>
      </c>
      <c r="L7" s="761"/>
    </row>
    <row r="9" spans="1:12">
      <c r="B9" s="1723" t="s">
        <v>1536</v>
      </c>
      <c r="C9" s="1723"/>
      <c r="D9" s="1723"/>
      <c r="E9" s="1723"/>
      <c r="F9" s="732"/>
      <c r="G9" s="732"/>
      <c r="H9" s="732"/>
      <c r="I9" s="732"/>
      <c r="J9" s="732"/>
    </row>
    <row r="10" spans="1:12">
      <c r="B10" s="745"/>
      <c r="C10" s="745"/>
      <c r="D10" s="745"/>
      <c r="E10" s="745"/>
      <c r="F10" s="732"/>
      <c r="G10" s="732"/>
      <c r="H10" s="732"/>
      <c r="I10" s="732"/>
      <c r="J10" s="732"/>
    </row>
    <row r="11" spans="1:12">
      <c r="B11" s="745"/>
      <c r="C11" s="745"/>
      <c r="D11" s="745"/>
      <c r="E11" s="745"/>
      <c r="F11" s="732"/>
      <c r="G11" s="732"/>
      <c r="H11" s="732"/>
      <c r="I11" s="732"/>
      <c r="J11" s="732"/>
    </row>
    <row r="12" spans="1:12">
      <c r="B12" s="745"/>
      <c r="C12" s="745"/>
      <c r="D12" s="745"/>
      <c r="E12" s="745"/>
      <c r="F12" s="732"/>
      <c r="G12" s="732"/>
      <c r="H12" s="732"/>
      <c r="I12" s="732"/>
      <c r="J12" s="732"/>
    </row>
    <row r="13" spans="1:12">
      <c r="B13" s="745"/>
      <c r="C13" s="745"/>
      <c r="D13" s="745"/>
      <c r="E13" s="745"/>
      <c r="F13" s="732"/>
      <c r="G13" s="732"/>
      <c r="H13" s="732"/>
      <c r="I13" s="732"/>
      <c r="J13" s="732"/>
    </row>
    <row r="14" spans="1:12">
      <c r="B14" s="745"/>
      <c r="C14" s="745"/>
      <c r="D14" s="745"/>
      <c r="E14" s="745"/>
      <c r="F14" s="732"/>
      <c r="G14" s="732"/>
      <c r="H14" s="732"/>
      <c r="I14" s="732"/>
      <c r="J14" s="732"/>
    </row>
    <row r="15" spans="1:12">
      <c r="B15" s="745"/>
      <c r="C15" s="745"/>
      <c r="D15" s="745"/>
      <c r="E15" s="745"/>
      <c r="F15" s="732"/>
      <c r="G15" s="732"/>
      <c r="H15" s="732"/>
      <c r="I15" s="732"/>
      <c r="J15" s="732"/>
    </row>
    <row r="16" spans="1:12">
      <c r="B16" s="745"/>
      <c r="C16" s="745"/>
      <c r="D16" s="745"/>
      <c r="E16" s="745"/>
      <c r="F16" s="732"/>
      <c r="G16" s="732"/>
      <c r="H16" s="732"/>
      <c r="I16" s="732"/>
      <c r="J16" s="732"/>
    </row>
    <row r="17" spans="2:10">
      <c r="B17" s="745"/>
      <c r="C17" s="745"/>
      <c r="D17" s="745"/>
      <c r="E17" s="745"/>
      <c r="F17" s="732"/>
      <c r="G17" s="732"/>
      <c r="H17" s="732"/>
      <c r="I17" s="732"/>
      <c r="J17" s="732"/>
    </row>
    <row r="18" spans="2:10">
      <c r="B18" s="745"/>
      <c r="C18" s="745"/>
      <c r="D18" s="745"/>
      <c r="E18" s="745"/>
      <c r="F18" s="732"/>
      <c r="G18" s="732"/>
      <c r="H18" s="732"/>
      <c r="I18" s="732"/>
      <c r="J18" s="732"/>
    </row>
    <row r="19" spans="2:10">
      <c r="B19" s="745"/>
      <c r="C19" s="745"/>
      <c r="D19" s="745"/>
      <c r="E19" s="745"/>
      <c r="F19" s="732"/>
      <c r="G19" s="732"/>
      <c r="H19" s="732"/>
      <c r="I19" s="732"/>
      <c r="J19" s="732"/>
    </row>
    <row r="20" spans="2:10">
      <c r="B20" s="745"/>
      <c r="C20" s="745"/>
      <c r="D20" s="745"/>
      <c r="E20" s="745"/>
      <c r="F20" s="732"/>
      <c r="G20" s="732"/>
      <c r="H20" s="732"/>
      <c r="I20" s="732"/>
      <c r="J20" s="732"/>
    </row>
    <row r="21" spans="2:10">
      <c r="B21" s="745"/>
      <c r="C21" s="745"/>
      <c r="D21" s="745"/>
      <c r="E21" s="745"/>
      <c r="F21" s="732"/>
      <c r="G21" s="732"/>
      <c r="H21" s="732"/>
      <c r="I21" s="732"/>
      <c r="J21" s="732"/>
    </row>
    <row r="22" spans="2:10">
      <c r="B22" s="745"/>
      <c r="C22" s="745"/>
      <c r="D22" s="745"/>
      <c r="E22" s="745"/>
      <c r="F22" s="732"/>
      <c r="G22" s="732"/>
      <c r="H22" s="732"/>
      <c r="I22" s="732"/>
      <c r="J22" s="732"/>
    </row>
    <row r="23" spans="2:10">
      <c r="B23" s="745"/>
      <c r="C23" s="745"/>
      <c r="D23" s="745"/>
      <c r="E23" s="745"/>
      <c r="F23" s="732"/>
      <c r="G23" s="732"/>
      <c r="H23" s="732"/>
      <c r="I23" s="732"/>
      <c r="J23" s="732"/>
    </row>
    <row r="24" spans="2:10">
      <c r="B24" s="762" t="s">
        <v>52</v>
      </c>
    </row>
    <row r="26" spans="2:10">
      <c r="B26" s="175" t="s">
        <v>459</v>
      </c>
      <c r="C26" s="96"/>
    </row>
  </sheetData>
  <mergeCells count="3">
    <mergeCell ref="B3:I3"/>
    <mergeCell ref="B9:E9"/>
    <mergeCell ref="B2:F2"/>
  </mergeCells>
  <phoneticPr fontId="38" type="noConversion"/>
  <hyperlinks>
    <hyperlink ref="B26" location="Мазмұны!B160" display="мазмұнға"/>
  </hyperlinks>
  <pageMargins left="0.75" right="0.75" top="1" bottom="1" header="0.5" footer="0.5"/>
  <pageSetup paperSize="9" scale="85" orientation="landscape" r:id="rId1"/>
  <headerFooter alignWithMargins="0"/>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9"/>
  <sheetViews>
    <sheetView workbookViewId="0"/>
  </sheetViews>
  <sheetFormatPr defaultRowHeight="12.75"/>
  <cols>
    <col min="1" max="1" width="9.140625" style="763"/>
    <col min="2" max="2" width="37.7109375" style="763" customWidth="1"/>
    <col min="3" max="22" width="9.140625" style="763"/>
    <col min="23" max="23" width="9.5703125" style="763" bestFit="1" customWidth="1"/>
    <col min="24" max="16384" width="9.140625" style="763"/>
  </cols>
  <sheetData>
    <row r="2" spans="1:24">
      <c r="A2" s="763" t="s">
        <v>1735</v>
      </c>
      <c r="B2" s="764" t="s">
        <v>1334</v>
      </c>
    </row>
    <row r="3" spans="1:24">
      <c r="C3" s="765" t="s">
        <v>577</v>
      </c>
      <c r="D3" s="765" t="s">
        <v>581</v>
      </c>
      <c r="E3" s="765" t="s">
        <v>585</v>
      </c>
      <c r="F3" s="765" t="s">
        <v>589</v>
      </c>
      <c r="G3" s="765" t="s">
        <v>593</v>
      </c>
      <c r="H3" s="765" t="s">
        <v>1197</v>
      </c>
      <c r="I3" s="765" t="s">
        <v>1201</v>
      </c>
      <c r="J3" s="765" t="s">
        <v>1205</v>
      </c>
      <c r="K3" s="765" t="s">
        <v>562</v>
      </c>
      <c r="L3" s="765" t="s">
        <v>566</v>
      </c>
      <c r="M3" s="765" t="s">
        <v>570</v>
      </c>
      <c r="N3" s="765" t="s">
        <v>574</v>
      </c>
      <c r="O3" s="765" t="s">
        <v>578</v>
      </c>
      <c r="P3" s="765" t="s">
        <v>582</v>
      </c>
      <c r="Q3" s="765" t="s">
        <v>586</v>
      </c>
      <c r="R3" s="765" t="s">
        <v>590</v>
      </c>
      <c r="S3" s="765" t="s">
        <v>1194</v>
      </c>
      <c r="T3" s="765" t="s">
        <v>1198</v>
      </c>
      <c r="U3" s="765" t="s">
        <v>1202</v>
      </c>
      <c r="V3" s="765" t="s">
        <v>1206</v>
      </c>
      <c r="W3" s="765" t="s">
        <v>885</v>
      </c>
    </row>
    <row r="4" spans="1:24" ht="13.5">
      <c r="B4" s="766" t="s">
        <v>898</v>
      </c>
      <c r="C4" s="767">
        <v>2.3747490900001139E-2</v>
      </c>
      <c r="D4" s="767">
        <v>0.15480440519999683</v>
      </c>
      <c r="E4" s="767">
        <v>0.59725155349999481</v>
      </c>
      <c r="F4" s="767">
        <v>0.49542293490000155</v>
      </c>
      <c r="G4" s="767">
        <v>0.63601812449999495</v>
      </c>
      <c r="H4" s="767">
        <v>1.6086284296000086</v>
      </c>
      <c r="I4" s="767">
        <v>2.2116417505000063</v>
      </c>
      <c r="J4" s="767">
        <v>-0.93077173760000365</v>
      </c>
      <c r="K4" s="767">
        <v>-0.13586152489999587</v>
      </c>
      <c r="L4" s="767">
        <v>10.0812722163</v>
      </c>
      <c r="M4" s="767">
        <v>4.1923696726999955</v>
      </c>
      <c r="N4" s="767">
        <v>-3.9567373265999994</v>
      </c>
      <c r="O4" s="767">
        <v>1.732649745499999</v>
      </c>
      <c r="P4" s="767">
        <v>4.3274325057999956</v>
      </c>
      <c r="Q4" s="767">
        <v>1.7281114592999984</v>
      </c>
      <c r="R4" s="767">
        <v>0.90787863669999935</v>
      </c>
      <c r="S4" s="767">
        <v>-4.2456666079999996</v>
      </c>
      <c r="T4" s="767">
        <v>-0.48742376379999952</v>
      </c>
      <c r="U4" s="767">
        <v>0.78362042359999762</v>
      </c>
      <c r="V4" s="767">
        <v>1.2462243400000006</v>
      </c>
      <c r="W4" s="763">
        <v>1.2691524241000007</v>
      </c>
      <c r="X4" s="768"/>
    </row>
    <row r="5" spans="1:24">
      <c r="B5" s="766" t="s">
        <v>899</v>
      </c>
      <c r="C5" s="769">
        <v>-0.97815700100000003</v>
      </c>
      <c r="D5" s="769">
        <v>-0.28628400030000012</v>
      </c>
      <c r="E5" s="769">
        <v>-0.59711300079999996</v>
      </c>
      <c r="F5" s="769">
        <v>-1.6240040011000001</v>
      </c>
      <c r="G5" s="769">
        <v>-0.89150700000000005</v>
      </c>
      <c r="H5" s="769">
        <v>-0.3593209982000003</v>
      </c>
      <c r="I5" s="769">
        <v>1.0567920003000004</v>
      </c>
      <c r="J5" s="769">
        <v>-1.0528490008999998</v>
      </c>
      <c r="K5" s="769">
        <v>-0.84045200050000035</v>
      </c>
      <c r="L5" s="769">
        <v>0.40962699969999994</v>
      </c>
      <c r="M5" s="769">
        <v>0.84902899900000006</v>
      </c>
      <c r="N5" s="769">
        <v>0.75928599940000008</v>
      </c>
      <c r="O5" s="769">
        <v>2.9203330011999995</v>
      </c>
      <c r="P5" s="769">
        <v>2.9618869997000004</v>
      </c>
      <c r="Q5" s="769">
        <v>0.71721100209999988</v>
      </c>
      <c r="R5" s="769">
        <v>-4.0454999499999755E-2</v>
      </c>
      <c r="S5" s="769">
        <v>0.11079000040000006</v>
      </c>
      <c r="T5" s="769">
        <v>-9.8193999900000106E-2</v>
      </c>
      <c r="U5" s="769">
        <v>0.51291900030000037</v>
      </c>
      <c r="V5" s="769">
        <v>0.57961100009999977</v>
      </c>
      <c r="W5" s="763">
        <v>0.58697100020000015</v>
      </c>
    </row>
    <row r="6" spans="1:24">
      <c r="B6" s="766" t="s">
        <v>900</v>
      </c>
      <c r="C6" s="769">
        <v>-0.19565680909999866</v>
      </c>
      <c r="D6" s="769">
        <v>-0.38132604480000326</v>
      </c>
      <c r="E6" s="769">
        <v>1.1870990534999948</v>
      </c>
      <c r="F6" s="769">
        <v>0.43851639490000183</v>
      </c>
      <c r="G6" s="769">
        <v>0.26447408449999443</v>
      </c>
      <c r="H6" s="769">
        <v>1.6374904396000065</v>
      </c>
      <c r="I6" s="769">
        <v>2.2477561605000069</v>
      </c>
      <c r="J6" s="769">
        <v>-0.83811660760000362</v>
      </c>
      <c r="K6" s="769">
        <v>-0.65587965489999578</v>
      </c>
      <c r="L6" s="769">
        <v>10.149967226299999</v>
      </c>
      <c r="M6" s="769">
        <v>4.1947839626999945</v>
      </c>
      <c r="N6" s="769">
        <v>-3.8025587865999988</v>
      </c>
      <c r="O6" s="769">
        <v>1.7383373154999995</v>
      </c>
      <c r="P6" s="769">
        <v>4.553990135799995</v>
      </c>
      <c r="Q6" s="769">
        <v>1.8874568192999983</v>
      </c>
      <c r="R6" s="769">
        <v>0.91897447669999943</v>
      </c>
      <c r="S6" s="769">
        <v>-4.1878388580000001</v>
      </c>
      <c r="T6" s="769">
        <v>-0.44716395379999951</v>
      </c>
      <c r="U6" s="769">
        <v>0.63293577359999775</v>
      </c>
      <c r="V6" s="769">
        <v>1.3311246700000006</v>
      </c>
      <c r="W6" s="763">
        <v>1.7612975541000007</v>
      </c>
    </row>
    <row r="7" spans="1:24">
      <c r="B7" s="766" t="s">
        <v>901</v>
      </c>
      <c r="C7" s="769">
        <v>-1.026749951</v>
      </c>
      <c r="D7" s="769">
        <v>-0.30037480030000013</v>
      </c>
      <c r="E7" s="769">
        <v>-0.61430250079999993</v>
      </c>
      <c r="F7" s="769">
        <v>-1.6495077011000001</v>
      </c>
      <c r="G7" s="769">
        <v>-0.91644835999999996</v>
      </c>
      <c r="H7" s="769">
        <v>-0.39838214820000029</v>
      </c>
      <c r="I7" s="769">
        <v>1.0367713903000004</v>
      </c>
      <c r="J7" s="769">
        <v>-1.0738198208999998</v>
      </c>
      <c r="K7" s="769">
        <v>-0.84092101050000045</v>
      </c>
      <c r="L7" s="769">
        <v>0.40894460969999996</v>
      </c>
      <c r="M7" s="769">
        <v>0.84852587900000009</v>
      </c>
      <c r="N7" s="769">
        <v>0.75879200940000013</v>
      </c>
      <c r="O7" s="769">
        <v>2.9192472511999998</v>
      </c>
      <c r="P7" s="769">
        <v>2.9618684797000001</v>
      </c>
      <c r="Q7" s="769">
        <v>0.71754970209999991</v>
      </c>
      <c r="R7" s="769">
        <v>-4.0650159499999762E-2</v>
      </c>
      <c r="S7" s="769">
        <v>0.10912011040000005</v>
      </c>
      <c r="T7" s="769">
        <v>-9.8310119900000104E-2</v>
      </c>
      <c r="U7" s="769">
        <v>0.4860740403000004</v>
      </c>
      <c r="V7" s="769">
        <v>0.57285118009999969</v>
      </c>
      <c r="W7" s="763">
        <v>0.68981930020000015</v>
      </c>
    </row>
    <row r="8" spans="1:24">
      <c r="B8" s="766" t="s">
        <v>902</v>
      </c>
      <c r="C8" s="770">
        <v>120.35470000000001</v>
      </c>
      <c r="D8" s="770">
        <v>120.34699999999999</v>
      </c>
      <c r="E8" s="770">
        <v>120.63785</v>
      </c>
      <c r="F8" s="770">
        <v>120.46974999999999</v>
      </c>
      <c r="G8" s="770">
        <v>120.55975000000001</v>
      </c>
      <c r="H8" s="770">
        <v>120.7025</v>
      </c>
      <c r="I8" s="770">
        <v>120.22400000000002</v>
      </c>
      <c r="J8" s="770">
        <v>120.0145</v>
      </c>
      <c r="K8" s="770">
        <v>119.6575</v>
      </c>
      <c r="L8" s="770">
        <v>119.84</v>
      </c>
      <c r="M8" s="770">
        <v>120.0625</v>
      </c>
      <c r="N8" s="770">
        <v>120.6225</v>
      </c>
      <c r="O8" s="770">
        <v>121.255</v>
      </c>
      <c r="P8" s="770">
        <v>144.89750000000001</v>
      </c>
      <c r="Q8" s="770">
        <v>150.684</v>
      </c>
      <c r="R8" s="770">
        <v>150.762</v>
      </c>
      <c r="S8" s="770">
        <v>150.4144</v>
      </c>
      <c r="T8" s="770">
        <v>150.35087999999999</v>
      </c>
      <c r="U8" s="770">
        <v>150.61200000000002</v>
      </c>
      <c r="V8" s="770">
        <v>150.78</v>
      </c>
      <c r="W8" s="770">
        <v>150.87399999999997</v>
      </c>
      <c r="X8" s="770"/>
    </row>
    <row r="9" spans="1:24">
      <c r="B9" s="766" t="s">
        <v>1335</v>
      </c>
      <c r="C9" s="771">
        <v>1.236515</v>
      </c>
      <c r="D9" s="771">
        <v>1.7862349999999998</v>
      </c>
      <c r="E9" s="771">
        <v>1.4532</v>
      </c>
      <c r="F9" s="771">
        <v>0.81</v>
      </c>
      <c r="G9" s="771">
        <v>1.0860799999999999</v>
      </c>
      <c r="H9" s="771">
        <v>0.88523499999999999</v>
      </c>
      <c r="I9" s="771">
        <v>1.871075</v>
      </c>
      <c r="J9" s="771">
        <v>0.65922000000000003</v>
      </c>
      <c r="K9" s="771">
        <v>1.0519000000000001</v>
      </c>
      <c r="L9" s="771">
        <v>2.321815</v>
      </c>
      <c r="M9" s="771">
        <v>1.62266</v>
      </c>
      <c r="N9" s="771">
        <v>1.8215250000000001</v>
      </c>
      <c r="O9" s="771">
        <v>3.4268350000000001</v>
      </c>
      <c r="P9" s="771">
        <v>3.9233850000000001</v>
      </c>
      <c r="Q9" s="771">
        <v>0.94545000000000001</v>
      </c>
      <c r="R9" s="771">
        <v>0.42120999999999997</v>
      </c>
      <c r="S9" s="771">
        <v>0.360205</v>
      </c>
      <c r="T9" s="771">
        <v>0.14274999999999999</v>
      </c>
      <c r="U9" s="771">
        <v>1.2034149999999999</v>
      </c>
      <c r="V9" s="771">
        <v>0.76915</v>
      </c>
      <c r="W9" s="772">
        <v>0.61282499999999995</v>
      </c>
    </row>
    <row r="10" spans="1:24">
      <c r="B10" s="766" t="s">
        <v>1336</v>
      </c>
      <c r="C10" s="771">
        <v>1.6685150000000002</v>
      </c>
      <c r="D10" s="771">
        <v>2.876455</v>
      </c>
      <c r="E10" s="771">
        <v>2.0205000000000002</v>
      </c>
      <c r="F10" s="771">
        <v>2.1314799999999998</v>
      </c>
      <c r="G10" s="771">
        <v>1.97343</v>
      </c>
      <c r="H10" s="771">
        <v>1.8807349999999998</v>
      </c>
      <c r="I10" s="771">
        <v>1.323345</v>
      </c>
      <c r="J10" s="771">
        <v>1.965495</v>
      </c>
      <c r="K10" s="771">
        <v>1.8239000000000001</v>
      </c>
      <c r="L10" s="771">
        <v>0.65500499999999995</v>
      </c>
      <c r="M10" s="771">
        <v>1.234375</v>
      </c>
      <c r="N10" s="771">
        <v>0.55909000000000009</v>
      </c>
      <c r="O10" s="771">
        <v>0.74063500000000004</v>
      </c>
      <c r="P10" s="771">
        <v>0.63549999999999995</v>
      </c>
      <c r="Q10" s="771">
        <v>0.32991000000000004</v>
      </c>
      <c r="R10" s="771">
        <v>0.57250000000000001</v>
      </c>
      <c r="S10" s="771">
        <v>0.28370999999999996</v>
      </c>
      <c r="T10" s="771">
        <v>0.14645</v>
      </c>
      <c r="U10" s="771">
        <v>4.8000000000000001E-2</v>
      </c>
      <c r="V10" s="771">
        <v>1.52E-2</v>
      </c>
      <c r="W10" s="772">
        <v>2.0999999999999999E-3</v>
      </c>
    </row>
    <row r="11" spans="1:24">
      <c r="B11" s="766" t="s">
        <v>1337</v>
      </c>
      <c r="C11" s="771">
        <f t="shared" ref="C11:W11" si="0">C10-C9</f>
        <v>0.43200000000000016</v>
      </c>
      <c r="D11" s="771">
        <f t="shared" si="0"/>
        <v>1.0902200000000002</v>
      </c>
      <c r="E11" s="771">
        <f t="shared" si="0"/>
        <v>0.56730000000000014</v>
      </c>
      <c r="F11" s="771">
        <f t="shared" si="0"/>
        <v>1.3214799999999998</v>
      </c>
      <c r="G11" s="771">
        <f t="shared" si="0"/>
        <v>0.88735000000000008</v>
      </c>
      <c r="H11" s="771">
        <f t="shared" si="0"/>
        <v>0.99549999999999983</v>
      </c>
      <c r="I11" s="771">
        <f t="shared" si="0"/>
        <v>-0.54773000000000005</v>
      </c>
      <c r="J11" s="771">
        <f t="shared" si="0"/>
        <v>1.3062749999999999</v>
      </c>
      <c r="K11" s="771">
        <f t="shared" si="0"/>
        <v>0.77200000000000002</v>
      </c>
      <c r="L11" s="771">
        <f t="shared" si="0"/>
        <v>-1.6668099999999999</v>
      </c>
      <c r="M11" s="771">
        <f t="shared" si="0"/>
        <v>-0.38828499999999999</v>
      </c>
      <c r="N11" s="771">
        <f t="shared" si="0"/>
        <v>-1.262435</v>
      </c>
      <c r="O11" s="771">
        <f t="shared" si="0"/>
        <v>-2.6861999999999999</v>
      </c>
      <c r="P11" s="771">
        <f t="shared" si="0"/>
        <v>-3.2878850000000002</v>
      </c>
      <c r="Q11" s="771">
        <f t="shared" si="0"/>
        <v>-0.61553999999999998</v>
      </c>
      <c r="R11" s="771">
        <f t="shared" si="0"/>
        <v>0.15129000000000004</v>
      </c>
      <c r="S11" s="771">
        <f t="shared" si="0"/>
        <v>-7.6495000000000035E-2</v>
      </c>
      <c r="T11" s="771">
        <f t="shared" si="0"/>
        <v>3.7000000000000088E-3</v>
      </c>
      <c r="U11" s="771">
        <f t="shared" si="0"/>
        <v>-1.1554149999999999</v>
      </c>
      <c r="V11" s="771">
        <f t="shared" si="0"/>
        <v>-0.75395000000000001</v>
      </c>
      <c r="W11" s="771">
        <f t="shared" si="0"/>
        <v>-0.61072499999999996</v>
      </c>
    </row>
    <row r="14" spans="1:24">
      <c r="B14" s="764" t="s">
        <v>1334</v>
      </c>
    </row>
    <row r="37" spans="2:3">
      <c r="B37" s="773" t="s">
        <v>52</v>
      </c>
    </row>
    <row r="39" spans="2:3">
      <c r="B39" s="175" t="s">
        <v>459</v>
      </c>
      <c r="C39" s="96"/>
    </row>
  </sheetData>
  <phoneticPr fontId="71" type="noConversion"/>
  <hyperlinks>
    <hyperlink ref="B39" location="Мазмұны!B163" display="мазмұнға"/>
  </hyperlinks>
  <pageMargins left="0.75" right="0.75" top="1" bottom="1" header="0.5" footer="0.5"/>
  <pageSetup paperSize="9" orientation="portrait" verticalDpi="0"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23"/>
  <sheetViews>
    <sheetView topLeftCell="C7" zoomScaleNormal="110" workbookViewId="0">
      <selection activeCell="J24" sqref="J24"/>
    </sheetView>
  </sheetViews>
  <sheetFormatPr defaultColWidth="8" defaultRowHeight="12.75"/>
  <cols>
    <col min="1" max="1" width="9" style="96" customWidth="1"/>
    <col min="2" max="2" width="10.140625" style="96" bestFit="1" customWidth="1"/>
    <col min="3" max="3" width="12.5703125" style="96" bestFit="1" customWidth="1"/>
    <col min="4" max="6" width="8" style="96" customWidth="1"/>
    <col min="7" max="7" width="11.85546875" style="96" bestFit="1" customWidth="1"/>
    <col min="8" max="16384" width="8" style="96"/>
  </cols>
  <sheetData>
    <row r="1" spans="1:10">
      <c r="C1" s="98"/>
    </row>
    <row r="2" spans="1:10">
      <c r="A2" s="61" t="s">
        <v>1735</v>
      </c>
      <c r="B2" s="99" t="s">
        <v>1669</v>
      </c>
      <c r="C2" s="100"/>
    </row>
    <row r="3" spans="1:10">
      <c r="C3" s="101"/>
      <c r="J3" s="99" t="s">
        <v>1669</v>
      </c>
    </row>
    <row r="4" spans="1:10" ht="51">
      <c r="B4" s="102" t="s">
        <v>1653</v>
      </c>
      <c r="C4" s="103" t="s">
        <v>141</v>
      </c>
      <c r="D4" s="103" t="s">
        <v>142</v>
      </c>
      <c r="E4" s="103" t="s">
        <v>143</v>
      </c>
      <c r="F4" s="103" t="s">
        <v>795</v>
      </c>
      <c r="G4" s="103" t="s">
        <v>144</v>
      </c>
      <c r="H4" s="103" t="s">
        <v>145</v>
      </c>
    </row>
    <row r="5" spans="1:10">
      <c r="B5" s="104">
        <v>39083</v>
      </c>
      <c r="C5" s="105">
        <v>1483.578</v>
      </c>
      <c r="D5" s="105">
        <v>1279.664</v>
      </c>
      <c r="E5" s="105">
        <v>283.73399999999998</v>
      </c>
      <c r="F5" s="105">
        <v>912.76599999999996</v>
      </c>
      <c r="G5" s="105">
        <v>892.57399999999996</v>
      </c>
      <c r="H5" s="105">
        <v>1044.5229999999999</v>
      </c>
    </row>
    <row r="6" spans="1:10">
      <c r="B6" s="104">
        <v>39084</v>
      </c>
      <c r="C6" s="105">
        <v>1494.32</v>
      </c>
      <c r="D6" s="105">
        <v>1287.0730000000001</v>
      </c>
      <c r="E6" s="105">
        <v>287.97899999999998</v>
      </c>
      <c r="F6" s="105">
        <v>926.17899999999997</v>
      </c>
      <c r="G6" s="105">
        <v>895.54899999999998</v>
      </c>
      <c r="H6" s="105">
        <v>1045.452</v>
      </c>
    </row>
    <row r="7" spans="1:10">
      <c r="B7" s="104">
        <v>39085</v>
      </c>
      <c r="C7" s="105">
        <v>1488.63</v>
      </c>
      <c r="D7" s="105">
        <v>1282.1500000000001</v>
      </c>
      <c r="E7" s="105">
        <v>287.33199999999999</v>
      </c>
      <c r="F7" s="105">
        <v>920.77300000000002</v>
      </c>
      <c r="G7" s="105">
        <v>899.31200000000001</v>
      </c>
      <c r="H7" s="105">
        <v>1043.597</v>
      </c>
    </row>
    <row r="8" spans="1:10">
      <c r="B8" s="104">
        <v>39086</v>
      </c>
      <c r="C8" s="105">
        <v>1484.354</v>
      </c>
      <c r="D8" s="105">
        <v>1280.9580000000001</v>
      </c>
      <c r="E8" s="105">
        <v>282.76900000000001</v>
      </c>
      <c r="F8" s="105">
        <v>906.70699999999999</v>
      </c>
      <c r="G8" s="105">
        <v>883.82899999999995</v>
      </c>
      <c r="H8" s="105">
        <v>1015.057</v>
      </c>
    </row>
    <row r="9" spans="1:10">
      <c r="B9" s="104">
        <v>39087</v>
      </c>
      <c r="C9" s="105">
        <v>1469.8020000000001</v>
      </c>
      <c r="D9" s="105">
        <v>1268.424</v>
      </c>
      <c r="E9" s="105">
        <v>279.02199999999999</v>
      </c>
      <c r="F9" s="105">
        <v>893.96299999999997</v>
      </c>
      <c r="G9" s="105">
        <v>875.99099999999999</v>
      </c>
      <c r="H9" s="105">
        <v>995.26599999999996</v>
      </c>
    </row>
    <row r="10" spans="1:10">
      <c r="B10" s="104">
        <v>39090</v>
      </c>
      <c r="C10" s="105">
        <v>1471.3790000000001</v>
      </c>
      <c r="D10" s="105">
        <v>1270.6099999999999</v>
      </c>
      <c r="E10" s="105">
        <v>277.93099999999998</v>
      </c>
      <c r="F10" s="105">
        <v>888.97400000000005</v>
      </c>
      <c r="G10" s="105">
        <v>860.06600000000003</v>
      </c>
      <c r="H10" s="105">
        <v>963.94600000000003</v>
      </c>
    </row>
    <row r="11" spans="1:10">
      <c r="B11" s="104">
        <v>39091</v>
      </c>
      <c r="C11" s="105">
        <v>1472.729</v>
      </c>
      <c r="D11" s="105">
        <v>1271.2570000000001</v>
      </c>
      <c r="E11" s="105">
        <v>270.26100000000002</v>
      </c>
      <c r="F11" s="105">
        <v>877.58699999999999</v>
      </c>
      <c r="G11" s="105">
        <v>856.05700000000002</v>
      </c>
      <c r="H11" s="105">
        <v>954.13099999999997</v>
      </c>
    </row>
    <row r="12" spans="1:10">
      <c r="B12" s="104">
        <v>39092</v>
      </c>
      <c r="C12" s="105">
        <v>1465.336</v>
      </c>
      <c r="D12" s="105">
        <v>1266.8309999999999</v>
      </c>
      <c r="E12" s="105">
        <v>267.245</v>
      </c>
      <c r="F12" s="105">
        <v>867.13</v>
      </c>
      <c r="G12" s="105">
        <v>842.59299999999996</v>
      </c>
      <c r="H12" s="105">
        <v>931.89</v>
      </c>
    </row>
    <row r="13" spans="1:10">
      <c r="B13" s="104">
        <v>39093</v>
      </c>
      <c r="C13" s="105">
        <v>1475.4849999999999</v>
      </c>
      <c r="D13" s="105">
        <v>1274.8869999999999</v>
      </c>
      <c r="E13" s="105">
        <v>269.06299999999999</v>
      </c>
      <c r="F13" s="105">
        <v>873.86199999999997</v>
      </c>
      <c r="G13" s="105">
        <v>843.49800000000005</v>
      </c>
      <c r="H13" s="105">
        <v>930.69200000000001</v>
      </c>
    </row>
    <row r="14" spans="1:10">
      <c r="B14" s="104">
        <v>39094</v>
      </c>
      <c r="C14" s="105">
        <v>1487.556</v>
      </c>
      <c r="D14" s="105">
        <v>1285.0830000000001</v>
      </c>
      <c r="E14" s="105">
        <v>271.767</v>
      </c>
      <c r="F14" s="105">
        <v>884.529</v>
      </c>
      <c r="G14" s="105">
        <v>841.97299999999996</v>
      </c>
      <c r="H14" s="105">
        <v>917.57899999999995</v>
      </c>
    </row>
    <row r="15" spans="1:10">
      <c r="B15" s="104">
        <v>39097</v>
      </c>
      <c r="C15" s="105">
        <v>1493.318</v>
      </c>
      <c r="D15" s="105">
        <v>1288.9059999999999</v>
      </c>
      <c r="E15" s="105">
        <v>276.59199999999998</v>
      </c>
      <c r="F15" s="105">
        <v>896.71100000000001</v>
      </c>
      <c r="G15" s="105">
        <v>842.86099999999999</v>
      </c>
      <c r="H15" s="105">
        <v>917.65099999999995</v>
      </c>
    </row>
    <row r="16" spans="1:10">
      <c r="B16" s="104">
        <v>39098</v>
      </c>
      <c r="C16" s="105">
        <v>1490.1990000000001</v>
      </c>
      <c r="D16" s="105">
        <v>1286.3620000000001</v>
      </c>
      <c r="E16" s="105">
        <v>274.92099999999999</v>
      </c>
      <c r="F16" s="105">
        <v>895.05399999999997</v>
      </c>
      <c r="G16" s="105">
        <v>842.92399999999998</v>
      </c>
      <c r="H16" s="105">
        <v>908.10799999999995</v>
      </c>
    </row>
    <row r="17" spans="2:10">
      <c r="B17" s="104">
        <v>39099</v>
      </c>
      <c r="C17" s="105">
        <v>1490.6369999999999</v>
      </c>
      <c r="D17" s="105">
        <v>1286.4580000000001</v>
      </c>
      <c r="E17" s="105">
        <v>273.411</v>
      </c>
      <c r="F17" s="105">
        <v>893.70600000000002</v>
      </c>
      <c r="G17" s="105">
        <v>839.12</v>
      </c>
      <c r="H17" s="105">
        <v>902.96199999999999</v>
      </c>
    </row>
    <row r="18" spans="2:10">
      <c r="B18" s="104">
        <v>39100</v>
      </c>
      <c r="C18" s="105">
        <v>1487.8140000000001</v>
      </c>
      <c r="D18" s="105">
        <v>1283.345</v>
      </c>
      <c r="E18" s="105">
        <v>273.2</v>
      </c>
      <c r="F18" s="105">
        <v>896.84900000000005</v>
      </c>
      <c r="G18" s="105">
        <v>843.34699999999998</v>
      </c>
      <c r="H18" s="105">
        <v>911.524</v>
      </c>
    </row>
    <row r="19" spans="2:10">
      <c r="B19" s="104">
        <v>39101</v>
      </c>
      <c r="C19" s="105">
        <v>1493.558</v>
      </c>
      <c r="D19" s="105">
        <v>1288.1130000000001</v>
      </c>
      <c r="E19" s="105">
        <v>275.71800000000002</v>
      </c>
      <c r="F19" s="105">
        <v>896.77599999999995</v>
      </c>
      <c r="G19" s="105">
        <v>845.49699999999996</v>
      </c>
      <c r="H19" s="105">
        <v>907.721</v>
      </c>
    </row>
    <row r="20" spans="2:10">
      <c r="B20" s="104">
        <v>39104</v>
      </c>
      <c r="C20" s="105">
        <v>1490.114</v>
      </c>
      <c r="D20" s="105">
        <v>1284.075</v>
      </c>
      <c r="E20" s="105">
        <v>279.58</v>
      </c>
      <c r="F20" s="105">
        <v>903.69799999999998</v>
      </c>
      <c r="G20" s="105">
        <v>847.40099999999995</v>
      </c>
      <c r="H20" s="105">
        <v>903.55100000000004</v>
      </c>
    </row>
    <row r="21" spans="2:10">
      <c r="B21" s="104">
        <v>39105</v>
      </c>
      <c r="C21" s="105">
        <v>1496.5319999999999</v>
      </c>
      <c r="D21" s="105">
        <v>1289.5899999999999</v>
      </c>
      <c r="E21" s="105">
        <v>280.33100000000002</v>
      </c>
      <c r="F21" s="105">
        <v>905.80600000000004</v>
      </c>
      <c r="G21" s="105">
        <v>853.17399999999998</v>
      </c>
      <c r="H21" s="105">
        <v>902.08699999999999</v>
      </c>
    </row>
    <row r="22" spans="2:10">
      <c r="B22" s="104">
        <v>39106</v>
      </c>
      <c r="C22" s="105">
        <v>1505.98</v>
      </c>
      <c r="D22" s="105">
        <v>1299.096</v>
      </c>
      <c r="E22" s="105">
        <v>282.69200000000001</v>
      </c>
      <c r="F22" s="105">
        <v>915.87800000000004</v>
      </c>
      <c r="G22" s="105">
        <v>858.06799999999998</v>
      </c>
      <c r="H22" s="105">
        <v>912.76700000000005</v>
      </c>
      <c r="J22" s="106" t="s">
        <v>1147</v>
      </c>
    </row>
    <row r="23" spans="2:10">
      <c r="B23" s="104">
        <v>39107</v>
      </c>
      <c r="C23" s="105">
        <v>1495.4449999999999</v>
      </c>
      <c r="D23" s="105">
        <v>1288.578</v>
      </c>
      <c r="E23" s="105">
        <v>282.601</v>
      </c>
      <c r="F23" s="105">
        <v>912.77700000000004</v>
      </c>
      <c r="G23" s="105">
        <v>863.17</v>
      </c>
      <c r="H23" s="105">
        <v>921.41399999999999</v>
      </c>
    </row>
    <row r="24" spans="2:10">
      <c r="B24" s="104">
        <v>39108</v>
      </c>
      <c r="C24" s="105">
        <v>1487.3020000000001</v>
      </c>
      <c r="D24" s="105">
        <v>1283.0229999999999</v>
      </c>
      <c r="E24" s="105">
        <v>278.47699999999998</v>
      </c>
      <c r="F24" s="105">
        <v>901.98699999999997</v>
      </c>
      <c r="G24" s="105">
        <v>857.66399999999999</v>
      </c>
      <c r="H24" s="105">
        <v>913.34100000000001</v>
      </c>
      <c r="J24" s="175" t="s">
        <v>459</v>
      </c>
    </row>
    <row r="25" spans="2:10">
      <c r="B25" s="104">
        <v>39111</v>
      </c>
      <c r="C25" s="105">
        <v>1488.9670000000001</v>
      </c>
      <c r="D25" s="105">
        <v>1283.5740000000001</v>
      </c>
      <c r="E25" s="105">
        <v>275.76</v>
      </c>
      <c r="F25" s="105">
        <v>894.71100000000001</v>
      </c>
      <c r="G25" s="105">
        <v>863.06</v>
      </c>
      <c r="H25" s="105">
        <v>913.928</v>
      </c>
    </row>
    <row r="26" spans="2:10">
      <c r="B26" s="104">
        <v>39112</v>
      </c>
      <c r="C26" s="105">
        <v>1496.7640000000001</v>
      </c>
      <c r="D26" s="105">
        <v>1290.0039999999999</v>
      </c>
      <c r="E26" s="105">
        <v>277.92399999999998</v>
      </c>
      <c r="F26" s="105">
        <v>899.423</v>
      </c>
      <c r="G26" s="105">
        <v>869.42700000000002</v>
      </c>
      <c r="H26" s="105">
        <v>917.52</v>
      </c>
    </row>
    <row r="27" spans="2:10">
      <c r="B27" s="104">
        <v>39113</v>
      </c>
      <c r="C27" s="105">
        <v>1500.231</v>
      </c>
      <c r="D27" s="105">
        <v>1293.511</v>
      </c>
      <c r="E27" s="105">
        <v>277.82799999999997</v>
      </c>
      <c r="F27" s="105">
        <v>901.47699999999998</v>
      </c>
      <c r="G27" s="105">
        <v>886.64700000000005</v>
      </c>
      <c r="H27" s="105">
        <v>951.16300000000001</v>
      </c>
    </row>
    <row r="28" spans="2:10">
      <c r="B28" s="104">
        <v>39114</v>
      </c>
      <c r="C28" s="105">
        <v>1514.086</v>
      </c>
      <c r="D28" s="105">
        <v>1305.3230000000001</v>
      </c>
      <c r="E28" s="105">
        <v>280.76299999999998</v>
      </c>
      <c r="F28" s="105">
        <v>912.678</v>
      </c>
      <c r="G28" s="105">
        <v>918.00900000000001</v>
      </c>
      <c r="H28" s="105">
        <v>1018.26</v>
      </c>
    </row>
    <row r="29" spans="2:10">
      <c r="B29" s="104">
        <v>39115</v>
      </c>
      <c r="C29" s="105">
        <v>1515.7239999999999</v>
      </c>
      <c r="D29" s="105">
        <v>1306.4570000000001</v>
      </c>
      <c r="E29" s="105">
        <v>282.35399999999998</v>
      </c>
      <c r="F29" s="105">
        <v>919.61599999999999</v>
      </c>
      <c r="G29" s="105">
        <v>916.83699999999999</v>
      </c>
      <c r="H29" s="105">
        <v>1020.308</v>
      </c>
    </row>
    <row r="30" spans="2:10">
      <c r="B30" s="104">
        <v>39118</v>
      </c>
      <c r="C30" s="105">
        <v>1512.412</v>
      </c>
      <c r="D30" s="105">
        <v>1303.675</v>
      </c>
      <c r="E30" s="105">
        <v>283.62099999999998</v>
      </c>
      <c r="F30" s="105">
        <v>922.03899999999999</v>
      </c>
      <c r="G30" s="105">
        <v>913.93200000000002</v>
      </c>
      <c r="H30" s="105">
        <v>1018.753</v>
      </c>
    </row>
    <row r="31" spans="2:10">
      <c r="B31" s="104">
        <v>39119</v>
      </c>
      <c r="C31" s="105">
        <v>1517.527</v>
      </c>
      <c r="D31" s="105">
        <v>1307.508</v>
      </c>
      <c r="E31" s="105">
        <v>285.15100000000001</v>
      </c>
      <c r="F31" s="105">
        <v>928.65499999999997</v>
      </c>
      <c r="G31" s="105">
        <v>912.13400000000001</v>
      </c>
      <c r="H31" s="105">
        <v>1012.014</v>
      </c>
    </row>
    <row r="32" spans="2:10">
      <c r="B32" s="104">
        <v>39120</v>
      </c>
      <c r="C32" s="105">
        <v>1522.2429999999999</v>
      </c>
      <c r="D32" s="105">
        <v>1310.2739999999999</v>
      </c>
      <c r="E32" s="105">
        <v>285.39699999999999</v>
      </c>
      <c r="F32" s="105">
        <v>928.59500000000003</v>
      </c>
      <c r="G32" s="105">
        <v>919.54899999999998</v>
      </c>
      <c r="H32" s="105">
        <v>1019.485</v>
      </c>
    </row>
    <row r="33" spans="2:8">
      <c r="B33" s="104">
        <v>39121</v>
      </c>
      <c r="C33" s="105">
        <v>1516.788</v>
      </c>
      <c r="D33" s="105">
        <v>1305.7460000000001</v>
      </c>
      <c r="E33" s="105">
        <v>284.60899999999998</v>
      </c>
      <c r="F33" s="105">
        <v>924.92899999999997</v>
      </c>
      <c r="G33" s="105">
        <v>911.87599999999998</v>
      </c>
      <c r="H33" s="105">
        <v>1002.472</v>
      </c>
    </row>
    <row r="34" spans="2:8">
      <c r="B34" s="104">
        <v>39122</v>
      </c>
      <c r="C34" s="105">
        <v>1513.7640000000001</v>
      </c>
      <c r="D34" s="105">
        <v>1302.2070000000001</v>
      </c>
      <c r="E34" s="105">
        <v>282.68200000000002</v>
      </c>
      <c r="F34" s="105">
        <v>924.15899999999999</v>
      </c>
      <c r="G34" s="105">
        <v>911.81100000000004</v>
      </c>
      <c r="H34" s="105">
        <v>1004.885</v>
      </c>
    </row>
    <row r="35" spans="2:8">
      <c r="B35" s="104">
        <v>39125</v>
      </c>
      <c r="C35" s="105">
        <v>1506.229</v>
      </c>
      <c r="D35" s="105">
        <v>1296.721</v>
      </c>
      <c r="E35" s="105">
        <v>277.983</v>
      </c>
      <c r="F35" s="105">
        <v>911.84100000000001</v>
      </c>
      <c r="G35" s="105">
        <v>908.29</v>
      </c>
      <c r="H35" s="105">
        <v>1006.39</v>
      </c>
    </row>
    <row r="36" spans="2:8">
      <c r="B36" s="104">
        <v>39126</v>
      </c>
      <c r="C36" s="105">
        <v>1517.2440000000001</v>
      </c>
      <c r="D36" s="105">
        <v>1307.1089999999999</v>
      </c>
      <c r="E36" s="105">
        <v>278.99099999999999</v>
      </c>
      <c r="F36" s="105">
        <v>915.24099999999999</v>
      </c>
      <c r="G36" s="105">
        <v>918.77099999999996</v>
      </c>
      <c r="H36" s="105">
        <v>1031.002</v>
      </c>
    </row>
    <row r="37" spans="2:8">
      <c r="B37" s="104">
        <v>39127</v>
      </c>
      <c r="C37" s="105">
        <v>1533.83</v>
      </c>
      <c r="D37" s="105">
        <v>1320.174</v>
      </c>
      <c r="E37" s="105">
        <v>282.351</v>
      </c>
      <c r="F37" s="105">
        <v>928.43499999999995</v>
      </c>
      <c r="G37" s="105">
        <v>927.2</v>
      </c>
      <c r="H37" s="105">
        <v>1033.4390000000001</v>
      </c>
    </row>
    <row r="38" spans="2:8">
      <c r="B38" s="104">
        <v>39128</v>
      </c>
      <c r="C38" s="105">
        <v>1538.9590000000001</v>
      </c>
      <c r="D38" s="105">
        <v>1324.4760000000001</v>
      </c>
      <c r="E38" s="105">
        <v>284.97399999999999</v>
      </c>
      <c r="F38" s="105">
        <v>935.20899999999995</v>
      </c>
      <c r="G38" s="105">
        <v>929.53800000000001</v>
      </c>
      <c r="H38" s="105">
        <v>1032.3520000000001</v>
      </c>
    </row>
    <row r="39" spans="2:8">
      <c r="B39" s="104">
        <v>39129</v>
      </c>
      <c r="C39" s="105">
        <v>1536.7349999999999</v>
      </c>
      <c r="D39" s="105">
        <v>1322.8040000000001</v>
      </c>
      <c r="E39" s="105">
        <v>285.553</v>
      </c>
      <c r="F39" s="105">
        <v>937.10599999999999</v>
      </c>
      <c r="G39" s="105">
        <v>921.46199999999999</v>
      </c>
      <c r="H39" s="105">
        <v>1020.64</v>
      </c>
    </row>
    <row r="40" spans="2:8">
      <c r="B40" s="104">
        <v>39132</v>
      </c>
      <c r="C40" s="105">
        <v>1539.3779999999999</v>
      </c>
      <c r="D40" s="105">
        <v>1324.059</v>
      </c>
      <c r="E40" s="105">
        <v>285.77600000000001</v>
      </c>
      <c r="F40" s="105">
        <v>939.21400000000006</v>
      </c>
      <c r="G40" s="105">
        <v>922.23900000000003</v>
      </c>
      <c r="H40" s="105">
        <v>1020.872</v>
      </c>
    </row>
    <row r="41" spans="2:8">
      <c r="B41" s="104">
        <v>39133</v>
      </c>
      <c r="C41" s="105">
        <v>1540.345</v>
      </c>
      <c r="D41" s="105">
        <v>1325.7349999999999</v>
      </c>
      <c r="E41" s="105">
        <v>284.53100000000001</v>
      </c>
      <c r="F41" s="105">
        <v>936.43299999999999</v>
      </c>
      <c r="G41" s="105">
        <v>925.89099999999996</v>
      </c>
      <c r="H41" s="105">
        <v>1033.7719999999999</v>
      </c>
    </row>
    <row r="42" spans="2:8">
      <c r="B42" s="104">
        <v>39134</v>
      </c>
      <c r="C42" s="105">
        <v>1534.3690000000001</v>
      </c>
      <c r="D42" s="105">
        <v>1321.117</v>
      </c>
      <c r="E42" s="105">
        <v>285.55099999999999</v>
      </c>
      <c r="F42" s="105">
        <v>937.59299999999996</v>
      </c>
      <c r="G42" s="105">
        <v>931.31500000000005</v>
      </c>
      <c r="H42" s="105">
        <v>1042.2260000000001</v>
      </c>
    </row>
    <row r="43" spans="2:8">
      <c r="B43" s="104">
        <v>39135</v>
      </c>
      <c r="C43" s="105">
        <v>1535.9280000000001</v>
      </c>
      <c r="D43" s="105">
        <v>1322.1420000000001</v>
      </c>
      <c r="E43" s="105">
        <v>287.209</v>
      </c>
      <c r="F43" s="105">
        <v>943.88499999999999</v>
      </c>
      <c r="G43" s="105">
        <v>926.76199999999994</v>
      </c>
      <c r="H43" s="105">
        <v>1033.664</v>
      </c>
    </row>
    <row r="44" spans="2:8">
      <c r="B44" s="104">
        <v>39136</v>
      </c>
      <c r="C44" s="105">
        <v>1538.933</v>
      </c>
      <c r="D44" s="105">
        <v>1323.867</v>
      </c>
      <c r="E44" s="105">
        <v>284.61399999999998</v>
      </c>
      <c r="F44" s="105">
        <v>940.23800000000006</v>
      </c>
      <c r="G44" s="105">
        <v>931.149</v>
      </c>
      <c r="H44" s="105">
        <v>1035.663</v>
      </c>
    </row>
    <row r="45" spans="2:8">
      <c r="B45" s="104">
        <v>39139</v>
      </c>
      <c r="C45" s="105">
        <v>1541.713</v>
      </c>
      <c r="D45" s="105">
        <v>1326.1079999999999</v>
      </c>
      <c r="E45" s="105">
        <v>285.66699999999997</v>
      </c>
      <c r="F45" s="105">
        <v>940.41200000000003</v>
      </c>
      <c r="G45" s="105">
        <v>929.90700000000004</v>
      </c>
      <c r="H45" s="105">
        <v>1037.7349999999999</v>
      </c>
    </row>
    <row r="46" spans="2:8">
      <c r="B46" s="104">
        <v>39140</v>
      </c>
      <c r="C46" s="105">
        <v>1503.4170000000001</v>
      </c>
      <c r="D46" s="105">
        <v>1292.528</v>
      </c>
      <c r="E46" s="105">
        <v>274.61500000000001</v>
      </c>
      <c r="F46" s="105">
        <v>911.53200000000004</v>
      </c>
      <c r="G46" s="105">
        <v>921.9</v>
      </c>
      <c r="H46" s="105">
        <v>1018.3</v>
      </c>
    </row>
    <row r="47" spans="2:8">
      <c r="B47" s="104">
        <v>39141</v>
      </c>
      <c r="C47" s="105">
        <v>1490.44</v>
      </c>
      <c r="D47" s="105">
        <v>1284.501</v>
      </c>
      <c r="E47" s="105">
        <v>268.80599999999998</v>
      </c>
      <c r="F47" s="105">
        <v>895.54200000000003</v>
      </c>
      <c r="G47" s="105">
        <v>893.548</v>
      </c>
      <c r="H47" s="105">
        <v>980.08100000000002</v>
      </c>
    </row>
    <row r="48" spans="2:8">
      <c r="B48" s="104">
        <v>39142</v>
      </c>
      <c r="C48" s="105">
        <v>1481.5309999999999</v>
      </c>
      <c r="D48" s="105">
        <v>1278.184</v>
      </c>
      <c r="E48" s="105">
        <v>263.92599999999999</v>
      </c>
      <c r="F48" s="105">
        <v>882.15200000000004</v>
      </c>
      <c r="G48" s="105">
        <v>877.00599999999997</v>
      </c>
      <c r="H48" s="105">
        <v>936.57100000000003</v>
      </c>
    </row>
    <row r="49" spans="2:8">
      <c r="B49" s="104">
        <v>39143</v>
      </c>
      <c r="C49" s="105">
        <v>1470.039</v>
      </c>
      <c r="D49" s="105">
        <v>1266.201</v>
      </c>
      <c r="E49" s="105">
        <v>261.47699999999998</v>
      </c>
      <c r="F49" s="105">
        <v>877.601</v>
      </c>
      <c r="G49" s="105">
        <v>864.13499999999999</v>
      </c>
      <c r="H49" s="105">
        <v>920.47199999999998</v>
      </c>
    </row>
    <row r="50" spans="2:8">
      <c r="B50" s="104">
        <v>39146</v>
      </c>
      <c r="C50" s="105">
        <v>1447.57</v>
      </c>
      <c r="D50" s="105">
        <v>1248.481</v>
      </c>
      <c r="E50" s="105">
        <v>250.18100000000001</v>
      </c>
      <c r="F50" s="105">
        <v>844.18299999999999</v>
      </c>
      <c r="G50" s="105">
        <v>831.82500000000005</v>
      </c>
      <c r="H50" s="105">
        <v>883.07899999999995</v>
      </c>
    </row>
    <row r="51" spans="2:8">
      <c r="B51" s="104">
        <v>39147</v>
      </c>
      <c r="C51" s="105">
        <v>1467.819</v>
      </c>
      <c r="D51" s="105">
        <v>1266.6569999999999</v>
      </c>
      <c r="E51" s="105">
        <v>258.666</v>
      </c>
      <c r="F51" s="105">
        <v>864.70699999999999</v>
      </c>
      <c r="G51" s="105">
        <v>845.42700000000002</v>
      </c>
      <c r="H51" s="105">
        <v>904.40700000000004</v>
      </c>
    </row>
    <row r="52" spans="2:8">
      <c r="B52" s="104">
        <v>39148</v>
      </c>
      <c r="C52" s="105">
        <v>1470.365</v>
      </c>
      <c r="D52" s="105">
        <v>1266.6079999999999</v>
      </c>
      <c r="E52" s="105">
        <v>257.91500000000002</v>
      </c>
      <c r="F52" s="105">
        <v>866.25300000000004</v>
      </c>
      <c r="G52" s="105">
        <v>863.10299999999995</v>
      </c>
      <c r="H52" s="105">
        <v>928.11800000000005</v>
      </c>
    </row>
    <row r="53" spans="2:8">
      <c r="B53" s="104">
        <v>39149</v>
      </c>
      <c r="C53" s="105">
        <v>1483.5029999999999</v>
      </c>
      <c r="D53" s="105">
        <v>1277.6859999999999</v>
      </c>
      <c r="E53" s="105">
        <v>263.77100000000002</v>
      </c>
      <c r="F53" s="105">
        <v>882.69299999999998</v>
      </c>
      <c r="G53" s="105">
        <v>877.03800000000001</v>
      </c>
      <c r="H53" s="105">
        <v>952.34</v>
      </c>
    </row>
    <row r="54" spans="2:8">
      <c r="B54" s="104">
        <v>39150</v>
      </c>
      <c r="C54" s="105">
        <v>1485.23</v>
      </c>
      <c r="D54" s="105">
        <v>1279.056</v>
      </c>
      <c r="E54" s="105">
        <v>266.87099999999998</v>
      </c>
      <c r="F54" s="105">
        <v>889.33299999999997</v>
      </c>
      <c r="G54" s="105">
        <v>884.95799999999997</v>
      </c>
      <c r="H54" s="105">
        <v>962.73199999999997</v>
      </c>
    </row>
    <row r="55" spans="2:8">
      <c r="B55" s="104">
        <v>39153</v>
      </c>
      <c r="C55" s="105">
        <v>1490.4370000000001</v>
      </c>
      <c r="D55" s="105">
        <v>1282.9159999999999</v>
      </c>
      <c r="E55" s="105">
        <v>268.00299999999999</v>
      </c>
      <c r="F55" s="105">
        <v>895.37300000000005</v>
      </c>
      <c r="G55" s="105">
        <v>884.69200000000001</v>
      </c>
      <c r="H55" s="105">
        <v>955.71699999999998</v>
      </c>
    </row>
    <row r="56" spans="2:8">
      <c r="B56" s="104">
        <v>39154</v>
      </c>
      <c r="C56" s="105">
        <v>1469.5450000000001</v>
      </c>
      <c r="D56" s="105">
        <v>1263.0989999999999</v>
      </c>
      <c r="E56" s="105">
        <v>265.52100000000002</v>
      </c>
      <c r="F56" s="105">
        <v>888.88</v>
      </c>
      <c r="G56" s="105">
        <v>888.77099999999996</v>
      </c>
      <c r="H56" s="105">
        <v>969.35500000000002</v>
      </c>
    </row>
    <row r="57" spans="2:8">
      <c r="B57" s="104">
        <v>39155</v>
      </c>
      <c r="C57" s="105">
        <v>1456.191</v>
      </c>
      <c r="D57" s="105">
        <v>1255.3040000000001</v>
      </c>
      <c r="E57" s="105">
        <v>260.69099999999997</v>
      </c>
      <c r="F57" s="105">
        <v>872.26300000000003</v>
      </c>
      <c r="G57" s="105">
        <v>870.67600000000004</v>
      </c>
      <c r="H57" s="105">
        <v>941.01800000000003</v>
      </c>
    </row>
    <row r="58" spans="2:8">
      <c r="B58" s="104">
        <v>39156</v>
      </c>
      <c r="C58" s="105">
        <v>1471.2850000000001</v>
      </c>
      <c r="D58" s="105">
        <v>1266.0809999999999</v>
      </c>
      <c r="E58" s="105">
        <v>263.548</v>
      </c>
      <c r="F58" s="105">
        <v>883.82</v>
      </c>
      <c r="G58" s="105">
        <v>881.78899999999999</v>
      </c>
      <c r="H58" s="105">
        <v>953.32600000000002</v>
      </c>
    </row>
    <row r="59" spans="2:8">
      <c r="B59" s="104">
        <v>39157</v>
      </c>
      <c r="C59" s="105">
        <v>1469.67</v>
      </c>
      <c r="D59" s="105">
        <v>1263.2470000000001</v>
      </c>
      <c r="E59" s="105">
        <v>262.858</v>
      </c>
      <c r="F59" s="105">
        <v>882.875</v>
      </c>
      <c r="G59" s="105">
        <v>881.21</v>
      </c>
      <c r="H59" s="105">
        <v>948.36199999999997</v>
      </c>
    </row>
    <row r="60" spans="2:8">
      <c r="B60" s="104">
        <v>39160</v>
      </c>
      <c r="C60" s="105">
        <v>1486.4870000000001</v>
      </c>
      <c r="D60" s="105">
        <v>1276.8699999999999</v>
      </c>
      <c r="E60" s="105">
        <v>267.87599999999998</v>
      </c>
      <c r="F60" s="105">
        <v>893.74199999999996</v>
      </c>
      <c r="G60" s="105">
        <v>887.81</v>
      </c>
      <c r="H60" s="105">
        <v>959.46199999999999</v>
      </c>
    </row>
    <row r="61" spans="2:8">
      <c r="B61" s="104">
        <v>39161</v>
      </c>
      <c r="C61" s="105">
        <v>1496.9090000000001</v>
      </c>
      <c r="D61" s="105">
        <v>1286.421</v>
      </c>
      <c r="E61" s="105">
        <v>268.94400000000002</v>
      </c>
      <c r="F61" s="105">
        <v>898.40599999999995</v>
      </c>
      <c r="G61" s="105">
        <v>885.23599999999999</v>
      </c>
      <c r="H61" s="105">
        <v>952.17399999999998</v>
      </c>
    </row>
    <row r="62" spans="2:8">
      <c r="B62" s="104">
        <v>39162</v>
      </c>
      <c r="C62" s="105">
        <v>1512.1790000000001</v>
      </c>
      <c r="D62" s="105">
        <v>1300.952</v>
      </c>
      <c r="E62" s="105">
        <v>273.40300000000002</v>
      </c>
      <c r="F62" s="105">
        <v>909.22400000000005</v>
      </c>
      <c r="G62" s="105">
        <v>891.17</v>
      </c>
      <c r="H62" s="105">
        <v>964.59100000000001</v>
      </c>
    </row>
    <row r="63" spans="2:8">
      <c r="B63" s="104">
        <v>39163</v>
      </c>
      <c r="C63" s="105">
        <v>1524.835</v>
      </c>
      <c r="D63" s="105">
        <v>1308.9880000000001</v>
      </c>
      <c r="E63" s="105">
        <v>277.22399999999999</v>
      </c>
      <c r="F63" s="105">
        <v>921.66399999999999</v>
      </c>
      <c r="G63" s="105">
        <v>904.24900000000002</v>
      </c>
      <c r="H63" s="105">
        <v>982.11400000000003</v>
      </c>
    </row>
    <row r="64" spans="2:8">
      <c r="B64" s="104">
        <v>39164</v>
      </c>
      <c r="C64" s="105">
        <v>1526.8520000000001</v>
      </c>
      <c r="D64" s="105">
        <v>1311.4480000000001</v>
      </c>
      <c r="E64" s="105">
        <v>278.46499999999997</v>
      </c>
      <c r="F64" s="105">
        <v>923.44399999999996</v>
      </c>
      <c r="G64" s="105">
        <v>904.61900000000003</v>
      </c>
      <c r="H64" s="105">
        <v>985.19799999999998</v>
      </c>
    </row>
    <row r="65" spans="2:8">
      <c r="B65" s="104">
        <v>39167</v>
      </c>
      <c r="C65" s="105">
        <v>1525.06</v>
      </c>
      <c r="D65" s="105">
        <v>1310.086</v>
      </c>
      <c r="E65" s="105">
        <v>280.77699999999999</v>
      </c>
      <c r="F65" s="105">
        <v>925.35199999999998</v>
      </c>
      <c r="G65" s="105">
        <v>906.94600000000003</v>
      </c>
      <c r="H65" s="105">
        <v>984.66399999999999</v>
      </c>
    </row>
    <row r="66" spans="2:8">
      <c r="B66" s="104">
        <v>39168</v>
      </c>
      <c r="C66" s="105">
        <v>1518.367</v>
      </c>
      <c r="D66" s="105">
        <v>1303.7860000000001</v>
      </c>
      <c r="E66" s="105">
        <v>278.98500000000001</v>
      </c>
      <c r="F66" s="105">
        <v>922.03599999999994</v>
      </c>
      <c r="G66" s="105">
        <v>912.74400000000003</v>
      </c>
      <c r="H66" s="105">
        <v>987.44200000000001</v>
      </c>
    </row>
    <row r="67" spans="2:8">
      <c r="B67" s="104">
        <v>39169</v>
      </c>
      <c r="C67" s="105">
        <v>1510.3520000000001</v>
      </c>
      <c r="D67" s="105">
        <v>1297.2149999999999</v>
      </c>
      <c r="E67" s="105">
        <v>276.86500000000001</v>
      </c>
      <c r="F67" s="105">
        <v>913.77300000000002</v>
      </c>
      <c r="G67" s="105">
        <v>915.20399999999995</v>
      </c>
      <c r="H67" s="105">
        <v>993.27800000000002</v>
      </c>
    </row>
    <row r="68" spans="2:8">
      <c r="B68" s="104">
        <v>39170</v>
      </c>
      <c r="C68" s="105">
        <v>1515.9349999999999</v>
      </c>
      <c r="D68" s="105">
        <v>1300.9590000000001</v>
      </c>
      <c r="E68" s="105">
        <v>280.61799999999999</v>
      </c>
      <c r="F68" s="105">
        <v>924.67</v>
      </c>
      <c r="G68" s="105">
        <v>921.822</v>
      </c>
      <c r="H68" s="105">
        <v>1011.774</v>
      </c>
    </row>
    <row r="69" spans="2:8">
      <c r="B69" s="104">
        <v>39171</v>
      </c>
      <c r="C69" s="105">
        <v>1514.18</v>
      </c>
      <c r="D69" s="105">
        <v>1299.3330000000001</v>
      </c>
      <c r="E69" s="105">
        <v>281.89299999999997</v>
      </c>
      <c r="F69" s="105">
        <v>929.03399999999999</v>
      </c>
      <c r="G69" s="105">
        <v>933.69100000000003</v>
      </c>
      <c r="H69" s="105">
        <v>1017.351</v>
      </c>
    </row>
    <row r="70" spans="2:8">
      <c r="B70" s="104">
        <v>39174</v>
      </c>
      <c r="C70" s="105">
        <v>1518.173</v>
      </c>
      <c r="D70" s="105">
        <v>1302.3130000000001</v>
      </c>
      <c r="E70" s="105">
        <v>279.012</v>
      </c>
      <c r="F70" s="105">
        <v>928.12900000000002</v>
      </c>
      <c r="G70" s="105">
        <v>930.94399999999996</v>
      </c>
      <c r="H70" s="105">
        <v>1012.759</v>
      </c>
    </row>
    <row r="71" spans="2:8">
      <c r="B71" s="104">
        <v>39175</v>
      </c>
      <c r="C71" s="105">
        <v>1532.3910000000001</v>
      </c>
      <c r="D71" s="105">
        <v>1314.0719999999999</v>
      </c>
      <c r="E71" s="105">
        <v>281.67</v>
      </c>
      <c r="F71" s="105">
        <v>937.10799999999995</v>
      </c>
      <c r="G71" s="105">
        <v>937.14599999999996</v>
      </c>
      <c r="H71" s="105">
        <v>1023.1609999999999</v>
      </c>
    </row>
    <row r="72" spans="2:8">
      <c r="B72" s="104">
        <v>39176</v>
      </c>
      <c r="C72" s="105">
        <v>1538.172</v>
      </c>
      <c r="D72" s="105">
        <v>1318.4559999999999</v>
      </c>
      <c r="E72" s="105">
        <v>284.90199999999999</v>
      </c>
      <c r="F72" s="105">
        <v>947.44399999999996</v>
      </c>
      <c r="G72" s="105">
        <v>941.02300000000002</v>
      </c>
      <c r="H72" s="105">
        <v>1020.915</v>
      </c>
    </row>
    <row r="73" spans="2:8">
      <c r="B73" s="104">
        <v>39177</v>
      </c>
      <c r="C73" s="105">
        <v>1542.4069999999999</v>
      </c>
      <c r="D73" s="105">
        <v>1321.415</v>
      </c>
      <c r="E73" s="105">
        <v>286.17599999999999</v>
      </c>
      <c r="F73" s="105">
        <v>950.29200000000003</v>
      </c>
      <c r="G73" s="105">
        <v>953.31299999999999</v>
      </c>
      <c r="H73" s="105">
        <v>1039.0309999999999</v>
      </c>
    </row>
    <row r="74" spans="2:8">
      <c r="B74" s="104">
        <v>39178</v>
      </c>
      <c r="C74" s="105">
        <v>1542.0150000000001</v>
      </c>
      <c r="D74" s="105">
        <v>1321.0160000000001</v>
      </c>
      <c r="E74" s="105">
        <v>286.31099999999998</v>
      </c>
      <c r="F74" s="105">
        <v>950.45100000000002</v>
      </c>
      <c r="G74" s="105">
        <v>953.51400000000001</v>
      </c>
      <c r="H74" s="105">
        <v>1039.0309999999999</v>
      </c>
    </row>
    <row r="75" spans="2:8">
      <c r="B75" s="104">
        <v>39181</v>
      </c>
      <c r="C75" s="105">
        <v>1540.7060000000001</v>
      </c>
      <c r="D75" s="105">
        <v>1320.9169999999999</v>
      </c>
      <c r="E75" s="105">
        <v>288.714</v>
      </c>
      <c r="F75" s="105">
        <v>956.9</v>
      </c>
      <c r="G75" s="105">
        <v>952.11900000000003</v>
      </c>
      <c r="H75" s="105">
        <v>1038.462</v>
      </c>
    </row>
    <row r="76" spans="2:8">
      <c r="B76" s="104">
        <v>39182</v>
      </c>
      <c r="C76" s="105">
        <v>1549.778</v>
      </c>
      <c r="D76" s="105">
        <v>1326.442</v>
      </c>
      <c r="E76" s="105">
        <v>290.72899999999998</v>
      </c>
      <c r="F76" s="105">
        <v>960.32899999999995</v>
      </c>
      <c r="G76" s="105">
        <v>968.73099999999999</v>
      </c>
      <c r="H76" s="105">
        <v>1068.259</v>
      </c>
    </row>
    <row r="77" spans="2:8">
      <c r="B77" s="104">
        <v>39183</v>
      </c>
      <c r="C77" s="105">
        <v>1544.2360000000001</v>
      </c>
      <c r="D77" s="105">
        <v>1321.2619999999999</v>
      </c>
      <c r="E77" s="105">
        <v>291.06799999999998</v>
      </c>
      <c r="F77" s="105">
        <v>963.62400000000002</v>
      </c>
      <c r="G77" s="105">
        <v>967.52099999999996</v>
      </c>
      <c r="H77" s="105">
        <v>1064.4079999999999</v>
      </c>
    </row>
    <row r="78" spans="2:8">
      <c r="B78" s="104">
        <v>39184</v>
      </c>
      <c r="C78" s="105">
        <v>1548.971</v>
      </c>
      <c r="D78" s="105">
        <v>1326.3589999999999</v>
      </c>
      <c r="E78" s="105">
        <v>290.46199999999999</v>
      </c>
      <c r="F78" s="105">
        <v>963.33699999999999</v>
      </c>
      <c r="G78" s="105">
        <v>959.98500000000001</v>
      </c>
      <c r="H78" s="105">
        <v>1041.49</v>
      </c>
    </row>
    <row r="79" spans="2:8">
      <c r="B79" s="104">
        <v>39185</v>
      </c>
      <c r="C79" s="105">
        <v>1553.655</v>
      </c>
      <c r="D79" s="105">
        <v>1329.777</v>
      </c>
      <c r="E79" s="105">
        <v>294.03899999999999</v>
      </c>
      <c r="F79" s="105">
        <v>968.98900000000003</v>
      </c>
      <c r="G79" s="105">
        <v>966.822</v>
      </c>
      <c r="H79" s="105">
        <v>1052.172</v>
      </c>
    </row>
    <row r="80" spans="2:8">
      <c r="B80" s="104">
        <v>39188</v>
      </c>
      <c r="C80" s="105">
        <v>1571.643</v>
      </c>
      <c r="D80" s="105">
        <v>1344.7</v>
      </c>
      <c r="E80" s="105">
        <v>299.04300000000001</v>
      </c>
      <c r="F80" s="105">
        <v>980.67499999999995</v>
      </c>
      <c r="G80" s="105">
        <v>970.34699999999998</v>
      </c>
      <c r="H80" s="105">
        <v>1052.319</v>
      </c>
    </row>
    <row r="81" spans="2:8">
      <c r="B81" s="104">
        <v>39189</v>
      </c>
      <c r="C81" s="105">
        <v>1574.4490000000001</v>
      </c>
      <c r="D81" s="105">
        <v>1347.424</v>
      </c>
      <c r="E81" s="105">
        <v>297.48200000000003</v>
      </c>
      <c r="F81" s="105">
        <v>978.43700000000001</v>
      </c>
      <c r="G81" s="105">
        <v>971.99</v>
      </c>
      <c r="H81" s="105">
        <v>1045.923</v>
      </c>
    </row>
    <row r="82" spans="2:8">
      <c r="B82" s="104">
        <v>39190</v>
      </c>
      <c r="C82" s="105">
        <v>1576.038</v>
      </c>
      <c r="D82" s="105">
        <v>1348.89</v>
      </c>
      <c r="E82" s="105">
        <v>295.71600000000001</v>
      </c>
      <c r="F82" s="105">
        <v>975.68200000000002</v>
      </c>
      <c r="G82" s="105">
        <v>971.15599999999995</v>
      </c>
      <c r="H82" s="105">
        <v>1041.652</v>
      </c>
    </row>
    <row r="83" spans="2:8">
      <c r="B83" s="104">
        <v>39191</v>
      </c>
      <c r="C83" s="105">
        <v>1569.6</v>
      </c>
      <c r="D83" s="105">
        <v>1343.5830000000001</v>
      </c>
      <c r="E83" s="105">
        <v>291.13400000000001</v>
      </c>
      <c r="F83" s="105">
        <v>964.33</v>
      </c>
      <c r="G83" s="105">
        <v>957.58399999999995</v>
      </c>
      <c r="H83" s="105">
        <v>1024.3030000000001</v>
      </c>
    </row>
    <row r="84" spans="2:8">
      <c r="B84" s="104">
        <v>39192</v>
      </c>
      <c r="C84" s="105">
        <v>1583.136</v>
      </c>
      <c r="D84" s="105">
        <v>1354.2280000000001</v>
      </c>
      <c r="E84" s="105">
        <v>297.245</v>
      </c>
      <c r="F84" s="105">
        <v>979.57299999999998</v>
      </c>
      <c r="G84" s="105">
        <v>970.41099999999994</v>
      </c>
      <c r="H84" s="105">
        <v>1042.883</v>
      </c>
    </row>
    <row r="85" spans="2:8">
      <c r="B85" s="104">
        <v>39195</v>
      </c>
      <c r="C85" s="105">
        <v>1579.7670000000001</v>
      </c>
      <c r="D85" s="105">
        <v>1351.1120000000001</v>
      </c>
      <c r="E85" s="105">
        <v>297.20499999999998</v>
      </c>
      <c r="F85" s="105">
        <v>980.85900000000004</v>
      </c>
      <c r="G85" s="105">
        <v>975.07</v>
      </c>
      <c r="H85" s="105">
        <v>1047.472</v>
      </c>
    </row>
    <row r="86" spans="2:8">
      <c r="B86" s="104">
        <v>39196</v>
      </c>
      <c r="C86" s="105">
        <v>1576.6580000000001</v>
      </c>
      <c r="D86" s="105">
        <v>1349.4380000000001</v>
      </c>
      <c r="E86" s="105">
        <v>297.03399999999999</v>
      </c>
      <c r="F86" s="105">
        <v>980.16399999999999</v>
      </c>
      <c r="G86" s="105">
        <v>975.19</v>
      </c>
      <c r="H86" s="105">
        <v>1045.9269999999999</v>
      </c>
    </row>
    <row r="87" spans="2:8">
      <c r="B87" s="104">
        <v>39197</v>
      </c>
      <c r="C87" s="105">
        <v>1587.7640000000001</v>
      </c>
      <c r="D87" s="105">
        <v>1359.001</v>
      </c>
      <c r="E87" s="105">
        <v>298.892</v>
      </c>
      <c r="F87" s="105">
        <v>982.72</v>
      </c>
      <c r="G87" s="105">
        <v>965.13</v>
      </c>
      <c r="H87" s="105">
        <v>1019.168</v>
      </c>
    </row>
    <row r="88" spans="2:8">
      <c r="B88" s="104">
        <v>39198</v>
      </c>
      <c r="C88" s="105">
        <v>1585.7619999999999</v>
      </c>
      <c r="D88" s="105">
        <v>1357.078</v>
      </c>
      <c r="E88" s="105">
        <v>298.25400000000002</v>
      </c>
      <c r="F88" s="105">
        <v>983.50599999999997</v>
      </c>
      <c r="G88" s="105">
        <v>967.78700000000003</v>
      </c>
      <c r="H88" s="105">
        <v>1022.38</v>
      </c>
    </row>
    <row r="89" spans="2:8">
      <c r="B89" s="104">
        <v>39199</v>
      </c>
      <c r="C89" s="105">
        <v>1584.0940000000001</v>
      </c>
      <c r="D89" s="105">
        <v>1356.52</v>
      </c>
      <c r="E89" s="105">
        <v>293.94</v>
      </c>
      <c r="F89" s="105">
        <v>975.80499999999995</v>
      </c>
      <c r="G89" s="105">
        <v>973.25</v>
      </c>
      <c r="H89" s="105">
        <v>1026.8440000000001</v>
      </c>
    </row>
    <row r="90" spans="2:8">
      <c r="B90" s="104">
        <v>39202</v>
      </c>
      <c r="C90" s="105">
        <v>1577.8589999999999</v>
      </c>
      <c r="D90" s="105">
        <v>1350.62</v>
      </c>
      <c r="E90" s="105">
        <v>292.351</v>
      </c>
      <c r="F90" s="105">
        <v>969.93100000000004</v>
      </c>
      <c r="G90" s="105">
        <v>963.76</v>
      </c>
      <c r="H90" s="105">
        <v>1009.144</v>
      </c>
    </row>
    <row r="91" spans="2:8">
      <c r="B91" s="104">
        <v>39203</v>
      </c>
      <c r="C91" s="105">
        <v>1575.912</v>
      </c>
      <c r="D91" s="105">
        <v>1349.9190000000001</v>
      </c>
      <c r="E91" s="105">
        <v>292.26</v>
      </c>
      <c r="F91" s="105">
        <v>969.14800000000002</v>
      </c>
      <c r="G91" s="105">
        <v>959.54499999999996</v>
      </c>
      <c r="H91" s="105">
        <v>1003.771</v>
      </c>
    </row>
    <row r="92" spans="2:8">
      <c r="B92" s="104">
        <v>39204</v>
      </c>
      <c r="C92" s="105">
        <v>1585.8530000000001</v>
      </c>
      <c r="D92" s="105">
        <v>1358.383</v>
      </c>
      <c r="E92" s="105">
        <v>293.49400000000003</v>
      </c>
      <c r="F92" s="105">
        <v>975.12300000000005</v>
      </c>
      <c r="G92" s="105">
        <v>960.99300000000005</v>
      </c>
      <c r="H92" s="105">
        <v>1007.458</v>
      </c>
    </row>
    <row r="93" spans="2:8">
      <c r="B93" s="104">
        <v>39205</v>
      </c>
      <c r="C93" s="105">
        <v>1589.885</v>
      </c>
      <c r="D93" s="105">
        <v>1362.6869999999999</v>
      </c>
      <c r="E93" s="105">
        <v>297.75799999999998</v>
      </c>
      <c r="F93" s="105">
        <v>986.5</v>
      </c>
      <c r="G93" s="105">
        <v>962.87199999999996</v>
      </c>
      <c r="H93" s="105">
        <v>1008.605</v>
      </c>
    </row>
    <row r="94" spans="2:8">
      <c r="B94" s="104">
        <v>39206</v>
      </c>
      <c r="C94" s="105">
        <v>1597.4449999999999</v>
      </c>
      <c r="D94" s="105">
        <v>1368.31</v>
      </c>
      <c r="E94" s="105">
        <v>299.81099999999998</v>
      </c>
      <c r="F94" s="105">
        <v>995.29100000000005</v>
      </c>
      <c r="G94" s="105">
        <v>959.48500000000001</v>
      </c>
      <c r="H94" s="105">
        <v>995.70799999999997</v>
      </c>
    </row>
    <row r="95" spans="2:8">
      <c r="B95" s="104">
        <v>39209</v>
      </c>
      <c r="C95" s="105">
        <v>1605.4010000000001</v>
      </c>
      <c r="D95" s="105">
        <v>1375.0730000000001</v>
      </c>
      <c r="E95" s="105">
        <v>299.95400000000001</v>
      </c>
      <c r="F95" s="105">
        <v>999.54200000000003</v>
      </c>
      <c r="G95" s="105">
        <v>953.846</v>
      </c>
      <c r="H95" s="105">
        <v>975.84199999999998</v>
      </c>
    </row>
    <row r="96" spans="2:8">
      <c r="B96" s="104">
        <v>39210</v>
      </c>
      <c r="C96" s="105">
        <v>1596.1079999999999</v>
      </c>
      <c r="D96" s="105">
        <v>1369.5920000000001</v>
      </c>
      <c r="E96" s="105">
        <v>298.06200000000001</v>
      </c>
      <c r="F96" s="105">
        <v>993.14599999999996</v>
      </c>
      <c r="G96" s="105">
        <v>946.94100000000003</v>
      </c>
      <c r="H96" s="105">
        <v>972.10500000000002</v>
      </c>
    </row>
    <row r="97" spans="2:8">
      <c r="B97" s="104">
        <v>39211</v>
      </c>
      <c r="C97" s="105">
        <v>1602.4829999999999</v>
      </c>
      <c r="D97" s="105">
        <v>1375.0730000000001</v>
      </c>
      <c r="E97" s="105">
        <v>300.76499999999999</v>
      </c>
      <c r="F97" s="105">
        <v>998.77200000000005</v>
      </c>
      <c r="G97" s="105">
        <v>954.64800000000002</v>
      </c>
      <c r="H97" s="105">
        <v>968.24300000000005</v>
      </c>
    </row>
    <row r="98" spans="2:8">
      <c r="B98" s="104">
        <v>39212</v>
      </c>
      <c r="C98" s="105">
        <v>1584.499</v>
      </c>
      <c r="D98" s="105">
        <v>1358.222</v>
      </c>
      <c r="E98" s="105">
        <v>297.98099999999999</v>
      </c>
      <c r="F98" s="105">
        <v>993.90200000000004</v>
      </c>
      <c r="G98" s="105">
        <v>944.69899999999996</v>
      </c>
      <c r="H98" s="105">
        <v>961.45399999999995</v>
      </c>
    </row>
    <row r="99" spans="2:8">
      <c r="B99" s="104">
        <v>39213</v>
      </c>
      <c r="C99" s="105">
        <v>1593.8410000000001</v>
      </c>
      <c r="D99" s="105">
        <v>1367.405</v>
      </c>
      <c r="E99" s="105">
        <v>296.38600000000002</v>
      </c>
      <c r="F99" s="105">
        <v>990.83799999999997</v>
      </c>
      <c r="G99" s="105">
        <v>940.17100000000005</v>
      </c>
      <c r="H99" s="105">
        <v>950.14700000000005</v>
      </c>
    </row>
    <row r="100" spans="2:8">
      <c r="B100" s="104">
        <v>39216</v>
      </c>
      <c r="C100" s="105">
        <v>1593.2060000000001</v>
      </c>
      <c r="D100" s="105">
        <v>1365.673</v>
      </c>
      <c r="E100" s="105">
        <v>301.36799999999999</v>
      </c>
      <c r="F100" s="105">
        <v>998.01400000000001</v>
      </c>
      <c r="G100" s="105">
        <v>941.76400000000001</v>
      </c>
      <c r="H100" s="105">
        <v>941.84199999999998</v>
      </c>
    </row>
    <row r="101" spans="2:8">
      <c r="B101" s="104">
        <v>39217</v>
      </c>
      <c r="C101" s="105">
        <v>1594.405</v>
      </c>
      <c r="D101" s="105">
        <v>1365.855</v>
      </c>
      <c r="E101" s="105">
        <v>300.25799999999998</v>
      </c>
      <c r="F101" s="105">
        <v>992.52300000000002</v>
      </c>
      <c r="G101" s="105">
        <v>947.66899999999998</v>
      </c>
      <c r="H101" s="105">
        <v>949.20399999999995</v>
      </c>
    </row>
    <row r="102" spans="2:8">
      <c r="B102" s="104">
        <v>39218</v>
      </c>
      <c r="C102" s="105">
        <v>1598.1960000000001</v>
      </c>
      <c r="D102" s="105">
        <v>1370.6320000000001</v>
      </c>
      <c r="E102" s="105">
        <v>306.553</v>
      </c>
      <c r="F102" s="105">
        <v>1003.903</v>
      </c>
      <c r="G102" s="105">
        <v>952.85799999999995</v>
      </c>
      <c r="H102" s="105">
        <v>963.80899999999997</v>
      </c>
    </row>
    <row r="103" spans="2:8">
      <c r="B103" s="104">
        <v>39219</v>
      </c>
      <c r="C103" s="105">
        <v>1595.41</v>
      </c>
      <c r="D103" s="105">
        <v>1368.421</v>
      </c>
      <c r="E103" s="105">
        <v>306.14</v>
      </c>
      <c r="F103" s="105">
        <v>1003.163</v>
      </c>
      <c r="G103" s="105">
        <v>952.16899999999998</v>
      </c>
      <c r="H103" s="105">
        <v>962.02599999999995</v>
      </c>
    </row>
    <row r="104" spans="2:8">
      <c r="B104" s="104">
        <v>39220</v>
      </c>
      <c r="C104" s="105">
        <v>1604.615</v>
      </c>
      <c r="D104" s="105">
        <v>1376.778</v>
      </c>
      <c r="E104" s="105">
        <v>307.834</v>
      </c>
      <c r="F104" s="105">
        <v>1005.706</v>
      </c>
      <c r="G104" s="105">
        <v>963.59699999999998</v>
      </c>
      <c r="H104" s="105">
        <v>974.9</v>
      </c>
    </row>
    <row r="105" spans="2:8">
      <c r="B105" s="104">
        <v>39223</v>
      </c>
      <c r="C105" s="105">
        <v>1605.4059999999999</v>
      </c>
      <c r="D105" s="105">
        <v>1377.828</v>
      </c>
      <c r="E105" s="105">
        <v>310.15100000000001</v>
      </c>
      <c r="F105" s="105">
        <v>1014.06</v>
      </c>
      <c r="G105" s="105">
        <v>962.16800000000001</v>
      </c>
      <c r="H105" s="105">
        <v>972.98299999999995</v>
      </c>
    </row>
    <row r="106" spans="2:8">
      <c r="B106" s="104">
        <v>39224</v>
      </c>
      <c r="C106" s="105">
        <v>1607.105</v>
      </c>
      <c r="D106" s="105">
        <v>1379.5930000000001</v>
      </c>
      <c r="E106" s="105">
        <v>309.53800000000001</v>
      </c>
      <c r="F106" s="105">
        <v>1017.433</v>
      </c>
      <c r="G106" s="105">
        <v>954.85</v>
      </c>
      <c r="H106" s="105">
        <v>966.35799999999995</v>
      </c>
    </row>
    <row r="107" spans="2:8">
      <c r="B107" s="104">
        <v>39225</v>
      </c>
      <c r="C107" s="105">
        <v>1612.597</v>
      </c>
      <c r="D107" s="105">
        <v>1382.6379999999999</v>
      </c>
      <c r="E107" s="105">
        <v>307.10300000000001</v>
      </c>
      <c r="F107" s="105">
        <v>1015.957</v>
      </c>
      <c r="G107" s="105">
        <v>953.24199999999996</v>
      </c>
      <c r="H107" s="105">
        <v>962.83500000000004</v>
      </c>
    </row>
    <row r="108" spans="2:8">
      <c r="B108" s="104">
        <v>39226</v>
      </c>
      <c r="C108" s="105">
        <v>1596.9590000000001</v>
      </c>
      <c r="D108" s="105">
        <v>1369.5630000000001</v>
      </c>
      <c r="E108" s="105">
        <v>301.86599999999999</v>
      </c>
      <c r="F108" s="105">
        <v>1003.399</v>
      </c>
      <c r="G108" s="105">
        <v>950.04300000000001</v>
      </c>
      <c r="H108" s="105">
        <v>956.62900000000002</v>
      </c>
    </row>
    <row r="109" spans="2:8">
      <c r="B109" s="104">
        <v>39227</v>
      </c>
      <c r="C109" s="105">
        <v>1599.403</v>
      </c>
      <c r="D109" s="105">
        <v>1372.508</v>
      </c>
      <c r="E109" s="105">
        <v>303.65800000000002</v>
      </c>
      <c r="F109" s="105">
        <v>1004.871</v>
      </c>
      <c r="G109" s="105">
        <v>952.17700000000002</v>
      </c>
      <c r="H109" s="105">
        <v>964.51099999999997</v>
      </c>
    </row>
    <row r="110" spans="2:8">
      <c r="B110" s="104">
        <v>39230</v>
      </c>
      <c r="C110" s="105">
        <v>1601.2080000000001</v>
      </c>
      <c r="D110" s="105">
        <v>1373.807</v>
      </c>
      <c r="E110" s="105">
        <v>303.85000000000002</v>
      </c>
      <c r="F110" s="105">
        <v>1008.011</v>
      </c>
      <c r="G110" s="105">
        <v>952.17700000000002</v>
      </c>
      <c r="H110" s="105">
        <v>964.51099999999997</v>
      </c>
    </row>
    <row r="111" spans="2:8">
      <c r="B111" s="104">
        <v>39231</v>
      </c>
      <c r="C111" s="105">
        <v>1605.7529999999999</v>
      </c>
      <c r="D111" s="105">
        <v>1377.566</v>
      </c>
      <c r="E111" s="105">
        <v>302.14699999999999</v>
      </c>
      <c r="F111" s="105">
        <v>1006.099</v>
      </c>
      <c r="G111" s="105">
        <v>942.22400000000005</v>
      </c>
      <c r="H111" s="105">
        <v>939.10900000000004</v>
      </c>
    </row>
    <row r="112" spans="2:8">
      <c r="B112" s="104">
        <v>39232</v>
      </c>
      <c r="C112" s="105">
        <v>1608.61</v>
      </c>
      <c r="D112" s="105">
        <v>1382.366</v>
      </c>
      <c r="E112" s="105">
        <v>299.55399999999997</v>
      </c>
      <c r="F112" s="105">
        <v>999.31899999999996</v>
      </c>
      <c r="G112" s="105">
        <v>935.96199999999999</v>
      </c>
      <c r="H112" s="105">
        <v>931.21799999999996</v>
      </c>
    </row>
    <row r="113" spans="2:8">
      <c r="B113" s="104">
        <v>39233</v>
      </c>
      <c r="C113" s="105">
        <v>1616.8710000000001</v>
      </c>
      <c r="D113" s="105">
        <v>1387.5889999999999</v>
      </c>
      <c r="E113" s="105">
        <v>306.279</v>
      </c>
      <c r="F113" s="105">
        <v>1014.784</v>
      </c>
      <c r="G113" s="105">
        <v>947.101</v>
      </c>
      <c r="H113" s="105">
        <v>953.70600000000002</v>
      </c>
    </row>
    <row r="114" spans="2:8">
      <c r="B114" s="104">
        <v>39234</v>
      </c>
      <c r="C114" s="105">
        <v>1625.2190000000001</v>
      </c>
      <c r="D114" s="105">
        <v>1394.816</v>
      </c>
      <c r="E114" s="105">
        <v>312.95499999999998</v>
      </c>
      <c r="F114" s="105">
        <v>1031.5150000000001</v>
      </c>
      <c r="G114" s="105">
        <v>954.48299999999995</v>
      </c>
      <c r="H114" s="105">
        <v>972.70699999999999</v>
      </c>
    </row>
    <row r="115" spans="2:8">
      <c r="B115" s="104">
        <v>39237</v>
      </c>
      <c r="C115" s="105">
        <v>1630.058</v>
      </c>
      <c r="D115" s="105">
        <v>1398.682</v>
      </c>
      <c r="E115" s="105">
        <v>312.52300000000002</v>
      </c>
      <c r="F115" s="105">
        <v>1034.454</v>
      </c>
      <c r="G115" s="105">
        <v>950.58100000000002</v>
      </c>
      <c r="H115" s="105">
        <v>971.721</v>
      </c>
    </row>
    <row r="116" spans="2:8">
      <c r="B116" s="104">
        <v>39238</v>
      </c>
      <c r="C116" s="105">
        <v>1624.5710000000001</v>
      </c>
      <c r="D116" s="105">
        <v>1393.5930000000001</v>
      </c>
      <c r="E116" s="105">
        <v>313.05599999999998</v>
      </c>
      <c r="F116" s="105">
        <v>1035.549</v>
      </c>
      <c r="G116" s="105">
        <v>957.61</v>
      </c>
      <c r="H116" s="105">
        <v>981.077</v>
      </c>
    </row>
    <row r="117" spans="2:8">
      <c r="B117" s="104">
        <v>39239</v>
      </c>
      <c r="C117" s="105">
        <v>1607.7470000000001</v>
      </c>
      <c r="D117" s="105">
        <v>1379.5619999999999</v>
      </c>
      <c r="E117" s="105">
        <v>308.08999999999997</v>
      </c>
      <c r="F117" s="105">
        <v>1024.03</v>
      </c>
      <c r="G117" s="105">
        <v>952.9</v>
      </c>
      <c r="H117" s="105">
        <v>977.81899999999996</v>
      </c>
    </row>
    <row r="118" spans="2:8">
      <c r="B118" s="104">
        <v>39240</v>
      </c>
      <c r="C118" s="105">
        <v>1584.77</v>
      </c>
      <c r="D118" s="105">
        <v>1359.3330000000001</v>
      </c>
      <c r="E118" s="105">
        <v>306.38400000000001</v>
      </c>
      <c r="F118" s="105">
        <v>1019.639</v>
      </c>
      <c r="G118" s="105">
        <v>946.01599999999996</v>
      </c>
      <c r="H118" s="105">
        <v>961.69</v>
      </c>
    </row>
    <row r="119" spans="2:8">
      <c r="B119" s="104">
        <v>39241</v>
      </c>
      <c r="C119" s="105">
        <v>1585.933</v>
      </c>
      <c r="D119" s="105">
        <v>1363.02</v>
      </c>
      <c r="E119" s="105">
        <v>303.54399999999998</v>
      </c>
      <c r="F119" s="105">
        <v>1006.8579999999999</v>
      </c>
      <c r="G119" s="105">
        <v>935.35699999999997</v>
      </c>
      <c r="H119" s="105">
        <v>951.46900000000005</v>
      </c>
    </row>
    <row r="120" spans="2:8">
      <c r="B120" s="104">
        <v>39244</v>
      </c>
      <c r="C120" s="105">
        <v>1591.3320000000001</v>
      </c>
      <c r="D120" s="105">
        <v>1367.3440000000001</v>
      </c>
      <c r="E120" s="105">
        <v>306.67899999999997</v>
      </c>
      <c r="F120" s="105">
        <v>1014.244</v>
      </c>
      <c r="G120" s="105">
        <v>937.43899999999996</v>
      </c>
      <c r="H120" s="105">
        <v>964.95</v>
      </c>
    </row>
    <row r="121" spans="2:8">
      <c r="B121" s="104">
        <v>39245</v>
      </c>
      <c r="C121" s="105">
        <v>1578.059</v>
      </c>
      <c r="D121" s="105">
        <v>1355.732</v>
      </c>
      <c r="E121" s="105">
        <v>306.01100000000002</v>
      </c>
      <c r="F121" s="105">
        <v>1014.1319999999999</v>
      </c>
      <c r="G121" s="105">
        <v>936.49</v>
      </c>
      <c r="H121" s="105">
        <v>962.85400000000004</v>
      </c>
    </row>
    <row r="122" spans="2:8">
      <c r="B122" s="104">
        <v>39246</v>
      </c>
      <c r="C122" s="105">
        <v>1589.4690000000001</v>
      </c>
      <c r="D122" s="105">
        <v>1368.008</v>
      </c>
      <c r="E122" s="105">
        <v>308.005</v>
      </c>
      <c r="F122" s="105">
        <v>1015.26</v>
      </c>
      <c r="G122" s="105">
        <v>937.86500000000001</v>
      </c>
      <c r="H122" s="105">
        <v>965.02700000000004</v>
      </c>
    </row>
    <row r="123" spans="2:8">
      <c r="B123" s="104">
        <v>39247</v>
      </c>
      <c r="C123" s="105">
        <v>1603.0920000000001</v>
      </c>
      <c r="D123" s="105">
        <v>1378.2829999999999</v>
      </c>
      <c r="E123" s="105">
        <v>315.25299999999999</v>
      </c>
      <c r="F123" s="105">
        <v>1036.431</v>
      </c>
      <c r="G123" s="105">
        <v>953.29</v>
      </c>
      <c r="H123" s="105">
        <v>988.42600000000004</v>
      </c>
    </row>
    <row r="124" spans="2:8">
      <c r="B124" s="104">
        <v>39248</v>
      </c>
      <c r="C124" s="105">
        <v>1619.22</v>
      </c>
      <c r="D124" s="105">
        <v>1391.3130000000001</v>
      </c>
      <c r="E124" s="105">
        <v>320.36399999999998</v>
      </c>
      <c r="F124" s="105">
        <v>1049.357</v>
      </c>
      <c r="G124" s="105">
        <v>966.06500000000005</v>
      </c>
      <c r="H124" s="105">
        <v>1003.399</v>
      </c>
    </row>
    <row r="125" spans="2:8">
      <c r="B125" s="104">
        <v>39251</v>
      </c>
      <c r="C125" s="105">
        <v>1619.395</v>
      </c>
      <c r="D125" s="105">
        <v>1390.75</v>
      </c>
      <c r="E125" s="105">
        <v>324.93599999999998</v>
      </c>
      <c r="F125" s="105">
        <v>1061.7940000000001</v>
      </c>
      <c r="G125" s="105">
        <v>968.16700000000003</v>
      </c>
      <c r="H125" s="105">
        <v>1003.325</v>
      </c>
    </row>
    <row r="126" spans="2:8">
      <c r="B126" s="104">
        <v>39252</v>
      </c>
      <c r="C126" s="105">
        <v>1619.846</v>
      </c>
      <c r="D126" s="105">
        <v>1391.3589999999999</v>
      </c>
      <c r="E126" s="105">
        <v>325.21800000000002</v>
      </c>
      <c r="F126" s="105">
        <v>1061.788</v>
      </c>
      <c r="G126" s="105">
        <v>979.524</v>
      </c>
      <c r="H126" s="105">
        <v>1022.914</v>
      </c>
    </row>
    <row r="127" spans="2:8">
      <c r="B127" s="104">
        <v>39253</v>
      </c>
      <c r="C127" s="105">
        <v>1611.2260000000001</v>
      </c>
      <c r="D127" s="105">
        <v>1380.9780000000001</v>
      </c>
      <c r="E127" s="105">
        <v>325.99</v>
      </c>
      <c r="F127" s="105">
        <v>1064.2819999999999</v>
      </c>
      <c r="G127" s="105">
        <v>981.37099999999998</v>
      </c>
      <c r="H127" s="105">
        <v>1026.3969999999999</v>
      </c>
    </row>
    <row r="128" spans="2:8">
      <c r="B128" s="104">
        <v>39254</v>
      </c>
      <c r="C128" s="105">
        <v>1610.325</v>
      </c>
      <c r="D128" s="105">
        <v>1382.3820000000001</v>
      </c>
      <c r="E128" s="105">
        <v>327.95800000000003</v>
      </c>
      <c r="F128" s="105">
        <v>1066.9939999999999</v>
      </c>
      <c r="G128" s="105">
        <v>982.61500000000001</v>
      </c>
      <c r="H128" s="105">
        <v>1028.3789999999999</v>
      </c>
    </row>
    <row r="129" spans="2:8">
      <c r="B129" s="104">
        <v>39255</v>
      </c>
      <c r="C129" s="105">
        <v>1598.1</v>
      </c>
      <c r="D129" s="105">
        <v>1370.077</v>
      </c>
      <c r="E129" s="105">
        <v>327.53500000000003</v>
      </c>
      <c r="F129" s="105">
        <v>1064.22</v>
      </c>
      <c r="G129" s="105">
        <v>992.27</v>
      </c>
      <c r="H129" s="105">
        <v>1038.7260000000001</v>
      </c>
    </row>
    <row r="130" spans="2:8">
      <c r="B130" s="104">
        <v>39258</v>
      </c>
      <c r="C130" s="105">
        <v>1593.491</v>
      </c>
      <c r="D130" s="105">
        <v>1366.076</v>
      </c>
      <c r="E130" s="105">
        <v>324.11900000000003</v>
      </c>
      <c r="F130" s="105">
        <v>1057.3209999999999</v>
      </c>
      <c r="G130" s="105">
        <v>989.24199999999996</v>
      </c>
      <c r="H130" s="105">
        <v>1029.3979999999999</v>
      </c>
    </row>
    <row r="131" spans="2:8">
      <c r="B131" s="104">
        <v>39259</v>
      </c>
      <c r="C131" s="105">
        <v>1587.825</v>
      </c>
      <c r="D131" s="105">
        <v>1361.654</v>
      </c>
      <c r="E131" s="105">
        <v>322.98200000000003</v>
      </c>
      <c r="F131" s="105">
        <v>1051.104</v>
      </c>
      <c r="G131" s="105">
        <v>995.29399999999998</v>
      </c>
      <c r="H131" s="105">
        <v>1029.4860000000001</v>
      </c>
    </row>
    <row r="132" spans="2:8">
      <c r="B132" s="104">
        <v>39260</v>
      </c>
      <c r="C132" s="105">
        <v>1588.192</v>
      </c>
      <c r="D132" s="105">
        <v>1365.134</v>
      </c>
      <c r="E132" s="105">
        <v>321.68799999999999</v>
      </c>
      <c r="F132" s="105">
        <v>1045</v>
      </c>
      <c r="G132" s="105">
        <v>993.20399999999995</v>
      </c>
      <c r="H132" s="105">
        <v>1024.425</v>
      </c>
    </row>
    <row r="133" spans="2:8">
      <c r="B133" s="104">
        <v>39261</v>
      </c>
      <c r="C133" s="105">
        <v>1596.3589999999999</v>
      </c>
      <c r="D133" s="105">
        <v>1369.538</v>
      </c>
      <c r="E133" s="105">
        <v>325.137</v>
      </c>
      <c r="F133" s="105">
        <v>1056.3879999999999</v>
      </c>
      <c r="G133" s="105">
        <v>999.36699999999996</v>
      </c>
      <c r="H133" s="105">
        <v>1026.463</v>
      </c>
    </row>
    <row r="134" spans="2:8">
      <c r="B134" s="104">
        <v>39262</v>
      </c>
      <c r="C134" s="105">
        <v>1602.36</v>
      </c>
      <c r="D134" s="105">
        <v>1374.1669999999999</v>
      </c>
      <c r="E134" s="105">
        <v>327.05799999999999</v>
      </c>
      <c r="F134" s="105">
        <v>1059.693</v>
      </c>
      <c r="G134" s="105">
        <v>1005.949</v>
      </c>
      <c r="H134" s="105">
        <v>1031.761</v>
      </c>
    </row>
    <row r="135" spans="2:8">
      <c r="B135" s="104">
        <v>39265</v>
      </c>
      <c r="C135" s="105">
        <v>1616.866</v>
      </c>
      <c r="D135" s="105">
        <v>1386.662</v>
      </c>
      <c r="E135" s="105">
        <v>330.209</v>
      </c>
      <c r="F135" s="105">
        <v>1072.8910000000001</v>
      </c>
      <c r="G135" s="105">
        <v>1010.073</v>
      </c>
      <c r="H135" s="105">
        <v>1031.0519999999999</v>
      </c>
    </row>
    <row r="136" spans="2:8">
      <c r="B136" s="104">
        <v>39266</v>
      </c>
      <c r="C136" s="105">
        <v>1624.386</v>
      </c>
      <c r="D136" s="105">
        <v>1392.92</v>
      </c>
      <c r="E136" s="105">
        <v>335.93200000000002</v>
      </c>
      <c r="F136" s="105">
        <v>1088.9359999999999</v>
      </c>
      <c r="G136" s="105">
        <v>1016.6180000000001</v>
      </c>
      <c r="H136" s="105">
        <v>1040.7840000000001</v>
      </c>
    </row>
    <row r="137" spans="2:8">
      <c r="B137" s="104">
        <v>39267</v>
      </c>
      <c r="C137" s="105">
        <v>1627.405</v>
      </c>
      <c r="D137" s="105">
        <v>1394.4449999999999</v>
      </c>
      <c r="E137" s="105">
        <v>336.85</v>
      </c>
      <c r="F137" s="105">
        <v>1095.5340000000001</v>
      </c>
      <c r="G137" s="105">
        <v>1017.626</v>
      </c>
      <c r="H137" s="105">
        <v>1040.903</v>
      </c>
    </row>
    <row r="138" spans="2:8">
      <c r="B138" s="104">
        <v>39268</v>
      </c>
      <c r="C138" s="105">
        <v>1624.26</v>
      </c>
      <c r="D138" s="105">
        <v>1392.018</v>
      </c>
      <c r="E138" s="105">
        <v>338.447</v>
      </c>
      <c r="F138" s="105">
        <v>1097.318</v>
      </c>
      <c r="G138" s="105">
        <v>1017.629</v>
      </c>
      <c r="H138" s="105">
        <v>1032.2570000000001</v>
      </c>
    </row>
    <row r="139" spans="2:8">
      <c r="B139" s="104">
        <v>39269</v>
      </c>
      <c r="C139" s="105">
        <v>1631.374</v>
      </c>
      <c r="D139" s="105">
        <v>1397.72</v>
      </c>
      <c r="E139" s="105">
        <v>341.04</v>
      </c>
      <c r="F139" s="105">
        <v>1105.9860000000001</v>
      </c>
      <c r="G139" s="105">
        <v>1021.616</v>
      </c>
      <c r="H139" s="105">
        <v>1041.521</v>
      </c>
    </row>
    <row r="140" spans="2:8">
      <c r="B140" s="104">
        <v>39272</v>
      </c>
      <c r="C140" s="105">
        <v>1635.7630000000001</v>
      </c>
      <c r="D140" s="105">
        <v>1400.7170000000001</v>
      </c>
      <c r="E140" s="105">
        <v>344.76100000000002</v>
      </c>
      <c r="F140" s="105">
        <v>1119.3040000000001</v>
      </c>
      <c r="G140" s="105">
        <v>1020.787</v>
      </c>
      <c r="H140" s="105">
        <v>1046.693</v>
      </c>
    </row>
    <row r="141" spans="2:8">
      <c r="B141" s="104">
        <v>39273</v>
      </c>
      <c r="C141" s="105">
        <v>1622.9010000000001</v>
      </c>
      <c r="D141" s="105">
        <v>1387.702</v>
      </c>
      <c r="E141" s="105">
        <v>343.49599999999998</v>
      </c>
      <c r="F141" s="105">
        <v>1116.287</v>
      </c>
      <c r="G141" s="105">
        <v>1021.779</v>
      </c>
      <c r="H141" s="105">
        <v>1041.491</v>
      </c>
    </row>
    <row r="142" spans="2:8">
      <c r="B142" s="104">
        <v>39274</v>
      </c>
      <c r="C142" s="105">
        <v>1625.1</v>
      </c>
      <c r="D142" s="105">
        <v>1390.184</v>
      </c>
      <c r="E142" s="105">
        <v>344.03</v>
      </c>
      <c r="F142" s="105">
        <v>1113.7660000000001</v>
      </c>
      <c r="G142" s="105">
        <v>1023.578</v>
      </c>
      <c r="H142" s="105">
        <v>1054.528</v>
      </c>
    </row>
    <row r="143" spans="2:8">
      <c r="B143" s="104">
        <v>39275</v>
      </c>
      <c r="C143" s="105">
        <v>1646.2080000000001</v>
      </c>
      <c r="D143" s="105">
        <v>1409.5530000000001</v>
      </c>
      <c r="E143" s="105">
        <v>351.42099999999999</v>
      </c>
      <c r="F143" s="105">
        <v>1130.164</v>
      </c>
      <c r="G143" s="105">
        <v>1043.72</v>
      </c>
      <c r="H143" s="105">
        <v>1087.58</v>
      </c>
    </row>
    <row r="144" spans="2:8">
      <c r="B144" s="104">
        <v>39276</v>
      </c>
      <c r="C144" s="105">
        <v>1654.8</v>
      </c>
      <c r="D144" s="105">
        <v>1416.829</v>
      </c>
      <c r="E144" s="105">
        <v>355.017</v>
      </c>
      <c r="F144" s="105">
        <v>1146.1179999999999</v>
      </c>
      <c r="G144" s="105">
        <v>1055.5530000000001</v>
      </c>
      <c r="H144" s="105">
        <v>1106.809</v>
      </c>
    </row>
    <row r="145" spans="2:8">
      <c r="B145" s="104">
        <v>39279</v>
      </c>
      <c r="C145" s="105">
        <v>1654.0450000000001</v>
      </c>
      <c r="D145" s="105">
        <v>1415.277</v>
      </c>
      <c r="E145" s="105">
        <v>354.27600000000001</v>
      </c>
      <c r="F145" s="105">
        <v>1140.296</v>
      </c>
      <c r="G145" s="105">
        <v>1061.8420000000001</v>
      </c>
      <c r="H145" s="105">
        <v>1117.1790000000001</v>
      </c>
    </row>
    <row r="146" spans="2:8">
      <c r="B146" s="104">
        <v>39280</v>
      </c>
      <c r="C146" s="105">
        <v>1651.855</v>
      </c>
      <c r="D146" s="105">
        <v>1413.62</v>
      </c>
      <c r="E146" s="105">
        <v>354.697</v>
      </c>
      <c r="F146" s="105">
        <v>1140.1120000000001</v>
      </c>
      <c r="G146" s="105">
        <v>1048.394</v>
      </c>
      <c r="H146" s="105">
        <v>1092.31</v>
      </c>
    </row>
    <row r="147" spans="2:8">
      <c r="B147" s="104">
        <v>39281</v>
      </c>
      <c r="C147" s="105">
        <v>1643.9170000000001</v>
      </c>
      <c r="D147" s="105">
        <v>1407.268</v>
      </c>
      <c r="E147" s="105">
        <v>351.98599999999999</v>
      </c>
      <c r="F147" s="105">
        <v>1132.203</v>
      </c>
      <c r="G147" s="105">
        <v>1044.298</v>
      </c>
      <c r="H147" s="105">
        <v>1070.325</v>
      </c>
    </row>
    <row r="148" spans="2:8">
      <c r="B148" s="104">
        <v>39282</v>
      </c>
      <c r="C148" s="105">
        <v>1654.9080000000001</v>
      </c>
      <c r="D148" s="105">
        <v>1415.8489999999999</v>
      </c>
      <c r="E148" s="105">
        <v>356.78100000000001</v>
      </c>
      <c r="F148" s="105">
        <v>1144.1099999999999</v>
      </c>
      <c r="G148" s="105">
        <v>1060.569</v>
      </c>
      <c r="H148" s="105">
        <v>1086.0830000000001</v>
      </c>
    </row>
    <row r="149" spans="2:8">
      <c r="B149" s="104">
        <v>39283</v>
      </c>
      <c r="C149" s="105">
        <v>1642.1990000000001</v>
      </c>
      <c r="D149" s="105">
        <v>1404.277</v>
      </c>
      <c r="E149" s="105">
        <v>357.553</v>
      </c>
      <c r="F149" s="105">
        <v>1151.037</v>
      </c>
      <c r="G149" s="105">
        <v>1060.874</v>
      </c>
      <c r="H149" s="105">
        <v>1084.912</v>
      </c>
    </row>
    <row r="150" spans="2:8">
      <c r="B150" s="104">
        <v>39286</v>
      </c>
      <c r="C150" s="105">
        <v>1645.8240000000001</v>
      </c>
      <c r="D150" s="105">
        <v>1407.8389999999999</v>
      </c>
      <c r="E150" s="105">
        <v>362.709</v>
      </c>
      <c r="F150" s="105">
        <v>1163.1310000000001</v>
      </c>
      <c r="G150" s="105">
        <v>1057.8019999999999</v>
      </c>
      <c r="H150" s="105">
        <v>1073.8050000000001</v>
      </c>
    </row>
    <row r="151" spans="2:8">
      <c r="B151" s="104">
        <v>39287</v>
      </c>
      <c r="C151" s="105">
        <v>1622.6880000000001</v>
      </c>
      <c r="D151" s="105">
        <v>1385.8389999999999</v>
      </c>
      <c r="E151" s="105">
        <v>357.81200000000001</v>
      </c>
      <c r="F151" s="105">
        <v>1156.683</v>
      </c>
      <c r="G151" s="105">
        <v>1051.222</v>
      </c>
      <c r="H151" s="105">
        <v>1056.9359999999999</v>
      </c>
    </row>
    <row r="152" spans="2:8">
      <c r="B152" s="104">
        <v>39288</v>
      </c>
      <c r="C152" s="105">
        <v>1614.7920000000001</v>
      </c>
      <c r="D152" s="105">
        <v>1382.104</v>
      </c>
      <c r="E152" s="105">
        <v>354.86900000000003</v>
      </c>
      <c r="F152" s="105">
        <v>1147.586</v>
      </c>
      <c r="G152" s="105">
        <v>1038.328</v>
      </c>
      <c r="H152" s="105">
        <v>1038.675</v>
      </c>
    </row>
    <row r="153" spans="2:8">
      <c r="B153" s="104">
        <v>39289</v>
      </c>
      <c r="C153" s="105">
        <v>1579.1480000000001</v>
      </c>
      <c r="D153" s="105">
        <v>1351.615</v>
      </c>
      <c r="E153" s="105">
        <v>348.08600000000001</v>
      </c>
      <c r="F153" s="105">
        <v>1121.375</v>
      </c>
      <c r="G153" s="105">
        <v>1029.3789999999999</v>
      </c>
      <c r="H153" s="105">
        <v>1019.497</v>
      </c>
    </row>
    <row r="154" spans="2:8">
      <c r="B154" s="104">
        <v>39290</v>
      </c>
      <c r="C154" s="105">
        <v>1555.57</v>
      </c>
      <c r="D154" s="105">
        <v>1331.953</v>
      </c>
      <c r="E154" s="105">
        <v>337.32299999999998</v>
      </c>
      <c r="F154" s="105">
        <v>1085.325</v>
      </c>
      <c r="G154" s="105">
        <v>1014.81</v>
      </c>
      <c r="H154" s="105">
        <v>1003.747</v>
      </c>
    </row>
    <row r="155" spans="2:8">
      <c r="B155" s="104">
        <v>39293</v>
      </c>
      <c r="C155" s="105">
        <v>1564.223</v>
      </c>
      <c r="D155" s="105">
        <v>1340.289</v>
      </c>
      <c r="E155" s="105">
        <v>342.488</v>
      </c>
      <c r="F155" s="105">
        <v>1094.5830000000001</v>
      </c>
      <c r="G155" s="105">
        <v>1011.284</v>
      </c>
      <c r="H155" s="105">
        <v>1002.89</v>
      </c>
    </row>
    <row r="156" spans="2:8">
      <c r="B156" s="104">
        <v>39294</v>
      </c>
      <c r="C156" s="105">
        <v>1565.8109999999999</v>
      </c>
      <c r="D156" s="105">
        <v>1337.7239999999999</v>
      </c>
      <c r="E156" s="105">
        <v>348.44</v>
      </c>
      <c r="F156" s="105">
        <v>1112.771</v>
      </c>
      <c r="G156" s="105">
        <v>1030.7460000000001</v>
      </c>
      <c r="H156" s="105">
        <v>1028.0170000000001</v>
      </c>
    </row>
    <row r="157" spans="2:8">
      <c r="B157" s="104">
        <v>39295</v>
      </c>
      <c r="C157" s="105">
        <v>1556.3330000000001</v>
      </c>
      <c r="D157" s="105">
        <v>1333.153</v>
      </c>
      <c r="E157" s="105">
        <v>338.471</v>
      </c>
      <c r="F157" s="105">
        <v>1074.6469999999999</v>
      </c>
      <c r="G157" s="105">
        <v>1014.0890000000001</v>
      </c>
      <c r="H157" s="105">
        <v>995.62800000000004</v>
      </c>
    </row>
    <row r="158" spans="2:8">
      <c r="B158" s="104">
        <v>39296</v>
      </c>
      <c r="C158" s="105">
        <v>1564.855</v>
      </c>
      <c r="D158" s="105">
        <v>1340.0820000000001</v>
      </c>
      <c r="E158" s="105">
        <v>339.74</v>
      </c>
      <c r="F158" s="105">
        <v>1080.8979999999999</v>
      </c>
      <c r="G158" s="105">
        <v>1020.7859999999999</v>
      </c>
      <c r="H158" s="105">
        <v>1003.141</v>
      </c>
    </row>
    <row r="159" spans="2:8">
      <c r="B159" s="104">
        <v>39297</v>
      </c>
      <c r="C159" s="105">
        <v>1542.1770000000001</v>
      </c>
      <c r="D159" s="105">
        <v>1317.6469999999999</v>
      </c>
      <c r="E159" s="105">
        <v>338.41699999999997</v>
      </c>
      <c r="F159" s="105">
        <v>1080.3330000000001</v>
      </c>
      <c r="G159" s="105">
        <v>1025.607</v>
      </c>
      <c r="H159" s="105">
        <v>1000.647</v>
      </c>
    </row>
    <row r="160" spans="2:8">
      <c r="B160" s="104">
        <v>39300</v>
      </c>
      <c r="C160" s="105">
        <v>1554.4570000000001</v>
      </c>
      <c r="D160" s="105">
        <v>1332.845</v>
      </c>
      <c r="E160" s="105">
        <v>330.43900000000002</v>
      </c>
      <c r="F160" s="105">
        <v>1058.7170000000001</v>
      </c>
      <c r="G160" s="105">
        <v>1015.67</v>
      </c>
      <c r="H160" s="105">
        <v>979.28700000000003</v>
      </c>
    </row>
    <row r="161" spans="2:8">
      <c r="B161" s="104">
        <v>39301</v>
      </c>
      <c r="C161" s="105">
        <v>1563.854</v>
      </c>
      <c r="D161" s="105">
        <v>1340.54</v>
      </c>
      <c r="E161" s="105">
        <v>331.68700000000001</v>
      </c>
      <c r="F161" s="105">
        <v>1063.4190000000001</v>
      </c>
      <c r="G161" s="105">
        <v>1010.297</v>
      </c>
      <c r="H161" s="105">
        <v>960.76300000000003</v>
      </c>
    </row>
    <row r="162" spans="2:8">
      <c r="B162" s="104">
        <v>39302</v>
      </c>
      <c r="C162" s="105">
        <v>1589.5260000000001</v>
      </c>
      <c r="D162" s="105">
        <v>1359.9549999999999</v>
      </c>
      <c r="E162" s="105">
        <v>342.34300000000002</v>
      </c>
      <c r="F162" s="105">
        <v>1093.4469999999999</v>
      </c>
      <c r="G162" s="105">
        <v>1027.7449999999999</v>
      </c>
      <c r="H162" s="105">
        <v>980.54899999999998</v>
      </c>
    </row>
    <row r="163" spans="2:8">
      <c r="B163" s="104">
        <v>39303</v>
      </c>
      <c r="C163" s="105">
        <v>1554.9110000000001</v>
      </c>
      <c r="D163" s="105">
        <v>1329.597</v>
      </c>
      <c r="E163" s="105">
        <v>335.27</v>
      </c>
      <c r="F163" s="105">
        <v>1079.364</v>
      </c>
      <c r="G163" s="105">
        <v>1009.543</v>
      </c>
      <c r="H163" s="105">
        <v>948.09900000000005</v>
      </c>
    </row>
    <row r="164" spans="2:8">
      <c r="B164" s="104">
        <v>39304</v>
      </c>
      <c r="C164" s="105">
        <v>1531.424</v>
      </c>
      <c r="D164" s="105">
        <v>1314.0440000000001</v>
      </c>
      <c r="E164" s="105">
        <v>324.91800000000001</v>
      </c>
      <c r="F164" s="105">
        <v>1043.5730000000001</v>
      </c>
      <c r="G164" s="105">
        <v>998.92700000000002</v>
      </c>
      <c r="H164" s="105">
        <v>932.54</v>
      </c>
    </row>
    <row r="165" spans="2:8">
      <c r="B165" s="104">
        <v>39307</v>
      </c>
      <c r="C165" s="105">
        <v>1539.5</v>
      </c>
      <c r="D165" s="105">
        <v>1319.1569999999999</v>
      </c>
      <c r="E165" s="105">
        <v>327.66000000000003</v>
      </c>
      <c r="F165" s="105">
        <v>1054.1379999999999</v>
      </c>
      <c r="G165" s="105">
        <v>990.09400000000005</v>
      </c>
      <c r="H165" s="105">
        <v>935.69799999999998</v>
      </c>
    </row>
    <row r="166" spans="2:8">
      <c r="B166" s="104">
        <v>39308</v>
      </c>
      <c r="C166" s="105">
        <v>1517.375</v>
      </c>
      <c r="D166" s="105">
        <v>1299.67</v>
      </c>
      <c r="E166" s="105">
        <v>323.77499999999998</v>
      </c>
      <c r="F166" s="105">
        <v>1038.9690000000001</v>
      </c>
      <c r="G166" s="105">
        <v>991</v>
      </c>
      <c r="H166" s="105">
        <v>940.53599999999994</v>
      </c>
    </row>
    <row r="167" spans="2:8">
      <c r="B167" s="104">
        <v>39309</v>
      </c>
      <c r="C167" s="105">
        <v>1494.53</v>
      </c>
      <c r="D167" s="105">
        <v>1280.7670000000001</v>
      </c>
      <c r="E167" s="105">
        <v>314.92200000000003</v>
      </c>
      <c r="F167" s="105">
        <v>1014.008</v>
      </c>
      <c r="G167" s="105">
        <v>974.58399999999995</v>
      </c>
      <c r="H167" s="105">
        <v>918.21500000000003</v>
      </c>
    </row>
    <row r="168" spans="2:8">
      <c r="B168" s="104">
        <v>39310</v>
      </c>
      <c r="C168" s="105">
        <v>1473.3679999999999</v>
      </c>
      <c r="D168" s="105">
        <v>1269.654</v>
      </c>
      <c r="E168" s="105">
        <v>297.13200000000001</v>
      </c>
      <c r="F168" s="105">
        <v>956.86</v>
      </c>
      <c r="G168" s="105">
        <v>931.31600000000003</v>
      </c>
      <c r="H168" s="105">
        <v>845.76199999999994</v>
      </c>
    </row>
    <row r="169" spans="2:8">
      <c r="B169" s="104">
        <v>39311</v>
      </c>
      <c r="C169" s="105">
        <v>1498.24</v>
      </c>
      <c r="D169" s="105">
        <v>1290.443</v>
      </c>
      <c r="E169" s="105">
        <v>298.77100000000002</v>
      </c>
      <c r="F169" s="105">
        <v>957.96100000000001</v>
      </c>
      <c r="G169" s="105">
        <v>928.14700000000005</v>
      </c>
      <c r="H169" s="105">
        <v>852.06</v>
      </c>
    </row>
    <row r="170" spans="2:8">
      <c r="B170" s="104">
        <v>39314</v>
      </c>
      <c r="C170" s="105">
        <v>1507.4590000000001</v>
      </c>
      <c r="D170" s="105">
        <v>1295.1379999999999</v>
      </c>
      <c r="E170" s="105">
        <v>309.64800000000002</v>
      </c>
      <c r="F170" s="105">
        <v>993.69299999999998</v>
      </c>
      <c r="G170" s="105">
        <v>934.25</v>
      </c>
      <c r="H170" s="105">
        <v>855.76400000000001</v>
      </c>
    </row>
    <row r="171" spans="2:8">
      <c r="B171" s="104">
        <v>39315</v>
      </c>
      <c r="C171" s="105">
        <v>1513.3050000000001</v>
      </c>
      <c r="D171" s="105">
        <v>1300.8240000000001</v>
      </c>
      <c r="E171" s="105">
        <v>309.77600000000001</v>
      </c>
      <c r="F171" s="105">
        <v>991.87400000000002</v>
      </c>
      <c r="G171" s="105">
        <v>928.61300000000006</v>
      </c>
      <c r="H171" s="105">
        <v>840.68100000000004</v>
      </c>
    </row>
    <row r="172" spans="2:8">
      <c r="B172" s="104">
        <v>39316</v>
      </c>
      <c r="C172" s="105">
        <v>1531.7540000000001</v>
      </c>
      <c r="D172" s="105">
        <v>1315.771</v>
      </c>
      <c r="E172" s="105">
        <v>319.83199999999999</v>
      </c>
      <c r="F172" s="105">
        <v>1017.42</v>
      </c>
      <c r="G172" s="105">
        <v>949.61300000000006</v>
      </c>
      <c r="H172" s="105">
        <v>884.44100000000003</v>
      </c>
    </row>
    <row r="173" spans="2:8">
      <c r="B173" s="104">
        <v>39317</v>
      </c>
      <c r="C173" s="105">
        <v>1540.0840000000001</v>
      </c>
      <c r="D173" s="105">
        <v>1320.8820000000001</v>
      </c>
      <c r="E173" s="105">
        <v>324.70499999999998</v>
      </c>
      <c r="F173" s="105">
        <v>1035.2760000000001</v>
      </c>
      <c r="G173" s="105">
        <v>953.57899999999995</v>
      </c>
      <c r="H173" s="105">
        <v>881.51499999999999</v>
      </c>
    </row>
    <row r="174" spans="2:8">
      <c r="B174" s="104">
        <v>39318</v>
      </c>
      <c r="C174" s="105">
        <v>1552.627</v>
      </c>
      <c r="D174" s="105">
        <v>1332.3969999999999</v>
      </c>
      <c r="E174" s="105">
        <v>328.55099999999999</v>
      </c>
      <c r="F174" s="105">
        <v>1039.7860000000001</v>
      </c>
      <c r="G174" s="105">
        <v>961.22</v>
      </c>
      <c r="H174" s="105">
        <v>893.10699999999997</v>
      </c>
    </row>
    <row r="175" spans="2:8">
      <c r="B175" s="104">
        <v>39321</v>
      </c>
      <c r="C175" s="105">
        <v>1548.4780000000001</v>
      </c>
      <c r="D175" s="105">
        <v>1326.269</v>
      </c>
      <c r="E175" s="105">
        <v>339.81599999999997</v>
      </c>
      <c r="F175" s="105">
        <v>1059.346</v>
      </c>
      <c r="G175" s="105">
        <v>964.279</v>
      </c>
      <c r="H175" s="105">
        <v>893.01199999999994</v>
      </c>
    </row>
    <row r="176" spans="2:8">
      <c r="B176" s="104">
        <v>39322</v>
      </c>
      <c r="C176" s="105">
        <v>1520.883</v>
      </c>
      <c r="D176" s="105">
        <v>1301.7059999999999</v>
      </c>
      <c r="E176" s="105">
        <v>334.733</v>
      </c>
      <c r="F176" s="105">
        <v>1050.4010000000001</v>
      </c>
      <c r="G176" s="105">
        <v>964.18</v>
      </c>
      <c r="H176" s="105">
        <v>889.08100000000002</v>
      </c>
    </row>
    <row r="177" spans="2:8">
      <c r="B177" s="104">
        <v>39323</v>
      </c>
      <c r="C177" s="105">
        <v>1536.98</v>
      </c>
      <c r="D177" s="105">
        <v>1318.2670000000001</v>
      </c>
      <c r="E177" s="105">
        <v>333.69900000000001</v>
      </c>
      <c r="F177" s="105">
        <v>1047.944</v>
      </c>
      <c r="G177" s="105">
        <v>967.94200000000001</v>
      </c>
      <c r="H177" s="105">
        <v>899.49699999999996</v>
      </c>
    </row>
    <row r="178" spans="2:8">
      <c r="B178" s="104">
        <v>39324</v>
      </c>
      <c r="C178" s="105">
        <v>1540.42</v>
      </c>
      <c r="D178" s="105">
        <v>1319.682</v>
      </c>
      <c r="E178" s="105">
        <v>338.81299999999999</v>
      </c>
      <c r="F178" s="105">
        <v>1061.673</v>
      </c>
      <c r="G178" s="105">
        <v>975.50400000000002</v>
      </c>
      <c r="H178" s="105">
        <v>911.63599999999997</v>
      </c>
    </row>
    <row r="179" spans="2:8">
      <c r="B179" s="104">
        <v>39325</v>
      </c>
      <c r="C179" s="105">
        <v>1561.585</v>
      </c>
      <c r="D179" s="105">
        <v>1338.3630000000001</v>
      </c>
      <c r="E179" s="105">
        <v>348.029</v>
      </c>
      <c r="F179" s="105">
        <v>1086.979</v>
      </c>
      <c r="G179" s="105">
        <v>982.7</v>
      </c>
      <c r="H179" s="105">
        <v>923.25800000000004</v>
      </c>
    </row>
    <row r="180" spans="2:8">
      <c r="B180" s="104">
        <v>39328</v>
      </c>
      <c r="C180" s="105">
        <v>1562.643</v>
      </c>
      <c r="D180" s="105">
        <v>1338.604</v>
      </c>
      <c r="E180" s="105">
        <v>349.35500000000002</v>
      </c>
      <c r="F180" s="105">
        <v>1091.952</v>
      </c>
      <c r="G180" s="105">
        <v>981.98699999999997</v>
      </c>
      <c r="H180" s="105">
        <v>923.82899999999995</v>
      </c>
    </row>
    <row r="181" spans="2:8">
      <c r="B181" s="104">
        <v>39329</v>
      </c>
      <c r="C181" s="105">
        <v>1572.913</v>
      </c>
      <c r="D181" s="105">
        <v>1347.5640000000001</v>
      </c>
      <c r="E181" s="105">
        <v>349.61500000000001</v>
      </c>
      <c r="F181" s="105">
        <v>1090.9100000000001</v>
      </c>
      <c r="G181" s="105">
        <v>974.96</v>
      </c>
      <c r="H181" s="105">
        <v>931.25400000000002</v>
      </c>
    </row>
    <row r="182" spans="2:8">
      <c r="B182" s="104">
        <v>39330</v>
      </c>
      <c r="C182" s="105">
        <v>1555.992</v>
      </c>
      <c r="D182" s="105">
        <v>1332.41</v>
      </c>
      <c r="E182" s="105">
        <v>347.31599999999997</v>
      </c>
      <c r="F182" s="105">
        <v>1085.1489999999999</v>
      </c>
      <c r="G182" s="105">
        <v>970.74400000000003</v>
      </c>
      <c r="H182" s="105">
        <v>921.24</v>
      </c>
    </row>
    <row r="183" spans="2:8">
      <c r="B183" s="104">
        <v>39331</v>
      </c>
      <c r="C183" s="105">
        <v>1563.2529999999999</v>
      </c>
      <c r="D183" s="105">
        <v>1338.729</v>
      </c>
      <c r="E183" s="105">
        <v>350.702</v>
      </c>
      <c r="F183" s="105">
        <v>1093.8989999999999</v>
      </c>
      <c r="G183" s="105">
        <v>974.34699999999998</v>
      </c>
      <c r="H183" s="105">
        <v>917.63599999999997</v>
      </c>
    </row>
    <row r="184" spans="2:8">
      <c r="B184" s="104">
        <v>39332</v>
      </c>
      <c r="C184" s="105">
        <v>1542.6379999999999</v>
      </c>
      <c r="D184" s="105">
        <v>1319.8430000000001</v>
      </c>
      <c r="E184" s="105">
        <v>349.94099999999997</v>
      </c>
      <c r="F184" s="105">
        <v>1088.492</v>
      </c>
      <c r="G184" s="105">
        <v>965.649</v>
      </c>
      <c r="H184" s="105">
        <v>888.73800000000006</v>
      </c>
    </row>
    <row r="185" spans="2:8">
      <c r="B185" s="104">
        <v>39335</v>
      </c>
      <c r="C185" s="105">
        <v>1533.72</v>
      </c>
      <c r="D185" s="105">
        <v>1312.9860000000001</v>
      </c>
      <c r="E185" s="105">
        <v>346.43299999999999</v>
      </c>
      <c r="F185" s="105">
        <v>1075.404</v>
      </c>
      <c r="G185" s="105">
        <v>967.81</v>
      </c>
      <c r="H185" s="105">
        <v>895.45799999999997</v>
      </c>
    </row>
    <row r="186" spans="2:8">
      <c r="B186" s="104">
        <v>39336</v>
      </c>
      <c r="C186" s="105">
        <v>1555.39</v>
      </c>
      <c r="D186" s="105">
        <v>1330.7159999999999</v>
      </c>
      <c r="E186" s="105">
        <v>350.161</v>
      </c>
      <c r="F186" s="105">
        <v>1087.932</v>
      </c>
      <c r="G186" s="105">
        <v>962.59299999999996</v>
      </c>
      <c r="H186" s="105">
        <v>888.33</v>
      </c>
    </row>
    <row r="187" spans="2:8">
      <c r="B187" s="104">
        <v>39337</v>
      </c>
      <c r="C187" s="105">
        <v>1559.4649999999999</v>
      </c>
      <c r="D187" s="105">
        <v>1332.952</v>
      </c>
      <c r="E187" s="105">
        <v>352.15300000000002</v>
      </c>
      <c r="F187" s="105">
        <v>1089.7470000000001</v>
      </c>
      <c r="G187" s="105">
        <v>963.46100000000001</v>
      </c>
      <c r="H187" s="105">
        <v>889.6</v>
      </c>
    </row>
    <row r="188" spans="2:8">
      <c r="B188" s="104">
        <v>39338</v>
      </c>
      <c r="C188" s="105">
        <v>1568.87</v>
      </c>
      <c r="D188" s="105">
        <v>1340.7070000000001</v>
      </c>
      <c r="E188" s="105">
        <v>357.31599999999997</v>
      </c>
      <c r="F188" s="105">
        <v>1101.356</v>
      </c>
      <c r="G188" s="105">
        <v>969.68600000000004</v>
      </c>
      <c r="H188" s="105">
        <v>910.44200000000001</v>
      </c>
    </row>
    <row r="189" spans="2:8">
      <c r="B189" s="104">
        <v>39339</v>
      </c>
      <c r="C189" s="105">
        <v>1566.5150000000001</v>
      </c>
      <c r="D189" s="105">
        <v>1339.402</v>
      </c>
      <c r="E189" s="105">
        <v>359.68099999999998</v>
      </c>
      <c r="F189" s="105">
        <v>1107.7429999999999</v>
      </c>
      <c r="G189" s="105">
        <v>965.15</v>
      </c>
      <c r="H189" s="105">
        <v>901.56200000000001</v>
      </c>
    </row>
    <row r="190" spans="2:8">
      <c r="B190" s="104">
        <v>39342</v>
      </c>
      <c r="C190" s="105">
        <v>1554.123</v>
      </c>
      <c r="D190" s="105">
        <v>1329.7719999999999</v>
      </c>
      <c r="E190" s="105">
        <v>356.73200000000003</v>
      </c>
      <c r="F190" s="105">
        <v>1098.627</v>
      </c>
      <c r="G190" s="105">
        <v>957.80600000000004</v>
      </c>
      <c r="H190" s="105">
        <v>886.37300000000005</v>
      </c>
    </row>
    <row r="191" spans="2:8">
      <c r="B191" s="104">
        <v>39343</v>
      </c>
      <c r="C191" s="105">
        <v>1579.56</v>
      </c>
      <c r="D191" s="105">
        <v>1353.854</v>
      </c>
      <c r="E191" s="105">
        <v>363.77800000000002</v>
      </c>
      <c r="F191" s="105">
        <v>1108.0050000000001</v>
      </c>
      <c r="G191" s="105">
        <v>960.85</v>
      </c>
      <c r="H191" s="105">
        <v>894.51300000000003</v>
      </c>
    </row>
    <row r="192" spans="2:8">
      <c r="B192" s="104">
        <v>39344</v>
      </c>
      <c r="C192" s="105">
        <v>1609.8520000000001</v>
      </c>
      <c r="D192" s="105">
        <v>1374.7650000000001</v>
      </c>
      <c r="E192" s="105">
        <v>377.88099999999997</v>
      </c>
      <c r="F192" s="105">
        <v>1145.6469999999999</v>
      </c>
      <c r="G192" s="105">
        <v>991.07</v>
      </c>
      <c r="H192" s="105">
        <v>942.98800000000006</v>
      </c>
    </row>
    <row r="193" spans="2:8">
      <c r="B193" s="104">
        <v>39345</v>
      </c>
      <c r="C193" s="105">
        <v>1609.961</v>
      </c>
      <c r="D193" s="105">
        <v>1373.6010000000001</v>
      </c>
      <c r="E193" s="105">
        <v>380.57600000000002</v>
      </c>
      <c r="F193" s="105">
        <v>1153.675</v>
      </c>
      <c r="G193" s="105">
        <v>992.78700000000003</v>
      </c>
      <c r="H193" s="105">
        <v>941.17399999999998</v>
      </c>
    </row>
    <row r="194" spans="2:8">
      <c r="B194" s="104">
        <v>39346</v>
      </c>
      <c r="C194" s="105">
        <v>1614.107</v>
      </c>
      <c r="D194" s="105">
        <v>1377.49</v>
      </c>
      <c r="E194" s="105">
        <v>384.03100000000001</v>
      </c>
      <c r="F194" s="105">
        <v>1161.1369999999999</v>
      </c>
      <c r="G194" s="105">
        <v>994.33399999999995</v>
      </c>
      <c r="H194" s="105">
        <v>938.96500000000003</v>
      </c>
    </row>
    <row r="195" spans="2:8">
      <c r="B195" s="104">
        <v>39349</v>
      </c>
      <c r="C195" s="105">
        <v>1611.84</v>
      </c>
      <c r="D195" s="105">
        <v>1374.2059999999999</v>
      </c>
      <c r="E195" s="105">
        <v>393.57100000000003</v>
      </c>
      <c r="F195" s="105">
        <v>1174.7059999999999</v>
      </c>
      <c r="G195" s="105">
        <v>998.37300000000005</v>
      </c>
      <c r="H195" s="105">
        <v>952.41700000000003</v>
      </c>
    </row>
    <row r="196" spans="2:8">
      <c r="B196" s="104">
        <v>39350</v>
      </c>
      <c r="C196" s="105">
        <v>1609.751</v>
      </c>
      <c r="D196" s="105">
        <v>1373.5830000000001</v>
      </c>
      <c r="E196" s="105">
        <v>391.73899999999998</v>
      </c>
      <c r="F196" s="105">
        <v>1170.0889999999999</v>
      </c>
      <c r="G196" s="105">
        <v>993.673</v>
      </c>
      <c r="H196" s="105">
        <v>945.01099999999997</v>
      </c>
    </row>
    <row r="197" spans="2:8">
      <c r="B197" s="104">
        <v>39351</v>
      </c>
      <c r="C197" s="105">
        <v>1616.568</v>
      </c>
      <c r="D197" s="105">
        <v>1378.511</v>
      </c>
      <c r="E197" s="105">
        <v>396.36399999999998</v>
      </c>
      <c r="F197" s="105">
        <v>1181.4179999999999</v>
      </c>
      <c r="G197" s="105">
        <v>1000.448</v>
      </c>
      <c r="H197" s="105">
        <v>950.87400000000002</v>
      </c>
    </row>
    <row r="198" spans="2:8">
      <c r="B198" s="104">
        <v>39352</v>
      </c>
      <c r="C198" s="105">
        <v>1631.3020000000001</v>
      </c>
      <c r="D198" s="105">
        <v>1390.73</v>
      </c>
      <c r="E198" s="105">
        <v>405.16699999999997</v>
      </c>
      <c r="F198" s="105">
        <v>1202.894</v>
      </c>
      <c r="G198" s="105">
        <v>1015.872</v>
      </c>
      <c r="H198" s="105">
        <v>973.12900000000002</v>
      </c>
    </row>
    <row r="199" spans="2:8">
      <c r="B199" s="104">
        <v>39353</v>
      </c>
      <c r="C199" s="105">
        <v>1633.576</v>
      </c>
      <c r="D199" s="105">
        <v>1391.125</v>
      </c>
      <c r="E199" s="105">
        <v>405.92500000000001</v>
      </c>
      <c r="F199" s="105">
        <v>1204.904</v>
      </c>
      <c r="G199" s="105">
        <v>1031.491</v>
      </c>
      <c r="H199" s="105">
        <v>1002.477</v>
      </c>
    </row>
    <row r="200" spans="2:8">
      <c r="B200" s="104">
        <v>39356</v>
      </c>
      <c r="C200" s="105">
        <v>1649.097</v>
      </c>
      <c r="D200" s="105">
        <v>1404.93</v>
      </c>
      <c r="E200" s="105">
        <v>410.55399999999997</v>
      </c>
      <c r="F200" s="105">
        <v>1218.047</v>
      </c>
      <c r="G200" s="105">
        <v>1034.048</v>
      </c>
      <c r="H200" s="105">
        <v>1005.085</v>
      </c>
    </row>
    <row r="201" spans="2:8">
      <c r="B201" s="104">
        <v>39357</v>
      </c>
      <c r="C201" s="105">
        <v>1650.3130000000001</v>
      </c>
      <c r="D201" s="105">
        <v>1405.556</v>
      </c>
      <c r="E201" s="105">
        <v>420.31099999999998</v>
      </c>
      <c r="F201" s="105">
        <v>1244.2270000000001</v>
      </c>
      <c r="G201" s="105">
        <v>1025.3240000000001</v>
      </c>
      <c r="H201" s="105">
        <v>985.77499999999998</v>
      </c>
    </row>
    <row r="202" spans="2:8">
      <c r="B202" s="104">
        <v>39358</v>
      </c>
      <c r="C202" s="105">
        <v>1647.8210000000001</v>
      </c>
      <c r="D202" s="105">
        <v>1403.31</v>
      </c>
      <c r="E202" s="105">
        <v>412.81400000000002</v>
      </c>
      <c r="F202" s="105">
        <v>1233.373</v>
      </c>
      <c r="G202" s="105">
        <v>994.23299999999995</v>
      </c>
      <c r="H202" s="105">
        <v>909.35</v>
      </c>
    </row>
    <row r="203" spans="2:8">
      <c r="B203" s="104">
        <v>39359</v>
      </c>
      <c r="C203" s="105">
        <v>1648.6290000000001</v>
      </c>
      <c r="D203" s="105">
        <v>1405.4670000000001</v>
      </c>
      <c r="E203" s="105">
        <v>407.32499999999999</v>
      </c>
      <c r="F203" s="105">
        <v>1226.057</v>
      </c>
      <c r="G203" s="105">
        <v>996.71</v>
      </c>
      <c r="H203" s="105">
        <v>914.67</v>
      </c>
    </row>
    <row r="204" spans="2:8">
      <c r="B204" s="104">
        <v>39360</v>
      </c>
      <c r="C204" s="105">
        <v>1663.7429999999999</v>
      </c>
      <c r="D204" s="105">
        <v>1417.604</v>
      </c>
      <c r="E204" s="105">
        <v>419.66699999999997</v>
      </c>
      <c r="F204" s="105">
        <v>1246.0350000000001</v>
      </c>
      <c r="G204" s="105">
        <v>994.56299999999999</v>
      </c>
      <c r="H204" s="105">
        <v>905.06100000000004</v>
      </c>
    </row>
    <row r="205" spans="2:8">
      <c r="B205" s="104">
        <v>39363</v>
      </c>
      <c r="C205" s="105">
        <v>1655.175</v>
      </c>
      <c r="D205" s="105">
        <v>1410.0319999999999</v>
      </c>
      <c r="E205" s="105">
        <v>419.20400000000001</v>
      </c>
      <c r="F205" s="105">
        <v>1250.1780000000001</v>
      </c>
      <c r="G205" s="105">
        <v>1001.522</v>
      </c>
      <c r="H205" s="105">
        <v>929.3</v>
      </c>
    </row>
    <row r="206" spans="2:8">
      <c r="B206" s="104">
        <v>39364</v>
      </c>
      <c r="C206" s="105">
        <v>1667.338</v>
      </c>
      <c r="D206" s="105">
        <v>1420.528</v>
      </c>
      <c r="E206" s="105">
        <v>426.31099999999998</v>
      </c>
      <c r="F206" s="105">
        <v>1260.5150000000001</v>
      </c>
      <c r="G206" s="105">
        <v>1006.457</v>
      </c>
      <c r="H206" s="105">
        <v>943.70399999999995</v>
      </c>
    </row>
    <row r="207" spans="2:8">
      <c r="B207" s="104">
        <v>39365</v>
      </c>
      <c r="C207" s="105">
        <v>1670.2730000000001</v>
      </c>
      <c r="D207" s="105">
        <v>1421.4079999999999</v>
      </c>
      <c r="E207" s="105">
        <v>431.30700000000002</v>
      </c>
      <c r="F207" s="105">
        <v>1271.4380000000001</v>
      </c>
      <c r="G207" s="105">
        <v>1011.6849999999999</v>
      </c>
      <c r="H207" s="105">
        <v>946.84</v>
      </c>
    </row>
    <row r="208" spans="2:8">
      <c r="B208" s="104">
        <v>39366</v>
      </c>
      <c r="C208" s="105">
        <v>1675.173</v>
      </c>
      <c r="D208" s="105">
        <v>1422.787</v>
      </c>
      <c r="E208" s="105">
        <v>438.94099999999997</v>
      </c>
      <c r="F208" s="105">
        <v>1289.463</v>
      </c>
      <c r="G208" s="105">
        <v>1013.547</v>
      </c>
      <c r="H208" s="105">
        <v>963.33399999999995</v>
      </c>
    </row>
    <row r="209" spans="2:8">
      <c r="B209" s="104">
        <v>39367</v>
      </c>
      <c r="C209" s="105">
        <v>1675.287</v>
      </c>
      <c r="D209" s="105">
        <v>1424.4680000000001</v>
      </c>
      <c r="E209" s="105">
        <v>434.94299999999998</v>
      </c>
      <c r="F209" s="105">
        <v>1276.4970000000001</v>
      </c>
      <c r="G209" s="105">
        <v>1023.746</v>
      </c>
      <c r="H209" s="105">
        <v>991.86</v>
      </c>
    </row>
    <row r="210" spans="2:8">
      <c r="B210" s="104">
        <v>39370</v>
      </c>
      <c r="C210" s="105">
        <v>1664.8009999999999</v>
      </c>
      <c r="D210" s="105">
        <v>1414.3109999999999</v>
      </c>
      <c r="E210" s="105">
        <v>445.39</v>
      </c>
      <c r="F210" s="105">
        <v>1290.4639999999999</v>
      </c>
      <c r="G210" s="105">
        <v>1032.0050000000001</v>
      </c>
      <c r="H210" s="105">
        <v>1003.0940000000001</v>
      </c>
    </row>
    <row r="211" spans="2:8">
      <c r="B211" s="104">
        <v>39371</v>
      </c>
      <c r="C211" s="105">
        <v>1647.8520000000001</v>
      </c>
      <c r="D211" s="105">
        <v>1402.625</v>
      </c>
      <c r="E211" s="105">
        <v>438.81599999999997</v>
      </c>
      <c r="F211" s="105">
        <v>1274.6289999999999</v>
      </c>
      <c r="G211" s="105">
        <v>1022.102</v>
      </c>
      <c r="H211" s="105">
        <v>990.38099999999997</v>
      </c>
    </row>
    <row r="212" spans="2:8">
      <c r="B212" s="104">
        <v>39372</v>
      </c>
      <c r="C212" s="105">
        <v>1653.1020000000001</v>
      </c>
      <c r="D212" s="105">
        <v>1405.682</v>
      </c>
      <c r="E212" s="105">
        <v>442.363</v>
      </c>
      <c r="F212" s="105">
        <v>1279.8710000000001</v>
      </c>
      <c r="G212" s="105">
        <v>1019.6660000000001</v>
      </c>
      <c r="H212" s="105">
        <v>984.87699999999995</v>
      </c>
    </row>
    <row r="213" spans="2:8">
      <c r="B213" s="104">
        <v>39373</v>
      </c>
      <c r="C213" s="105">
        <v>1655.65</v>
      </c>
      <c r="D213" s="105">
        <v>1406.866</v>
      </c>
      <c r="E213" s="105">
        <v>440.04</v>
      </c>
      <c r="F213" s="105">
        <v>1279.0740000000001</v>
      </c>
      <c r="G213" s="105">
        <v>1017.61</v>
      </c>
      <c r="H213" s="105">
        <v>979.15899999999999</v>
      </c>
    </row>
    <row r="214" spans="2:8">
      <c r="B214" s="104">
        <v>39374</v>
      </c>
      <c r="C214" s="105">
        <v>1627.421</v>
      </c>
      <c r="D214" s="105">
        <v>1380.4359999999999</v>
      </c>
      <c r="E214" s="105">
        <v>433.31400000000002</v>
      </c>
      <c r="F214" s="105">
        <v>1263.2639999999999</v>
      </c>
      <c r="G214" s="105">
        <v>1019.366</v>
      </c>
      <c r="H214" s="105">
        <v>995.26</v>
      </c>
    </row>
    <row r="215" spans="2:8">
      <c r="B215" s="104">
        <v>39377</v>
      </c>
      <c r="C215" s="105">
        <v>1614.69</v>
      </c>
      <c r="D215" s="105">
        <v>1374.271</v>
      </c>
      <c r="E215" s="105">
        <v>423.55500000000001</v>
      </c>
      <c r="F215" s="105">
        <v>1234.289</v>
      </c>
      <c r="G215" s="105">
        <v>995.05700000000002</v>
      </c>
      <c r="H215" s="105">
        <v>961.48500000000001</v>
      </c>
    </row>
    <row r="216" spans="2:8">
      <c r="B216" s="104">
        <v>39378</v>
      </c>
      <c r="C216" s="105">
        <v>1633.44</v>
      </c>
      <c r="D216" s="105">
        <v>1387.876</v>
      </c>
      <c r="E216" s="105">
        <v>439.77</v>
      </c>
      <c r="F216" s="105">
        <v>1268.6980000000001</v>
      </c>
      <c r="G216" s="105">
        <v>1007.85</v>
      </c>
      <c r="H216" s="105">
        <v>953.15800000000002</v>
      </c>
    </row>
    <row r="217" spans="2:8">
      <c r="B217" s="104">
        <v>39379</v>
      </c>
      <c r="C217" s="105">
        <v>1627.8520000000001</v>
      </c>
      <c r="D217" s="105">
        <v>1383.9190000000001</v>
      </c>
      <c r="E217" s="105">
        <v>439.22699999999998</v>
      </c>
      <c r="F217" s="105">
        <v>1265.33</v>
      </c>
      <c r="G217" s="105">
        <v>1010.946</v>
      </c>
      <c r="H217" s="105">
        <v>957.32299999999998</v>
      </c>
    </row>
    <row r="218" spans="2:8">
      <c r="B218" s="104">
        <v>39380</v>
      </c>
      <c r="C218" s="105">
        <v>1635.4770000000001</v>
      </c>
      <c r="D218" s="105">
        <v>1387.7080000000001</v>
      </c>
      <c r="E218" s="105">
        <v>443.25099999999998</v>
      </c>
      <c r="F218" s="105">
        <v>1283.999</v>
      </c>
      <c r="G218" s="105">
        <v>1013.407</v>
      </c>
      <c r="H218" s="105">
        <v>957.54700000000003</v>
      </c>
    </row>
    <row r="219" spans="2:8">
      <c r="B219" s="104">
        <v>39381</v>
      </c>
      <c r="C219" s="105">
        <v>1658.9470000000001</v>
      </c>
      <c r="D219" s="105">
        <v>1407.4849999999999</v>
      </c>
      <c r="E219" s="105">
        <v>453.44799999999998</v>
      </c>
      <c r="F219" s="105">
        <v>1311.5219999999999</v>
      </c>
      <c r="G219" s="105">
        <v>1023.192</v>
      </c>
      <c r="H219" s="105">
        <v>980.43299999999999</v>
      </c>
    </row>
    <row r="220" spans="2:8">
      <c r="B220" s="104">
        <v>39384</v>
      </c>
      <c r="C220" s="105">
        <v>1672.606</v>
      </c>
      <c r="D220" s="105">
        <v>1418.2570000000001</v>
      </c>
      <c r="E220" s="105">
        <v>466.28500000000003</v>
      </c>
      <c r="F220" s="105">
        <v>1338.4870000000001</v>
      </c>
      <c r="G220" s="105">
        <v>1033.1679999999999</v>
      </c>
      <c r="H220" s="105">
        <v>1006.686</v>
      </c>
    </row>
    <row r="221" spans="2:8">
      <c r="B221" s="104">
        <v>39385</v>
      </c>
      <c r="C221" s="105">
        <v>1663.8869999999999</v>
      </c>
      <c r="D221" s="105">
        <v>1410.6849999999999</v>
      </c>
      <c r="E221" s="105">
        <v>464.572</v>
      </c>
      <c r="F221" s="105">
        <v>1331.972</v>
      </c>
      <c r="G221" s="105">
        <v>1023.129</v>
      </c>
      <c r="H221" s="105">
        <v>986.51099999999997</v>
      </c>
    </row>
    <row r="222" spans="2:8">
      <c r="B222" s="104">
        <v>39386</v>
      </c>
      <c r="C222" s="105">
        <v>1682.3510000000001</v>
      </c>
      <c r="D222" s="105">
        <v>1427.145</v>
      </c>
      <c r="E222" s="105">
        <v>466.90100000000001</v>
      </c>
      <c r="F222" s="105">
        <v>1337.63</v>
      </c>
      <c r="G222" s="105">
        <v>1028.665</v>
      </c>
      <c r="H222" s="105">
        <v>1005.7089999999999</v>
      </c>
    </row>
    <row r="223" spans="2:8">
      <c r="B223" s="104">
        <v>39387</v>
      </c>
      <c r="C223" s="105">
        <v>1653.2449999999999</v>
      </c>
      <c r="D223" s="105">
        <v>1400.079</v>
      </c>
      <c r="E223" s="105">
        <v>464.50799999999998</v>
      </c>
      <c r="F223" s="105">
        <v>1327.8879999999999</v>
      </c>
      <c r="G223" s="105">
        <v>1024.7950000000001</v>
      </c>
      <c r="H223" s="105">
        <v>993.73500000000001</v>
      </c>
    </row>
    <row r="224" spans="2:8">
      <c r="B224" s="104">
        <v>39388</v>
      </c>
      <c r="C224" s="105">
        <v>1647.0730000000001</v>
      </c>
      <c r="D224" s="105">
        <v>1396.6880000000001</v>
      </c>
      <c r="E224" s="105">
        <v>460.44600000000003</v>
      </c>
      <c r="F224" s="105">
        <v>1310.1479999999999</v>
      </c>
      <c r="G224" s="105">
        <v>1037.306</v>
      </c>
      <c r="H224" s="105">
        <v>997.99300000000005</v>
      </c>
    </row>
    <row r="225" spans="2:8">
      <c r="B225" s="104">
        <v>39391</v>
      </c>
      <c r="C225" s="105">
        <v>1634.74</v>
      </c>
      <c r="D225" s="105">
        <v>1386.646</v>
      </c>
      <c r="E225" s="105">
        <v>445.649</v>
      </c>
      <c r="F225" s="105">
        <v>1286.143</v>
      </c>
      <c r="G225" s="105">
        <v>1024.692</v>
      </c>
      <c r="H225" s="105">
        <v>987.23800000000006</v>
      </c>
    </row>
    <row r="226" spans="2:8">
      <c r="B226" s="104">
        <v>39392</v>
      </c>
      <c r="C226" s="105">
        <v>1651.5930000000001</v>
      </c>
      <c r="D226" s="105">
        <v>1400.02</v>
      </c>
      <c r="E226" s="105">
        <v>453.31900000000002</v>
      </c>
      <c r="F226" s="105">
        <v>1304.675</v>
      </c>
      <c r="G226" s="105">
        <v>1042.855</v>
      </c>
      <c r="H226" s="105">
        <v>1033.308</v>
      </c>
    </row>
    <row r="227" spans="2:8">
      <c r="B227" s="104">
        <v>39393</v>
      </c>
      <c r="C227" s="105">
        <v>1630.3150000000001</v>
      </c>
      <c r="D227" s="105">
        <v>1376.2360000000001</v>
      </c>
      <c r="E227" s="105">
        <v>452.28199999999998</v>
      </c>
      <c r="F227" s="105">
        <v>1303.2639999999999</v>
      </c>
      <c r="G227" s="105">
        <v>1057.4939999999999</v>
      </c>
      <c r="H227" s="105">
        <v>1064.5350000000001</v>
      </c>
    </row>
    <row r="228" spans="2:8">
      <c r="B228" s="104">
        <v>39394</v>
      </c>
      <c r="C228" s="105">
        <v>1621.029</v>
      </c>
      <c r="D228" s="105">
        <v>1370.59</v>
      </c>
      <c r="E228" s="105">
        <v>448.31099999999998</v>
      </c>
      <c r="F228" s="105">
        <v>1282.0619999999999</v>
      </c>
      <c r="G228" s="105">
        <v>1050.9690000000001</v>
      </c>
      <c r="H228" s="105">
        <v>1054.171</v>
      </c>
    </row>
    <row r="229" spans="2:8">
      <c r="B229" s="104">
        <v>39395</v>
      </c>
      <c r="C229" s="105">
        <v>1598.0830000000001</v>
      </c>
      <c r="D229" s="105">
        <v>1351.643</v>
      </c>
      <c r="E229" s="105">
        <v>445.78699999999998</v>
      </c>
      <c r="F229" s="105">
        <v>1278.0260000000001</v>
      </c>
      <c r="G229" s="105">
        <v>1039.5129999999999</v>
      </c>
      <c r="H229" s="105">
        <v>1034.6379999999999</v>
      </c>
    </row>
    <row r="230" spans="2:8">
      <c r="B230" s="104">
        <v>39398</v>
      </c>
      <c r="C230" s="105">
        <v>1576.25</v>
      </c>
      <c r="D230" s="105">
        <v>1334.6110000000001</v>
      </c>
      <c r="E230" s="105">
        <v>426.68700000000001</v>
      </c>
      <c r="F230" s="105">
        <v>1232</v>
      </c>
      <c r="G230" s="105">
        <v>1012.679</v>
      </c>
      <c r="H230" s="105">
        <v>996.322</v>
      </c>
    </row>
    <row r="231" spans="2:8">
      <c r="B231" s="104">
        <v>39399</v>
      </c>
      <c r="C231" s="105">
        <v>1601.8050000000001</v>
      </c>
      <c r="D231" s="105">
        <v>1358.26</v>
      </c>
      <c r="E231" s="105">
        <v>429.56400000000002</v>
      </c>
      <c r="F231" s="105">
        <v>1240.248</v>
      </c>
      <c r="G231" s="105">
        <v>1007.102</v>
      </c>
      <c r="H231" s="105">
        <v>987.58199999999999</v>
      </c>
    </row>
    <row r="232" spans="2:8">
      <c r="B232" s="104">
        <v>39400</v>
      </c>
      <c r="C232" s="105">
        <v>1607.883</v>
      </c>
      <c r="D232" s="105">
        <v>1360.2149999999999</v>
      </c>
      <c r="E232" s="105">
        <v>449.36799999999999</v>
      </c>
      <c r="F232" s="105">
        <v>1279.905</v>
      </c>
      <c r="G232" s="105">
        <v>1012.427</v>
      </c>
      <c r="H232" s="105">
        <v>1000.6420000000001</v>
      </c>
    </row>
    <row r="233" spans="2:8">
      <c r="B233" s="104">
        <v>39401</v>
      </c>
      <c r="C233" s="105">
        <v>1585.16</v>
      </c>
      <c r="D233" s="105">
        <v>1341.405</v>
      </c>
      <c r="E233" s="105">
        <v>444.46199999999999</v>
      </c>
      <c r="F233" s="105">
        <v>1264.665</v>
      </c>
      <c r="G233" s="105">
        <v>1003.861</v>
      </c>
      <c r="H233" s="105">
        <v>991.50199999999995</v>
      </c>
    </row>
    <row r="234" spans="2:8">
      <c r="B234" s="104">
        <v>39402</v>
      </c>
      <c r="C234" s="105">
        <v>1581.1020000000001</v>
      </c>
      <c r="D234" s="105">
        <v>1340.2560000000001</v>
      </c>
      <c r="E234" s="105">
        <v>436.38600000000002</v>
      </c>
      <c r="F234" s="105">
        <v>1245.7950000000001</v>
      </c>
      <c r="G234" s="105">
        <v>1003.611</v>
      </c>
      <c r="H234" s="105">
        <v>993.63599999999997</v>
      </c>
    </row>
    <row r="235" spans="2:8">
      <c r="B235" s="104">
        <v>39405</v>
      </c>
      <c r="C235" s="105">
        <v>1555.75</v>
      </c>
      <c r="D235" s="105">
        <v>1317.7760000000001</v>
      </c>
      <c r="E235" s="105">
        <v>428.84699999999998</v>
      </c>
      <c r="F235" s="105">
        <v>1227.05</v>
      </c>
      <c r="G235" s="105">
        <v>991.32899999999995</v>
      </c>
      <c r="H235" s="105">
        <v>978.53899999999999</v>
      </c>
    </row>
    <row r="236" spans="2:8">
      <c r="B236" s="104">
        <v>39406</v>
      </c>
      <c r="C236" s="105">
        <v>1570.7360000000001</v>
      </c>
      <c r="D236" s="105">
        <v>1330.7750000000001</v>
      </c>
      <c r="E236" s="105">
        <v>431.04399999999998</v>
      </c>
      <c r="F236" s="105">
        <v>1228.4490000000001</v>
      </c>
      <c r="G236" s="105">
        <v>990.95799999999997</v>
      </c>
      <c r="H236" s="105">
        <v>972.43799999999999</v>
      </c>
    </row>
    <row r="237" spans="2:8">
      <c r="B237" s="104">
        <v>39407</v>
      </c>
      <c r="C237" s="105">
        <v>1542.57</v>
      </c>
      <c r="D237" s="105">
        <v>1308.913</v>
      </c>
      <c r="E237" s="105">
        <v>414.56</v>
      </c>
      <c r="F237" s="105">
        <v>1188.45</v>
      </c>
      <c r="G237" s="105">
        <v>980.93299999999999</v>
      </c>
      <c r="H237" s="105">
        <v>959.62300000000005</v>
      </c>
    </row>
    <row r="238" spans="2:8">
      <c r="B238" s="104">
        <v>39408</v>
      </c>
      <c r="C238" s="105">
        <v>1547.201</v>
      </c>
      <c r="D238" s="105">
        <v>1313.367</v>
      </c>
      <c r="E238" s="105">
        <v>411.78899999999999</v>
      </c>
      <c r="F238" s="105">
        <v>1185.3779999999999</v>
      </c>
      <c r="G238" s="105">
        <v>980.01</v>
      </c>
      <c r="H238" s="105">
        <v>958.91899999999998</v>
      </c>
    </row>
    <row r="239" spans="2:8">
      <c r="B239" s="104">
        <v>39409</v>
      </c>
      <c r="C239" s="105">
        <v>1566.9</v>
      </c>
      <c r="D239" s="105">
        <v>1330.8520000000001</v>
      </c>
      <c r="E239" s="105">
        <v>413.69400000000002</v>
      </c>
      <c r="F239" s="105">
        <v>1186.0619999999999</v>
      </c>
      <c r="G239" s="105">
        <v>992.38699999999994</v>
      </c>
      <c r="H239" s="105">
        <v>973.14099999999996</v>
      </c>
    </row>
    <row r="240" spans="2:8">
      <c r="B240" s="104">
        <v>39412</v>
      </c>
      <c r="C240" s="105">
        <v>1553.547</v>
      </c>
      <c r="D240" s="105">
        <v>1314.3420000000001</v>
      </c>
      <c r="E240" s="105">
        <v>418.53899999999999</v>
      </c>
      <c r="F240" s="105">
        <v>1200.94</v>
      </c>
      <c r="G240" s="105">
        <v>1013.37</v>
      </c>
      <c r="H240" s="105">
        <v>1016.078</v>
      </c>
    </row>
    <row r="241" spans="2:8">
      <c r="B241" s="104">
        <v>39413</v>
      </c>
      <c r="C241" s="105">
        <v>1561.9259999999999</v>
      </c>
      <c r="D241" s="105">
        <v>1323.809</v>
      </c>
      <c r="E241" s="105">
        <v>414.50799999999998</v>
      </c>
      <c r="F241" s="105">
        <v>1187.934</v>
      </c>
      <c r="G241" s="105">
        <v>1002.042</v>
      </c>
      <c r="H241" s="105">
        <v>994.2</v>
      </c>
    </row>
    <row r="242" spans="2:8">
      <c r="B242" s="104">
        <v>39414</v>
      </c>
      <c r="C242" s="105">
        <v>1592.203</v>
      </c>
      <c r="D242" s="105">
        <v>1351.5050000000001</v>
      </c>
      <c r="E242" s="105">
        <v>422.76600000000002</v>
      </c>
      <c r="F242" s="105">
        <v>1203.672</v>
      </c>
      <c r="G242" s="105">
        <v>995.52800000000002</v>
      </c>
      <c r="H242" s="105">
        <v>989.12099999999998</v>
      </c>
    </row>
    <row r="243" spans="2:8">
      <c r="B243" s="104">
        <v>39415</v>
      </c>
      <c r="C243" s="105">
        <v>1601.5730000000001</v>
      </c>
      <c r="D243" s="105">
        <v>1358.415</v>
      </c>
      <c r="E243" s="105">
        <v>430.67899999999997</v>
      </c>
      <c r="F243" s="105">
        <v>1226.748</v>
      </c>
      <c r="G243" s="105">
        <v>1007.1420000000001</v>
      </c>
      <c r="H243" s="105">
        <v>1017.4349999999999</v>
      </c>
    </row>
    <row r="244" spans="2:8">
      <c r="B244" s="104">
        <v>39416</v>
      </c>
      <c r="C244" s="105">
        <v>1610.942</v>
      </c>
      <c r="D244" s="105">
        <v>1366.222</v>
      </c>
      <c r="E244" s="105">
        <v>437.07400000000001</v>
      </c>
      <c r="F244" s="105">
        <v>1242.0630000000001</v>
      </c>
      <c r="G244" s="105">
        <v>1000</v>
      </c>
      <c r="H244" s="105">
        <v>1000</v>
      </c>
    </row>
    <row r="245" spans="2:8">
      <c r="B245" s="104">
        <v>39419</v>
      </c>
      <c r="C245" s="105">
        <v>1604.0640000000001</v>
      </c>
      <c r="D245" s="105">
        <v>1360.5360000000001</v>
      </c>
      <c r="E245" s="105">
        <v>438.18299999999999</v>
      </c>
      <c r="F245" s="105">
        <v>1243.1659999999999</v>
      </c>
      <c r="G245" s="105">
        <v>992.45699999999999</v>
      </c>
      <c r="H245" s="105">
        <v>988.46500000000003</v>
      </c>
    </row>
    <row r="246" spans="2:8">
      <c r="B246" s="104">
        <v>39420</v>
      </c>
      <c r="C246" s="105">
        <v>1593.0810000000001</v>
      </c>
      <c r="D246" s="105">
        <v>1350.546</v>
      </c>
      <c r="E246" s="105">
        <v>437.92700000000002</v>
      </c>
      <c r="F246" s="105">
        <v>1246.807</v>
      </c>
      <c r="G246" s="105">
        <v>997.61800000000005</v>
      </c>
      <c r="H246" s="105">
        <v>976.06100000000004</v>
      </c>
    </row>
    <row r="247" spans="2:8">
      <c r="B247" s="104">
        <v>39421</v>
      </c>
      <c r="C247" s="105">
        <v>1609.846</v>
      </c>
      <c r="D247" s="105">
        <v>1366.249</v>
      </c>
      <c r="E247" s="105">
        <v>449.59800000000001</v>
      </c>
      <c r="F247" s="105">
        <v>1269.443</v>
      </c>
      <c r="G247" s="105">
        <v>999.096</v>
      </c>
      <c r="H247" s="105">
        <v>956.50099999999998</v>
      </c>
    </row>
    <row r="248" spans="2:8">
      <c r="B248" s="104">
        <v>39422</v>
      </c>
      <c r="C248" s="105">
        <v>1623.8910000000001</v>
      </c>
      <c r="D248" s="105">
        <v>1379.86</v>
      </c>
      <c r="E248" s="105">
        <v>453.01499999999999</v>
      </c>
      <c r="F248" s="105">
        <v>1280.5239999999999</v>
      </c>
      <c r="G248" s="105">
        <v>1014.6660000000001</v>
      </c>
      <c r="H248" s="105">
        <v>970.61300000000006</v>
      </c>
    </row>
    <row r="249" spans="2:8">
      <c r="B249" s="104">
        <v>39423</v>
      </c>
      <c r="C249" s="105">
        <v>1630.0520000000001</v>
      </c>
      <c r="D249" s="105">
        <v>1384.252</v>
      </c>
      <c r="E249" s="105">
        <v>453.39400000000001</v>
      </c>
      <c r="F249" s="105">
        <v>1282.7370000000001</v>
      </c>
      <c r="G249" s="105">
        <v>1027.96</v>
      </c>
      <c r="H249" s="105">
        <v>978.41700000000003</v>
      </c>
    </row>
    <row r="250" spans="2:8">
      <c r="B250" s="104">
        <v>39426</v>
      </c>
      <c r="C250" s="105">
        <v>1641.14</v>
      </c>
      <c r="D250" s="105">
        <v>1393.61</v>
      </c>
      <c r="E250" s="105">
        <v>452.51799999999997</v>
      </c>
      <c r="F250" s="105">
        <v>1276.902</v>
      </c>
      <c r="G250" s="105">
        <v>1033.3050000000001</v>
      </c>
      <c r="H250" s="105">
        <v>996.09299999999996</v>
      </c>
    </row>
    <row r="251" spans="2:8">
      <c r="B251" s="104">
        <v>39427</v>
      </c>
      <c r="C251" s="105">
        <v>1619.7670000000001</v>
      </c>
      <c r="D251" s="105">
        <v>1371.318</v>
      </c>
      <c r="E251" s="105">
        <v>454.37799999999999</v>
      </c>
      <c r="F251" s="105">
        <v>1279.18</v>
      </c>
      <c r="G251" s="105">
        <v>1032.884</v>
      </c>
      <c r="H251" s="105">
        <v>1003.947</v>
      </c>
    </row>
    <row r="252" spans="2:8">
      <c r="B252" s="104">
        <v>39428</v>
      </c>
      <c r="C252" s="105">
        <v>1622.8810000000001</v>
      </c>
      <c r="D252" s="105">
        <v>1376.0050000000001</v>
      </c>
      <c r="E252" s="105">
        <v>452.3</v>
      </c>
      <c r="F252" s="105">
        <v>1272.123</v>
      </c>
      <c r="G252" s="105">
        <v>1025.81</v>
      </c>
      <c r="H252" s="105">
        <v>981.34100000000001</v>
      </c>
    </row>
    <row r="253" spans="2:8">
      <c r="B253" s="104">
        <v>39429</v>
      </c>
      <c r="C253" s="105">
        <v>1601.3489999999999</v>
      </c>
      <c r="D253" s="105">
        <v>1360.59</v>
      </c>
      <c r="E253" s="105">
        <v>438.97899999999998</v>
      </c>
      <c r="F253" s="105">
        <v>1242.299</v>
      </c>
      <c r="G253" s="105">
        <v>1027.9690000000001</v>
      </c>
      <c r="H253" s="105">
        <v>1015.691</v>
      </c>
    </row>
    <row r="254" spans="2:8">
      <c r="B254" s="104">
        <v>39430</v>
      </c>
      <c r="C254" s="105">
        <v>1582.116</v>
      </c>
      <c r="D254" s="105">
        <v>1344.1469999999999</v>
      </c>
      <c r="E254" s="105">
        <v>433.16500000000002</v>
      </c>
      <c r="F254" s="105">
        <v>1224.6510000000001</v>
      </c>
      <c r="G254" s="105">
        <v>1022.5410000000001</v>
      </c>
      <c r="H254" s="105">
        <v>1021.902</v>
      </c>
    </row>
    <row r="255" spans="2:8">
      <c r="B255" s="104">
        <v>39433</v>
      </c>
      <c r="C255" s="105">
        <v>1552.77</v>
      </c>
      <c r="D255" s="105">
        <v>1321.77</v>
      </c>
      <c r="E255" s="105">
        <v>416.52699999999999</v>
      </c>
      <c r="F255" s="105">
        <v>1183.925</v>
      </c>
      <c r="G255" s="105">
        <v>1018.216</v>
      </c>
      <c r="H255" s="105">
        <v>1021.902</v>
      </c>
    </row>
    <row r="256" spans="2:8">
      <c r="B256" s="104">
        <v>39434</v>
      </c>
      <c r="C256" s="105">
        <v>1556.84</v>
      </c>
      <c r="D256" s="105">
        <v>1326.348</v>
      </c>
      <c r="E256" s="105">
        <v>420.55799999999999</v>
      </c>
      <c r="F256" s="105">
        <v>1189.492</v>
      </c>
      <c r="G256" s="105">
        <v>1024.1489999999999</v>
      </c>
      <c r="H256" s="105">
        <v>1021.902</v>
      </c>
    </row>
    <row r="257" spans="1:8">
      <c r="B257" s="104">
        <v>39435</v>
      </c>
      <c r="C257" s="105">
        <v>1552.4159999999999</v>
      </c>
      <c r="D257" s="105">
        <v>1322.9369999999999</v>
      </c>
      <c r="E257" s="105">
        <v>425.142</v>
      </c>
      <c r="F257" s="105">
        <v>1197.0250000000001</v>
      </c>
      <c r="G257" s="105">
        <v>1035.066</v>
      </c>
      <c r="H257" s="105">
        <v>1039.6010000000001</v>
      </c>
    </row>
    <row r="258" spans="1:8">
      <c r="B258" s="104">
        <v>39436</v>
      </c>
      <c r="C258" s="105">
        <v>1556.93</v>
      </c>
      <c r="D258" s="105">
        <v>1328.049</v>
      </c>
      <c r="E258" s="105">
        <v>427.29300000000001</v>
      </c>
      <c r="F258" s="105">
        <v>1195.9960000000001</v>
      </c>
      <c r="G258" s="105">
        <v>1035.605</v>
      </c>
      <c r="H258" s="105">
        <v>1039.6869999999999</v>
      </c>
    </row>
    <row r="259" spans="1:8">
      <c r="B259" s="104">
        <v>39437</v>
      </c>
      <c r="C259" s="105">
        <v>1580.546</v>
      </c>
      <c r="D259" s="105">
        <v>1347.521</v>
      </c>
      <c r="E259" s="105">
        <v>433.64600000000002</v>
      </c>
      <c r="F259" s="105">
        <v>1215.989</v>
      </c>
      <c r="G259" s="105">
        <v>1049.204</v>
      </c>
      <c r="H259" s="105">
        <v>1060.9860000000001</v>
      </c>
    </row>
    <row r="260" spans="1:8">
      <c r="B260" s="104">
        <v>39440</v>
      </c>
      <c r="C260" s="105">
        <v>1589.4480000000001</v>
      </c>
      <c r="D260" s="105">
        <v>1355.059</v>
      </c>
      <c r="E260" s="105">
        <v>441.44799999999998</v>
      </c>
      <c r="F260" s="105">
        <v>1237.68</v>
      </c>
      <c r="G260" s="105">
        <v>1046.19</v>
      </c>
      <c r="H260" s="105">
        <v>1049.925</v>
      </c>
    </row>
    <row r="261" spans="1:8">
      <c r="B261" s="104">
        <v>39441</v>
      </c>
      <c r="C261" s="105">
        <v>1592.403</v>
      </c>
      <c r="D261" s="105">
        <v>1358.0640000000001</v>
      </c>
      <c r="E261" s="105">
        <v>440.916</v>
      </c>
      <c r="F261" s="105">
        <v>1237.8969999999999</v>
      </c>
      <c r="G261" s="105">
        <v>1046.03</v>
      </c>
      <c r="H261" s="105">
        <v>1049.925</v>
      </c>
    </row>
    <row r="262" spans="1:8">
      <c r="B262" s="104">
        <v>39442</v>
      </c>
      <c r="C262" s="105">
        <v>1598.194</v>
      </c>
      <c r="D262" s="105">
        <v>1362.4159999999999</v>
      </c>
      <c r="E262" s="105">
        <v>445.12900000000002</v>
      </c>
      <c r="F262" s="105">
        <v>1243.663</v>
      </c>
      <c r="G262" s="105">
        <v>1049.201</v>
      </c>
      <c r="H262" s="105">
        <v>1047.722</v>
      </c>
    </row>
    <row r="263" spans="1:8">
      <c r="B263" s="104">
        <v>39443</v>
      </c>
      <c r="C263" s="105">
        <v>1590.1480000000001</v>
      </c>
      <c r="D263" s="105">
        <v>1352.89</v>
      </c>
      <c r="E263" s="105">
        <v>443.99099999999999</v>
      </c>
      <c r="F263" s="105">
        <v>1248.5219999999999</v>
      </c>
      <c r="G263" s="105">
        <v>1045.1579999999999</v>
      </c>
      <c r="H263" s="105">
        <v>1028.6600000000001</v>
      </c>
    </row>
    <row r="264" spans="1:8">
      <c r="B264" s="104">
        <v>39444</v>
      </c>
      <c r="C264" s="105">
        <v>1594.789</v>
      </c>
      <c r="D264" s="105">
        <v>1356.098</v>
      </c>
      <c r="E264" s="105">
        <v>442.56299999999999</v>
      </c>
      <c r="F264" s="105">
        <v>1247.0730000000001</v>
      </c>
      <c r="G264" s="105">
        <v>1057.9749999999999</v>
      </c>
      <c r="H264" s="105">
        <v>1049.818</v>
      </c>
    </row>
    <row r="265" spans="1:8">
      <c r="B265" s="104">
        <v>39447</v>
      </c>
      <c r="C265" s="105">
        <v>1588.8020000000001</v>
      </c>
      <c r="D265" s="105">
        <v>1350.2090000000001</v>
      </c>
      <c r="E265" s="105">
        <v>442.97300000000001</v>
      </c>
      <c r="F265" s="105">
        <v>1245.5940000000001</v>
      </c>
      <c r="G265" s="105">
        <v>1054.941</v>
      </c>
      <c r="H265" s="105">
        <v>1048.4269999999999</v>
      </c>
    </row>
    <row r="266" spans="1:8">
      <c r="B266" s="104">
        <v>39448</v>
      </c>
      <c r="C266" s="105">
        <v>1588.8020000000001</v>
      </c>
      <c r="D266" s="105">
        <v>1350.2090000000001</v>
      </c>
      <c r="E266" s="105">
        <v>443.096</v>
      </c>
      <c r="F266" s="105">
        <v>1245.952</v>
      </c>
      <c r="G266" s="105">
        <v>1054.941</v>
      </c>
      <c r="H266" s="105">
        <v>1048.4269999999999</v>
      </c>
    </row>
    <row r="267" spans="1:8">
      <c r="A267" s="107">
        <f t="shared" ref="A267:A330" si="0">C267/$C$266-1</f>
        <v>-6.7151224633403839E-3</v>
      </c>
      <c r="B267" s="104">
        <v>39449</v>
      </c>
      <c r="C267" s="105">
        <v>1578.133</v>
      </c>
      <c r="D267" s="105">
        <v>1339.098</v>
      </c>
      <c r="E267" s="105">
        <v>441.214</v>
      </c>
      <c r="F267" s="105">
        <v>1235.2339999999999</v>
      </c>
      <c r="G267" s="105">
        <v>1059.741</v>
      </c>
      <c r="H267" s="105">
        <v>1048.3399999999999</v>
      </c>
    </row>
    <row r="268" spans="1:8">
      <c r="A268" s="107">
        <f t="shared" si="0"/>
        <v>-7.7668582995238378E-3</v>
      </c>
      <c r="B268" s="104">
        <v>39450</v>
      </c>
      <c r="C268" s="105">
        <v>1576.462</v>
      </c>
      <c r="D268" s="105">
        <v>1339.8979999999999</v>
      </c>
      <c r="E268" s="105">
        <v>437.62</v>
      </c>
      <c r="F268" s="105">
        <v>1227.508</v>
      </c>
      <c r="G268" s="105">
        <v>1062.242</v>
      </c>
      <c r="H268" s="105">
        <v>1075.6559999999999</v>
      </c>
    </row>
    <row r="269" spans="1:8">
      <c r="A269" s="107">
        <f t="shared" si="0"/>
        <v>-2.8634153280270414E-2</v>
      </c>
      <c r="B269" s="104">
        <v>39451</v>
      </c>
      <c r="C269" s="105">
        <v>1543.308</v>
      </c>
      <c r="D269" s="105">
        <v>1308.7850000000001</v>
      </c>
      <c r="E269" s="105">
        <v>437.23700000000002</v>
      </c>
      <c r="F269" s="105">
        <v>1225.0329999999999</v>
      </c>
      <c r="G269" s="105">
        <v>1069.2660000000001</v>
      </c>
      <c r="H269" s="105">
        <v>1084.5809999999999</v>
      </c>
    </row>
    <row r="270" spans="1:8">
      <c r="A270" s="107">
        <f t="shared" si="0"/>
        <v>-3.2518211835080857E-2</v>
      </c>
      <c r="B270" s="104">
        <v>39454</v>
      </c>
      <c r="C270" s="105">
        <v>1537.1369999999999</v>
      </c>
      <c r="D270" s="105">
        <v>1305.799</v>
      </c>
      <c r="E270" s="105">
        <v>433.15800000000002</v>
      </c>
      <c r="F270" s="105">
        <v>1207.4739999999999</v>
      </c>
      <c r="G270" s="105">
        <v>1050.896</v>
      </c>
      <c r="H270" s="105">
        <v>1084.5809999999999</v>
      </c>
    </row>
    <row r="271" spans="1:8">
      <c r="A271" s="107">
        <f t="shared" si="0"/>
        <v>-3.8956396077044264E-2</v>
      </c>
      <c r="B271" s="104">
        <v>39455</v>
      </c>
      <c r="C271" s="105">
        <v>1526.9080000000001</v>
      </c>
      <c r="D271" s="105">
        <v>1293.53</v>
      </c>
      <c r="E271" s="105">
        <v>438.06700000000001</v>
      </c>
      <c r="F271" s="105">
        <v>1220.309</v>
      </c>
      <c r="G271" s="105">
        <v>1039.748</v>
      </c>
      <c r="H271" s="105">
        <v>1084.087</v>
      </c>
    </row>
    <row r="272" spans="1:8">
      <c r="A272" s="107">
        <f t="shared" si="0"/>
        <v>-3.7206650041981315E-2</v>
      </c>
      <c r="B272" s="104">
        <v>39456</v>
      </c>
      <c r="C272" s="105">
        <v>1529.6880000000001</v>
      </c>
      <c r="D272" s="105">
        <v>1298.825</v>
      </c>
      <c r="E272" s="105">
        <v>441.33800000000002</v>
      </c>
      <c r="F272" s="105">
        <v>1227.0029999999999</v>
      </c>
      <c r="G272" s="105">
        <v>1043.1949999999999</v>
      </c>
      <c r="H272" s="105">
        <v>1105.8910000000001</v>
      </c>
    </row>
    <row r="273" spans="1:8">
      <c r="A273" s="107">
        <f t="shared" si="0"/>
        <v>-3.7088321892847609E-2</v>
      </c>
      <c r="B273" s="104">
        <v>39457</v>
      </c>
      <c r="C273" s="105">
        <v>1529.876</v>
      </c>
      <c r="D273" s="105">
        <v>1299.9469999999999</v>
      </c>
      <c r="E273" s="105">
        <v>441</v>
      </c>
      <c r="F273" s="105">
        <v>1221.289</v>
      </c>
      <c r="G273" s="105">
        <v>1048.722</v>
      </c>
      <c r="H273" s="105">
        <v>1106.9449999999999</v>
      </c>
    </row>
    <row r="274" spans="1:8">
      <c r="A274" s="107">
        <f t="shared" si="0"/>
        <v>-4.5866004700396923E-2</v>
      </c>
      <c r="B274" s="104">
        <v>39458</v>
      </c>
      <c r="C274" s="105">
        <v>1515.93</v>
      </c>
      <c r="D274" s="105">
        <v>1287.346</v>
      </c>
      <c r="E274" s="105">
        <v>438.28399999999999</v>
      </c>
      <c r="F274" s="105">
        <v>1213.6990000000001</v>
      </c>
      <c r="G274" s="105">
        <v>1057.5440000000001</v>
      </c>
      <c r="H274" s="105">
        <v>1124.5219999999999</v>
      </c>
    </row>
    <row r="275" spans="1:8">
      <c r="A275" s="107">
        <f t="shared" si="0"/>
        <v>-3.682963641787973E-2</v>
      </c>
      <c r="B275" s="104">
        <v>39461</v>
      </c>
      <c r="C275" s="105">
        <v>1530.287</v>
      </c>
      <c r="D275" s="105">
        <v>1299.8130000000001</v>
      </c>
      <c r="E275" s="105">
        <v>438.86700000000002</v>
      </c>
      <c r="F275" s="105">
        <v>1218</v>
      </c>
      <c r="G275" s="105">
        <v>1058.9549999999999</v>
      </c>
      <c r="H275" s="105">
        <v>1133.73</v>
      </c>
    </row>
    <row r="276" spans="1:8">
      <c r="A276" s="107">
        <f t="shared" si="0"/>
        <v>-5.9600252265543552E-2</v>
      </c>
      <c r="B276" s="104">
        <v>39462</v>
      </c>
      <c r="C276" s="105">
        <v>1494.1089999999999</v>
      </c>
      <c r="D276" s="105">
        <v>1269.6890000000001</v>
      </c>
      <c r="E276" s="105">
        <v>426.05599999999998</v>
      </c>
      <c r="F276" s="105">
        <v>1196.1559999999999</v>
      </c>
      <c r="G276" s="105">
        <v>1054.307</v>
      </c>
      <c r="H276" s="105">
        <v>1145.567</v>
      </c>
    </row>
    <row r="277" spans="1:8">
      <c r="A277" s="107">
        <f t="shared" si="0"/>
        <v>-7.5052775613323797E-2</v>
      </c>
      <c r="B277" s="104">
        <v>39463</v>
      </c>
      <c r="C277" s="105">
        <v>1469.558</v>
      </c>
      <c r="D277" s="105">
        <v>1252.5309999999999</v>
      </c>
      <c r="E277" s="105">
        <v>405.654</v>
      </c>
      <c r="F277" s="105">
        <v>1147.4659999999999</v>
      </c>
      <c r="G277" s="105">
        <v>1017.179</v>
      </c>
      <c r="H277" s="105">
        <v>1102.691</v>
      </c>
    </row>
    <row r="278" spans="1:8">
      <c r="A278" s="107">
        <f t="shared" si="0"/>
        <v>-8.8125518472408793E-2</v>
      </c>
      <c r="B278" s="104">
        <v>39464</v>
      </c>
      <c r="C278" s="105">
        <v>1448.788</v>
      </c>
      <c r="D278" s="105">
        <v>1231.434</v>
      </c>
      <c r="E278" s="105">
        <v>401.70100000000002</v>
      </c>
      <c r="F278" s="105">
        <v>1140.7570000000001</v>
      </c>
      <c r="G278" s="105">
        <v>1019.421</v>
      </c>
      <c r="H278" s="105">
        <v>1108.058</v>
      </c>
    </row>
    <row r="279" spans="1:8">
      <c r="A279" s="107">
        <f t="shared" si="0"/>
        <v>-9.5041421146247362E-2</v>
      </c>
      <c r="B279" s="104">
        <v>39465</v>
      </c>
      <c r="C279" s="105">
        <v>1437.8</v>
      </c>
      <c r="D279" s="105">
        <v>1223.6559999999999</v>
      </c>
      <c r="E279" s="105">
        <v>398.86599999999999</v>
      </c>
      <c r="F279" s="105">
        <v>1136.2529999999999</v>
      </c>
      <c r="G279" s="105">
        <v>996.11</v>
      </c>
      <c r="H279" s="105">
        <v>1068.597</v>
      </c>
    </row>
    <row r="280" spans="1:8">
      <c r="A280" s="107">
        <f t="shared" si="0"/>
        <v>-0.1217949121413493</v>
      </c>
      <c r="B280" s="104">
        <v>39468</v>
      </c>
      <c r="C280" s="105">
        <v>1395.2940000000001</v>
      </c>
      <c r="D280" s="105">
        <v>1194.8869999999999</v>
      </c>
      <c r="E280" s="105">
        <v>367.35500000000002</v>
      </c>
      <c r="F280" s="105">
        <v>1069.829</v>
      </c>
      <c r="G280" s="105">
        <v>954.62199999999996</v>
      </c>
      <c r="H280" s="105">
        <v>1052.9349999999999</v>
      </c>
    </row>
    <row r="281" spans="1:8">
      <c r="A281" s="107">
        <f t="shared" si="0"/>
        <v>-0.12418791013606489</v>
      </c>
      <c r="B281" s="104">
        <v>39469</v>
      </c>
      <c r="C281" s="105">
        <v>1391.492</v>
      </c>
      <c r="D281" s="105">
        <v>1189.569</v>
      </c>
      <c r="E281" s="105">
        <v>355.48399999999998</v>
      </c>
      <c r="F281" s="105">
        <v>1041.0640000000001</v>
      </c>
      <c r="G281" s="105">
        <v>930.01400000000001</v>
      </c>
      <c r="H281" s="105">
        <v>1053.635</v>
      </c>
    </row>
    <row r="282" spans="1:8">
      <c r="A282" s="107">
        <f t="shared" si="0"/>
        <v>-0.12061100124496327</v>
      </c>
      <c r="B282" s="104">
        <v>39470</v>
      </c>
      <c r="C282" s="105">
        <v>1397.175</v>
      </c>
      <c r="D282" s="105">
        <v>1196.7570000000001</v>
      </c>
      <c r="E282" s="105">
        <v>365.11900000000003</v>
      </c>
      <c r="F282" s="105">
        <v>1055.1759999999999</v>
      </c>
      <c r="G282" s="105">
        <v>933.45299999999997</v>
      </c>
      <c r="H282" s="105">
        <v>1034.047</v>
      </c>
    </row>
    <row r="283" spans="1:8">
      <c r="A283" s="107">
        <f t="shared" si="0"/>
        <v>-9.3646030153537119E-2</v>
      </c>
      <c r="B283" s="104">
        <v>39471</v>
      </c>
      <c r="C283" s="105">
        <v>1440.0170000000001</v>
      </c>
      <c r="D283" s="105">
        <v>1227.9680000000001</v>
      </c>
      <c r="E283" s="105">
        <v>373.267</v>
      </c>
      <c r="F283" s="105">
        <v>1083.336</v>
      </c>
      <c r="G283" s="105">
        <v>953.55600000000004</v>
      </c>
      <c r="H283" s="105">
        <v>1031.4960000000001</v>
      </c>
    </row>
    <row r="284" spans="1:8">
      <c r="A284" s="107">
        <f t="shared" si="0"/>
        <v>-9.4311311289890121E-2</v>
      </c>
      <c r="B284" s="104">
        <v>39472</v>
      </c>
      <c r="C284" s="105">
        <v>1438.96</v>
      </c>
      <c r="D284" s="105">
        <v>1223.182</v>
      </c>
      <c r="E284" s="105">
        <v>389.08</v>
      </c>
      <c r="F284" s="105">
        <v>1111.135</v>
      </c>
      <c r="G284" s="105">
        <v>964.91700000000003</v>
      </c>
      <c r="H284" s="105">
        <v>1037.2449999999999</v>
      </c>
    </row>
    <row r="285" spans="1:8">
      <c r="A285" s="107">
        <f t="shared" si="0"/>
        <v>-9.1523046924663953E-2</v>
      </c>
      <c r="B285" s="104">
        <v>39475</v>
      </c>
      <c r="C285" s="105">
        <v>1443.39</v>
      </c>
      <c r="D285" s="105">
        <v>1229.5139999999999</v>
      </c>
      <c r="E285" s="105">
        <v>382.51499999999999</v>
      </c>
      <c r="F285" s="105">
        <v>1087.7049999999999</v>
      </c>
      <c r="G285" s="105">
        <v>952.20799999999997</v>
      </c>
      <c r="H285" s="105">
        <v>1038.0160000000001</v>
      </c>
    </row>
    <row r="286" spans="1:8">
      <c r="A286" s="107">
        <f t="shared" si="0"/>
        <v>-8.2170087902709188E-2</v>
      </c>
      <c r="B286" s="104">
        <v>39476</v>
      </c>
      <c r="C286" s="105">
        <v>1458.25</v>
      </c>
      <c r="D286" s="105">
        <v>1243.0709999999999</v>
      </c>
      <c r="E286" s="105">
        <v>385.65899999999999</v>
      </c>
      <c r="F286" s="105">
        <v>1102.817</v>
      </c>
      <c r="G286" s="105">
        <v>955.00199999999995</v>
      </c>
      <c r="H286" s="105">
        <v>1024.596</v>
      </c>
    </row>
    <row r="287" spans="1:8">
      <c r="A287" s="107">
        <f t="shared" si="0"/>
        <v>-8.7759204734133123E-2</v>
      </c>
      <c r="B287" s="104">
        <v>39477</v>
      </c>
      <c r="C287" s="105">
        <v>1449.37</v>
      </c>
      <c r="D287" s="105">
        <v>1235.3150000000001</v>
      </c>
      <c r="E287" s="105">
        <v>379.35199999999998</v>
      </c>
      <c r="F287" s="105">
        <v>1091.3530000000001</v>
      </c>
      <c r="G287" s="105">
        <v>951.20799999999997</v>
      </c>
      <c r="H287" s="105">
        <v>1001.7910000000001</v>
      </c>
    </row>
    <row r="288" spans="1:8">
      <c r="A288" s="107">
        <f t="shared" si="0"/>
        <v>-7.707442462937486E-2</v>
      </c>
      <c r="B288" s="104">
        <v>39478</v>
      </c>
      <c r="C288" s="105">
        <v>1466.346</v>
      </c>
      <c r="D288" s="105">
        <v>1252.248</v>
      </c>
      <c r="E288" s="105">
        <v>374.358</v>
      </c>
      <c r="F288" s="105">
        <v>1088.72</v>
      </c>
      <c r="G288" s="105">
        <v>945.15099999999995</v>
      </c>
      <c r="H288" s="105">
        <v>1005.702</v>
      </c>
    </row>
    <row r="289" spans="1:8">
      <c r="A289" s="107">
        <f t="shared" si="0"/>
        <v>-6.3723484738815839E-2</v>
      </c>
      <c r="B289" s="104">
        <v>39479</v>
      </c>
      <c r="C289" s="105">
        <v>1487.558</v>
      </c>
      <c r="D289" s="105">
        <v>1267.684</v>
      </c>
      <c r="E289" s="105">
        <v>389.346</v>
      </c>
      <c r="F289" s="105">
        <v>1120</v>
      </c>
      <c r="G289" s="105">
        <v>946.38099999999997</v>
      </c>
      <c r="H289" s="105">
        <v>1021.069</v>
      </c>
    </row>
    <row r="290" spans="1:8">
      <c r="A290" s="107">
        <f t="shared" si="0"/>
        <v>-6.5758980665935773E-2</v>
      </c>
      <c r="B290" s="104">
        <v>39482</v>
      </c>
      <c r="C290" s="105">
        <v>1484.3240000000001</v>
      </c>
      <c r="D290" s="105">
        <v>1263.405</v>
      </c>
      <c r="E290" s="105">
        <v>399.70499999999998</v>
      </c>
      <c r="F290" s="105">
        <v>1142.473</v>
      </c>
      <c r="G290" s="105">
        <v>951.17700000000002</v>
      </c>
      <c r="H290" s="105">
        <v>1019.1180000000001</v>
      </c>
    </row>
    <row r="291" spans="1:8">
      <c r="A291" s="107">
        <f t="shared" si="0"/>
        <v>-9.606231613505023E-2</v>
      </c>
      <c r="B291" s="104">
        <v>39483</v>
      </c>
      <c r="C291" s="105">
        <v>1436.1780000000001</v>
      </c>
      <c r="D291" s="105">
        <v>1224.0219999999999</v>
      </c>
      <c r="E291" s="105">
        <v>395.858</v>
      </c>
      <c r="F291" s="105">
        <v>1127.7629999999999</v>
      </c>
      <c r="G291" s="105">
        <v>933.88499999999999</v>
      </c>
      <c r="H291" s="105">
        <v>1021.954</v>
      </c>
    </row>
    <row r="292" spans="1:8">
      <c r="A292" s="107">
        <f t="shared" si="0"/>
        <v>-0.10305563562986464</v>
      </c>
      <c r="B292" s="104">
        <v>39484</v>
      </c>
      <c r="C292" s="105">
        <v>1425.067</v>
      </c>
      <c r="D292" s="105">
        <v>1213.797</v>
      </c>
      <c r="E292" s="105">
        <v>381.61399999999998</v>
      </c>
      <c r="F292" s="105">
        <v>1104.854</v>
      </c>
      <c r="G292" s="105">
        <v>918.18799999999999</v>
      </c>
      <c r="H292" s="105">
        <v>991.327</v>
      </c>
    </row>
    <row r="293" spans="1:8">
      <c r="A293" s="107">
        <f t="shared" si="0"/>
        <v>-0.10845278392147051</v>
      </c>
      <c r="B293" s="104">
        <v>39485</v>
      </c>
      <c r="C293" s="105">
        <v>1416.492</v>
      </c>
      <c r="D293" s="105">
        <v>1209.6869999999999</v>
      </c>
      <c r="E293" s="105">
        <v>377.17700000000002</v>
      </c>
      <c r="F293" s="105">
        <v>1095.4970000000001</v>
      </c>
      <c r="G293" s="105">
        <v>901.404</v>
      </c>
      <c r="H293" s="105">
        <v>991.16200000000003</v>
      </c>
    </row>
    <row r="294" spans="1:8">
      <c r="A294" s="107">
        <f t="shared" si="0"/>
        <v>-0.10965557696931394</v>
      </c>
      <c r="B294" s="104">
        <v>39486</v>
      </c>
      <c r="C294" s="105">
        <v>1414.5810000000001</v>
      </c>
      <c r="D294" s="105">
        <v>1206.9359999999999</v>
      </c>
      <c r="E294" s="105">
        <v>376.30500000000001</v>
      </c>
      <c r="F294" s="105">
        <v>1095.365</v>
      </c>
      <c r="G294" s="105">
        <v>895.77099999999996</v>
      </c>
      <c r="H294" s="105">
        <v>981.63199999999995</v>
      </c>
    </row>
    <row r="295" spans="1:8">
      <c r="A295" s="107">
        <f t="shared" si="0"/>
        <v>-0.10974054665087274</v>
      </c>
      <c r="B295" s="104">
        <v>39489</v>
      </c>
      <c r="C295" s="105">
        <v>1414.4460000000001</v>
      </c>
      <c r="D295" s="105">
        <v>1209.703</v>
      </c>
      <c r="E295" s="105">
        <v>373.25299999999999</v>
      </c>
      <c r="F295" s="105">
        <v>1084.1590000000001</v>
      </c>
      <c r="G295" s="105">
        <v>887.31500000000005</v>
      </c>
      <c r="H295" s="105">
        <v>982.67600000000004</v>
      </c>
    </row>
    <row r="296" spans="1:8">
      <c r="A296" s="107">
        <f t="shared" si="0"/>
        <v>-9.4840640935749065E-2</v>
      </c>
      <c r="B296" s="104">
        <v>39490</v>
      </c>
      <c r="C296" s="105">
        <v>1438.1190000000001</v>
      </c>
      <c r="D296" s="105">
        <v>1226.587</v>
      </c>
      <c r="E296" s="105">
        <v>381.637</v>
      </c>
      <c r="F296" s="105">
        <v>1101.259</v>
      </c>
      <c r="G296" s="105">
        <v>891.39400000000001</v>
      </c>
      <c r="H296" s="105">
        <v>982.43100000000004</v>
      </c>
    </row>
    <row r="297" spans="1:8">
      <c r="A297" s="107">
        <f t="shared" si="0"/>
        <v>-9.021262561351262E-2</v>
      </c>
      <c r="B297" s="104">
        <v>39491</v>
      </c>
      <c r="C297" s="105">
        <v>1445.472</v>
      </c>
      <c r="D297" s="105">
        <v>1235.6020000000001</v>
      </c>
      <c r="E297" s="105">
        <v>386.87700000000001</v>
      </c>
      <c r="F297" s="105">
        <v>1111.51</v>
      </c>
      <c r="G297" s="105">
        <v>900.18</v>
      </c>
      <c r="H297" s="105">
        <v>1013.088</v>
      </c>
    </row>
    <row r="298" spans="1:8">
      <c r="A298" s="107">
        <f t="shared" si="0"/>
        <v>-8.9906734759900853E-2</v>
      </c>
      <c r="B298" s="104">
        <v>39492</v>
      </c>
      <c r="C298" s="105">
        <v>1445.9580000000001</v>
      </c>
      <c r="D298" s="105">
        <v>1232.674</v>
      </c>
      <c r="E298" s="105">
        <v>393.98399999999998</v>
      </c>
      <c r="F298" s="105">
        <v>1135.789</v>
      </c>
      <c r="G298" s="105">
        <v>911.51300000000003</v>
      </c>
      <c r="H298" s="105">
        <v>1014.573</v>
      </c>
    </row>
    <row r="299" spans="1:8">
      <c r="A299" s="107">
        <f t="shared" si="0"/>
        <v>-9.3971432563654922E-2</v>
      </c>
      <c r="B299" s="104">
        <v>39493</v>
      </c>
      <c r="C299" s="105">
        <v>1439.5</v>
      </c>
      <c r="D299" s="105">
        <v>1228.415</v>
      </c>
      <c r="E299" s="105">
        <v>394.95699999999999</v>
      </c>
      <c r="F299" s="105">
        <v>1133.817</v>
      </c>
      <c r="G299" s="105">
        <v>909.48099999999999</v>
      </c>
      <c r="H299" s="105">
        <v>1021.006</v>
      </c>
    </row>
    <row r="300" spans="1:8">
      <c r="A300" s="107">
        <f t="shared" si="0"/>
        <v>-8.9959604783981906E-2</v>
      </c>
      <c r="B300" s="104">
        <v>39496</v>
      </c>
      <c r="C300" s="105">
        <v>1445.874</v>
      </c>
      <c r="D300" s="105">
        <v>1232.9059999999999</v>
      </c>
      <c r="E300" s="105">
        <v>398.49400000000003</v>
      </c>
      <c r="F300" s="105">
        <v>1141.6949999999999</v>
      </c>
      <c r="G300" s="105">
        <v>910.154</v>
      </c>
      <c r="H300" s="105">
        <v>1047.3040000000001</v>
      </c>
    </row>
    <row r="301" spans="1:8">
      <c r="A301" s="107">
        <f t="shared" si="0"/>
        <v>-8.5209484882320163E-2</v>
      </c>
      <c r="B301" s="104">
        <v>39497</v>
      </c>
      <c r="C301" s="105">
        <v>1453.421</v>
      </c>
      <c r="D301" s="105">
        <v>1237.9659999999999</v>
      </c>
      <c r="E301" s="105">
        <v>402.07</v>
      </c>
      <c r="F301" s="105">
        <v>1153.723</v>
      </c>
      <c r="G301" s="105">
        <v>921.04499999999996</v>
      </c>
      <c r="H301" s="105">
        <v>1060.7380000000001</v>
      </c>
    </row>
    <row r="302" spans="1:8">
      <c r="A302" s="107">
        <f t="shared" si="0"/>
        <v>-9.1620604707194575E-2</v>
      </c>
      <c r="B302" s="104">
        <v>39498</v>
      </c>
      <c r="C302" s="105">
        <v>1443.2349999999999</v>
      </c>
      <c r="D302" s="105">
        <v>1232.454</v>
      </c>
      <c r="E302" s="105">
        <v>398.12400000000002</v>
      </c>
      <c r="F302" s="105">
        <v>1139.53</v>
      </c>
      <c r="G302" s="105">
        <v>934.971</v>
      </c>
      <c r="H302" s="105">
        <v>1095.2909999999999</v>
      </c>
    </row>
    <row r="303" spans="1:8">
      <c r="A303" s="107">
        <f t="shared" si="0"/>
        <v>-8.9028085312077954E-2</v>
      </c>
      <c r="B303" s="104">
        <v>39499</v>
      </c>
      <c r="C303" s="105">
        <v>1447.354</v>
      </c>
      <c r="D303" s="105">
        <v>1232.905</v>
      </c>
      <c r="E303" s="105">
        <v>402.47199999999998</v>
      </c>
      <c r="F303" s="105">
        <v>1154.559</v>
      </c>
      <c r="G303" s="105">
        <v>960.52499999999998</v>
      </c>
      <c r="H303" s="105">
        <v>1123.865</v>
      </c>
    </row>
    <row r="304" spans="1:8">
      <c r="A304" s="107">
        <f t="shared" si="0"/>
        <v>-8.8039289980752944E-2</v>
      </c>
      <c r="B304" s="104">
        <v>39500</v>
      </c>
      <c r="C304" s="105">
        <v>1448.925</v>
      </c>
      <c r="D304" s="105">
        <v>1235.71</v>
      </c>
      <c r="E304" s="105">
        <v>400.64699999999999</v>
      </c>
      <c r="F304" s="105">
        <v>1150.3040000000001</v>
      </c>
      <c r="G304" s="105">
        <v>943.10199999999998</v>
      </c>
      <c r="H304" s="105">
        <v>1070.239</v>
      </c>
    </row>
    <row r="305" spans="1:8">
      <c r="A305" s="107">
        <f t="shared" si="0"/>
        <v>-7.3621508532844215E-2</v>
      </c>
      <c r="B305" s="104">
        <v>39503</v>
      </c>
      <c r="C305" s="105">
        <v>1471.8320000000001</v>
      </c>
      <c r="D305" s="105">
        <v>1255.268</v>
      </c>
      <c r="E305" s="105">
        <v>401.94499999999999</v>
      </c>
      <c r="F305" s="105">
        <v>1161.462</v>
      </c>
      <c r="G305" s="105">
        <v>954.26900000000001</v>
      </c>
      <c r="H305" s="105">
        <v>1067.087</v>
      </c>
    </row>
    <row r="306" spans="1:8">
      <c r="A306" s="107">
        <f t="shared" si="0"/>
        <v>-6.3809713230471798E-2</v>
      </c>
      <c r="B306" s="104">
        <v>39504</v>
      </c>
      <c r="C306" s="105">
        <v>1487.421</v>
      </c>
      <c r="D306" s="105">
        <v>1266.7919999999999</v>
      </c>
      <c r="E306" s="105">
        <v>406.38200000000001</v>
      </c>
      <c r="F306" s="105">
        <v>1172.3019999999999</v>
      </c>
      <c r="G306" s="105">
        <v>965.39700000000005</v>
      </c>
      <c r="H306" s="105">
        <v>1072.5309999999999</v>
      </c>
    </row>
    <row r="307" spans="1:8">
      <c r="A307" s="107">
        <f t="shared" si="0"/>
        <v>-5.7024726806738757E-2</v>
      </c>
      <c r="B307" s="104">
        <v>39505</v>
      </c>
      <c r="C307" s="105">
        <v>1498.201</v>
      </c>
      <c r="D307" s="105">
        <v>1273.097</v>
      </c>
      <c r="E307" s="105">
        <v>413.59</v>
      </c>
      <c r="F307" s="105">
        <v>1190.8920000000001</v>
      </c>
      <c r="G307" s="105">
        <v>969.97299999999996</v>
      </c>
      <c r="H307" s="105">
        <v>1069.0029999999999</v>
      </c>
    </row>
    <row r="308" spans="1:8">
      <c r="A308" s="107">
        <f t="shared" si="0"/>
        <v>-6.5067893922590825E-2</v>
      </c>
      <c r="B308" s="104">
        <v>39506</v>
      </c>
      <c r="C308" s="105">
        <v>1485.422</v>
      </c>
      <c r="D308" s="105">
        <v>1262.04</v>
      </c>
      <c r="E308" s="105">
        <v>413.93099999999998</v>
      </c>
      <c r="F308" s="105">
        <v>1192.0419999999999</v>
      </c>
      <c r="G308" s="105">
        <v>969.553</v>
      </c>
      <c r="H308" s="105">
        <v>1049.6469999999999</v>
      </c>
    </row>
    <row r="309" spans="1:8">
      <c r="A309" s="107">
        <f t="shared" si="0"/>
        <v>-8.3863187483399604E-2</v>
      </c>
      <c r="B309" s="104">
        <v>39507</v>
      </c>
      <c r="C309" s="105">
        <v>1455.56</v>
      </c>
      <c r="D309" s="105">
        <v>1235.258</v>
      </c>
      <c r="E309" s="105">
        <v>404.62799999999999</v>
      </c>
      <c r="F309" s="105">
        <v>1167.6579999999999</v>
      </c>
      <c r="G309" s="105">
        <v>956.298</v>
      </c>
      <c r="H309" s="105">
        <v>1024.749</v>
      </c>
    </row>
    <row r="310" spans="1:8">
      <c r="A310" s="107">
        <f t="shared" si="0"/>
        <v>-9.2557788824535692E-2</v>
      </c>
      <c r="B310" s="104">
        <v>39510</v>
      </c>
      <c r="C310" s="105">
        <v>1441.7460000000001</v>
      </c>
      <c r="D310" s="105">
        <v>1225.8330000000001</v>
      </c>
      <c r="E310" s="105">
        <v>396.47199999999998</v>
      </c>
      <c r="F310" s="105">
        <v>1144.8699999999999</v>
      </c>
      <c r="G310" s="105">
        <v>946.72299999999996</v>
      </c>
      <c r="H310" s="105">
        <v>1024.7070000000001</v>
      </c>
    </row>
    <row r="311" spans="1:8">
      <c r="A311" s="107">
        <f t="shared" si="0"/>
        <v>-9.8094035631878684E-2</v>
      </c>
      <c r="B311" s="104">
        <v>39511</v>
      </c>
      <c r="C311" s="105">
        <v>1432.95</v>
      </c>
      <c r="D311" s="105">
        <v>1219.8409999999999</v>
      </c>
      <c r="E311" s="105">
        <v>389.23099999999999</v>
      </c>
      <c r="F311" s="105">
        <v>1136.1949999999999</v>
      </c>
      <c r="G311" s="105">
        <v>948.40899999999999</v>
      </c>
      <c r="H311" s="105">
        <v>1030.751</v>
      </c>
    </row>
    <row r="312" spans="1:8">
      <c r="A312" s="107">
        <f t="shared" si="0"/>
        <v>-9.0513481226735637E-2</v>
      </c>
      <c r="B312" s="104">
        <v>39512</v>
      </c>
      <c r="C312" s="105">
        <v>1444.9940000000001</v>
      </c>
      <c r="D312" s="105">
        <v>1228.9639999999999</v>
      </c>
      <c r="E312" s="105">
        <v>392.62400000000002</v>
      </c>
      <c r="F312" s="105">
        <v>1142.1659999999999</v>
      </c>
      <c r="G312" s="105">
        <v>961.05100000000004</v>
      </c>
      <c r="H312" s="105">
        <v>1043.6289999999999</v>
      </c>
    </row>
    <row r="313" spans="1:8">
      <c r="A313" s="107">
        <f t="shared" si="0"/>
        <v>-0.10007288510462609</v>
      </c>
      <c r="B313" s="104">
        <v>39513</v>
      </c>
      <c r="C313" s="105">
        <v>1429.806</v>
      </c>
      <c r="D313" s="105">
        <v>1214.1420000000001</v>
      </c>
      <c r="E313" s="105">
        <v>391.505</v>
      </c>
      <c r="F313" s="105">
        <v>1144.28</v>
      </c>
      <c r="G313" s="105">
        <v>966.55499999999995</v>
      </c>
      <c r="H313" s="105">
        <v>1045.1479999999999</v>
      </c>
    </row>
    <row r="314" spans="1:8">
      <c r="A314" s="107">
        <f t="shared" si="0"/>
        <v>-0.11174268411041777</v>
      </c>
      <c r="B314" s="104">
        <v>39514</v>
      </c>
      <c r="C314" s="105">
        <v>1411.2650000000001</v>
      </c>
      <c r="D314" s="105">
        <v>1199.325</v>
      </c>
      <c r="E314" s="105">
        <v>379.07400000000001</v>
      </c>
      <c r="F314" s="105">
        <v>1117.502</v>
      </c>
      <c r="G314" s="105">
        <v>955.34699999999998</v>
      </c>
      <c r="H314" s="105">
        <v>1037.395</v>
      </c>
    </row>
    <row r="315" spans="1:8">
      <c r="A315" s="107">
        <f t="shared" si="0"/>
        <v>-0.12461842318929617</v>
      </c>
      <c r="B315" s="104">
        <v>39517</v>
      </c>
      <c r="C315" s="105">
        <v>1390.808</v>
      </c>
      <c r="D315" s="105">
        <v>1181.7070000000001</v>
      </c>
      <c r="E315" s="105">
        <v>373.34300000000002</v>
      </c>
      <c r="F315" s="105">
        <v>1093.9359999999999</v>
      </c>
      <c r="G315" s="105">
        <v>950.79700000000003</v>
      </c>
      <c r="H315" s="105">
        <v>1037.395</v>
      </c>
    </row>
    <row r="316" spans="1:8">
      <c r="A316" s="107">
        <f t="shared" si="0"/>
        <v>-0.10570668969449948</v>
      </c>
      <c r="B316" s="104">
        <v>39518</v>
      </c>
      <c r="C316" s="105">
        <v>1420.855</v>
      </c>
      <c r="D316" s="105">
        <v>1210.383</v>
      </c>
      <c r="E316" s="105">
        <v>382.66800000000001</v>
      </c>
      <c r="F316" s="105">
        <v>1118.4010000000001</v>
      </c>
      <c r="G316" s="105">
        <v>955.44500000000005</v>
      </c>
      <c r="H316" s="105">
        <v>1061.9849999999999</v>
      </c>
    </row>
    <row r="317" spans="1:8">
      <c r="A317" s="107">
        <f t="shared" si="0"/>
        <v>-9.9364804424969311E-2</v>
      </c>
      <c r="B317" s="104">
        <v>39519</v>
      </c>
      <c r="C317" s="105">
        <v>1430.931</v>
      </c>
      <c r="D317" s="105">
        <v>1215.0429999999999</v>
      </c>
      <c r="E317" s="105">
        <v>386.64699999999999</v>
      </c>
      <c r="F317" s="105">
        <v>1131.1590000000001</v>
      </c>
      <c r="G317" s="105">
        <v>964.57799999999997</v>
      </c>
      <c r="H317" s="105">
        <v>1062.366</v>
      </c>
    </row>
    <row r="318" spans="1:8">
      <c r="A318" s="107">
        <f t="shared" si="0"/>
        <v>-0.10082061830234368</v>
      </c>
      <c r="B318" s="104">
        <v>39520</v>
      </c>
      <c r="C318" s="105">
        <v>1428.6179999999999</v>
      </c>
      <c r="D318" s="105">
        <v>1214.664</v>
      </c>
      <c r="E318" s="105">
        <v>373.822</v>
      </c>
      <c r="F318" s="105">
        <v>1099.8219999999999</v>
      </c>
      <c r="G318" s="105">
        <v>961.93899999999996</v>
      </c>
      <c r="H318" s="105">
        <v>1060.614</v>
      </c>
    </row>
    <row r="319" spans="1:8">
      <c r="A319" s="107">
        <f t="shared" si="0"/>
        <v>-0.1138027268344326</v>
      </c>
      <c r="B319" s="104">
        <v>39521</v>
      </c>
      <c r="C319" s="105">
        <v>1407.992</v>
      </c>
      <c r="D319" s="105">
        <v>1194.5740000000001</v>
      </c>
      <c r="E319" s="105">
        <v>373.19099999999997</v>
      </c>
      <c r="F319" s="105">
        <v>1092.5409999999999</v>
      </c>
      <c r="G319" s="105">
        <v>967.375</v>
      </c>
      <c r="H319" s="105">
        <v>1067.7829999999999</v>
      </c>
    </row>
    <row r="320" spans="1:8">
      <c r="A320" s="107">
        <f t="shared" si="0"/>
        <v>-0.132329264439496</v>
      </c>
      <c r="B320" s="104">
        <v>39524</v>
      </c>
      <c r="C320" s="105">
        <v>1378.557</v>
      </c>
      <c r="D320" s="105">
        <v>1172.1279999999999</v>
      </c>
      <c r="E320" s="105">
        <v>352.39</v>
      </c>
      <c r="F320" s="105">
        <v>1044.633</v>
      </c>
      <c r="G320" s="105">
        <v>946.13199999999995</v>
      </c>
      <c r="H320" s="105">
        <v>1034.654</v>
      </c>
    </row>
    <row r="321" spans="1:8">
      <c r="A321" s="107">
        <f t="shared" si="0"/>
        <v>-0.10336467350871925</v>
      </c>
      <c r="B321" s="104">
        <v>39525</v>
      </c>
      <c r="C321" s="105">
        <v>1424.576</v>
      </c>
      <c r="D321" s="105">
        <v>1213.058</v>
      </c>
      <c r="E321" s="105">
        <v>358.36500000000001</v>
      </c>
      <c r="F321" s="105">
        <v>1065.17</v>
      </c>
      <c r="G321" s="105">
        <v>941.69200000000001</v>
      </c>
      <c r="H321" s="105">
        <v>1033.498</v>
      </c>
    </row>
    <row r="322" spans="1:8">
      <c r="A322" s="107">
        <f t="shared" si="0"/>
        <v>-0.11861138140561256</v>
      </c>
      <c r="B322" s="104">
        <v>39526</v>
      </c>
      <c r="C322" s="105">
        <v>1400.3520000000001</v>
      </c>
      <c r="D322" s="105">
        <v>1188.7619999999999</v>
      </c>
      <c r="E322" s="105">
        <v>355.57499999999999</v>
      </c>
      <c r="F322" s="105">
        <v>1065.9390000000001</v>
      </c>
      <c r="G322" s="105">
        <v>943.61900000000003</v>
      </c>
      <c r="H322" s="105">
        <v>1040.3630000000001</v>
      </c>
    </row>
    <row r="323" spans="1:8">
      <c r="A323" s="107">
        <f t="shared" si="0"/>
        <v>-0.11605914393360539</v>
      </c>
      <c r="B323" s="104">
        <v>39527</v>
      </c>
      <c r="C323" s="105">
        <v>1404.4069999999999</v>
      </c>
      <c r="D323" s="105">
        <v>1198.9469999999999</v>
      </c>
      <c r="E323" s="105">
        <v>344.98599999999999</v>
      </c>
      <c r="F323" s="105">
        <v>1045.9380000000001</v>
      </c>
      <c r="G323" s="105">
        <v>911.01400000000001</v>
      </c>
      <c r="H323" s="105">
        <v>1041.442</v>
      </c>
    </row>
    <row r="324" spans="1:8">
      <c r="A324" s="107">
        <f t="shared" si="0"/>
        <v>-0.11443968474359933</v>
      </c>
      <c r="B324" s="104">
        <v>39528</v>
      </c>
      <c r="C324" s="105">
        <v>1406.98</v>
      </c>
      <c r="D324" s="105">
        <v>1201.566</v>
      </c>
      <c r="E324" s="105">
        <v>345.34</v>
      </c>
      <c r="F324" s="105">
        <v>1052.009</v>
      </c>
      <c r="G324" s="105">
        <v>904.39099999999996</v>
      </c>
      <c r="H324" s="105">
        <v>1013.221</v>
      </c>
    </row>
    <row r="325" spans="1:8">
      <c r="A325" s="107">
        <f t="shared" si="0"/>
        <v>-0.10807765851251461</v>
      </c>
      <c r="B325" s="104">
        <v>39531</v>
      </c>
      <c r="C325" s="105">
        <v>1417.088</v>
      </c>
      <c r="D325" s="105">
        <v>1211.8109999999999</v>
      </c>
      <c r="E325" s="105">
        <v>350.59300000000002</v>
      </c>
      <c r="F325" s="105">
        <v>1072.7370000000001</v>
      </c>
      <c r="G325" s="105">
        <v>905.70299999999997</v>
      </c>
      <c r="H325" s="105">
        <v>1012.843</v>
      </c>
    </row>
    <row r="326" spans="1:8">
      <c r="A326" s="107">
        <f t="shared" si="0"/>
        <v>-8.8265246393194441E-2</v>
      </c>
      <c r="B326" s="104">
        <v>39532</v>
      </c>
      <c r="C326" s="105">
        <v>1448.566</v>
      </c>
      <c r="D326" s="105">
        <v>1233.1790000000001</v>
      </c>
      <c r="E326" s="105">
        <v>365.57600000000002</v>
      </c>
      <c r="F326" s="105">
        <v>1104.499</v>
      </c>
      <c r="G326" s="105">
        <v>915.77099999999996</v>
      </c>
      <c r="H326" s="105">
        <v>1015.184</v>
      </c>
    </row>
    <row r="327" spans="1:8">
      <c r="A327" s="107">
        <f t="shared" si="0"/>
        <v>-8.9412022391713974E-2</v>
      </c>
      <c r="B327" s="104">
        <v>39533</v>
      </c>
      <c r="C327" s="105">
        <v>1446.7440000000001</v>
      </c>
      <c r="D327" s="105">
        <v>1228.95</v>
      </c>
      <c r="E327" s="105">
        <v>367.541</v>
      </c>
      <c r="F327" s="105">
        <v>1107.598</v>
      </c>
      <c r="G327" s="105">
        <v>909.11300000000006</v>
      </c>
      <c r="H327" s="105">
        <v>999.85</v>
      </c>
    </row>
    <row r="328" spans="1:8">
      <c r="A328" s="107">
        <f t="shared" si="0"/>
        <v>-9.1353736966594989E-2</v>
      </c>
      <c r="B328" s="104">
        <v>39534</v>
      </c>
      <c r="C328" s="105">
        <v>1443.6590000000001</v>
      </c>
      <c r="D328" s="105">
        <v>1223.3109999999999</v>
      </c>
      <c r="E328" s="105">
        <v>368.18</v>
      </c>
      <c r="F328" s="105">
        <v>1106.6600000000001</v>
      </c>
      <c r="G328" s="105">
        <v>905.87199999999996</v>
      </c>
      <c r="H328" s="105">
        <v>998.63</v>
      </c>
    </row>
    <row r="329" spans="1:8">
      <c r="A329" s="107">
        <f t="shared" si="0"/>
        <v>-9.6413524152160091E-2</v>
      </c>
      <c r="B329" s="104">
        <v>39535</v>
      </c>
      <c r="C329" s="105">
        <v>1435.62</v>
      </c>
      <c r="D329" s="105">
        <v>1216.01</v>
      </c>
      <c r="E329" s="105">
        <v>374.00599999999997</v>
      </c>
      <c r="F329" s="105">
        <v>1112.76</v>
      </c>
      <c r="G329" s="105">
        <v>913.02099999999996</v>
      </c>
      <c r="H329" s="105">
        <v>999.26300000000003</v>
      </c>
    </row>
    <row r="330" spans="1:8">
      <c r="A330" s="107">
        <f t="shared" si="0"/>
        <v>-9.5291294950535121E-2</v>
      </c>
      <c r="B330" s="104">
        <v>39538</v>
      </c>
      <c r="C330" s="105">
        <v>1437.403</v>
      </c>
      <c r="D330" s="105">
        <v>1217.6569999999999</v>
      </c>
      <c r="E330" s="105">
        <v>369.13400000000001</v>
      </c>
      <c r="F330" s="105">
        <v>1104.5820000000001</v>
      </c>
      <c r="G330" s="105">
        <v>913.41499999999996</v>
      </c>
      <c r="H330" s="105">
        <v>994.327</v>
      </c>
    </row>
    <row r="331" spans="1:8">
      <c r="A331" s="107">
        <f t="shared" ref="A331:A394" si="1">C331/$C$266-1</f>
        <v>-7.6182557675531726E-2</v>
      </c>
      <c r="B331" s="104">
        <v>39539</v>
      </c>
      <c r="C331" s="105">
        <v>1467.7629999999999</v>
      </c>
      <c r="D331" s="105">
        <v>1246.2840000000001</v>
      </c>
      <c r="E331" s="105">
        <v>373.14699999999999</v>
      </c>
      <c r="F331" s="105">
        <v>1113.768</v>
      </c>
      <c r="G331" s="105">
        <v>902.52499999999998</v>
      </c>
      <c r="H331" s="105">
        <v>1006.026</v>
      </c>
    </row>
    <row r="332" spans="1:8">
      <c r="A332" s="107">
        <f t="shared" si="1"/>
        <v>-6.7705730481205428E-2</v>
      </c>
      <c r="B332" s="104">
        <v>39540</v>
      </c>
      <c r="C332" s="105">
        <v>1481.231</v>
      </c>
      <c r="D332" s="105">
        <v>1255.432</v>
      </c>
      <c r="E332" s="105">
        <v>381.30099999999999</v>
      </c>
      <c r="F332" s="105">
        <v>1137.6849999999999</v>
      </c>
      <c r="G332" s="105">
        <v>906.678</v>
      </c>
      <c r="H332" s="105">
        <v>1008.729</v>
      </c>
    </row>
    <row r="333" spans="1:8">
      <c r="A333" s="107">
        <f t="shared" si="1"/>
        <v>-6.5028870809578643E-2</v>
      </c>
      <c r="B333" s="104">
        <v>39541</v>
      </c>
      <c r="C333" s="105">
        <v>1485.4839999999999</v>
      </c>
      <c r="D333" s="105">
        <v>1259.8340000000001</v>
      </c>
      <c r="E333" s="105">
        <v>385.154</v>
      </c>
      <c r="F333" s="105">
        <v>1142.896</v>
      </c>
      <c r="G333" s="105">
        <v>908.303</v>
      </c>
      <c r="H333" s="105">
        <v>1004.8630000000001</v>
      </c>
    </row>
    <row r="334" spans="1:8">
      <c r="A334" s="107">
        <f t="shared" si="1"/>
        <v>-6.0570165445411162E-2</v>
      </c>
      <c r="B334" s="104">
        <v>39542</v>
      </c>
      <c r="C334" s="105">
        <v>1492.568</v>
      </c>
      <c r="D334" s="105">
        <v>1264.404</v>
      </c>
      <c r="E334" s="105">
        <v>385.601</v>
      </c>
      <c r="F334" s="105">
        <v>1145.211</v>
      </c>
      <c r="G334" s="105">
        <v>908.81299999999999</v>
      </c>
      <c r="H334" s="105">
        <v>993.42200000000003</v>
      </c>
    </row>
    <row r="335" spans="1:8">
      <c r="A335" s="107">
        <f t="shared" si="1"/>
        <v>-5.681135849526886E-2</v>
      </c>
      <c r="B335" s="104">
        <v>39545</v>
      </c>
      <c r="C335" s="105">
        <v>1498.54</v>
      </c>
      <c r="D335" s="105">
        <v>1268.846</v>
      </c>
      <c r="E335" s="105">
        <v>392.73899999999998</v>
      </c>
      <c r="F335" s="105">
        <v>1160.627</v>
      </c>
      <c r="G335" s="105">
        <v>908.44600000000003</v>
      </c>
      <c r="H335" s="105">
        <v>1001.498</v>
      </c>
    </row>
    <row r="336" spans="1:8">
      <c r="A336" s="107">
        <f t="shared" si="1"/>
        <v>-6.4220714727197037E-2</v>
      </c>
      <c r="B336" s="104">
        <v>39546</v>
      </c>
      <c r="C336" s="105">
        <v>1486.768</v>
      </c>
      <c r="D336" s="105">
        <v>1259.182</v>
      </c>
      <c r="E336" s="105">
        <v>390.48200000000003</v>
      </c>
      <c r="F336" s="105">
        <v>1153.56</v>
      </c>
      <c r="G336" s="105">
        <v>907.26</v>
      </c>
      <c r="H336" s="105">
        <v>1018.758</v>
      </c>
    </row>
    <row r="337" spans="1:8">
      <c r="A337" s="107">
        <f t="shared" si="1"/>
        <v>-7.0436089581961792E-2</v>
      </c>
      <c r="B337" s="104">
        <v>39547</v>
      </c>
      <c r="C337" s="105">
        <v>1476.893</v>
      </c>
      <c r="D337" s="105">
        <v>1251.028</v>
      </c>
      <c r="E337" s="105">
        <v>388.57</v>
      </c>
      <c r="F337" s="105">
        <v>1150.365</v>
      </c>
      <c r="G337" s="105">
        <v>915.15200000000004</v>
      </c>
      <c r="H337" s="105">
        <v>1041.2080000000001</v>
      </c>
    </row>
    <row r="338" spans="1:8">
      <c r="A338" s="107">
        <f t="shared" si="1"/>
        <v>-6.8720960824571131E-2</v>
      </c>
      <c r="B338" s="104">
        <v>39548</v>
      </c>
      <c r="C338" s="105">
        <v>1479.6179999999999</v>
      </c>
      <c r="D338" s="105">
        <v>1255.1210000000001</v>
      </c>
      <c r="E338" s="105">
        <v>390.90300000000002</v>
      </c>
      <c r="F338" s="105">
        <v>1158.78</v>
      </c>
      <c r="G338" s="105">
        <v>909.14</v>
      </c>
      <c r="H338" s="105">
        <v>1050.7909999999999</v>
      </c>
    </row>
    <row r="339" spans="1:8">
      <c r="A339" s="107">
        <f t="shared" si="1"/>
        <v>-8.0177391518892915E-2</v>
      </c>
      <c r="B339" s="104">
        <v>39549</v>
      </c>
      <c r="C339" s="105">
        <v>1461.4159999999999</v>
      </c>
      <c r="D339" s="105">
        <v>1238.373</v>
      </c>
      <c r="E339" s="105">
        <v>390.48</v>
      </c>
      <c r="F339" s="105">
        <v>1160.356</v>
      </c>
      <c r="G339" s="105">
        <v>907.30499999999995</v>
      </c>
      <c r="H339" s="105">
        <v>1075.741</v>
      </c>
    </row>
    <row r="340" spans="1:8">
      <c r="A340" s="107">
        <f t="shared" si="1"/>
        <v>-8.6599840634641767E-2</v>
      </c>
      <c r="B340" s="104">
        <v>39552</v>
      </c>
      <c r="C340" s="105">
        <v>1451.212</v>
      </c>
      <c r="D340" s="105">
        <v>1231.2850000000001</v>
      </c>
      <c r="E340" s="105">
        <v>384.63799999999998</v>
      </c>
      <c r="F340" s="105">
        <v>1145.2650000000001</v>
      </c>
      <c r="G340" s="105">
        <v>881.41200000000003</v>
      </c>
      <c r="H340" s="105">
        <v>1061.6959999999999</v>
      </c>
    </row>
    <row r="341" spans="1:8">
      <c r="A341" s="107">
        <f t="shared" si="1"/>
        <v>-8.3019784718297185E-2</v>
      </c>
      <c r="B341" s="104">
        <v>39553</v>
      </c>
      <c r="C341" s="105">
        <v>1456.9</v>
      </c>
      <c r="D341" s="105">
        <v>1235.7660000000001</v>
      </c>
      <c r="E341" s="105">
        <v>388.20600000000002</v>
      </c>
      <c r="F341" s="105">
        <v>1150.828</v>
      </c>
      <c r="G341" s="105">
        <v>868.75099999999998</v>
      </c>
      <c r="H341" s="105">
        <v>1056.027</v>
      </c>
    </row>
    <row r="342" spans="1:8">
      <c r="A342" s="107">
        <f t="shared" si="1"/>
        <v>-6.1310975187594208E-2</v>
      </c>
      <c r="B342" s="104">
        <v>39554</v>
      </c>
      <c r="C342" s="105">
        <v>1491.3910000000001</v>
      </c>
      <c r="D342" s="105">
        <v>1265.0940000000001</v>
      </c>
      <c r="E342" s="105">
        <v>393.39299999999997</v>
      </c>
      <c r="F342" s="105">
        <v>1164.9929999999999</v>
      </c>
      <c r="G342" s="105">
        <v>887.12400000000002</v>
      </c>
      <c r="H342" s="105">
        <v>1063.8119999999999</v>
      </c>
    </row>
    <row r="343" spans="1:8">
      <c r="A343" s="107">
        <f t="shared" si="1"/>
        <v>-6.3367241481317449E-2</v>
      </c>
      <c r="B343" s="104">
        <v>39555</v>
      </c>
      <c r="C343" s="105">
        <v>1488.124</v>
      </c>
      <c r="D343" s="105">
        <v>1264.2550000000001</v>
      </c>
      <c r="E343" s="105">
        <v>398.12400000000002</v>
      </c>
      <c r="F343" s="105">
        <v>1174.26</v>
      </c>
      <c r="G343" s="105">
        <v>899.88499999999999</v>
      </c>
      <c r="H343" s="105">
        <v>1067.3420000000001</v>
      </c>
    </row>
    <row r="344" spans="1:8">
      <c r="A344" s="107">
        <f t="shared" si="1"/>
        <v>-5.3024228317940292E-2</v>
      </c>
      <c r="B344" s="104">
        <v>39556</v>
      </c>
      <c r="C344" s="105">
        <v>1504.557</v>
      </c>
      <c r="D344" s="105">
        <v>1280.548</v>
      </c>
      <c r="E344" s="105">
        <v>399.142</v>
      </c>
      <c r="F344" s="105">
        <v>1175.8520000000001</v>
      </c>
      <c r="G344" s="105">
        <v>902.84400000000005</v>
      </c>
      <c r="H344" s="105">
        <v>1062.97</v>
      </c>
    </row>
    <row r="345" spans="1:8">
      <c r="A345" s="107">
        <f t="shared" si="1"/>
        <v>-4.7934859095091875E-2</v>
      </c>
      <c r="B345" s="104">
        <v>39559</v>
      </c>
      <c r="C345" s="105">
        <v>1512.643</v>
      </c>
      <c r="D345" s="105">
        <v>1284.9449999999999</v>
      </c>
      <c r="E345" s="105">
        <v>402.51</v>
      </c>
      <c r="F345" s="105">
        <v>1187</v>
      </c>
      <c r="G345" s="105">
        <v>924.79100000000005</v>
      </c>
      <c r="H345" s="105">
        <v>1072.335</v>
      </c>
    </row>
    <row r="346" spans="1:8">
      <c r="A346" s="107">
        <f t="shared" si="1"/>
        <v>-5.38204257043986E-2</v>
      </c>
      <c r="B346" s="104">
        <v>39560</v>
      </c>
      <c r="C346" s="105">
        <v>1503.2920000000001</v>
      </c>
      <c r="D346" s="105">
        <v>1275.7950000000001</v>
      </c>
      <c r="E346" s="105">
        <v>406.85700000000003</v>
      </c>
      <c r="F346" s="105">
        <v>1189.7429999999999</v>
      </c>
      <c r="G346" s="105">
        <v>920.84400000000005</v>
      </c>
      <c r="H346" s="105">
        <v>1067.115</v>
      </c>
    </row>
    <row r="347" spans="1:8">
      <c r="A347" s="107">
        <f t="shared" si="1"/>
        <v>-5.3055069165320878E-2</v>
      </c>
      <c r="B347" s="104">
        <v>39561</v>
      </c>
      <c r="C347" s="105">
        <v>1504.508</v>
      </c>
      <c r="D347" s="105">
        <v>1276.6310000000001</v>
      </c>
      <c r="E347" s="105">
        <v>408.51100000000002</v>
      </c>
      <c r="F347" s="105">
        <v>1192.104</v>
      </c>
      <c r="G347" s="105">
        <v>913.226</v>
      </c>
      <c r="H347" s="105">
        <v>1090.56</v>
      </c>
    </row>
    <row r="348" spans="1:8">
      <c r="A348" s="107">
        <f t="shared" si="1"/>
        <v>-5.5428555603530216E-2</v>
      </c>
      <c r="B348" s="104">
        <v>39562</v>
      </c>
      <c r="C348" s="105">
        <v>1500.7370000000001</v>
      </c>
      <c r="D348" s="105">
        <v>1275.6579999999999</v>
      </c>
      <c r="E348" s="105">
        <v>407.75</v>
      </c>
      <c r="F348" s="105">
        <v>1187.1469999999999</v>
      </c>
      <c r="G348" s="105">
        <v>913.72900000000004</v>
      </c>
      <c r="H348" s="105">
        <v>1092.299</v>
      </c>
    </row>
    <row r="349" spans="1:8">
      <c r="A349" s="107">
        <f t="shared" si="1"/>
        <v>-4.6753465818900164E-2</v>
      </c>
      <c r="B349" s="104">
        <v>39563</v>
      </c>
      <c r="C349" s="105">
        <v>1514.52</v>
      </c>
      <c r="D349" s="105">
        <v>1288.56</v>
      </c>
      <c r="E349" s="105">
        <v>409.66199999999998</v>
      </c>
      <c r="F349" s="105">
        <v>1189.0060000000001</v>
      </c>
      <c r="G349" s="105">
        <v>914.02599999999995</v>
      </c>
      <c r="H349" s="105">
        <v>1081.0930000000001</v>
      </c>
    </row>
    <row r="350" spans="1:8">
      <c r="A350" s="107">
        <f t="shared" si="1"/>
        <v>-4.4523483731767732E-2</v>
      </c>
      <c r="B350" s="104">
        <v>39566</v>
      </c>
      <c r="C350" s="105">
        <v>1518.0630000000001</v>
      </c>
      <c r="D350" s="105">
        <v>1290.297</v>
      </c>
      <c r="E350" s="105">
        <v>410.90499999999997</v>
      </c>
      <c r="F350" s="105">
        <v>1194.3789999999999</v>
      </c>
      <c r="G350" s="105">
        <v>920.57299999999998</v>
      </c>
      <c r="H350" s="105">
        <v>1087.105</v>
      </c>
    </row>
    <row r="351" spans="1:8">
      <c r="A351" s="107">
        <f t="shared" si="1"/>
        <v>-4.9587676752672838E-2</v>
      </c>
      <c r="B351" s="104">
        <v>39567</v>
      </c>
      <c r="C351" s="105">
        <v>1510.0170000000001</v>
      </c>
      <c r="D351" s="105">
        <v>1284.2460000000001</v>
      </c>
      <c r="E351" s="105">
        <v>406.01100000000002</v>
      </c>
      <c r="F351" s="105">
        <v>1180.1659999999999</v>
      </c>
      <c r="G351" s="105">
        <v>915.54100000000005</v>
      </c>
      <c r="H351" s="105">
        <v>1069.9159999999999</v>
      </c>
    </row>
    <row r="352" spans="1:8">
      <c r="A352" s="107">
        <f t="shared" si="1"/>
        <v>-5.0235334547665489E-2</v>
      </c>
      <c r="B352" s="104">
        <v>39568</v>
      </c>
      <c r="C352" s="105">
        <v>1508.9880000000001</v>
      </c>
      <c r="D352" s="105">
        <v>1281.954</v>
      </c>
      <c r="E352" s="105">
        <v>412.28300000000002</v>
      </c>
      <c r="F352" s="105">
        <v>1191.529</v>
      </c>
      <c r="G352" s="105">
        <v>904.87699999999995</v>
      </c>
      <c r="H352" s="105">
        <v>1050.498</v>
      </c>
    </row>
    <row r="353" spans="1:8">
      <c r="A353" s="107">
        <f t="shared" si="1"/>
        <v>-4.5867263510494083E-2</v>
      </c>
      <c r="B353" s="104">
        <v>39569</v>
      </c>
      <c r="C353" s="105">
        <v>1515.9280000000001</v>
      </c>
      <c r="D353" s="105">
        <v>1291.0050000000001</v>
      </c>
      <c r="E353" s="105">
        <v>414.64499999999998</v>
      </c>
      <c r="F353" s="105">
        <v>1192.827</v>
      </c>
      <c r="G353" s="105">
        <v>900.19399999999996</v>
      </c>
      <c r="H353" s="105">
        <v>1050.498</v>
      </c>
    </row>
    <row r="354" spans="1:8">
      <c r="A354" s="107">
        <f t="shared" si="1"/>
        <v>-3.6888171087398058E-2</v>
      </c>
      <c r="B354" s="104">
        <v>39570</v>
      </c>
      <c r="C354" s="105">
        <v>1530.194</v>
      </c>
      <c r="D354" s="105">
        <v>1301.4480000000001</v>
      </c>
      <c r="E354" s="105">
        <v>422.20499999999998</v>
      </c>
      <c r="F354" s="105">
        <v>1207.46</v>
      </c>
      <c r="G354" s="105">
        <v>899.94600000000003</v>
      </c>
      <c r="H354" s="105">
        <v>1050.498</v>
      </c>
    </row>
    <row r="355" spans="1:8">
      <c r="A355" s="107">
        <f t="shared" si="1"/>
        <v>-3.7173920979455044E-2</v>
      </c>
      <c r="B355" s="104">
        <v>39573</v>
      </c>
      <c r="C355" s="105">
        <v>1529.74</v>
      </c>
      <c r="D355" s="105">
        <v>1299.4190000000001</v>
      </c>
      <c r="E355" s="105">
        <v>422.90199999999999</v>
      </c>
      <c r="F355" s="105">
        <v>1209.8019999999999</v>
      </c>
      <c r="G355" s="105">
        <v>919.20500000000004</v>
      </c>
      <c r="H355" s="105">
        <v>1072.528</v>
      </c>
    </row>
    <row r="356" spans="1:8">
      <c r="A356" s="107">
        <f t="shared" si="1"/>
        <v>-3.2435130368667742E-2</v>
      </c>
      <c r="B356" s="104">
        <v>39574</v>
      </c>
      <c r="C356" s="105">
        <v>1537.269</v>
      </c>
      <c r="D356" s="105">
        <v>1307.8320000000001</v>
      </c>
      <c r="E356" s="105">
        <v>424.63799999999998</v>
      </c>
      <c r="F356" s="105">
        <v>1215.4259999999999</v>
      </c>
      <c r="G356" s="105">
        <v>932.96799999999996</v>
      </c>
      <c r="H356" s="105">
        <v>1084.492</v>
      </c>
    </row>
    <row r="357" spans="1:8">
      <c r="A357" s="107">
        <f t="shared" si="1"/>
        <v>-4.1243654023597642E-2</v>
      </c>
      <c r="B357" s="104">
        <v>39575</v>
      </c>
      <c r="C357" s="105">
        <v>1523.2740000000001</v>
      </c>
      <c r="D357" s="105">
        <v>1294.3910000000001</v>
      </c>
      <c r="E357" s="105">
        <v>419.30200000000002</v>
      </c>
      <c r="F357" s="105">
        <v>1206.027</v>
      </c>
      <c r="G357" s="105">
        <v>935.029</v>
      </c>
      <c r="H357" s="105">
        <v>1086.979</v>
      </c>
    </row>
    <row r="358" spans="1:8">
      <c r="A358" s="107">
        <f t="shared" si="1"/>
        <v>-3.8570570782262448E-2</v>
      </c>
      <c r="B358" s="104">
        <v>39576</v>
      </c>
      <c r="C358" s="105">
        <v>1527.521</v>
      </c>
      <c r="D358" s="105">
        <v>1298.4059999999999</v>
      </c>
      <c r="E358" s="105">
        <v>419.50200000000001</v>
      </c>
      <c r="F358" s="105">
        <v>1196.4390000000001</v>
      </c>
      <c r="G358" s="105">
        <v>936.226</v>
      </c>
      <c r="H358" s="105">
        <v>1105.575</v>
      </c>
    </row>
    <row r="359" spans="1:8">
      <c r="A359" s="107">
        <f t="shared" si="1"/>
        <v>-4.7275872009224562E-2</v>
      </c>
      <c r="B359" s="104">
        <v>39577</v>
      </c>
      <c r="C359" s="105">
        <v>1513.69</v>
      </c>
      <c r="D359" s="105">
        <v>1285.8320000000001</v>
      </c>
      <c r="E359" s="105">
        <v>416.07299999999998</v>
      </c>
      <c r="F359" s="105">
        <v>1188.6099999999999</v>
      </c>
      <c r="G359" s="105">
        <v>937.35400000000004</v>
      </c>
      <c r="H359" s="105">
        <v>1105.575</v>
      </c>
    </row>
    <row r="360" spans="1:8">
      <c r="A360" s="107">
        <f t="shared" si="1"/>
        <v>-3.9141441161327895E-2</v>
      </c>
      <c r="B360" s="104">
        <v>39580</v>
      </c>
      <c r="C360" s="105">
        <v>1526.614</v>
      </c>
      <c r="D360" s="105">
        <v>1297.0830000000001</v>
      </c>
      <c r="E360" s="105">
        <v>419.48899999999998</v>
      </c>
      <c r="F360" s="105">
        <v>1194.106</v>
      </c>
      <c r="G360" s="105">
        <v>950.81399999999996</v>
      </c>
      <c r="H360" s="105">
        <v>1130.069</v>
      </c>
    </row>
    <row r="361" spans="1:8">
      <c r="A361" s="107">
        <f t="shared" si="1"/>
        <v>-3.9453626065425462E-2</v>
      </c>
      <c r="B361" s="104">
        <v>39581</v>
      </c>
      <c r="C361" s="105">
        <v>1526.1179999999999</v>
      </c>
      <c r="D361" s="105">
        <v>1296.788</v>
      </c>
      <c r="E361" s="105">
        <v>423.34100000000001</v>
      </c>
      <c r="F361" s="105">
        <v>1205.588</v>
      </c>
      <c r="G361" s="105">
        <v>954.47299999999996</v>
      </c>
      <c r="H361" s="105">
        <v>1134.0540000000001</v>
      </c>
    </row>
    <row r="362" spans="1:8">
      <c r="A362" s="107">
        <f t="shared" si="1"/>
        <v>-3.6502345792616131E-2</v>
      </c>
      <c r="B362" s="104">
        <v>39582</v>
      </c>
      <c r="C362" s="105">
        <v>1530.807</v>
      </c>
      <c r="D362" s="105">
        <v>1300.6389999999999</v>
      </c>
      <c r="E362" s="105">
        <v>424.83100000000002</v>
      </c>
      <c r="F362" s="105">
        <v>1207.5809999999999</v>
      </c>
      <c r="G362" s="105">
        <v>957.38099999999997</v>
      </c>
      <c r="H362" s="105">
        <v>1137.4649999999999</v>
      </c>
    </row>
    <row r="363" spans="1:8">
      <c r="A363" s="107">
        <f t="shared" si="1"/>
        <v>-2.7209809655325157E-2</v>
      </c>
      <c r="B363" s="104">
        <v>39583</v>
      </c>
      <c r="C363" s="105">
        <v>1545.5710000000001</v>
      </c>
      <c r="D363" s="105">
        <v>1314.174</v>
      </c>
      <c r="E363" s="105">
        <v>428.90800000000002</v>
      </c>
      <c r="F363" s="105">
        <v>1221.3979999999999</v>
      </c>
      <c r="G363" s="105">
        <v>960.26400000000001</v>
      </c>
      <c r="H363" s="105">
        <v>1126.009</v>
      </c>
    </row>
    <row r="364" spans="1:8">
      <c r="A364" s="107">
        <f t="shared" si="1"/>
        <v>-2.0888694752398407E-2</v>
      </c>
      <c r="B364" s="104">
        <v>39584</v>
      </c>
      <c r="C364" s="105">
        <v>1555.614</v>
      </c>
      <c r="D364" s="105">
        <v>1321.98</v>
      </c>
      <c r="E364" s="105">
        <v>438.01799999999997</v>
      </c>
      <c r="F364" s="105">
        <v>1240.3119999999999</v>
      </c>
      <c r="G364" s="105">
        <v>971.72500000000002</v>
      </c>
      <c r="H364" s="105">
        <v>1137.5540000000001</v>
      </c>
    </row>
    <row r="365" spans="1:8">
      <c r="A365" s="107">
        <f t="shared" si="1"/>
        <v>-1.7702016991418712E-2</v>
      </c>
      <c r="B365" s="104">
        <v>39587</v>
      </c>
      <c r="C365" s="105">
        <v>1560.6770000000001</v>
      </c>
      <c r="D365" s="105">
        <v>1325.269</v>
      </c>
      <c r="E365" s="105">
        <v>442.315</v>
      </c>
      <c r="F365" s="105">
        <v>1249.7270000000001</v>
      </c>
      <c r="G365" s="105">
        <v>974.91399999999999</v>
      </c>
      <c r="H365" s="105">
        <v>1145.288</v>
      </c>
    </row>
    <row r="366" spans="1:8">
      <c r="A366" s="107">
        <f t="shared" si="1"/>
        <v>-2.5758401613291126E-2</v>
      </c>
      <c r="B366" s="104">
        <v>39588</v>
      </c>
      <c r="C366" s="105">
        <v>1547.877</v>
      </c>
      <c r="D366" s="105">
        <v>1314.614</v>
      </c>
      <c r="E366" s="105">
        <v>436.93099999999998</v>
      </c>
      <c r="F366" s="105">
        <v>1233.6690000000001</v>
      </c>
      <c r="G366" s="105">
        <v>970.30600000000004</v>
      </c>
      <c r="H366" s="105">
        <v>1137.9559999999999</v>
      </c>
    </row>
    <row r="367" spans="1:8">
      <c r="A367" s="107">
        <f t="shared" si="1"/>
        <v>-3.5386410641477184E-2</v>
      </c>
      <c r="B367" s="104">
        <v>39589</v>
      </c>
      <c r="C367" s="105">
        <v>1532.58</v>
      </c>
      <c r="D367" s="105">
        <v>1299.4069999999999</v>
      </c>
      <c r="E367" s="105">
        <v>438.517</v>
      </c>
      <c r="F367" s="105">
        <v>1233.1099999999999</v>
      </c>
      <c r="G367" s="105">
        <v>974.63599999999997</v>
      </c>
      <c r="H367" s="105">
        <v>1158.08</v>
      </c>
    </row>
    <row r="368" spans="1:8">
      <c r="A368" s="107">
        <f t="shared" si="1"/>
        <v>-3.444104425850425E-2</v>
      </c>
      <c r="B368" s="104">
        <v>39590</v>
      </c>
      <c r="C368" s="105">
        <v>1534.0820000000001</v>
      </c>
      <c r="D368" s="105">
        <v>1301.9659999999999</v>
      </c>
      <c r="E368" s="105">
        <v>431.858</v>
      </c>
      <c r="F368" s="105">
        <v>1221.9490000000001</v>
      </c>
      <c r="G368" s="105">
        <v>965.91</v>
      </c>
      <c r="H368" s="105">
        <v>1160.932</v>
      </c>
    </row>
    <row r="369" spans="1:8">
      <c r="A369" s="107">
        <f t="shared" si="1"/>
        <v>-4.4935114633541495E-2</v>
      </c>
      <c r="B369" s="104">
        <v>39591</v>
      </c>
      <c r="C369" s="105">
        <v>1517.4090000000001</v>
      </c>
      <c r="D369" s="105">
        <v>1287.479</v>
      </c>
      <c r="E369" s="105">
        <v>426.62700000000001</v>
      </c>
      <c r="F369" s="105">
        <v>1207.9570000000001</v>
      </c>
      <c r="G369" s="105">
        <v>958.83299999999997</v>
      </c>
      <c r="H369" s="105">
        <v>1151.3510000000001</v>
      </c>
    </row>
    <row r="370" spans="1:8">
      <c r="A370" s="107">
        <f t="shared" si="1"/>
        <v>-4.8522723410469037E-2</v>
      </c>
      <c r="B370" s="104">
        <v>39594</v>
      </c>
      <c r="C370" s="105">
        <v>1511.7090000000001</v>
      </c>
      <c r="D370" s="105">
        <v>1283.6500000000001</v>
      </c>
      <c r="E370" s="105">
        <v>420.89800000000002</v>
      </c>
      <c r="F370" s="105">
        <v>1193.377</v>
      </c>
      <c r="G370" s="105">
        <v>949.55799999999999</v>
      </c>
      <c r="H370" s="105">
        <v>1135.0429999999999</v>
      </c>
    </row>
    <row r="371" spans="1:8">
      <c r="A371" s="107">
        <f t="shared" si="1"/>
        <v>-4.7741631745176649E-2</v>
      </c>
      <c r="B371" s="104">
        <v>39595</v>
      </c>
      <c r="C371" s="105">
        <v>1512.95</v>
      </c>
      <c r="D371" s="105">
        <v>1285.9749999999999</v>
      </c>
      <c r="E371" s="105">
        <v>417.23399999999998</v>
      </c>
      <c r="F371" s="105">
        <v>1191.9849999999999</v>
      </c>
      <c r="G371" s="105">
        <v>948.03099999999995</v>
      </c>
      <c r="H371" s="105">
        <v>1140.674</v>
      </c>
    </row>
    <row r="372" spans="1:8">
      <c r="A372" s="107">
        <f t="shared" si="1"/>
        <v>-4.6360087663535277E-2</v>
      </c>
      <c r="B372" s="104">
        <v>39596</v>
      </c>
      <c r="C372" s="105">
        <v>1515.145</v>
      </c>
      <c r="D372" s="105">
        <v>1288.442</v>
      </c>
      <c r="E372" s="105">
        <v>422.11700000000002</v>
      </c>
      <c r="F372" s="105">
        <v>1195.463</v>
      </c>
      <c r="G372" s="105">
        <v>943.53099999999995</v>
      </c>
      <c r="H372" s="105">
        <v>1110.2729999999999</v>
      </c>
    </row>
    <row r="373" spans="1:8">
      <c r="A373" s="107">
        <f t="shared" si="1"/>
        <v>-4.3084034385656778E-2</v>
      </c>
      <c r="B373" s="104">
        <v>39597</v>
      </c>
      <c r="C373" s="105">
        <v>1520.35</v>
      </c>
      <c r="D373" s="105">
        <v>1294.069</v>
      </c>
      <c r="E373" s="105">
        <v>421.30399999999997</v>
      </c>
      <c r="F373" s="105">
        <v>1201.857</v>
      </c>
      <c r="G373" s="105">
        <v>941.58199999999999</v>
      </c>
      <c r="H373" s="105">
        <v>1106.8869999999999</v>
      </c>
    </row>
    <row r="374" spans="1:8">
      <c r="A374" s="107">
        <f t="shared" si="1"/>
        <v>-3.9700352844470266E-2</v>
      </c>
      <c r="B374" s="104">
        <v>39598</v>
      </c>
      <c r="C374" s="105">
        <v>1525.7260000000001</v>
      </c>
      <c r="D374" s="105">
        <v>1299.028</v>
      </c>
      <c r="E374" s="105">
        <v>426.95</v>
      </c>
      <c r="F374" s="105">
        <v>1210.037</v>
      </c>
      <c r="G374" s="105">
        <v>949.03899999999999</v>
      </c>
      <c r="H374" s="105">
        <v>1109.2090000000001</v>
      </c>
    </row>
    <row r="375" spans="1:8">
      <c r="A375" s="107">
        <f t="shared" si="1"/>
        <v>-4.5826981587384852E-2</v>
      </c>
      <c r="B375" s="104">
        <v>39601</v>
      </c>
      <c r="C375" s="105">
        <v>1515.992</v>
      </c>
      <c r="D375" s="105">
        <v>1290.42</v>
      </c>
      <c r="E375" s="105">
        <v>425.97300000000001</v>
      </c>
      <c r="F375" s="105">
        <v>1207.7529999999999</v>
      </c>
      <c r="G375" s="105">
        <v>957.71</v>
      </c>
      <c r="H375" s="105">
        <v>1101.739</v>
      </c>
    </row>
    <row r="376" spans="1:8">
      <c r="A376" s="107">
        <f t="shared" si="1"/>
        <v>-5.0086165551151307E-2</v>
      </c>
      <c r="B376" s="104">
        <v>39602</v>
      </c>
      <c r="C376" s="105">
        <v>1509.2249999999999</v>
      </c>
      <c r="D376" s="105">
        <v>1284.5260000000001</v>
      </c>
      <c r="E376" s="105">
        <v>417.60599999999999</v>
      </c>
      <c r="F376" s="105">
        <v>1190.6420000000001</v>
      </c>
      <c r="G376" s="105">
        <v>954.197</v>
      </c>
      <c r="H376" s="105">
        <v>1119.8610000000001</v>
      </c>
    </row>
    <row r="377" spans="1:8">
      <c r="A377" s="107">
        <f t="shared" si="1"/>
        <v>-5.3025487128037341E-2</v>
      </c>
      <c r="B377" s="104">
        <v>39603</v>
      </c>
      <c r="C377" s="105">
        <v>1504.5550000000001</v>
      </c>
      <c r="D377" s="105">
        <v>1281.047</v>
      </c>
      <c r="E377" s="105">
        <v>406.57799999999997</v>
      </c>
      <c r="F377" s="105">
        <v>1173.462</v>
      </c>
      <c r="G377" s="105">
        <v>941.06899999999996</v>
      </c>
      <c r="H377" s="105">
        <v>1110.328</v>
      </c>
    </row>
    <row r="378" spans="1:8">
      <c r="A378" s="107">
        <f t="shared" si="1"/>
        <v>-4.4157799398540587E-2</v>
      </c>
      <c r="B378" s="104">
        <v>39604</v>
      </c>
      <c r="C378" s="105">
        <v>1518.644</v>
      </c>
      <c r="D378" s="105">
        <v>1295.337</v>
      </c>
      <c r="E378" s="105">
        <v>413.18799999999999</v>
      </c>
      <c r="F378" s="105">
        <v>1184.5</v>
      </c>
      <c r="G378" s="105">
        <v>937.16</v>
      </c>
      <c r="H378" s="105">
        <v>1098.0219999999999</v>
      </c>
    </row>
    <row r="379" spans="1:8">
      <c r="A379" s="107">
        <f t="shared" si="1"/>
        <v>-5.8109191705448593E-2</v>
      </c>
      <c r="B379" s="104">
        <v>39605</v>
      </c>
      <c r="C379" s="105">
        <v>1496.4780000000001</v>
      </c>
      <c r="D379" s="105">
        <v>1272.741</v>
      </c>
      <c r="E379" s="105">
        <v>412.46100000000001</v>
      </c>
      <c r="F379" s="105">
        <v>1182.8409999999999</v>
      </c>
      <c r="G379" s="105">
        <v>951.49099999999999</v>
      </c>
      <c r="H379" s="105">
        <v>1121.317</v>
      </c>
    </row>
    <row r="380" spans="1:8">
      <c r="A380" s="107">
        <f t="shared" si="1"/>
        <v>-6.2807070988077807E-2</v>
      </c>
      <c r="B380" s="104">
        <v>39608</v>
      </c>
      <c r="C380" s="105">
        <v>1489.0140000000001</v>
      </c>
      <c r="D380" s="105">
        <v>1267.848</v>
      </c>
      <c r="E380" s="105">
        <v>408.43200000000002</v>
      </c>
      <c r="F380" s="105">
        <v>1167.546</v>
      </c>
      <c r="G380" s="105">
        <v>943.46699999999998</v>
      </c>
      <c r="H380" s="105">
        <v>1120.5740000000001</v>
      </c>
    </row>
    <row r="381" spans="1:8">
      <c r="A381" s="107">
        <f t="shared" si="1"/>
        <v>-7.5320272758971907E-2</v>
      </c>
      <c r="B381" s="104">
        <v>39609</v>
      </c>
      <c r="C381" s="105">
        <v>1469.133</v>
      </c>
      <c r="D381" s="105">
        <v>1253.981</v>
      </c>
      <c r="E381" s="105">
        <v>395.70499999999998</v>
      </c>
      <c r="F381" s="105">
        <v>1138.0840000000001</v>
      </c>
      <c r="G381" s="105">
        <v>919.37199999999996</v>
      </c>
      <c r="H381" s="105">
        <v>1098.489</v>
      </c>
    </row>
    <row r="382" spans="1:8">
      <c r="A382" s="107">
        <f t="shared" si="1"/>
        <v>-8.5357395068737407E-2</v>
      </c>
      <c r="B382" s="104">
        <v>39610</v>
      </c>
      <c r="C382" s="105">
        <v>1453.1859999999999</v>
      </c>
      <c r="D382" s="105">
        <v>1239.385</v>
      </c>
      <c r="E382" s="105">
        <v>393.49700000000001</v>
      </c>
      <c r="F382" s="105">
        <v>1131.431</v>
      </c>
      <c r="G382" s="105">
        <v>918.52200000000005</v>
      </c>
      <c r="H382" s="105">
        <v>1089.4469999999999</v>
      </c>
    </row>
    <row r="383" spans="1:8">
      <c r="A383" s="107">
        <f t="shared" si="1"/>
        <v>-8.9025567691883634E-2</v>
      </c>
      <c r="B383" s="104">
        <v>39611</v>
      </c>
      <c r="C383" s="105">
        <v>1447.3579999999999</v>
      </c>
      <c r="D383" s="105">
        <v>1235.3820000000001</v>
      </c>
      <c r="E383" s="105">
        <v>393.24400000000003</v>
      </c>
      <c r="F383" s="105">
        <v>1123.1179999999999</v>
      </c>
      <c r="G383" s="105">
        <v>912.62099999999998</v>
      </c>
      <c r="H383" s="105">
        <v>1103.271</v>
      </c>
    </row>
    <row r="384" spans="1:8">
      <c r="A384" s="107">
        <f t="shared" si="1"/>
        <v>-8.1096952294873903E-2</v>
      </c>
      <c r="B384" s="104">
        <v>39612</v>
      </c>
      <c r="C384" s="105">
        <v>1459.9549999999999</v>
      </c>
      <c r="D384" s="105">
        <v>1247.9359999999999</v>
      </c>
      <c r="E384" s="105">
        <v>390.733</v>
      </c>
      <c r="F384" s="105">
        <v>1120.0239999999999</v>
      </c>
      <c r="G384" s="105">
        <v>902.35400000000004</v>
      </c>
      <c r="H384" s="105">
        <v>1081.7860000000001</v>
      </c>
    </row>
    <row r="385" spans="1:8">
      <c r="A385" s="107">
        <f t="shared" si="1"/>
        <v>-7.6285780103499512E-2</v>
      </c>
      <c r="B385" s="104">
        <v>39615</v>
      </c>
      <c r="C385" s="105">
        <v>1467.5989999999999</v>
      </c>
      <c r="D385" s="105">
        <v>1254.5630000000001</v>
      </c>
      <c r="E385" s="105">
        <v>396.553</v>
      </c>
      <c r="F385" s="105">
        <v>1132.9760000000001</v>
      </c>
      <c r="G385" s="105">
        <v>907.274</v>
      </c>
      <c r="H385" s="105">
        <v>1081.4829999999999</v>
      </c>
    </row>
    <row r="386" spans="1:8">
      <c r="A386" s="107">
        <f t="shared" si="1"/>
        <v>-7.556951715821103E-2</v>
      </c>
      <c r="B386" s="104">
        <v>39616</v>
      </c>
      <c r="C386" s="105">
        <v>1468.7370000000001</v>
      </c>
      <c r="D386" s="105">
        <v>1254.078</v>
      </c>
      <c r="E386" s="105">
        <v>402.71600000000001</v>
      </c>
      <c r="F386" s="105">
        <v>1143.874</v>
      </c>
      <c r="G386" s="105">
        <v>907.54200000000003</v>
      </c>
      <c r="H386" s="105">
        <v>1078.0809999999999</v>
      </c>
    </row>
    <row r="387" spans="1:8">
      <c r="A387" s="107">
        <f t="shared" si="1"/>
        <v>-8.3053772590920727E-2</v>
      </c>
      <c r="B387" s="104">
        <v>39617</v>
      </c>
      <c r="C387" s="105">
        <v>1456.846</v>
      </c>
      <c r="D387" s="105">
        <v>1243.961</v>
      </c>
      <c r="E387" s="105">
        <v>400.72399999999999</v>
      </c>
      <c r="F387" s="105">
        <v>1138.79</v>
      </c>
      <c r="G387" s="105">
        <v>898.28200000000004</v>
      </c>
      <c r="H387" s="105">
        <v>1068.904</v>
      </c>
    </row>
    <row r="388" spans="1:8">
      <c r="A388" s="107">
        <f t="shared" si="1"/>
        <v>-8.7270786416432156E-2</v>
      </c>
      <c r="B388" s="104">
        <v>39618</v>
      </c>
      <c r="C388" s="105">
        <v>1450.146</v>
      </c>
      <c r="D388" s="105">
        <v>1240.0419999999999</v>
      </c>
      <c r="E388" s="105">
        <v>395.31900000000002</v>
      </c>
      <c r="F388" s="105">
        <v>1126.7539999999999</v>
      </c>
      <c r="G388" s="105">
        <v>889.17200000000003</v>
      </c>
      <c r="H388" s="105">
        <v>1073.4649999999999</v>
      </c>
    </row>
    <row r="389" spans="1:8">
      <c r="A389" s="107">
        <f t="shared" si="1"/>
        <v>-9.9675101113921083E-2</v>
      </c>
      <c r="B389" s="104">
        <v>39619</v>
      </c>
      <c r="C389" s="105">
        <v>1430.4380000000001</v>
      </c>
      <c r="D389" s="105">
        <v>1220.972</v>
      </c>
      <c r="E389" s="105">
        <v>387.61</v>
      </c>
      <c r="F389" s="105">
        <v>1110.4760000000001</v>
      </c>
      <c r="G389" s="105">
        <v>909.83500000000004</v>
      </c>
      <c r="H389" s="105">
        <v>1106.877</v>
      </c>
    </row>
    <row r="390" spans="1:8">
      <c r="A390" s="107">
        <f t="shared" si="1"/>
        <v>-0.10342320817823758</v>
      </c>
      <c r="B390" s="104">
        <v>39622</v>
      </c>
      <c r="C390" s="105">
        <v>1424.4829999999999</v>
      </c>
      <c r="D390" s="105">
        <v>1218.2660000000001</v>
      </c>
      <c r="E390" s="105">
        <v>384.09399999999999</v>
      </c>
      <c r="F390" s="105">
        <v>1099.694</v>
      </c>
      <c r="G390" s="105">
        <v>893.02599999999995</v>
      </c>
      <c r="H390" s="105">
        <v>1071.2819999999999</v>
      </c>
    </row>
    <row r="391" spans="1:8">
      <c r="A391" s="107">
        <f t="shared" si="1"/>
        <v>-0.10556255593837371</v>
      </c>
      <c r="B391" s="104">
        <v>39623</v>
      </c>
      <c r="C391" s="105">
        <v>1421.0840000000001</v>
      </c>
      <c r="D391" s="105">
        <v>1214.5830000000001</v>
      </c>
      <c r="E391" s="105">
        <v>380.411</v>
      </c>
      <c r="F391" s="105">
        <v>1091.557</v>
      </c>
      <c r="G391" s="105">
        <v>885.96799999999996</v>
      </c>
      <c r="H391" s="105">
        <v>1062.213</v>
      </c>
    </row>
    <row r="392" spans="1:8">
      <c r="A392" s="107">
        <f t="shared" si="1"/>
        <v>-0.10096726967866365</v>
      </c>
      <c r="B392" s="104">
        <v>39624</v>
      </c>
      <c r="C392" s="105">
        <v>1428.385</v>
      </c>
      <c r="D392" s="105">
        <v>1220.5060000000001</v>
      </c>
      <c r="E392" s="105">
        <v>386.654</v>
      </c>
      <c r="F392" s="105">
        <v>1106.2090000000001</v>
      </c>
      <c r="G392" s="105">
        <v>884.59199999999998</v>
      </c>
      <c r="H392" s="105">
        <v>1061.8610000000001</v>
      </c>
    </row>
    <row r="393" spans="1:8">
      <c r="A393" s="107">
        <f t="shared" si="1"/>
        <v>-0.11671876042452123</v>
      </c>
      <c r="B393" s="104">
        <v>39625</v>
      </c>
      <c r="C393" s="105">
        <v>1403.3589999999999</v>
      </c>
      <c r="D393" s="105">
        <v>1196.7819999999999</v>
      </c>
      <c r="E393" s="105">
        <v>383.01600000000002</v>
      </c>
      <c r="F393" s="105">
        <v>1099.712</v>
      </c>
      <c r="G393" s="105">
        <v>902.27</v>
      </c>
      <c r="H393" s="105">
        <v>1124.8989999999999</v>
      </c>
    </row>
    <row r="394" spans="1:8">
      <c r="A394" s="107">
        <f t="shared" si="1"/>
        <v>-0.12034790993465516</v>
      </c>
      <c r="B394" s="104">
        <v>39626</v>
      </c>
      <c r="C394" s="105">
        <v>1397.5930000000001</v>
      </c>
      <c r="D394" s="105">
        <v>1192.933</v>
      </c>
      <c r="E394" s="105">
        <v>378.41199999999998</v>
      </c>
      <c r="F394" s="105">
        <v>1084.7929999999999</v>
      </c>
      <c r="G394" s="105">
        <v>897.49</v>
      </c>
      <c r="H394" s="105">
        <v>1101.4690000000001</v>
      </c>
    </row>
    <row r="395" spans="1:8">
      <c r="A395" s="107">
        <f t="shared" ref="A395:A458" si="2">C395/$C$266-1</f>
        <v>-0.11749355803932782</v>
      </c>
      <c r="B395" s="104">
        <v>39629</v>
      </c>
      <c r="C395" s="105">
        <v>1402.1279999999999</v>
      </c>
      <c r="D395" s="105">
        <v>1197.277</v>
      </c>
      <c r="E395" s="105">
        <v>380.99</v>
      </c>
      <c r="F395" s="105">
        <v>1087.1189999999999</v>
      </c>
      <c r="G395" s="105">
        <v>886.36099999999999</v>
      </c>
      <c r="H395" s="105">
        <v>1057.2249999999999</v>
      </c>
    </row>
    <row r="396" spans="1:8">
      <c r="A396" s="107">
        <f t="shared" si="2"/>
        <v>-0.123502488038157</v>
      </c>
      <c r="B396" s="104">
        <v>39630</v>
      </c>
      <c r="C396" s="105">
        <v>1392.5810000000001</v>
      </c>
      <c r="D396" s="105">
        <v>1192.087</v>
      </c>
      <c r="E396" s="105">
        <v>371.84399999999999</v>
      </c>
      <c r="F396" s="105">
        <v>1068.7460000000001</v>
      </c>
      <c r="G396" s="105">
        <v>876.38300000000004</v>
      </c>
      <c r="H396" s="105">
        <v>1058.145</v>
      </c>
    </row>
    <row r="397" spans="1:8">
      <c r="A397" s="107">
        <f t="shared" si="2"/>
        <v>-0.13431189034253499</v>
      </c>
      <c r="B397" s="104">
        <v>39631</v>
      </c>
      <c r="C397" s="105">
        <v>1375.4069999999999</v>
      </c>
      <c r="D397" s="105">
        <v>1174.154</v>
      </c>
      <c r="E397" s="105">
        <v>367.14600000000002</v>
      </c>
      <c r="F397" s="105">
        <v>1057.154</v>
      </c>
      <c r="G397" s="105">
        <v>879.59400000000005</v>
      </c>
      <c r="H397" s="105">
        <v>1059.4369999999999</v>
      </c>
    </row>
    <row r="398" spans="1:8">
      <c r="A398" s="107">
        <f t="shared" si="2"/>
        <v>-0.13593009072244377</v>
      </c>
      <c r="B398" s="104">
        <v>39632</v>
      </c>
      <c r="C398" s="105">
        <v>1372.836</v>
      </c>
      <c r="D398" s="105">
        <v>1173.6400000000001</v>
      </c>
      <c r="E398" s="105">
        <v>355.45699999999999</v>
      </c>
      <c r="F398" s="105">
        <v>1033.4829999999999</v>
      </c>
      <c r="G398" s="105">
        <v>860.62199999999996</v>
      </c>
      <c r="H398" s="105">
        <v>1037.979</v>
      </c>
    </row>
    <row r="399" spans="1:8">
      <c r="A399" s="107">
        <f t="shared" si="2"/>
        <v>-0.13957749297898681</v>
      </c>
      <c r="B399" s="104">
        <v>39633</v>
      </c>
      <c r="C399" s="105">
        <v>1367.0409999999999</v>
      </c>
      <c r="D399" s="105">
        <v>1168.5940000000001</v>
      </c>
      <c r="E399" s="105">
        <v>357.38200000000001</v>
      </c>
      <c r="F399" s="105">
        <v>1030.318</v>
      </c>
      <c r="G399" s="105">
        <v>858.12199999999996</v>
      </c>
      <c r="H399" s="105">
        <v>1038.1079999999999</v>
      </c>
    </row>
    <row r="400" spans="1:8">
      <c r="A400" s="107">
        <f t="shared" si="2"/>
        <v>-0.14087721440431222</v>
      </c>
      <c r="B400" s="104">
        <v>39636</v>
      </c>
      <c r="C400" s="105">
        <v>1364.9760000000001</v>
      </c>
      <c r="D400" s="105">
        <v>1166.2739999999999</v>
      </c>
      <c r="E400" s="105">
        <v>361.14400000000001</v>
      </c>
      <c r="F400" s="105">
        <v>1038.289</v>
      </c>
      <c r="G400" s="105">
        <v>857.35599999999999</v>
      </c>
      <c r="H400" s="105">
        <v>1038.1079999999999</v>
      </c>
    </row>
    <row r="401" spans="1:8">
      <c r="A401" s="107">
        <f t="shared" si="2"/>
        <v>-0.14027109734252607</v>
      </c>
      <c r="B401" s="104">
        <v>39637</v>
      </c>
      <c r="C401" s="105">
        <v>1365.9390000000001</v>
      </c>
      <c r="D401" s="105">
        <v>1170.7170000000001</v>
      </c>
      <c r="E401" s="105">
        <v>356.36599999999999</v>
      </c>
      <c r="F401" s="105">
        <v>1022.606</v>
      </c>
      <c r="G401" s="105">
        <v>847.45100000000002</v>
      </c>
      <c r="H401" s="105">
        <v>1000.456</v>
      </c>
    </row>
    <row r="402" spans="1:8">
      <c r="A402" s="107">
        <f t="shared" si="2"/>
        <v>-0.14291396914152932</v>
      </c>
      <c r="B402" s="104">
        <v>39638</v>
      </c>
      <c r="C402" s="105">
        <v>1361.74</v>
      </c>
      <c r="D402" s="105">
        <v>1161.6300000000001</v>
      </c>
      <c r="E402" s="105">
        <v>361.97500000000002</v>
      </c>
      <c r="F402" s="105">
        <v>1036.97</v>
      </c>
      <c r="G402" s="105">
        <v>848.98299999999995</v>
      </c>
      <c r="H402" s="105">
        <v>968.56500000000005</v>
      </c>
    </row>
    <row r="403" spans="1:8">
      <c r="A403" s="107">
        <f t="shared" si="2"/>
        <v>-0.14406389216529192</v>
      </c>
      <c r="B403" s="104">
        <v>39639</v>
      </c>
      <c r="C403" s="105">
        <v>1359.913</v>
      </c>
      <c r="D403" s="105">
        <v>1162.6030000000001</v>
      </c>
      <c r="E403" s="105">
        <v>362.791</v>
      </c>
      <c r="F403" s="105">
        <v>1036.527</v>
      </c>
      <c r="G403" s="105">
        <v>864.77300000000002</v>
      </c>
      <c r="H403" s="105">
        <v>1002.724</v>
      </c>
    </row>
    <row r="404" spans="1:8">
      <c r="A404" s="107">
        <f t="shared" si="2"/>
        <v>-0.15315313047189028</v>
      </c>
      <c r="B404" s="104">
        <v>39640</v>
      </c>
      <c r="C404" s="105">
        <v>1345.472</v>
      </c>
      <c r="D404" s="105">
        <v>1149.6949999999999</v>
      </c>
      <c r="E404" s="105">
        <v>363.55200000000002</v>
      </c>
      <c r="F404" s="105">
        <v>1042.9970000000001</v>
      </c>
      <c r="G404" s="105">
        <v>867.06799999999998</v>
      </c>
      <c r="H404" s="105">
        <v>1010.9059999999999</v>
      </c>
    </row>
    <row r="405" spans="1:8">
      <c r="A405" s="107">
        <f t="shared" si="2"/>
        <v>-0.15556501061806316</v>
      </c>
      <c r="B405" s="104">
        <v>39643</v>
      </c>
      <c r="C405" s="105">
        <v>1341.64</v>
      </c>
      <c r="D405" s="105">
        <v>1145.7619999999999</v>
      </c>
      <c r="E405" s="105">
        <v>365.41199999999998</v>
      </c>
      <c r="F405" s="105">
        <v>1043.04</v>
      </c>
      <c r="G405" s="105">
        <v>856.548</v>
      </c>
      <c r="H405" s="105">
        <v>1011.817</v>
      </c>
    </row>
    <row r="406" spans="1:8">
      <c r="A406" s="107">
        <f t="shared" si="2"/>
        <v>-0.16668911544673282</v>
      </c>
      <c r="B406" s="104">
        <v>39644</v>
      </c>
      <c r="C406" s="105">
        <v>1323.9660000000001</v>
      </c>
      <c r="D406" s="105">
        <v>1131.6590000000001</v>
      </c>
      <c r="E406" s="105">
        <v>356.51299999999998</v>
      </c>
      <c r="F406" s="105">
        <v>1016.169</v>
      </c>
      <c r="G406" s="105">
        <v>850.58299999999997</v>
      </c>
      <c r="H406" s="105">
        <v>1003.12</v>
      </c>
    </row>
    <row r="407" spans="1:8">
      <c r="A407" s="107">
        <f t="shared" si="2"/>
        <v>-0.15815060655764546</v>
      </c>
      <c r="B407" s="104">
        <v>39645</v>
      </c>
      <c r="C407" s="105">
        <v>1337.5319999999999</v>
      </c>
      <c r="D407" s="105">
        <v>1145.5889999999999</v>
      </c>
      <c r="E407" s="105">
        <v>357.68</v>
      </c>
      <c r="F407" s="105">
        <v>1015.896</v>
      </c>
      <c r="G407" s="105">
        <v>829.45100000000002</v>
      </c>
      <c r="H407" s="105">
        <v>987.03300000000002</v>
      </c>
    </row>
    <row r="408" spans="1:8">
      <c r="A408" s="107">
        <f t="shared" si="2"/>
        <v>-0.14403305131791133</v>
      </c>
      <c r="B408" s="104">
        <v>39646</v>
      </c>
      <c r="C408" s="105">
        <v>1359.962</v>
      </c>
      <c r="D408" s="105">
        <v>1162.21</v>
      </c>
      <c r="E408" s="105">
        <v>359.83300000000003</v>
      </c>
      <c r="F408" s="105">
        <v>1031.395</v>
      </c>
      <c r="G408" s="105">
        <v>838.745</v>
      </c>
      <c r="H408" s="105">
        <v>986.29399999999998</v>
      </c>
    </row>
    <row r="409" spans="1:8">
      <c r="A409" s="107">
        <f t="shared" si="2"/>
        <v>-0.14242303320363403</v>
      </c>
      <c r="B409" s="104">
        <v>39647</v>
      </c>
      <c r="C409" s="105">
        <v>1362.52</v>
      </c>
      <c r="D409" s="105">
        <v>1163.3510000000001</v>
      </c>
      <c r="E409" s="105">
        <v>357.702</v>
      </c>
      <c r="F409" s="105">
        <v>1022.158</v>
      </c>
      <c r="G409" s="105">
        <v>828.24199999999996</v>
      </c>
      <c r="H409" s="105">
        <v>949.351</v>
      </c>
    </row>
    <row r="410" spans="1:8">
      <c r="A410" s="107">
        <f t="shared" si="2"/>
        <v>-0.13824126606084342</v>
      </c>
      <c r="B410" s="104">
        <v>39650</v>
      </c>
      <c r="C410" s="105">
        <v>1369.164</v>
      </c>
      <c r="D410" s="105">
        <v>1166.5999999999999</v>
      </c>
      <c r="E410" s="105">
        <v>364.43599999999998</v>
      </c>
      <c r="F410" s="105">
        <v>1041.4960000000001</v>
      </c>
      <c r="G410" s="105">
        <v>836.63199999999995</v>
      </c>
      <c r="H410" s="105">
        <v>950.29399999999998</v>
      </c>
    </row>
    <row r="411" spans="1:8">
      <c r="A411" s="107">
        <f t="shared" si="2"/>
        <v>-0.13294545198205954</v>
      </c>
      <c r="B411" s="104">
        <v>39651</v>
      </c>
      <c r="C411" s="105">
        <v>1377.578</v>
      </c>
      <c r="D411" s="105">
        <v>1177.261</v>
      </c>
      <c r="E411" s="105">
        <v>361.78100000000001</v>
      </c>
      <c r="F411" s="105">
        <v>1035.6410000000001</v>
      </c>
      <c r="G411" s="105">
        <v>827.899</v>
      </c>
      <c r="H411" s="105">
        <v>941.70299999999997</v>
      </c>
    </row>
    <row r="412" spans="1:8">
      <c r="A412" s="107">
        <f t="shared" si="2"/>
        <v>-0.12800776937591984</v>
      </c>
      <c r="B412" s="104">
        <v>39652</v>
      </c>
      <c r="C412" s="105">
        <v>1385.423</v>
      </c>
      <c r="D412" s="105">
        <v>1182.8140000000001</v>
      </c>
      <c r="E412" s="105">
        <v>366.50900000000001</v>
      </c>
      <c r="F412" s="105">
        <v>1049.92</v>
      </c>
      <c r="G412" s="105">
        <v>831.11500000000001</v>
      </c>
      <c r="H412" s="105">
        <v>949.70699999999999</v>
      </c>
    </row>
    <row r="413" spans="1:8">
      <c r="A413" s="107">
        <f t="shared" si="2"/>
        <v>-0.14131779793832089</v>
      </c>
      <c r="B413" s="104">
        <v>39653</v>
      </c>
      <c r="C413" s="105">
        <v>1364.2760000000001</v>
      </c>
      <c r="D413" s="105">
        <v>1163.297</v>
      </c>
      <c r="E413" s="105">
        <v>358.79599999999999</v>
      </c>
      <c r="F413" s="105">
        <v>1042.771</v>
      </c>
      <c r="G413" s="105">
        <v>830.22500000000002</v>
      </c>
      <c r="H413" s="105">
        <v>928.53800000000001</v>
      </c>
    </row>
    <row r="414" spans="1:8">
      <c r="A414" s="107">
        <f t="shared" si="2"/>
        <v>-0.14357484444254232</v>
      </c>
      <c r="B414" s="104">
        <v>39654</v>
      </c>
      <c r="C414" s="105">
        <v>1360.69</v>
      </c>
      <c r="D414" s="105">
        <v>1162.8219999999999</v>
      </c>
      <c r="E414" s="105">
        <v>349.90600000000001</v>
      </c>
      <c r="F414" s="105">
        <v>1024.52</v>
      </c>
      <c r="G414" s="105">
        <v>822.59100000000001</v>
      </c>
      <c r="H414" s="105">
        <v>911.22900000000004</v>
      </c>
    </row>
    <row r="415" spans="1:8">
      <c r="A415" s="107">
        <f t="shared" si="2"/>
        <v>-0.1529485738311005</v>
      </c>
      <c r="B415" s="104">
        <v>39657</v>
      </c>
      <c r="C415" s="105">
        <v>1345.797</v>
      </c>
      <c r="D415" s="105">
        <v>1148.8440000000001</v>
      </c>
      <c r="E415" s="105">
        <v>348.44799999999998</v>
      </c>
      <c r="F415" s="105">
        <v>1024.403</v>
      </c>
      <c r="G415" s="105">
        <v>828.42</v>
      </c>
      <c r="H415" s="105">
        <v>923.45299999999997</v>
      </c>
    </row>
    <row r="416" spans="1:8">
      <c r="A416" s="107">
        <f t="shared" si="2"/>
        <v>-0.148267688484783</v>
      </c>
      <c r="B416" s="104">
        <v>39658</v>
      </c>
      <c r="C416" s="105">
        <v>1353.2339999999999</v>
      </c>
      <c r="D416" s="105">
        <v>1158.586</v>
      </c>
      <c r="E416" s="105">
        <v>346.262</v>
      </c>
      <c r="F416" s="105">
        <v>1015.793</v>
      </c>
      <c r="G416" s="105">
        <v>819.904</v>
      </c>
      <c r="H416" s="105">
        <v>909.05799999999999</v>
      </c>
    </row>
    <row r="417" spans="1:8">
      <c r="A417" s="107">
        <f t="shared" si="2"/>
        <v>-0.13461022833556358</v>
      </c>
      <c r="B417" s="104">
        <v>39659</v>
      </c>
      <c r="C417" s="105">
        <v>1374.933</v>
      </c>
      <c r="D417" s="105">
        <v>1178.26</v>
      </c>
      <c r="E417" s="105">
        <v>358.459</v>
      </c>
      <c r="F417" s="105">
        <v>1038.961</v>
      </c>
      <c r="G417" s="105">
        <v>838.00699999999995</v>
      </c>
      <c r="H417" s="105">
        <v>935.81500000000005</v>
      </c>
    </row>
    <row r="418" spans="1:8">
      <c r="A418" s="107">
        <f t="shared" si="2"/>
        <v>-0.13979274950560239</v>
      </c>
      <c r="B418" s="104">
        <v>39660</v>
      </c>
      <c r="C418" s="105">
        <v>1366.6990000000001</v>
      </c>
      <c r="D418" s="105">
        <v>1169.104</v>
      </c>
      <c r="E418" s="105">
        <v>357.96300000000002</v>
      </c>
      <c r="F418" s="105">
        <v>1041.856</v>
      </c>
      <c r="G418" s="105">
        <v>839.40899999999999</v>
      </c>
      <c r="H418" s="105">
        <v>935.81500000000005</v>
      </c>
    </row>
    <row r="419" spans="1:8">
      <c r="A419" s="107">
        <f t="shared" si="2"/>
        <v>-0.14910039136405928</v>
      </c>
      <c r="B419" s="104">
        <v>39661</v>
      </c>
      <c r="C419" s="105">
        <v>1351.9110000000001</v>
      </c>
      <c r="D419" s="105">
        <v>1157.537</v>
      </c>
      <c r="E419" s="105">
        <v>354.99299999999999</v>
      </c>
      <c r="F419" s="105">
        <v>1029.808</v>
      </c>
      <c r="G419" s="105">
        <v>836.50699999999995</v>
      </c>
      <c r="H419" s="105">
        <v>931.32100000000003</v>
      </c>
    </row>
    <row r="420" spans="1:8">
      <c r="A420" s="107">
        <f t="shared" si="2"/>
        <v>-0.15741231443565662</v>
      </c>
      <c r="B420" s="104">
        <v>39664</v>
      </c>
      <c r="C420" s="105">
        <v>1338.7049999999999</v>
      </c>
      <c r="D420" s="105">
        <v>1145.0640000000001</v>
      </c>
      <c r="E420" s="105">
        <v>344.73899999999998</v>
      </c>
      <c r="F420" s="105">
        <v>1008.338</v>
      </c>
      <c r="G420" s="105">
        <v>831.12800000000004</v>
      </c>
      <c r="H420" s="105">
        <v>909.721</v>
      </c>
    </row>
    <row r="421" spans="1:8">
      <c r="A421" s="107">
        <f t="shared" si="2"/>
        <v>-0.14354589181030741</v>
      </c>
      <c r="B421" s="104">
        <v>39665</v>
      </c>
      <c r="C421" s="105">
        <v>1360.7360000000001</v>
      </c>
      <c r="D421" s="105">
        <v>1166.6769999999999</v>
      </c>
      <c r="E421" s="105">
        <v>340.41</v>
      </c>
      <c r="F421" s="105">
        <v>999.49900000000002</v>
      </c>
      <c r="G421" s="105">
        <v>820.11099999999999</v>
      </c>
      <c r="H421" s="105">
        <v>875.90700000000004</v>
      </c>
    </row>
    <row r="422" spans="1:8">
      <c r="A422" s="107">
        <f t="shared" si="2"/>
        <v>-0.13819909592258828</v>
      </c>
      <c r="B422" s="104">
        <v>39666</v>
      </c>
      <c r="C422" s="105">
        <v>1369.231</v>
      </c>
      <c r="D422" s="105">
        <v>1173.4839999999999</v>
      </c>
      <c r="E422" s="105">
        <v>343.02699999999999</v>
      </c>
      <c r="F422" s="105">
        <v>1012.18</v>
      </c>
      <c r="G422" s="105">
        <v>813.94399999999996</v>
      </c>
      <c r="H422" s="105">
        <v>861.69799999999998</v>
      </c>
    </row>
    <row r="423" spans="1:8">
      <c r="A423" s="107">
        <f t="shared" si="2"/>
        <v>-0.14889646412831825</v>
      </c>
      <c r="B423" s="104">
        <v>39667</v>
      </c>
      <c r="C423" s="105">
        <v>1352.2349999999999</v>
      </c>
      <c r="D423" s="105">
        <v>1157.71</v>
      </c>
      <c r="E423" s="105">
        <v>343.33</v>
      </c>
      <c r="F423" s="105">
        <v>1008.138</v>
      </c>
      <c r="G423" s="105">
        <v>827.27</v>
      </c>
      <c r="H423" s="105">
        <v>900.90599999999995</v>
      </c>
    </row>
    <row r="424" spans="1:8">
      <c r="A424" s="107">
        <f t="shared" si="2"/>
        <v>-0.14537620169158905</v>
      </c>
      <c r="B424" s="104">
        <v>39668</v>
      </c>
      <c r="C424" s="105">
        <v>1357.828</v>
      </c>
      <c r="D424" s="105">
        <v>1166.46</v>
      </c>
      <c r="E424" s="105">
        <v>333.56299999999999</v>
      </c>
      <c r="F424" s="105">
        <v>990.02300000000002</v>
      </c>
      <c r="G424" s="105">
        <v>802.99099999999999</v>
      </c>
      <c r="H424" s="105">
        <v>866.06600000000003</v>
      </c>
    </row>
    <row r="425" spans="1:8">
      <c r="A425" s="107">
        <f t="shared" si="2"/>
        <v>-0.13791334603053129</v>
      </c>
      <c r="B425" s="104">
        <v>39671</v>
      </c>
      <c r="C425" s="105">
        <v>1369.6849999999999</v>
      </c>
      <c r="D425" s="105">
        <v>1176.1610000000001</v>
      </c>
      <c r="E425" s="105">
        <v>332.65100000000001</v>
      </c>
      <c r="F425" s="105">
        <v>990.59400000000005</v>
      </c>
      <c r="G425" s="105">
        <v>796.303</v>
      </c>
      <c r="H425" s="105">
        <v>844.08100000000002</v>
      </c>
    </row>
    <row r="426" spans="1:8">
      <c r="A426" s="107">
        <f t="shared" si="2"/>
        <v>-0.1458683964395816</v>
      </c>
      <c r="B426" s="104">
        <v>39672</v>
      </c>
      <c r="C426" s="105">
        <v>1357.046</v>
      </c>
      <c r="D426" s="105">
        <v>1164.903</v>
      </c>
      <c r="E426" s="105">
        <v>329.92700000000002</v>
      </c>
      <c r="F426" s="105">
        <v>982.51499999999999</v>
      </c>
      <c r="G426" s="105">
        <v>789.23800000000006</v>
      </c>
      <c r="H426" s="105">
        <v>838.00099999999998</v>
      </c>
    </row>
    <row r="427" spans="1:8">
      <c r="A427" s="107">
        <f t="shared" si="2"/>
        <v>-0.15554801668175156</v>
      </c>
      <c r="B427" s="104">
        <v>39673</v>
      </c>
      <c r="C427" s="105">
        <v>1341.6669999999999</v>
      </c>
      <c r="D427" s="105">
        <v>1154.0039999999999</v>
      </c>
      <c r="E427" s="105">
        <v>326.35199999999998</v>
      </c>
      <c r="F427" s="105">
        <v>973.87900000000002</v>
      </c>
      <c r="G427" s="105">
        <v>785.01</v>
      </c>
      <c r="H427" s="105">
        <v>842.30600000000004</v>
      </c>
    </row>
    <row r="428" spans="1:8">
      <c r="A428" s="107">
        <f t="shared" si="2"/>
        <v>-0.15205481866211146</v>
      </c>
      <c r="B428" s="104">
        <v>39674</v>
      </c>
      <c r="C428" s="105">
        <v>1347.2170000000001</v>
      </c>
      <c r="D428" s="105">
        <v>1158.749</v>
      </c>
      <c r="E428" s="105">
        <v>329.14100000000002</v>
      </c>
      <c r="F428" s="105">
        <v>983.94399999999996</v>
      </c>
      <c r="G428" s="105">
        <v>786.83699999999999</v>
      </c>
      <c r="H428" s="105">
        <v>853.34699999999998</v>
      </c>
    </row>
    <row r="429" spans="1:8">
      <c r="A429" s="107">
        <f t="shared" si="2"/>
        <v>-0.15473104892868983</v>
      </c>
      <c r="B429" s="104">
        <v>39675</v>
      </c>
      <c r="C429" s="105">
        <v>1342.9649999999999</v>
      </c>
      <c r="D429" s="105">
        <v>1156.001</v>
      </c>
      <c r="E429" s="105">
        <v>324.36700000000002</v>
      </c>
      <c r="F429" s="105">
        <v>971.89400000000001</v>
      </c>
      <c r="G429" s="105">
        <v>781.30700000000002</v>
      </c>
      <c r="H429" s="105">
        <v>862.31799999999998</v>
      </c>
    </row>
    <row r="430" spans="1:8">
      <c r="A430" s="107">
        <f t="shared" si="2"/>
        <v>-0.15956613851191026</v>
      </c>
      <c r="B430" s="104">
        <v>39678</v>
      </c>
      <c r="C430" s="105">
        <v>1335.2830000000001</v>
      </c>
      <c r="D430" s="105">
        <v>1148.1859999999999</v>
      </c>
      <c r="E430" s="105">
        <v>318.851</v>
      </c>
      <c r="F430" s="105">
        <v>960.072</v>
      </c>
      <c r="G430" s="105">
        <v>773.51400000000001</v>
      </c>
      <c r="H430" s="105">
        <v>832.92899999999997</v>
      </c>
    </row>
    <row r="431" spans="1:8">
      <c r="A431" s="107">
        <f t="shared" si="2"/>
        <v>-0.17270056306575654</v>
      </c>
      <c r="B431" s="104">
        <v>39679</v>
      </c>
      <c r="C431" s="105">
        <v>1314.415</v>
      </c>
      <c r="D431" s="105">
        <v>1132.241</v>
      </c>
      <c r="E431" s="105">
        <v>313.33699999999999</v>
      </c>
      <c r="F431" s="105">
        <v>942.87699999999995</v>
      </c>
      <c r="G431" s="105">
        <v>773.43499999999995</v>
      </c>
      <c r="H431" s="105">
        <v>831.06899999999996</v>
      </c>
    </row>
    <row r="432" spans="1:8">
      <c r="A432" s="107">
        <f t="shared" si="2"/>
        <v>-0.16759294109649925</v>
      </c>
      <c r="B432" s="104">
        <v>39680</v>
      </c>
      <c r="C432" s="105">
        <v>1322.53</v>
      </c>
      <c r="D432" s="105">
        <v>1139.1559999999999</v>
      </c>
      <c r="E432" s="105">
        <v>324.26799999999997</v>
      </c>
      <c r="F432" s="105">
        <v>961.47299999999996</v>
      </c>
      <c r="G432" s="105">
        <v>767.87699999999995</v>
      </c>
      <c r="H432" s="105">
        <v>831.90899999999999</v>
      </c>
    </row>
    <row r="433" spans="1:8">
      <c r="A433" s="107">
        <f t="shared" si="2"/>
        <v>-0.16438045772852761</v>
      </c>
      <c r="B433" s="104">
        <v>39681</v>
      </c>
      <c r="C433" s="105">
        <v>1327.634</v>
      </c>
      <c r="D433" s="105">
        <v>1144.652</v>
      </c>
      <c r="E433" s="105">
        <v>323.60700000000003</v>
      </c>
      <c r="F433" s="105">
        <v>957.14400000000001</v>
      </c>
      <c r="G433" s="105">
        <v>765.29100000000005</v>
      </c>
      <c r="H433" s="105">
        <v>824.06899999999996</v>
      </c>
    </row>
    <row r="434" spans="1:8">
      <c r="A434" s="107">
        <f t="shared" si="2"/>
        <v>-0.15815060655764546</v>
      </c>
      <c r="B434" s="104">
        <v>39682</v>
      </c>
      <c r="C434" s="105">
        <v>1337.5319999999999</v>
      </c>
      <c r="D434" s="105">
        <v>1152.635</v>
      </c>
      <c r="E434" s="105">
        <v>321.95400000000001</v>
      </c>
      <c r="F434" s="105">
        <v>956.21900000000005</v>
      </c>
      <c r="G434" s="105">
        <v>761.49199999999996</v>
      </c>
      <c r="H434" s="105">
        <v>826.51700000000005</v>
      </c>
    </row>
    <row r="435" spans="1:8">
      <c r="A435" s="107">
        <f t="shared" si="2"/>
        <v>-0.16656197562691888</v>
      </c>
      <c r="B435" s="104">
        <v>39685</v>
      </c>
      <c r="C435" s="105">
        <v>1324.1680000000001</v>
      </c>
      <c r="D435" s="105">
        <v>1139.57</v>
      </c>
      <c r="E435" s="105">
        <v>319.95699999999999</v>
      </c>
      <c r="F435" s="105">
        <v>950.24699999999996</v>
      </c>
      <c r="G435" s="105">
        <v>761.65499999999997</v>
      </c>
      <c r="H435" s="105">
        <v>828.95500000000004</v>
      </c>
    </row>
    <row r="436" spans="1:8">
      <c r="A436" s="107">
        <f t="shared" si="2"/>
        <v>-0.16803415403555644</v>
      </c>
      <c r="B436" s="104">
        <v>39686</v>
      </c>
      <c r="C436" s="105">
        <v>1321.829</v>
      </c>
      <c r="D436" s="105">
        <v>1138.3520000000001</v>
      </c>
      <c r="E436" s="105">
        <v>316.80700000000002</v>
      </c>
      <c r="F436" s="105">
        <v>938.5</v>
      </c>
      <c r="G436" s="105">
        <v>739.81899999999996</v>
      </c>
      <c r="H436" s="105">
        <v>786.20299999999997</v>
      </c>
    </row>
    <row r="437" spans="1:8">
      <c r="A437" s="107">
        <f t="shared" si="2"/>
        <v>-0.16260931192181283</v>
      </c>
      <c r="B437" s="104">
        <v>39687</v>
      </c>
      <c r="C437" s="105">
        <v>1330.4480000000001</v>
      </c>
      <c r="D437" s="105">
        <v>1146.0920000000001</v>
      </c>
      <c r="E437" s="105">
        <v>323.86799999999999</v>
      </c>
      <c r="F437" s="105">
        <v>953.74199999999996</v>
      </c>
      <c r="G437" s="105">
        <v>732.88400000000001</v>
      </c>
      <c r="H437" s="105">
        <v>773.33</v>
      </c>
    </row>
    <row r="438" spans="1:8">
      <c r="A438" s="107">
        <f t="shared" si="2"/>
        <v>-0.1519975428026904</v>
      </c>
      <c r="B438" s="104">
        <v>39688</v>
      </c>
      <c r="C438" s="105">
        <v>1347.308</v>
      </c>
      <c r="D438" s="105">
        <v>1160.336</v>
      </c>
      <c r="E438" s="105">
        <v>324.83999999999997</v>
      </c>
      <c r="F438" s="105">
        <v>956.95799999999997</v>
      </c>
      <c r="G438" s="105">
        <v>735.54700000000003</v>
      </c>
      <c r="H438" s="105">
        <v>772.93399999999997</v>
      </c>
    </row>
    <row r="439" spans="1:8">
      <c r="A439" s="107">
        <f t="shared" si="2"/>
        <v>-0.15353517933638061</v>
      </c>
      <c r="B439" s="104">
        <v>39689</v>
      </c>
      <c r="C439" s="105">
        <v>1344.865</v>
      </c>
      <c r="D439" s="105">
        <v>1156.8</v>
      </c>
      <c r="E439" s="105">
        <v>324.69799999999998</v>
      </c>
      <c r="F439" s="105">
        <v>956.25300000000004</v>
      </c>
      <c r="G439" s="105">
        <v>737.15800000000002</v>
      </c>
      <c r="H439" s="105">
        <v>772.25599999999997</v>
      </c>
    </row>
    <row r="440" spans="1:8">
      <c r="A440" s="107">
        <f t="shared" si="2"/>
        <v>-0.15936913473170355</v>
      </c>
      <c r="B440" s="104">
        <v>39692</v>
      </c>
      <c r="C440" s="105">
        <v>1335.596</v>
      </c>
      <c r="D440" s="105">
        <v>1149.8520000000001</v>
      </c>
      <c r="E440" s="105">
        <v>320.75700000000001</v>
      </c>
      <c r="F440" s="105">
        <v>934.63099999999997</v>
      </c>
      <c r="G440" s="105">
        <v>735.40700000000004</v>
      </c>
      <c r="H440" s="105">
        <v>772.48099999999999</v>
      </c>
    </row>
    <row r="441" spans="1:8">
      <c r="A441" s="107">
        <f t="shared" si="2"/>
        <v>-0.16380077567878193</v>
      </c>
      <c r="B441" s="104">
        <v>39693</v>
      </c>
      <c r="C441" s="105">
        <v>1328.5550000000001</v>
      </c>
      <c r="D441" s="105">
        <v>1142.009</v>
      </c>
      <c r="E441" s="105">
        <v>319.62900000000002</v>
      </c>
      <c r="F441" s="105">
        <v>928.59900000000005</v>
      </c>
      <c r="G441" s="105">
        <v>730.08100000000002</v>
      </c>
      <c r="H441" s="105">
        <v>764.14400000000001</v>
      </c>
    </row>
    <row r="442" spans="1:8">
      <c r="A442" s="107">
        <f t="shared" si="2"/>
        <v>-0.17032204138715845</v>
      </c>
      <c r="B442" s="104">
        <v>39694</v>
      </c>
      <c r="C442" s="105">
        <v>1318.194</v>
      </c>
      <c r="D442" s="105">
        <v>1134.7080000000001</v>
      </c>
      <c r="E442" s="105">
        <v>311.14600000000002</v>
      </c>
      <c r="F442" s="105">
        <v>911.95799999999997</v>
      </c>
      <c r="G442" s="105">
        <v>729.57</v>
      </c>
      <c r="H442" s="105">
        <v>770.65300000000002</v>
      </c>
    </row>
    <row r="443" spans="1:8">
      <c r="A443" s="107">
        <f t="shared" si="2"/>
        <v>-0.19308132794394772</v>
      </c>
      <c r="B443" s="104">
        <v>39695</v>
      </c>
      <c r="C443" s="105">
        <v>1282.0340000000001</v>
      </c>
      <c r="D443" s="105">
        <v>1103.3309999999999</v>
      </c>
      <c r="E443" s="105">
        <v>301.06099999999998</v>
      </c>
      <c r="F443" s="105">
        <v>893.27099999999996</v>
      </c>
      <c r="G443" s="105">
        <v>712.98199999999997</v>
      </c>
      <c r="H443" s="105">
        <v>733.21</v>
      </c>
    </row>
    <row r="444" spans="1:8">
      <c r="A444" s="107">
        <f t="shared" si="2"/>
        <v>-0.20120254128582415</v>
      </c>
      <c r="B444" s="104">
        <v>39696</v>
      </c>
      <c r="C444" s="105">
        <v>1269.1310000000001</v>
      </c>
      <c r="D444" s="105">
        <v>1096.6600000000001</v>
      </c>
      <c r="E444" s="105">
        <v>293.72699999999998</v>
      </c>
      <c r="F444" s="105">
        <v>873.68</v>
      </c>
      <c r="G444" s="105">
        <v>692.80399999999997</v>
      </c>
      <c r="H444" s="105">
        <v>707.79</v>
      </c>
    </row>
    <row r="445" spans="1:8">
      <c r="A445" s="107">
        <f t="shared" si="2"/>
        <v>-0.18330918515963612</v>
      </c>
      <c r="B445" s="104">
        <v>39699</v>
      </c>
      <c r="C445" s="105">
        <v>1297.56</v>
      </c>
      <c r="D445" s="105">
        <v>1119.229</v>
      </c>
      <c r="E445" s="105">
        <v>298.19099999999997</v>
      </c>
      <c r="F445" s="105">
        <v>902.505</v>
      </c>
      <c r="G445" s="105">
        <v>697.66899999999998</v>
      </c>
      <c r="H445" s="105">
        <v>715.12800000000004</v>
      </c>
    </row>
    <row r="446" spans="1:8">
      <c r="A446" s="107">
        <f t="shared" si="2"/>
        <v>-0.2038598894009449</v>
      </c>
      <c r="B446" s="104">
        <v>39700</v>
      </c>
      <c r="C446" s="105">
        <v>1264.9090000000001</v>
      </c>
      <c r="D446" s="105">
        <v>1089.4079999999999</v>
      </c>
      <c r="E446" s="105">
        <v>284.22500000000002</v>
      </c>
      <c r="F446" s="105">
        <v>868.58299999999997</v>
      </c>
      <c r="G446" s="105">
        <v>691.53099999999995</v>
      </c>
      <c r="H446" s="105">
        <v>714.79899999999998</v>
      </c>
    </row>
    <row r="447" spans="1:8">
      <c r="A447" s="107">
        <f t="shared" si="2"/>
        <v>-0.20426270863203855</v>
      </c>
      <c r="B447" s="104">
        <v>39701</v>
      </c>
      <c r="C447" s="105">
        <v>1264.269</v>
      </c>
      <c r="D447" s="105">
        <v>1091.9939999999999</v>
      </c>
      <c r="E447" s="105">
        <v>279.322</v>
      </c>
      <c r="F447" s="105">
        <v>858.93799999999999</v>
      </c>
      <c r="G447" s="105">
        <v>673.31700000000001</v>
      </c>
      <c r="H447" s="105">
        <v>678.73099999999999</v>
      </c>
    </row>
    <row r="448" spans="1:8">
      <c r="A448" s="107">
        <f t="shared" si="2"/>
        <v>-0.20500981242470739</v>
      </c>
      <c r="B448" s="104">
        <v>39702</v>
      </c>
      <c r="C448" s="105">
        <v>1263.0820000000001</v>
      </c>
      <c r="D448" s="105">
        <v>1095.0139999999999</v>
      </c>
      <c r="E448" s="105">
        <v>274.37299999999999</v>
      </c>
      <c r="F448" s="105">
        <v>839.81200000000001</v>
      </c>
      <c r="G448" s="105">
        <v>647.15200000000004</v>
      </c>
      <c r="H448" s="105">
        <v>640.64700000000005</v>
      </c>
    </row>
    <row r="449" spans="1:8">
      <c r="A449" s="107">
        <f t="shared" si="2"/>
        <v>-0.19238520596021402</v>
      </c>
      <c r="B449" s="104">
        <v>39703</v>
      </c>
      <c r="C449" s="105">
        <v>1283.1400000000001</v>
      </c>
      <c r="D449" s="105">
        <v>1108.7429999999999</v>
      </c>
      <c r="E449" s="105">
        <v>279.44200000000001</v>
      </c>
      <c r="F449" s="105">
        <v>855.47199999999998</v>
      </c>
      <c r="G449" s="105">
        <v>659.399</v>
      </c>
      <c r="H449" s="105">
        <v>663.51300000000003</v>
      </c>
    </row>
    <row r="450" spans="1:8">
      <c r="A450" s="107">
        <f t="shared" si="2"/>
        <v>-0.2214870071915821</v>
      </c>
      <c r="B450" s="104">
        <v>39706</v>
      </c>
      <c r="C450" s="105">
        <v>1236.903</v>
      </c>
      <c r="D450" s="105">
        <v>1067.6590000000001</v>
      </c>
      <c r="E450" s="105">
        <v>266.61599999999999</v>
      </c>
      <c r="F450" s="105">
        <v>825.34799999999996</v>
      </c>
      <c r="G450" s="105">
        <v>640.88599999999997</v>
      </c>
      <c r="H450" s="105">
        <v>661.15899999999999</v>
      </c>
    </row>
    <row r="451" spans="1:8">
      <c r="A451" s="107">
        <f t="shared" si="2"/>
        <v>-0.22703395388475101</v>
      </c>
      <c r="B451" s="104">
        <v>39707</v>
      </c>
      <c r="C451" s="105">
        <v>1228.0899999999999</v>
      </c>
      <c r="D451" s="105">
        <v>1064.222</v>
      </c>
      <c r="E451" s="105">
        <v>253.05600000000001</v>
      </c>
      <c r="F451" s="105">
        <v>784.60799999999995</v>
      </c>
      <c r="G451" s="105">
        <v>611.29999999999995</v>
      </c>
      <c r="H451" s="105">
        <v>611.56899999999996</v>
      </c>
    </row>
    <row r="452" spans="1:8">
      <c r="A452" s="107">
        <f t="shared" si="2"/>
        <v>-0.25014507786369855</v>
      </c>
      <c r="B452" s="104">
        <v>39708</v>
      </c>
      <c r="C452" s="105">
        <v>1191.3710000000001</v>
      </c>
      <c r="D452" s="105">
        <v>1030.221</v>
      </c>
      <c r="E452" s="105">
        <v>239.79599999999999</v>
      </c>
      <c r="F452" s="105">
        <v>768.91899999999998</v>
      </c>
      <c r="G452" s="105">
        <v>601.05499999999995</v>
      </c>
      <c r="H452" s="105">
        <v>590.15899999999999</v>
      </c>
    </row>
    <row r="453" spans="1:8">
      <c r="A453" s="107">
        <f t="shared" si="2"/>
        <v>-0.23415944843976788</v>
      </c>
      <c r="B453" s="104">
        <v>39709</v>
      </c>
      <c r="C453" s="105">
        <v>1216.769</v>
      </c>
      <c r="D453" s="105">
        <v>1055.422</v>
      </c>
      <c r="E453" s="105">
        <v>244.56</v>
      </c>
      <c r="F453" s="105">
        <v>767.83799999999997</v>
      </c>
      <c r="G453" s="105">
        <v>592.16999999999996</v>
      </c>
      <c r="H453" s="105">
        <v>589.76199999999994</v>
      </c>
    </row>
    <row r="454" spans="1:8">
      <c r="A454" s="107">
        <f t="shared" si="2"/>
        <v>-0.19031005751503338</v>
      </c>
      <c r="B454" s="104">
        <v>39710</v>
      </c>
      <c r="C454" s="105">
        <v>1286.4370000000001</v>
      </c>
      <c r="D454" s="105">
        <v>1112.1569999999999</v>
      </c>
      <c r="E454" s="105">
        <v>279.928</v>
      </c>
      <c r="F454" s="105">
        <v>845.56299999999999</v>
      </c>
      <c r="G454" s="105">
        <v>633.19600000000003</v>
      </c>
      <c r="H454" s="105">
        <v>636.94600000000003</v>
      </c>
    </row>
    <row r="455" spans="1:8">
      <c r="A455" s="107">
        <f t="shared" si="2"/>
        <v>-0.20387121869181934</v>
      </c>
      <c r="B455" s="104">
        <v>39713</v>
      </c>
      <c r="C455" s="105">
        <v>1264.8910000000001</v>
      </c>
      <c r="D455" s="105">
        <v>1087.7670000000001</v>
      </c>
      <c r="E455" s="105">
        <v>282.04000000000002</v>
      </c>
      <c r="F455" s="105">
        <v>854.47500000000002</v>
      </c>
      <c r="G455" s="105">
        <v>646.83100000000002</v>
      </c>
      <c r="H455" s="105">
        <v>633.03399999999999</v>
      </c>
    </row>
    <row r="456" spans="1:8">
      <c r="A456" s="107">
        <f t="shared" si="2"/>
        <v>-0.21345894579689606</v>
      </c>
      <c r="B456" s="104">
        <v>39714</v>
      </c>
      <c r="C456" s="105">
        <v>1249.6580000000001</v>
      </c>
      <c r="D456" s="105">
        <v>1075.883</v>
      </c>
      <c r="E456" s="105">
        <v>269.12700000000001</v>
      </c>
      <c r="F456" s="105">
        <v>830.322</v>
      </c>
      <c r="G456" s="105">
        <v>634.27700000000004</v>
      </c>
      <c r="H456" s="105">
        <v>622.52700000000004</v>
      </c>
    </row>
    <row r="457" spans="1:8">
      <c r="A457" s="107">
        <f t="shared" si="2"/>
        <v>-0.21700375503051983</v>
      </c>
      <c r="B457" s="104">
        <v>39715</v>
      </c>
      <c r="C457" s="105">
        <v>1244.0260000000001</v>
      </c>
      <c r="D457" s="105">
        <v>1071.5999999999999</v>
      </c>
      <c r="E457" s="105">
        <v>270.75099999999998</v>
      </c>
      <c r="F457" s="105">
        <v>831.30399999999997</v>
      </c>
      <c r="G457" s="105">
        <v>631.495</v>
      </c>
      <c r="H457" s="105">
        <v>615.56399999999996</v>
      </c>
    </row>
    <row r="458" spans="1:8">
      <c r="A458" s="107">
        <f t="shared" si="2"/>
        <v>-0.20619812915643365</v>
      </c>
      <c r="B458" s="104">
        <v>39716</v>
      </c>
      <c r="C458" s="105">
        <v>1261.194</v>
      </c>
      <c r="D458" s="105">
        <v>1086.8040000000001</v>
      </c>
      <c r="E458" s="105">
        <v>273.64</v>
      </c>
      <c r="F458" s="105">
        <v>838.28899999999999</v>
      </c>
      <c r="G458" s="105">
        <v>635.74699999999996</v>
      </c>
      <c r="H458" s="105">
        <v>628.66300000000001</v>
      </c>
    </row>
    <row r="459" spans="1:8">
      <c r="A459" s="107">
        <f t="shared" ref="A459:A522" si="3">C459/$C$266-1</f>
        <v>-0.21301206821240171</v>
      </c>
      <c r="B459" s="104">
        <v>39717</v>
      </c>
      <c r="C459" s="105">
        <v>1250.3679999999999</v>
      </c>
      <c r="D459" s="105">
        <v>1079.9849999999999</v>
      </c>
      <c r="E459" s="105">
        <v>266.87400000000002</v>
      </c>
      <c r="F459" s="105">
        <v>823.69399999999996</v>
      </c>
      <c r="G459" s="105">
        <v>622.77</v>
      </c>
      <c r="H459" s="105">
        <v>609.53399999999999</v>
      </c>
    </row>
    <row r="460" spans="1:8">
      <c r="A460" s="107">
        <f t="shared" si="3"/>
        <v>-0.26766834382131954</v>
      </c>
      <c r="B460" s="104">
        <v>39720</v>
      </c>
      <c r="C460" s="105">
        <v>1163.53</v>
      </c>
      <c r="D460" s="105">
        <v>1002.9</v>
      </c>
      <c r="E460" s="105">
        <v>243.988</v>
      </c>
      <c r="F460" s="105">
        <v>775.05700000000002</v>
      </c>
      <c r="G460" s="105">
        <v>605.00400000000002</v>
      </c>
      <c r="H460" s="105">
        <v>582.78200000000004</v>
      </c>
    </row>
    <row r="461" spans="1:8">
      <c r="A461" s="107">
        <f t="shared" si="3"/>
        <v>-0.25576440613745455</v>
      </c>
      <c r="B461" s="104">
        <v>39721</v>
      </c>
      <c r="C461" s="105">
        <v>1182.443</v>
      </c>
      <c r="D461" s="105">
        <v>1026.261</v>
      </c>
      <c r="E461" s="105">
        <v>253.72</v>
      </c>
      <c r="F461" s="105">
        <v>786.92399999999998</v>
      </c>
      <c r="G461" s="105">
        <v>565.428</v>
      </c>
      <c r="H461" s="105">
        <v>543.36099999999999</v>
      </c>
    </row>
    <row r="462" spans="1:8">
      <c r="A462" s="107">
        <f t="shared" si="3"/>
        <v>-0.25460315382281751</v>
      </c>
      <c r="B462" s="104">
        <v>39722</v>
      </c>
      <c r="C462" s="105">
        <v>1184.288</v>
      </c>
      <c r="D462" s="105">
        <v>1025.508</v>
      </c>
      <c r="E462" s="105">
        <v>252.53299999999999</v>
      </c>
      <c r="F462" s="105">
        <v>786.17399999999998</v>
      </c>
      <c r="G462" s="105">
        <v>569.49099999999999</v>
      </c>
      <c r="H462" s="105">
        <v>537.46699999999998</v>
      </c>
    </row>
    <row r="463" spans="1:8">
      <c r="A463" s="107">
        <f t="shared" si="3"/>
        <v>-0.28158763647074969</v>
      </c>
      <c r="B463" s="104">
        <v>39723</v>
      </c>
      <c r="C463" s="105">
        <v>1141.415</v>
      </c>
      <c r="D463" s="105">
        <v>985.85599999999999</v>
      </c>
      <c r="E463" s="105">
        <v>244.44399999999999</v>
      </c>
      <c r="F463" s="105">
        <v>759.49800000000005</v>
      </c>
      <c r="G463" s="105">
        <v>562.798</v>
      </c>
      <c r="H463" s="105">
        <v>540.93200000000002</v>
      </c>
    </row>
    <row r="464" spans="1:8">
      <c r="A464" s="107">
        <f t="shared" si="3"/>
        <v>-0.28331283570891785</v>
      </c>
      <c r="B464" s="104">
        <v>39724</v>
      </c>
      <c r="C464" s="105">
        <v>1138.674</v>
      </c>
      <c r="D464" s="105">
        <v>980.06799999999998</v>
      </c>
      <c r="E464" s="105">
        <v>233.952</v>
      </c>
      <c r="F464" s="105">
        <v>741.726</v>
      </c>
      <c r="G464" s="105">
        <v>543.69899999999996</v>
      </c>
      <c r="H464" s="105">
        <v>510.65100000000001</v>
      </c>
    </row>
    <row r="465" spans="1:8">
      <c r="A465" s="107">
        <f t="shared" si="3"/>
        <v>-0.32465215929990032</v>
      </c>
      <c r="B465" s="104">
        <v>39727</v>
      </c>
      <c r="C465" s="105">
        <v>1072.9939999999999</v>
      </c>
      <c r="D465" s="105">
        <v>929.36199999999997</v>
      </c>
      <c r="E465" s="105">
        <v>207.679</v>
      </c>
      <c r="F465" s="105">
        <v>671.17899999999997</v>
      </c>
      <c r="G465" s="105">
        <v>508.05599999999998</v>
      </c>
      <c r="H465" s="105">
        <v>470.99700000000001</v>
      </c>
    </row>
    <row r="466" spans="1:8">
      <c r="A466" s="107">
        <f t="shared" si="3"/>
        <v>-0.34559561229152536</v>
      </c>
      <c r="B466" s="104">
        <v>39728</v>
      </c>
      <c r="C466" s="105">
        <v>1039.7190000000001</v>
      </c>
      <c r="D466" s="105">
        <v>894.69899999999996</v>
      </c>
      <c r="E466" s="105">
        <v>203.21799999999999</v>
      </c>
      <c r="F466" s="105">
        <v>659.08900000000006</v>
      </c>
      <c r="G466" s="105">
        <v>489.47800000000001</v>
      </c>
      <c r="H466" s="105">
        <v>453.46800000000002</v>
      </c>
    </row>
    <row r="467" spans="1:8">
      <c r="A467" s="107">
        <f t="shared" si="3"/>
        <v>-0.36827433500209594</v>
      </c>
      <c r="B467" s="104">
        <v>39729</v>
      </c>
      <c r="C467" s="105">
        <v>1003.687</v>
      </c>
      <c r="D467" s="105">
        <v>869.25199999999995</v>
      </c>
      <c r="E467" s="105">
        <v>183.5</v>
      </c>
      <c r="F467" s="105">
        <v>605.84</v>
      </c>
      <c r="G467" s="105">
        <v>456.25799999999998</v>
      </c>
      <c r="H467" s="105">
        <v>394.839</v>
      </c>
    </row>
    <row r="468" spans="1:8">
      <c r="A468" s="107">
        <f t="shared" si="3"/>
        <v>-0.39700164022955664</v>
      </c>
      <c r="B468" s="104">
        <v>39730</v>
      </c>
      <c r="C468" s="105">
        <v>958.04499999999996</v>
      </c>
      <c r="D468" s="105">
        <v>824.13099999999997</v>
      </c>
      <c r="E468" s="105">
        <v>190.792</v>
      </c>
      <c r="F468" s="105">
        <v>618.90200000000004</v>
      </c>
      <c r="G468" s="105">
        <v>462.024</v>
      </c>
      <c r="H468" s="105">
        <v>419.125</v>
      </c>
    </row>
    <row r="469" spans="1:8">
      <c r="A469" s="107">
        <f t="shared" si="3"/>
        <v>-0.42703307271768287</v>
      </c>
      <c r="B469" s="104">
        <v>39731</v>
      </c>
      <c r="C469" s="105">
        <v>910.33100000000002</v>
      </c>
      <c r="D469" s="105">
        <v>789.23</v>
      </c>
      <c r="E469" s="105">
        <v>179.529</v>
      </c>
      <c r="F469" s="105">
        <v>591.90099999999995</v>
      </c>
      <c r="G469" s="105">
        <v>421.91300000000001</v>
      </c>
      <c r="H469" s="105">
        <v>369.76799999999997</v>
      </c>
    </row>
    <row r="470" spans="1:8">
      <c r="A470" s="107">
        <f t="shared" si="3"/>
        <v>-0.37246806084080963</v>
      </c>
      <c r="B470" s="104">
        <v>39734</v>
      </c>
      <c r="C470" s="105">
        <v>997.024</v>
      </c>
      <c r="D470" s="105">
        <v>864.57399999999996</v>
      </c>
      <c r="E470" s="105">
        <v>198.24799999999999</v>
      </c>
      <c r="F470" s="105">
        <v>635.66200000000003</v>
      </c>
      <c r="G470" s="105">
        <v>454.07100000000003</v>
      </c>
      <c r="H470" s="105">
        <v>396.70100000000002</v>
      </c>
    </row>
    <row r="471" spans="1:8">
      <c r="A471" s="107">
        <f t="shared" si="3"/>
        <v>-0.35637732077376538</v>
      </c>
      <c r="B471" s="104">
        <v>39735</v>
      </c>
      <c r="C471" s="105">
        <v>1022.5890000000001</v>
      </c>
      <c r="D471" s="105">
        <v>884.51400000000001</v>
      </c>
      <c r="E471" s="105">
        <v>209.851</v>
      </c>
      <c r="F471" s="105">
        <v>673.74900000000002</v>
      </c>
      <c r="G471" s="105">
        <v>491.58300000000003</v>
      </c>
      <c r="H471" s="105">
        <v>417.22199999999998</v>
      </c>
    </row>
    <row r="472" spans="1:8">
      <c r="A472" s="107">
        <f t="shared" si="3"/>
        <v>-0.40183735921782582</v>
      </c>
      <c r="B472" s="104">
        <v>39736</v>
      </c>
      <c r="C472" s="105">
        <v>950.36199999999997</v>
      </c>
      <c r="D472" s="105">
        <v>819.50599999999997</v>
      </c>
      <c r="E472" s="105">
        <v>188.45400000000001</v>
      </c>
      <c r="F472" s="105">
        <v>623.29700000000003</v>
      </c>
      <c r="G472" s="105">
        <v>472.31599999999997</v>
      </c>
      <c r="H472" s="105">
        <v>401.16300000000001</v>
      </c>
    </row>
    <row r="473" spans="1:8">
      <c r="A473" s="107">
        <f t="shared" si="3"/>
        <v>-0.41018830540243534</v>
      </c>
      <c r="B473" s="104">
        <v>39737</v>
      </c>
      <c r="C473" s="105">
        <v>937.09400000000005</v>
      </c>
      <c r="D473" s="105">
        <v>814.84900000000005</v>
      </c>
      <c r="E473" s="105">
        <v>178.803</v>
      </c>
      <c r="F473" s="105">
        <v>576.50099999999998</v>
      </c>
      <c r="G473" s="105">
        <v>438.21699999999998</v>
      </c>
      <c r="H473" s="105">
        <v>349.58300000000003</v>
      </c>
    </row>
    <row r="474" spans="1:8">
      <c r="A474" s="107">
        <f t="shared" si="3"/>
        <v>-0.4015780443378093</v>
      </c>
      <c r="B474" s="104">
        <v>39738</v>
      </c>
      <c r="C474" s="105">
        <v>950.774</v>
      </c>
      <c r="D474" s="105">
        <v>825.03800000000001</v>
      </c>
      <c r="E474" s="105">
        <v>174.76900000000001</v>
      </c>
      <c r="F474" s="105">
        <v>567.91999999999996</v>
      </c>
      <c r="G474" s="105">
        <v>443.38</v>
      </c>
      <c r="H474" s="105">
        <v>332.37299999999999</v>
      </c>
    </row>
    <row r="475" spans="1:8">
      <c r="A475" s="107">
        <f t="shared" si="3"/>
        <v>-0.37714768737702997</v>
      </c>
      <c r="B475" s="104">
        <v>39741</v>
      </c>
      <c r="C475" s="105">
        <v>989.58900000000006</v>
      </c>
      <c r="D475" s="105">
        <v>860.13099999999997</v>
      </c>
      <c r="E475" s="105">
        <v>187.29</v>
      </c>
      <c r="F475" s="105">
        <v>590.59199999999998</v>
      </c>
      <c r="G475" s="105">
        <v>444.10700000000003</v>
      </c>
      <c r="H475" s="105">
        <v>345.98</v>
      </c>
    </row>
    <row r="476" spans="1:8">
      <c r="A476" s="107">
        <f t="shared" si="3"/>
        <v>-0.38814339357578853</v>
      </c>
      <c r="B476" s="104">
        <v>39742</v>
      </c>
      <c r="C476" s="105">
        <v>972.11900000000003</v>
      </c>
      <c r="D476" s="105">
        <v>842.77800000000002</v>
      </c>
      <c r="E476" s="105">
        <v>183.601</v>
      </c>
      <c r="F476" s="105">
        <v>580.20000000000005</v>
      </c>
      <c r="G476" s="105">
        <v>440.05900000000003</v>
      </c>
      <c r="H476" s="105">
        <v>342.71100000000001</v>
      </c>
    </row>
    <row r="477" spans="1:8">
      <c r="A477" s="107">
        <f t="shared" si="3"/>
        <v>-0.42734274000158612</v>
      </c>
      <c r="B477" s="104">
        <v>39743</v>
      </c>
      <c r="C477" s="105">
        <v>909.83900000000006</v>
      </c>
      <c r="D477" s="105">
        <v>788.86599999999999</v>
      </c>
      <c r="E477" s="105">
        <v>165.58799999999999</v>
      </c>
      <c r="F477" s="105">
        <v>534.69000000000005</v>
      </c>
      <c r="G477" s="105">
        <v>418.94600000000003</v>
      </c>
      <c r="H477" s="105">
        <v>324.84399999999999</v>
      </c>
    </row>
    <row r="478" spans="1:8">
      <c r="A478" s="107">
        <f t="shared" si="3"/>
        <v>-0.42681152214058149</v>
      </c>
      <c r="B478" s="104">
        <v>39744</v>
      </c>
      <c r="C478" s="105">
        <v>910.68299999999999</v>
      </c>
      <c r="D478" s="105">
        <v>792.94100000000003</v>
      </c>
      <c r="E478" s="105">
        <v>160.61199999999999</v>
      </c>
      <c r="F478" s="105">
        <v>514.29100000000005</v>
      </c>
      <c r="G478" s="105">
        <v>406.77800000000002</v>
      </c>
      <c r="H478" s="105">
        <v>318.40699999999998</v>
      </c>
    </row>
    <row r="479" spans="1:8">
      <c r="A479" s="107">
        <f t="shared" si="3"/>
        <v>-0.45138727166758352</v>
      </c>
      <c r="B479" s="104">
        <v>39745</v>
      </c>
      <c r="C479" s="105">
        <v>871.63700000000006</v>
      </c>
      <c r="D479" s="105">
        <v>761.21299999999997</v>
      </c>
      <c r="E479" s="105">
        <v>144.21</v>
      </c>
      <c r="F479" s="105">
        <v>473.983</v>
      </c>
      <c r="G479" s="105">
        <v>384.56299999999999</v>
      </c>
      <c r="H479" s="105">
        <v>310.76799999999997</v>
      </c>
    </row>
    <row r="480" spans="1:8">
      <c r="A480" s="107">
        <f t="shared" si="3"/>
        <v>-0.47505416030443071</v>
      </c>
      <c r="B480" s="104">
        <v>39748</v>
      </c>
      <c r="C480" s="105">
        <v>834.03499999999997</v>
      </c>
      <c r="D480" s="105">
        <v>728.96799999999996</v>
      </c>
      <c r="E480" s="105">
        <v>135.24600000000001</v>
      </c>
      <c r="F480" s="105">
        <v>454.34</v>
      </c>
      <c r="G480" s="105">
        <v>360.447</v>
      </c>
      <c r="H480" s="105">
        <v>310.76799999999997</v>
      </c>
    </row>
    <row r="481" spans="1:8">
      <c r="A481" s="107">
        <f t="shared" si="3"/>
        <v>-0.4384529979191869</v>
      </c>
      <c r="B481" s="104">
        <v>39749</v>
      </c>
      <c r="C481" s="105">
        <v>892.18700000000001</v>
      </c>
      <c r="D481" s="105">
        <v>786.37300000000005</v>
      </c>
      <c r="E481" s="105">
        <v>150.66300000000001</v>
      </c>
      <c r="F481" s="105">
        <v>484.92700000000002</v>
      </c>
      <c r="G481" s="105">
        <v>369.75</v>
      </c>
      <c r="H481" s="105">
        <v>310.976</v>
      </c>
    </row>
    <row r="482" spans="1:8">
      <c r="A482" s="107">
        <f t="shared" si="3"/>
        <v>-0.4182478370495506</v>
      </c>
      <c r="B482" s="104">
        <v>39750</v>
      </c>
      <c r="C482" s="105">
        <v>924.28899999999999</v>
      </c>
      <c r="D482" s="105">
        <v>808.16099999999994</v>
      </c>
      <c r="E482" s="105">
        <v>159.27000000000001</v>
      </c>
      <c r="F482" s="105">
        <v>507.54700000000003</v>
      </c>
      <c r="G482" s="105">
        <v>397.29399999999998</v>
      </c>
      <c r="H482" s="105">
        <v>357.44600000000003</v>
      </c>
    </row>
    <row r="483" spans="1:8">
      <c r="A483" s="107">
        <f t="shared" si="3"/>
        <v>-0.40071387120610369</v>
      </c>
      <c r="B483" s="104">
        <v>39751</v>
      </c>
      <c r="C483" s="105">
        <v>952.14700000000005</v>
      </c>
      <c r="D483" s="105">
        <v>833.178</v>
      </c>
      <c r="E483" s="105">
        <v>177.26</v>
      </c>
      <c r="F483" s="105">
        <v>561.33500000000004</v>
      </c>
      <c r="G483" s="105">
        <v>412.28899999999999</v>
      </c>
      <c r="H483" s="105">
        <v>406.84399999999999</v>
      </c>
    </row>
    <row r="484" spans="1:8">
      <c r="A484" s="107">
        <f t="shared" si="3"/>
        <v>-0.39750516426842364</v>
      </c>
      <c r="B484" s="104">
        <v>39752</v>
      </c>
      <c r="C484" s="105">
        <v>957.245</v>
      </c>
      <c r="D484" s="105">
        <v>837.43799999999999</v>
      </c>
      <c r="E484" s="105">
        <v>179.54400000000001</v>
      </c>
      <c r="F484" s="105">
        <v>570.52099999999996</v>
      </c>
      <c r="G484" s="105">
        <v>411.375</v>
      </c>
      <c r="H484" s="105">
        <v>416.36599999999999</v>
      </c>
    </row>
    <row r="485" spans="1:8">
      <c r="A485" s="107">
        <f t="shared" si="3"/>
        <v>-0.39483208102708833</v>
      </c>
      <c r="B485" s="104">
        <v>39755</v>
      </c>
      <c r="C485" s="105">
        <v>961.49200000000008</v>
      </c>
      <c r="D485" s="105">
        <v>836.73299999999995</v>
      </c>
      <c r="E485" s="105">
        <v>183.221</v>
      </c>
      <c r="F485" s="105">
        <v>584.36</v>
      </c>
      <c r="G485" s="105">
        <v>432.61700000000002</v>
      </c>
      <c r="H485" s="105">
        <v>472.38499999999999</v>
      </c>
    </row>
    <row r="486" spans="1:8">
      <c r="A486" s="107">
        <f t="shared" si="3"/>
        <v>-0.36578314981980142</v>
      </c>
      <c r="B486" s="104">
        <v>39756</v>
      </c>
      <c r="C486" s="105">
        <v>1007.645</v>
      </c>
      <c r="D486" s="105">
        <v>877.13800000000003</v>
      </c>
      <c r="E486" s="105">
        <v>191.167</v>
      </c>
      <c r="F486" s="105">
        <v>603.14200000000005</v>
      </c>
      <c r="G486" s="105">
        <v>445.19499999999999</v>
      </c>
      <c r="H486" s="105">
        <v>468.30799999999999</v>
      </c>
    </row>
    <row r="487" spans="1:8">
      <c r="A487" s="107">
        <f t="shared" si="3"/>
        <v>-0.38130868415321739</v>
      </c>
      <c r="B487" s="104">
        <v>39757</v>
      </c>
      <c r="C487" s="105">
        <v>982.97800000000007</v>
      </c>
      <c r="D487" s="105">
        <v>852.673</v>
      </c>
      <c r="E487" s="105">
        <v>190.066</v>
      </c>
      <c r="F487" s="105">
        <v>600.17899999999997</v>
      </c>
      <c r="G487" s="105">
        <v>464.02</v>
      </c>
      <c r="H487" s="105">
        <v>509.78</v>
      </c>
    </row>
    <row r="488" spans="1:8">
      <c r="A488" s="107">
        <f t="shared" si="3"/>
        <v>-0.41774368360563496</v>
      </c>
      <c r="B488" s="104">
        <v>39758</v>
      </c>
      <c r="C488" s="105">
        <v>925.09</v>
      </c>
      <c r="D488" s="105">
        <v>803.97699999999998</v>
      </c>
      <c r="E488" s="105">
        <v>176.149</v>
      </c>
      <c r="F488" s="105">
        <v>557.66099999999994</v>
      </c>
      <c r="G488" s="105">
        <v>428.77</v>
      </c>
      <c r="H488" s="105">
        <v>441.30099999999999</v>
      </c>
    </row>
    <row r="489" spans="1:8">
      <c r="A489" s="107">
        <f t="shared" si="3"/>
        <v>-0.40881305537127977</v>
      </c>
      <c r="B489" s="104">
        <v>39759</v>
      </c>
      <c r="C489" s="105">
        <v>939.279</v>
      </c>
      <c r="D489" s="105">
        <v>817.25099999999998</v>
      </c>
      <c r="E489" s="105">
        <v>179.58</v>
      </c>
      <c r="F489" s="105">
        <v>564.76300000000003</v>
      </c>
      <c r="G489" s="105">
        <v>430.35199999999998</v>
      </c>
      <c r="H489" s="105">
        <v>458.39299999999997</v>
      </c>
    </row>
    <row r="490" spans="1:8">
      <c r="A490" s="107">
        <f t="shared" si="3"/>
        <v>-0.40788405351957013</v>
      </c>
      <c r="B490" s="104">
        <v>39762</v>
      </c>
      <c r="C490" s="105">
        <v>940.755</v>
      </c>
      <c r="D490" s="105">
        <v>816.79700000000003</v>
      </c>
      <c r="E490" s="105">
        <v>188.88499999999999</v>
      </c>
      <c r="F490" s="105">
        <v>583.01800000000003</v>
      </c>
      <c r="G490" s="105">
        <v>444.73700000000002</v>
      </c>
      <c r="H490" s="105">
        <v>498.47199999999998</v>
      </c>
    </row>
    <row r="491" spans="1:8">
      <c r="A491" s="107">
        <f t="shared" si="3"/>
        <v>-0.42958027494930151</v>
      </c>
      <c r="B491" s="104">
        <v>39763</v>
      </c>
      <c r="C491" s="105">
        <v>906.28399999999999</v>
      </c>
      <c r="D491" s="105">
        <v>790.44799999999998</v>
      </c>
      <c r="E491" s="105">
        <v>177.12100000000001</v>
      </c>
      <c r="F491" s="105">
        <v>555.62400000000002</v>
      </c>
      <c r="G491" s="105">
        <v>412.98700000000002</v>
      </c>
      <c r="H491" s="105">
        <v>442.07100000000003</v>
      </c>
    </row>
    <row r="492" spans="1:8">
      <c r="A492" s="107">
        <f t="shared" si="3"/>
        <v>-0.45243082523813538</v>
      </c>
      <c r="B492" s="104">
        <v>39764</v>
      </c>
      <c r="C492" s="105">
        <v>869.97900000000004</v>
      </c>
      <c r="D492" s="105">
        <v>757.35599999999999</v>
      </c>
      <c r="E492" s="105">
        <v>166.93199999999999</v>
      </c>
      <c r="F492" s="105">
        <v>533.48599999999999</v>
      </c>
      <c r="G492" s="105">
        <v>395.51</v>
      </c>
      <c r="H492" s="105">
        <v>404.49599999999998</v>
      </c>
    </row>
    <row r="493" spans="1:8">
      <c r="A493" s="107">
        <f t="shared" si="3"/>
        <v>-0.43734272741348512</v>
      </c>
      <c r="B493" s="104">
        <v>39765</v>
      </c>
      <c r="C493" s="105">
        <v>893.95100000000002</v>
      </c>
      <c r="D493" s="105">
        <v>783.84</v>
      </c>
      <c r="E493" s="105">
        <v>165.339</v>
      </c>
      <c r="F493" s="105">
        <v>524.12</v>
      </c>
      <c r="G493" s="105">
        <v>399.209</v>
      </c>
      <c r="H493" s="105">
        <v>436.33300000000003</v>
      </c>
    </row>
    <row r="494" spans="1:8">
      <c r="A494" s="107">
        <f t="shared" si="3"/>
        <v>-0.44648861217445601</v>
      </c>
      <c r="B494" s="104">
        <v>39766</v>
      </c>
      <c r="C494" s="105">
        <v>879.42</v>
      </c>
      <c r="D494" s="105">
        <v>766.74900000000002</v>
      </c>
      <c r="E494" s="105">
        <v>167.78700000000001</v>
      </c>
      <c r="F494" s="105">
        <v>530.28</v>
      </c>
      <c r="G494" s="105">
        <v>409.05200000000002</v>
      </c>
      <c r="H494" s="105">
        <v>450.44600000000003</v>
      </c>
    </row>
    <row r="495" spans="1:8">
      <c r="A495" s="107">
        <f t="shared" si="3"/>
        <v>-0.4594512091500389</v>
      </c>
      <c r="B495" s="104">
        <v>39769</v>
      </c>
      <c r="C495" s="105">
        <v>858.82500000000005</v>
      </c>
      <c r="D495" s="105">
        <v>749.75400000000002</v>
      </c>
      <c r="E495" s="105">
        <v>164.16</v>
      </c>
      <c r="F495" s="105">
        <v>520.09500000000003</v>
      </c>
      <c r="G495" s="105">
        <v>390.16699999999997</v>
      </c>
      <c r="H495" s="105">
        <v>422.12599999999998</v>
      </c>
    </row>
    <row r="496" spans="1:8">
      <c r="A496" s="107">
        <f t="shared" si="3"/>
        <v>-0.45776062718954291</v>
      </c>
      <c r="B496" s="104">
        <v>39770</v>
      </c>
      <c r="C496" s="105">
        <v>861.51099999999997</v>
      </c>
      <c r="D496" s="105">
        <v>753.721</v>
      </c>
      <c r="E496" s="105">
        <v>157.86000000000001</v>
      </c>
      <c r="F496" s="105">
        <v>500.48200000000003</v>
      </c>
      <c r="G496" s="105">
        <v>373.786</v>
      </c>
      <c r="H496" s="105">
        <v>411.32900000000001</v>
      </c>
    </row>
    <row r="497" spans="1:8">
      <c r="A497" s="107">
        <f t="shared" si="3"/>
        <v>-0.48285941231191809</v>
      </c>
      <c r="B497" s="104">
        <v>39771</v>
      </c>
      <c r="C497" s="105">
        <v>821.63400000000001</v>
      </c>
      <c r="D497" s="105">
        <v>716.70899999999995</v>
      </c>
      <c r="E497" s="105">
        <v>153.12700000000001</v>
      </c>
      <c r="F497" s="105">
        <v>489.589</v>
      </c>
      <c r="G497" s="105">
        <v>365.26900000000001</v>
      </c>
      <c r="H497" s="105">
        <v>396.59</v>
      </c>
    </row>
    <row r="498" spans="1:8">
      <c r="A498" s="107">
        <f t="shared" si="3"/>
        <v>-0.51439952870149963</v>
      </c>
      <c r="B498" s="104">
        <v>39772</v>
      </c>
      <c r="C498" s="105">
        <v>771.52300000000002</v>
      </c>
      <c r="D498" s="105">
        <v>672.11</v>
      </c>
      <c r="E498" s="105">
        <v>147.172</v>
      </c>
      <c r="F498" s="105">
        <v>464.31099999999998</v>
      </c>
      <c r="G498" s="105">
        <v>335.86099999999999</v>
      </c>
      <c r="H498" s="105">
        <v>357.94799999999998</v>
      </c>
    </row>
    <row r="499" spans="1:8">
      <c r="A499" s="107">
        <f t="shared" si="3"/>
        <v>-0.49972432058872029</v>
      </c>
      <c r="B499" s="104">
        <v>39773</v>
      </c>
      <c r="C499" s="105">
        <v>794.83900000000006</v>
      </c>
      <c r="D499" s="105">
        <v>697.16</v>
      </c>
      <c r="E499" s="105">
        <v>146.36000000000001</v>
      </c>
      <c r="F499" s="105">
        <v>467.63499999999999</v>
      </c>
      <c r="G499" s="105">
        <v>344.62099999999998</v>
      </c>
      <c r="H499" s="105">
        <v>385.84800000000001</v>
      </c>
    </row>
    <row r="500" spans="1:8">
      <c r="A500" s="107">
        <f t="shared" si="3"/>
        <v>-0.46545510390847944</v>
      </c>
      <c r="B500" s="104">
        <v>39776</v>
      </c>
      <c r="C500" s="105">
        <v>849.28600000000006</v>
      </c>
      <c r="D500" s="105">
        <v>743.82600000000002</v>
      </c>
      <c r="E500" s="105">
        <v>155.04900000000001</v>
      </c>
      <c r="F500" s="105">
        <v>485.52100000000002</v>
      </c>
      <c r="G500" s="105">
        <v>365.98200000000003</v>
      </c>
      <c r="H500" s="105">
        <v>421.68599999999998</v>
      </c>
    </row>
    <row r="501" spans="1:8">
      <c r="A501" s="107">
        <f t="shared" si="3"/>
        <v>-0.45667490348073581</v>
      </c>
      <c r="B501" s="104">
        <v>39777</v>
      </c>
      <c r="C501" s="105">
        <v>863.23599999999999</v>
      </c>
      <c r="D501" s="105">
        <v>754.48900000000003</v>
      </c>
      <c r="E501" s="105">
        <v>159.816</v>
      </c>
      <c r="F501" s="105">
        <v>500.375</v>
      </c>
      <c r="G501" s="105">
        <v>372.01499999999999</v>
      </c>
      <c r="H501" s="105">
        <v>416.91500000000002</v>
      </c>
    </row>
    <row r="502" spans="1:8">
      <c r="A502" s="107">
        <f t="shared" si="3"/>
        <v>-0.4480923362382474</v>
      </c>
      <c r="B502" s="104">
        <v>39778</v>
      </c>
      <c r="C502" s="105">
        <v>876.87200000000007</v>
      </c>
      <c r="D502" s="105">
        <v>769.428</v>
      </c>
      <c r="E502" s="105">
        <v>164.43299999999999</v>
      </c>
      <c r="F502" s="105">
        <v>513.26499999999999</v>
      </c>
      <c r="G502" s="105">
        <v>368.24599999999998</v>
      </c>
      <c r="H502" s="105">
        <v>428.49700000000001</v>
      </c>
    </row>
    <row r="503" spans="1:8">
      <c r="A503" s="107">
        <f t="shared" si="3"/>
        <v>-0.44313765969579599</v>
      </c>
      <c r="B503" s="104">
        <v>39779</v>
      </c>
      <c r="C503" s="105">
        <v>884.74400000000003</v>
      </c>
      <c r="D503" s="105">
        <v>774.27499999999998</v>
      </c>
      <c r="E503" s="105">
        <v>168.14099999999999</v>
      </c>
      <c r="F503" s="105">
        <v>525.95399999999995</v>
      </c>
      <c r="G503" s="105">
        <v>371.28800000000001</v>
      </c>
      <c r="H503" s="105">
        <v>435.875</v>
      </c>
    </row>
    <row r="504" spans="1:8">
      <c r="A504" s="107">
        <f t="shared" si="3"/>
        <v>-0.43798786758828356</v>
      </c>
      <c r="B504" s="104">
        <v>39780</v>
      </c>
      <c r="C504" s="105">
        <v>892.92600000000004</v>
      </c>
      <c r="D504" s="105">
        <v>781.55100000000004</v>
      </c>
      <c r="E504" s="105">
        <v>168.273</v>
      </c>
      <c r="F504" s="105">
        <v>526.97199999999998</v>
      </c>
      <c r="G504" s="105">
        <v>375.26499999999999</v>
      </c>
      <c r="H504" s="105">
        <v>457.30900000000003</v>
      </c>
    </row>
    <row r="505" spans="1:8">
      <c r="A505" s="107">
        <f t="shared" si="3"/>
        <v>-0.47738547660438502</v>
      </c>
      <c r="B505" s="104">
        <v>39783</v>
      </c>
      <c r="C505" s="105">
        <v>830.33100000000002</v>
      </c>
      <c r="D505" s="105">
        <v>723.64800000000002</v>
      </c>
      <c r="E505" s="105">
        <v>163.251</v>
      </c>
      <c r="F505" s="105">
        <v>513.39099999999996</v>
      </c>
      <c r="G505" s="105">
        <v>360.18799999999999</v>
      </c>
      <c r="H505" s="105">
        <v>423.64600000000002</v>
      </c>
    </row>
    <row r="506" spans="1:8">
      <c r="A506" s="107">
        <f t="shared" si="3"/>
        <v>-0.46705568094702798</v>
      </c>
      <c r="B506" s="104">
        <v>39784</v>
      </c>
      <c r="C506" s="105">
        <v>846.74300000000005</v>
      </c>
      <c r="D506" s="105">
        <v>739.75400000000002</v>
      </c>
      <c r="E506" s="105">
        <v>159.58199999999999</v>
      </c>
      <c r="F506" s="105">
        <v>501.22500000000002</v>
      </c>
      <c r="G506" s="105">
        <v>350.58</v>
      </c>
      <c r="H506" s="105">
        <v>408.82799999999997</v>
      </c>
    </row>
    <row r="507" spans="1:8">
      <c r="A507" s="107">
        <f t="shared" si="3"/>
        <v>-0.45859333006881919</v>
      </c>
      <c r="B507" s="104">
        <v>39785</v>
      </c>
      <c r="C507" s="105">
        <v>860.18799999999999</v>
      </c>
      <c r="D507" s="105">
        <v>752.93399999999997</v>
      </c>
      <c r="E507" s="105">
        <v>161.94900000000001</v>
      </c>
      <c r="F507" s="105">
        <v>503.38</v>
      </c>
      <c r="G507" s="105">
        <v>356.00299999999999</v>
      </c>
      <c r="H507" s="105">
        <v>421.779</v>
      </c>
    </row>
    <row r="508" spans="1:8">
      <c r="A508" s="107">
        <f t="shared" si="3"/>
        <v>-0.46841897228226048</v>
      </c>
      <c r="B508" s="104">
        <v>39786</v>
      </c>
      <c r="C508" s="105">
        <v>844.577</v>
      </c>
      <c r="D508" s="105">
        <v>736.50800000000004</v>
      </c>
      <c r="E508" s="105">
        <v>160.80500000000001</v>
      </c>
      <c r="F508" s="105">
        <v>501.76600000000002</v>
      </c>
      <c r="G508" s="105">
        <v>358.85599999999999</v>
      </c>
      <c r="H508" s="105">
        <v>424.86799999999999</v>
      </c>
    </row>
    <row r="509" spans="1:8">
      <c r="A509" s="107">
        <f t="shared" si="3"/>
        <v>-0.46601338618657329</v>
      </c>
      <c r="B509" s="104">
        <v>39787</v>
      </c>
      <c r="C509" s="105">
        <v>848.399</v>
      </c>
      <c r="D509" s="105">
        <v>744.779</v>
      </c>
      <c r="E509" s="105">
        <v>159.41200000000001</v>
      </c>
      <c r="F509" s="105">
        <v>497.51100000000002</v>
      </c>
      <c r="G509" s="105">
        <v>354.065</v>
      </c>
      <c r="H509" s="105">
        <v>419.21199999999999</v>
      </c>
    </row>
    <row r="510" spans="1:8">
      <c r="A510" s="107">
        <f t="shared" si="3"/>
        <v>-0.43675486309810796</v>
      </c>
      <c r="B510" s="104">
        <v>39790</v>
      </c>
      <c r="C510" s="105">
        <v>894.88499999999999</v>
      </c>
      <c r="D510" s="105">
        <v>782.452</v>
      </c>
      <c r="E510" s="105">
        <v>174.93</v>
      </c>
      <c r="F510" s="105">
        <v>537.08500000000004</v>
      </c>
      <c r="G510" s="105">
        <v>365.08100000000002</v>
      </c>
      <c r="H510" s="105">
        <v>419.21199999999999</v>
      </c>
    </row>
    <row r="511" spans="1:8">
      <c r="A511" s="107">
        <f t="shared" si="3"/>
        <v>-0.44130734981451436</v>
      </c>
      <c r="B511" s="104">
        <v>39791</v>
      </c>
      <c r="C511" s="105">
        <v>887.65200000000004</v>
      </c>
      <c r="D511" s="105">
        <v>774.79100000000005</v>
      </c>
      <c r="E511" s="105">
        <v>172.30600000000001</v>
      </c>
      <c r="F511" s="105">
        <v>537.54899999999998</v>
      </c>
      <c r="G511" s="105">
        <v>367.63200000000001</v>
      </c>
      <c r="H511" s="105">
        <v>431.87099999999998</v>
      </c>
    </row>
    <row r="512" spans="1:8">
      <c r="A512" s="107">
        <f t="shared" si="3"/>
        <v>-0.43410632665366733</v>
      </c>
      <c r="B512" s="104">
        <v>39792</v>
      </c>
      <c r="C512" s="105">
        <v>899.09300000000007</v>
      </c>
      <c r="D512" s="105">
        <v>784.9</v>
      </c>
      <c r="E512" s="105">
        <v>181.87</v>
      </c>
      <c r="F512" s="105">
        <v>562.44200000000001</v>
      </c>
      <c r="G512" s="105">
        <v>371.87900000000002</v>
      </c>
      <c r="H512" s="105">
        <v>434.798</v>
      </c>
    </row>
    <row r="513" spans="1:8">
      <c r="A513" s="107">
        <f t="shared" si="3"/>
        <v>-0.43838691038908562</v>
      </c>
      <c r="B513" s="104">
        <v>39793</v>
      </c>
      <c r="C513" s="105">
        <v>892.29200000000003</v>
      </c>
      <c r="D513" s="105">
        <v>776.93200000000002</v>
      </c>
      <c r="E513" s="105">
        <v>183.34700000000001</v>
      </c>
      <c r="F513" s="105">
        <v>568.88800000000003</v>
      </c>
      <c r="G513" s="105">
        <v>376.28399999999999</v>
      </c>
      <c r="H513" s="105">
        <v>437.06</v>
      </c>
    </row>
    <row r="514" spans="1:8">
      <c r="A514" s="107">
        <f t="shared" si="3"/>
        <v>-0.44274554035052838</v>
      </c>
      <c r="B514" s="104">
        <v>39794</v>
      </c>
      <c r="C514" s="105">
        <v>885.36699999999996</v>
      </c>
      <c r="D514" s="105">
        <v>772.58600000000001</v>
      </c>
      <c r="E514" s="105">
        <v>178.96100000000001</v>
      </c>
      <c r="F514" s="105">
        <v>551.71199999999999</v>
      </c>
      <c r="G514" s="105">
        <v>374.54599999999999</v>
      </c>
      <c r="H514" s="105">
        <v>437.63099999999997</v>
      </c>
    </row>
    <row r="515" spans="1:8">
      <c r="A515" s="107">
        <f t="shared" si="3"/>
        <v>-0.43904904450019577</v>
      </c>
      <c r="B515" s="104">
        <v>39797</v>
      </c>
      <c r="C515" s="105">
        <v>891.24</v>
      </c>
      <c r="D515" s="105">
        <v>776.23400000000004</v>
      </c>
      <c r="E515" s="105">
        <v>181.29300000000001</v>
      </c>
      <c r="F515" s="105">
        <v>562.66999999999996</v>
      </c>
      <c r="G515" s="105">
        <v>380.08800000000002</v>
      </c>
      <c r="H515" s="105">
        <v>436.98599999999999</v>
      </c>
    </row>
    <row r="516" spans="1:8">
      <c r="A516" s="107">
        <f t="shared" si="3"/>
        <v>-0.42279277090537404</v>
      </c>
      <c r="B516" s="104">
        <v>39798</v>
      </c>
      <c r="C516" s="105">
        <v>917.06799999999998</v>
      </c>
      <c r="D516" s="105">
        <v>801.21799999999996</v>
      </c>
      <c r="E516" s="105">
        <v>184.922</v>
      </c>
      <c r="F516" s="105">
        <v>571.85299999999995</v>
      </c>
      <c r="G516" s="105">
        <v>382.69099999999997</v>
      </c>
      <c r="H516" s="105">
        <v>436.98599999999999</v>
      </c>
    </row>
    <row r="517" spans="1:8">
      <c r="A517" s="107">
        <f t="shared" si="3"/>
        <v>-0.41583343928318328</v>
      </c>
      <c r="B517" s="104">
        <v>39799</v>
      </c>
      <c r="C517" s="105">
        <v>928.125</v>
      </c>
      <c r="D517" s="105">
        <v>806.94100000000003</v>
      </c>
      <c r="E517" s="105">
        <v>188.08099999999999</v>
      </c>
      <c r="F517" s="105">
        <v>586.14499999999998</v>
      </c>
      <c r="G517" s="105">
        <v>393.75400000000002</v>
      </c>
      <c r="H517" s="105">
        <v>436.98599999999999</v>
      </c>
    </row>
    <row r="518" spans="1:8">
      <c r="A518" s="107">
        <f t="shared" si="3"/>
        <v>-0.42130045153518192</v>
      </c>
      <c r="B518" s="104">
        <v>39800</v>
      </c>
      <c r="C518" s="105">
        <v>919.43899999999996</v>
      </c>
      <c r="D518" s="105">
        <v>795.93499999999995</v>
      </c>
      <c r="E518" s="105">
        <v>187.89099999999999</v>
      </c>
      <c r="F518" s="105">
        <v>590.29600000000005</v>
      </c>
      <c r="G518" s="105">
        <v>400.44200000000001</v>
      </c>
      <c r="H518" s="105">
        <v>460.53500000000003</v>
      </c>
    </row>
    <row r="519" spans="1:8">
      <c r="A519" s="107">
        <f t="shared" si="3"/>
        <v>-0.42918060274345082</v>
      </c>
      <c r="B519" s="104">
        <v>39801</v>
      </c>
      <c r="C519" s="105">
        <v>906.91899999999998</v>
      </c>
      <c r="D519" s="105">
        <v>788.46500000000003</v>
      </c>
      <c r="E519" s="105">
        <v>184.51900000000001</v>
      </c>
      <c r="F519" s="105">
        <v>582.05799999999999</v>
      </c>
      <c r="G519" s="105">
        <v>381.84</v>
      </c>
      <c r="H519" s="105">
        <v>435.68700000000001</v>
      </c>
    </row>
    <row r="520" spans="1:8">
      <c r="A520" s="107">
        <f t="shared" si="3"/>
        <v>-0.43810871335761159</v>
      </c>
      <c r="B520" s="104">
        <v>39804</v>
      </c>
      <c r="C520" s="105">
        <v>892.73400000000004</v>
      </c>
      <c r="D520" s="105">
        <v>775.80600000000004</v>
      </c>
      <c r="E520" s="105">
        <v>178.60400000000001</v>
      </c>
      <c r="F520" s="105">
        <v>567.33900000000006</v>
      </c>
      <c r="G520" s="105">
        <v>381.42099999999999</v>
      </c>
      <c r="H520" s="105">
        <v>445.42099999999999</v>
      </c>
    </row>
    <row r="521" spans="1:8">
      <c r="A521" s="107">
        <f t="shared" si="3"/>
        <v>-0.44089383069759491</v>
      </c>
      <c r="B521" s="104">
        <v>39805</v>
      </c>
      <c r="C521" s="105">
        <v>888.30899999999997</v>
      </c>
      <c r="D521" s="105">
        <v>771.47500000000002</v>
      </c>
      <c r="E521" s="105">
        <v>174.184</v>
      </c>
      <c r="F521" s="105">
        <v>555.81700000000001</v>
      </c>
      <c r="G521" s="105">
        <v>378.69200000000001</v>
      </c>
      <c r="H521" s="105">
        <v>447.97</v>
      </c>
    </row>
    <row r="522" spans="1:8">
      <c r="A522" s="107">
        <f t="shared" si="3"/>
        <v>-0.4411134930595505</v>
      </c>
      <c r="B522" s="104">
        <v>39806</v>
      </c>
      <c r="C522" s="105">
        <v>887.96</v>
      </c>
      <c r="D522" s="105">
        <v>770.33799999999997</v>
      </c>
      <c r="E522" s="105">
        <v>173.21199999999999</v>
      </c>
      <c r="F522" s="105">
        <v>553.68399999999997</v>
      </c>
      <c r="G522" s="105">
        <v>382.37</v>
      </c>
      <c r="H522" s="105">
        <v>453.68200000000002</v>
      </c>
    </row>
    <row r="523" spans="1:8">
      <c r="A523" s="107">
        <f t="shared" ref="A523:A554" si="4">C523/$C$266-1</f>
        <v>-0.44037897736785325</v>
      </c>
      <c r="B523" s="104">
        <v>39807</v>
      </c>
      <c r="C523" s="105">
        <v>889.12700000000007</v>
      </c>
      <c r="D523" s="105">
        <v>771.52499999999998</v>
      </c>
      <c r="E523" s="105">
        <v>172.44</v>
      </c>
      <c r="F523" s="105">
        <v>552.452</v>
      </c>
      <c r="G523" s="105">
        <v>372.43099999999998</v>
      </c>
      <c r="H523" s="105">
        <v>416.69900000000001</v>
      </c>
    </row>
    <row r="524" spans="1:8">
      <c r="A524" s="107">
        <f t="shared" si="4"/>
        <v>-0.43767757089933179</v>
      </c>
      <c r="B524" s="104">
        <v>39808</v>
      </c>
      <c r="C524" s="105">
        <v>893.41899999999998</v>
      </c>
      <c r="D524" s="105">
        <v>775.60400000000004</v>
      </c>
      <c r="E524" s="105">
        <v>171.76599999999999</v>
      </c>
      <c r="F524" s="105">
        <v>551.57799999999997</v>
      </c>
      <c r="G524" s="105">
        <v>377.67899999999997</v>
      </c>
      <c r="H524" s="105">
        <v>431.27100000000002</v>
      </c>
    </row>
    <row r="525" spans="1:8">
      <c r="A525" s="107">
        <f t="shared" si="4"/>
        <v>-0.43285758703727717</v>
      </c>
      <c r="B525" s="104">
        <v>39811</v>
      </c>
      <c r="C525" s="105">
        <v>901.077</v>
      </c>
      <c r="D525" s="105">
        <v>780.06</v>
      </c>
      <c r="E525" s="105">
        <v>173.23400000000001</v>
      </c>
      <c r="F525" s="105">
        <v>557.471</v>
      </c>
      <c r="G525" s="105">
        <v>381.33699999999999</v>
      </c>
      <c r="H525" s="105">
        <v>428.81599999999997</v>
      </c>
    </row>
    <row r="526" spans="1:8">
      <c r="A526" s="107">
        <f t="shared" si="4"/>
        <v>-0.42348196943357319</v>
      </c>
      <c r="B526" s="104">
        <v>39812</v>
      </c>
      <c r="C526" s="105">
        <v>915.97300000000007</v>
      </c>
      <c r="D526" s="105">
        <v>794.40700000000004</v>
      </c>
      <c r="E526" s="105">
        <v>175.58099999999999</v>
      </c>
      <c r="F526" s="105">
        <v>565.779</v>
      </c>
      <c r="G526" s="105">
        <v>379.13900000000001</v>
      </c>
      <c r="H526" s="105">
        <v>426</v>
      </c>
    </row>
    <row r="527" spans="1:8">
      <c r="A527" s="107">
        <f t="shared" si="4"/>
        <v>-0.42080510976194652</v>
      </c>
      <c r="B527" s="104">
        <v>39813</v>
      </c>
      <c r="C527" s="105">
        <v>920.226</v>
      </c>
      <c r="D527" s="105">
        <v>799.56100000000004</v>
      </c>
      <c r="E527" s="105">
        <v>176.00700000000001</v>
      </c>
      <c r="F527" s="105">
        <v>567.04200000000003</v>
      </c>
      <c r="G527" s="105">
        <v>376.63099999999997</v>
      </c>
      <c r="H527" s="105">
        <v>435.43599999999998</v>
      </c>
    </row>
    <row r="528" spans="1:8">
      <c r="A528" s="107">
        <f t="shared" si="4"/>
        <v>-0.42080510976194652</v>
      </c>
      <c r="B528" s="104">
        <v>39814</v>
      </c>
      <c r="C528" s="105">
        <v>920.226</v>
      </c>
      <c r="D528" s="105">
        <v>799.56100000000004</v>
      </c>
      <c r="E528" s="105">
        <v>176.727</v>
      </c>
      <c r="F528" s="105">
        <v>568.20899999999995</v>
      </c>
      <c r="G528" s="105">
        <v>376.63099999999997</v>
      </c>
      <c r="H528" s="105">
        <v>435.43599999999998</v>
      </c>
    </row>
    <row r="529" spans="1:16">
      <c r="A529" s="107">
        <f t="shared" si="4"/>
        <v>-0.40460422381140004</v>
      </c>
      <c r="B529" s="104">
        <v>39815</v>
      </c>
      <c r="C529" s="105">
        <v>945.96600000000001</v>
      </c>
      <c r="D529" s="105">
        <v>822.69100000000003</v>
      </c>
      <c r="E529" s="105">
        <v>185.25399999999999</v>
      </c>
      <c r="F529" s="105">
        <v>580.95699999999999</v>
      </c>
      <c r="G529" s="105">
        <v>378.39800000000002</v>
      </c>
      <c r="H529" s="105">
        <v>435.43599999999998</v>
      </c>
      <c r="I529" s="108">
        <f t="shared" ref="I529:I560" si="5">C529/C528-1</f>
        <v>2.7971389636893607E-2</v>
      </c>
      <c r="J529" s="108">
        <f t="shared" ref="J529:J560" si="6">D529/D528-1</f>
        <v>2.8928374445476912E-2</v>
      </c>
      <c r="K529" s="108">
        <f t="shared" ref="K529:K560" si="7">E529/E528-1</f>
        <v>4.8249560055905416E-2</v>
      </c>
      <c r="L529" s="108">
        <f t="shared" ref="L529:L560" si="8">F529/F528-1</f>
        <v>2.2435406690143989E-2</v>
      </c>
      <c r="M529" s="108">
        <f t="shared" ref="M529:M560" si="9">G529/G528-1</f>
        <v>4.6915946908248074E-3</v>
      </c>
      <c r="N529" s="108">
        <f t="shared" ref="N529:N560" si="10">H529/H528-1</f>
        <v>0</v>
      </c>
    </row>
    <row r="530" spans="1:16">
      <c r="A530" s="107">
        <f t="shared" si="4"/>
        <v>-0.40504354853531155</v>
      </c>
      <c r="B530" s="104">
        <v>39818</v>
      </c>
      <c r="C530" s="105">
        <v>945.26800000000003</v>
      </c>
      <c r="D530" s="105">
        <v>820.99699999999996</v>
      </c>
      <c r="E530" s="105">
        <v>192.00200000000001</v>
      </c>
      <c r="F530" s="105">
        <v>598.94000000000005</v>
      </c>
      <c r="G530" s="105">
        <v>372.67500000000001</v>
      </c>
      <c r="H530" s="105">
        <v>432.03899999999999</v>
      </c>
      <c r="I530" s="108">
        <f t="shared" si="5"/>
        <v>-7.3787007144021644E-4</v>
      </c>
      <c r="J530" s="108">
        <f t="shared" si="6"/>
        <v>-2.0590963071190904E-3</v>
      </c>
      <c r="K530" s="108">
        <f t="shared" si="7"/>
        <v>3.6425664223174836E-2</v>
      </c>
      <c r="L530" s="108">
        <f t="shared" si="8"/>
        <v>3.095409815184258E-2</v>
      </c>
      <c r="M530" s="108">
        <f t="shared" si="9"/>
        <v>-1.5124287126253355E-2</v>
      </c>
      <c r="N530" s="108">
        <f t="shared" si="10"/>
        <v>-7.801376092008927E-3</v>
      </c>
      <c r="O530" s="108">
        <f t="shared" ref="O530:O561" si="11">D529/$D$528-1</f>
        <v>2.8928374445476912E-2</v>
      </c>
      <c r="P530" s="108">
        <f t="shared" ref="P530:P561" si="12">F529/$F$528-1</f>
        <v>2.2435406690143989E-2</v>
      </c>
    </row>
    <row r="531" spans="1:16">
      <c r="A531" s="107">
        <f t="shared" si="4"/>
        <v>-0.40226157822057129</v>
      </c>
      <c r="B531" s="104">
        <v>39819</v>
      </c>
      <c r="C531" s="105">
        <v>949.68799999999999</v>
      </c>
      <c r="D531" s="105">
        <v>825.91200000000003</v>
      </c>
      <c r="E531" s="105">
        <v>194.99700000000001</v>
      </c>
      <c r="F531" s="105">
        <v>607.39499999999998</v>
      </c>
      <c r="G531" s="105">
        <v>369.57100000000003</v>
      </c>
      <c r="H531" s="105">
        <v>432.471</v>
      </c>
      <c r="I531" s="108">
        <f t="shared" si="5"/>
        <v>4.675922595496651E-3</v>
      </c>
      <c r="J531" s="108">
        <f t="shared" si="6"/>
        <v>5.9866235808414547E-3</v>
      </c>
      <c r="K531" s="108">
        <f t="shared" si="7"/>
        <v>1.5598795845876534E-2</v>
      </c>
      <c r="L531" s="108">
        <f t="shared" si="8"/>
        <v>1.4116606003940158E-2</v>
      </c>
      <c r="M531" s="108">
        <f t="shared" si="9"/>
        <v>-8.3289729657207712E-3</v>
      </c>
      <c r="N531" s="108">
        <f t="shared" si="10"/>
        <v>9.9990973037167308E-4</v>
      </c>
      <c r="O531" s="108">
        <f t="shared" si="11"/>
        <v>2.6809711829366201E-2</v>
      </c>
      <c r="P531" s="108">
        <f t="shared" si="12"/>
        <v>5.4083972622749998E-2</v>
      </c>
    </row>
    <row r="532" spans="1:16">
      <c r="A532" s="107">
        <f t="shared" si="4"/>
        <v>-0.40860912813553862</v>
      </c>
      <c r="B532" s="104">
        <v>39820</v>
      </c>
      <c r="C532" s="105">
        <v>939.60300000000007</v>
      </c>
      <c r="D532" s="105">
        <v>814.16600000000005</v>
      </c>
      <c r="E532" s="105">
        <v>185.96600000000001</v>
      </c>
      <c r="F532" s="105">
        <v>595.20699999999999</v>
      </c>
      <c r="G532" s="105">
        <v>367.68900000000002</v>
      </c>
      <c r="H532" s="105">
        <v>432.471</v>
      </c>
      <c r="I532" s="108">
        <f t="shared" si="5"/>
        <v>-1.0619277067836941E-2</v>
      </c>
      <c r="J532" s="108">
        <f t="shared" si="6"/>
        <v>-1.4221854144267132E-2</v>
      </c>
      <c r="K532" s="108">
        <f t="shared" si="7"/>
        <v>-4.6313533028713327E-2</v>
      </c>
      <c r="L532" s="108">
        <f t="shared" si="8"/>
        <v>-2.0066019641254873E-2</v>
      </c>
      <c r="M532" s="108">
        <f t="shared" si="9"/>
        <v>-5.0923909072951856E-3</v>
      </c>
      <c r="N532" s="108">
        <f t="shared" si="10"/>
        <v>0</v>
      </c>
      <c r="O532" s="108">
        <f t="shared" si="11"/>
        <v>3.2956835063240986E-2</v>
      </c>
      <c r="P532" s="108">
        <f t="shared" si="12"/>
        <v>6.8964060759333368E-2</v>
      </c>
    </row>
    <row r="533" spans="1:16">
      <c r="A533" s="107">
        <f t="shared" si="4"/>
        <v>-0.40926874462645446</v>
      </c>
      <c r="B533" s="104">
        <v>39821</v>
      </c>
      <c r="C533" s="105">
        <v>938.55499999999995</v>
      </c>
      <c r="D533" s="105">
        <v>814.73199999999997</v>
      </c>
      <c r="E533" s="105">
        <v>182.82</v>
      </c>
      <c r="F533" s="105">
        <v>578.399</v>
      </c>
      <c r="G533" s="105">
        <v>367.81400000000002</v>
      </c>
      <c r="H533" s="105">
        <v>425.70400000000001</v>
      </c>
      <c r="I533" s="108">
        <f t="shared" si="5"/>
        <v>-1.1153646806152384E-3</v>
      </c>
      <c r="J533" s="108">
        <f t="shared" si="6"/>
        <v>6.9518992441341965E-4</v>
      </c>
      <c r="K533" s="108">
        <f t="shared" si="7"/>
        <v>-1.6917070862415784E-2</v>
      </c>
      <c r="L533" s="108">
        <f t="shared" si="8"/>
        <v>-2.8238915200930137E-2</v>
      </c>
      <c r="M533" s="108">
        <f t="shared" si="9"/>
        <v>3.3996121722434935E-4</v>
      </c>
      <c r="N533" s="108">
        <f t="shared" si="10"/>
        <v>-1.5647291957148535E-2</v>
      </c>
      <c r="O533" s="108">
        <f t="shared" si="11"/>
        <v>1.8266273617647766E-2</v>
      </c>
      <c r="P533" s="108">
        <f t="shared" si="12"/>
        <v>4.7514206920340918E-2</v>
      </c>
    </row>
    <row r="534" spans="1:16">
      <c r="A534" s="107">
        <f t="shared" si="4"/>
        <v>-0.41928887299990814</v>
      </c>
      <c r="B534" s="104">
        <v>39822</v>
      </c>
      <c r="C534" s="105">
        <v>922.63499999999999</v>
      </c>
      <c r="D534" s="105">
        <v>800.55</v>
      </c>
      <c r="E534" s="105">
        <v>180.95500000000001</v>
      </c>
      <c r="F534" s="105">
        <v>571.24900000000002</v>
      </c>
      <c r="G534" s="105">
        <v>359.45400000000001</v>
      </c>
      <c r="H534" s="105">
        <v>394.72199999999998</v>
      </c>
      <c r="I534" s="108">
        <f t="shared" si="5"/>
        <v>-1.6962245153453903E-2</v>
      </c>
      <c r="J534" s="108">
        <f t="shared" si="6"/>
        <v>-1.7406950997383208E-2</v>
      </c>
      <c r="K534" s="108">
        <f t="shared" si="7"/>
        <v>-1.0201290887211334E-2</v>
      </c>
      <c r="L534" s="108">
        <f t="shared" si="8"/>
        <v>-1.236170878580356E-2</v>
      </c>
      <c r="M534" s="108">
        <f t="shared" si="9"/>
        <v>-2.2728879270500935E-2</v>
      </c>
      <c r="N534" s="108">
        <f t="shared" si="10"/>
        <v>-7.2778268468231544E-2</v>
      </c>
      <c r="O534" s="108">
        <f t="shared" si="11"/>
        <v>1.897416207143654E-2</v>
      </c>
      <c r="P534" s="108">
        <f t="shared" si="12"/>
        <v>1.7933542059348051E-2</v>
      </c>
    </row>
    <row r="535" spans="1:16">
      <c r="A535" s="107">
        <f t="shared" si="4"/>
        <v>-0.43191033243915866</v>
      </c>
      <c r="B535" s="104">
        <v>39825</v>
      </c>
      <c r="C535" s="105">
        <v>902.58199999999999</v>
      </c>
      <c r="D535" s="105">
        <v>784.07799999999997</v>
      </c>
      <c r="E535" s="105">
        <v>173.13399999999999</v>
      </c>
      <c r="F535" s="105">
        <v>553.221</v>
      </c>
      <c r="G535" s="105">
        <v>367.113</v>
      </c>
      <c r="H535" s="105">
        <v>415.17500000000001</v>
      </c>
      <c r="I535" s="108">
        <f t="shared" si="5"/>
        <v>-2.1734488719807987E-2</v>
      </c>
      <c r="J535" s="108">
        <f t="shared" si="6"/>
        <v>-2.0575854100306046E-2</v>
      </c>
      <c r="K535" s="108">
        <f t="shared" si="7"/>
        <v>-4.3220690226852154E-2</v>
      </c>
      <c r="L535" s="108">
        <f t="shared" si="8"/>
        <v>-3.1558917389789776E-2</v>
      </c>
      <c r="M535" s="108">
        <f t="shared" si="9"/>
        <v>2.1307316096079054E-2</v>
      </c>
      <c r="N535" s="108">
        <f t="shared" si="10"/>
        <v>5.1816214956349027E-2</v>
      </c>
      <c r="O535" s="108">
        <f t="shared" si="11"/>
        <v>1.2369287646594174E-3</v>
      </c>
      <c r="P535" s="108">
        <f t="shared" si="12"/>
        <v>5.3501440491088292E-3</v>
      </c>
    </row>
    <row r="536" spans="1:16">
      <c r="A536" s="107">
        <f t="shared" si="4"/>
        <v>-0.44019519109366689</v>
      </c>
      <c r="B536" s="104">
        <v>39826</v>
      </c>
      <c r="C536" s="105">
        <v>889.41899999999998</v>
      </c>
      <c r="D536" s="105">
        <v>774.18100000000004</v>
      </c>
      <c r="E536" s="105">
        <v>171.58500000000001</v>
      </c>
      <c r="F536" s="105">
        <v>550.89400000000001</v>
      </c>
      <c r="G536" s="105">
        <v>359.61599999999999</v>
      </c>
      <c r="H536" s="105">
        <v>413.75099999999998</v>
      </c>
      <c r="I536" s="108">
        <f t="shared" si="5"/>
        <v>-1.4583716493349108E-2</v>
      </c>
      <c r="J536" s="108">
        <f t="shared" si="6"/>
        <v>-1.2622468682962573E-2</v>
      </c>
      <c r="K536" s="108">
        <f t="shared" si="7"/>
        <v>-8.9468273129482689E-3</v>
      </c>
      <c r="L536" s="108">
        <f t="shared" si="8"/>
        <v>-4.2062756113740996E-3</v>
      </c>
      <c r="M536" s="108">
        <f t="shared" si="9"/>
        <v>-2.0421505095161496E-2</v>
      </c>
      <c r="N536" s="108">
        <f t="shared" si="10"/>
        <v>-3.4298789667008833E-3</v>
      </c>
      <c r="O536" s="108">
        <f t="shared" si="11"/>
        <v>-1.9364376201440603E-2</v>
      </c>
      <c r="P536" s="108">
        <f t="shared" si="12"/>
        <v>-2.6377618094750255E-2</v>
      </c>
    </row>
    <row r="537" spans="1:16">
      <c r="A537" s="107">
        <f t="shared" si="4"/>
        <v>-0.45729675566873662</v>
      </c>
      <c r="B537" s="104">
        <v>39827</v>
      </c>
      <c r="C537" s="105">
        <v>862.24800000000005</v>
      </c>
      <c r="D537" s="105">
        <v>750.28700000000003</v>
      </c>
      <c r="E537" s="105">
        <v>168.941</v>
      </c>
      <c r="F537" s="105">
        <v>542.84799999999996</v>
      </c>
      <c r="G537" s="105">
        <v>357.108</v>
      </c>
      <c r="H537" s="105">
        <v>419.99099999999999</v>
      </c>
      <c r="I537" s="108">
        <f t="shared" si="5"/>
        <v>-3.054915624694321E-2</v>
      </c>
      <c r="J537" s="108">
        <f t="shared" si="6"/>
        <v>-3.0863583580583831E-2</v>
      </c>
      <c r="K537" s="108">
        <f t="shared" si="7"/>
        <v>-1.5409272372293614E-2</v>
      </c>
      <c r="L537" s="108">
        <f t="shared" si="8"/>
        <v>-1.4605350575609966E-2</v>
      </c>
      <c r="M537" s="108">
        <f t="shared" si="9"/>
        <v>-6.9741057127602479E-3</v>
      </c>
      <c r="N537" s="108">
        <f t="shared" si="10"/>
        <v>1.5081534546140141E-2</v>
      </c>
      <c r="O537" s="108">
        <f t="shared" si="11"/>
        <v>-3.1742418652235371E-2</v>
      </c>
      <c r="P537" s="108">
        <f t="shared" si="12"/>
        <v>-3.0472942174446294E-2</v>
      </c>
    </row>
    <row r="538" spans="1:16">
      <c r="A538" s="107">
        <f t="shared" si="4"/>
        <v>-0.46289909000618079</v>
      </c>
      <c r="B538" s="104">
        <v>39828</v>
      </c>
      <c r="C538" s="105">
        <v>853.34699999999998</v>
      </c>
      <c r="D538" s="105">
        <v>743.702</v>
      </c>
      <c r="E538" s="105">
        <v>166.023</v>
      </c>
      <c r="F538" s="105">
        <v>526.64200000000005</v>
      </c>
      <c r="G538" s="105">
        <v>349.7</v>
      </c>
      <c r="H538" s="105">
        <v>408.41</v>
      </c>
      <c r="I538" s="108">
        <f t="shared" si="5"/>
        <v>-1.0323016116013051E-2</v>
      </c>
      <c r="J538" s="108">
        <f t="shared" si="6"/>
        <v>-8.7766414718635222E-3</v>
      </c>
      <c r="K538" s="108">
        <f t="shared" si="7"/>
        <v>-1.7272302164661024E-2</v>
      </c>
      <c r="L538" s="108">
        <f t="shared" si="8"/>
        <v>-2.9853660693232587E-2</v>
      </c>
      <c r="M538" s="108">
        <f t="shared" si="9"/>
        <v>-2.0744424655846472E-2</v>
      </c>
      <c r="N538" s="108">
        <f t="shared" si="10"/>
        <v>-2.7574400403818089E-2</v>
      </c>
      <c r="O538" s="108">
        <f t="shared" si="11"/>
        <v>-6.162631744169611E-2</v>
      </c>
      <c r="P538" s="108">
        <f t="shared" si="12"/>
        <v>-4.4633224746528088E-2</v>
      </c>
    </row>
    <row r="539" spans="1:16">
      <c r="A539" s="107">
        <f t="shared" si="4"/>
        <v>-0.45504222678470951</v>
      </c>
      <c r="B539" s="104">
        <v>39829</v>
      </c>
      <c r="C539" s="105">
        <v>865.83</v>
      </c>
      <c r="D539" s="105">
        <v>753.36599999999999</v>
      </c>
      <c r="E539" s="105">
        <v>168.547</v>
      </c>
      <c r="F539" s="105">
        <v>537.83699999999999</v>
      </c>
      <c r="G539" s="105">
        <v>361.08499999999998</v>
      </c>
      <c r="H539" s="105">
        <v>416.86500000000001</v>
      </c>
      <c r="I539" s="108">
        <f t="shared" si="5"/>
        <v>1.4628281343931571E-2</v>
      </c>
      <c r="J539" s="108">
        <f t="shared" si="6"/>
        <v>1.2994452078924024E-2</v>
      </c>
      <c r="K539" s="108">
        <f t="shared" si="7"/>
        <v>1.5202712877131486E-2</v>
      </c>
      <c r="L539" s="108">
        <f t="shared" si="8"/>
        <v>2.1257324710144632E-2</v>
      </c>
      <c r="M539" s="108">
        <f t="shared" si="9"/>
        <v>3.2556476980268867E-2</v>
      </c>
      <c r="N539" s="108">
        <f t="shared" si="10"/>
        <v>2.0702235498641031E-2</v>
      </c>
      <c r="O539" s="108">
        <f t="shared" si="11"/>
        <v>-6.986208682014261E-2</v>
      </c>
      <c r="P539" s="108">
        <f t="shared" si="12"/>
        <v>-7.3154420292533051E-2</v>
      </c>
    </row>
    <row r="540" spans="1:16">
      <c r="A540" s="107">
        <f t="shared" si="4"/>
        <v>-0.4589539791616577</v>
      </c>
      <c r="B540" s="104">
        <v>39832</v>
      </c>
      <c r="C540" s="105">
        <v>859.61500000000001</v>
      </c>
      <c r="D540" s="105">
        <v>749.01599999999996</v>
      </c>
      <c r="E540" s="105">
        <v>167.47</v>
      </c>
      <c r="F540" s="105">
        <v>533.84100000000001</v>
      </c>
      <c r="G540" s="105">
        <v>364.08499999999998</v>
      </c>
      <c r="H540" s="105">
        <v>426.47199999999998</v>
      </c>
      <c r="I540" s="108">
        <f t="shared" si="5"/>
        <v>-7.1780834574917129E-3</v>
      </c>
      <c r="J540" s="108">
        <f t="shared" si="6"/>
        <v>-5.77408590246975E-3</v>
      </c>
      <c r="K540" s="108">
        <f t="shared" si="7"/>
        <v>-6.3899090461414509E-3</v>
      </c>
      <c r="L540" s="108">
        <f t="shared" si="8"/>
        <v>-7.4297603177170268E-3</v>
      </c>
      <c r="M540" s="108">
        <f t="shared" si="9"/>
        <v>8.3082930611906303E-3</v>
      </c>
      <c r="N540" s="108">
        <f t="shared" si="10"/>
        <v>2.3045830184831972E-2</v>
      </c>
      <c r="O540" s="108">
        <f t="shared" si="11"/>
        <v>-5.7775454280536542E-2</v>
      </c>
      <c r="P540" s="108">
        <f t="shared" si="12"/>
        <v>-5.3452162848529272E-2</v>
      </c>
    </row>
    <row r="541" spans="1:16">
      <c r="A541" s="107">
        <f t="shared" si="4"/>
        <v>-0.48224196595925739</v>
      </c>
      <c r="B541" s="104">
        <v>39833</v>
      </c>
      <c r="C541" s="105">
        <v>822.61500000000001</v>
      </c>
      <c r="D541" s="105">
        <v>716.05200000000002</v>
      </c>
      <c r="E541" s="105">
        <v>161.88200000000001</v>
      </c>
      <c r="F541" s="105">
        <v>517.53599999999994</v>
      </c>
      <c r="G541" s="105">
        <v>350.60899999999998</v>
      </c>
      <c r="H541" s="105">
        <v>409.07900000000001</v>
      </c>
      <c r="I541" s="108">
        <f t="shared" si="5"/>
        <v>-4.3042524851241493E-2</v>
      </c>
      <c r="J541" s="108">
        <f t="shared" si="6"/>
        <v>-4.4009740779903161E-2</v>
      </c>
      <c r="K541" s="108">
        <f t="shared" si="7"/>
        <v>-3.3367170239445798E-2</v>
      </c>
      <c r="L541" s="108">
        <f t="shared" si="8"/>
        <v>-3.0542802070279484E-2</v>
      </c>
      <c r="M541" s="108">
        <f t="shared" si="9"/>
        <v>-3.7013334798192687E-2</v>
      </c>
      <c r="N541" s="108">
        <f t="shared" si="10"/>
        <v>-4.0783451199609799E-2</v>
      </c>
      <c r="O541" s="108">
        <f t="shared" si="11"/>
        <v>-6.3215939746936178E-2</v>
      </c>
      <c r="P541" s="108">
        <f t="shared" si="12"/>
        <v>-6.0484786407818181E-2</v>
      </c>
    </row>
    <row r="542" spans="1:16">
      <c r="A542" s="107">
        <f t="shared" si="4"/>
        <v>-0.47229107214114796</v>
      </c>
      <c r="B542" s="104">
        <v>39834</v>
      </c>
      <c r="C542" s="105">
        <v>838.42499999999995</v>
      </c>
      <c r="D542" s="105">
        <v>732.81799999999998</v>
      </c>
      <c r="E542" s="105">
        <v>161.72</v>
      </c>
      <c r="F542" s="105">
        <v>515.16399999999999</v>
      </c>
      <c r="G542" s="105">
        <v>343.09</v>
      </c>
      <c r="H542" s="105">
        <v>401.97399999999999</v>
      </c>
      <c r="I542" s="108">
        <f t="shared" si="5"/>
        <v>1.9219197315876846E-2</v>
      </c>
      <c r="J542" s="108">
        <f t="shared" si="6"/>
        <v>2.3414500622859657E-2</v>
      </c>
      <c r="K542" s="108">
        <f t="shared" si="7"/>
        <v>-1.0007289260078878E-3</v>
      </c>
      <c r="L542" s="108">
        <f t="shared" si="8"/>
        <v>-4.5832560440238757E-3</v>
      </c>
      <c r="M542" s="108">
        <f t="shared" si="9"/>
        <v>-2.1445541899951293E-2</v>
      </c>
      <c r="N542" s="108">
        <f t="shared" si="10"/>
        <v>-1.7368283387805383E-2</v>
      </c>
      <c r="O542" s="108">
        <f t="shared" si="11"/>
        <v>-0.10444356340541872</v>
      </c>
      <c r="P542" s="108">
        <f t="shared" si="12"/>
        <v>-8.9180213618580528E-2</v>
      </c>
    </row>
    <row r="543" spans="1:16">
      <c r="A543" s="107">
        <f t="shared" si="4"/>
        <v>-0.47732694193486669</v>
      </c>
      <c r="B543" s="104">
        <v>39835</v>
      </c>
      <c r="C543" s="105">
        <v>830.42399999999998</v>
      </c>
      <c r="D543" s="105">
        <v>724.35199999999998</v>
      </c>
      <c r="E543" s="105">
        <v>160.69399999999999</v>
      </c>
      <c r="F543" s="105">
        <v>514.36199999999997</v>
      </c>
      <c r="G543" s="105">
        <v>349.375</v>
      </c>
      <c r="H543" s="105">
        <v>410.48599999999999</v>
      </c>
      <c r="I543" s="108">
        <f t="shared" si="5"/>
        <v>-9.5428929242329374E-3</v>
      </c>
      <c r="J543" s="108">
        <f t="shared" si="6"/>
        <v>-1.1552663826489007E-2</v>
      </c>
      <c r="K543" s="108">
        <f t="shared" si="7"/>
        <v>-6.3442987880287793E-3</v>
      </c>
      <c r="L543" s="108">
        <f t="shared" si="8"/>
        <v>-1.5567858002500934E-3</v>
      </c>
      <c r="M543" s="108">
        <f t="shared" si="9"/>
        <v>1.8318808475910275E-2</v>
      </c>
      <c r="N543" s="108">
        <f t="shared" si="10"/>
        <v>2.1175498912864965E-2</v>
      </c>
      <c r="O543" s="108">
        <f t="shared" si="11"/>
        <v>-8.347455666296888E-2</v>
      </c>
      <c r="P543" s="108">
        <f t="shared" si="12"/>
        <v>-9.3354733909529752E-2</v>
      </c>
    </row>
    <row r="544" spans="1:16">
      <c r="A544" s="107">
        <f t="shared" si="4"/>
        <v>-0.48049977278477751</v>
      </c>
      <c r="B544" s="104">
        <v>39836</v>
      </c>
      <c r="C544" s="105">
        <v>825.38300000000004</v>
      </c>
      <c r="D544" s="105">
        <v>721.69899999999996</v>
      </c>
      <c r="E544" s="105">
        <v>159.32400000000001</v>
      </c>
      <c r="F544" s="105">
        <v>507.28899999999999</v>
      </c>
      <c r="G544" s="105">
        <v>341.73599999999999</v>
      </c>
      <c r="H544" s="105">
        <v>402.45800000000003</v>
      </c>
      <c r="I544" s="108">
        <f t="shared" si="5"/>
        <v>-6.0703929558875158E-3</v>
      </c>
      <c r="J544" s="108">
        <f t="shared" si="6"/>
        <v>-3.6625839370914015E-3</v>
      </c>
      <c r="K544" s="108">
        <f t="shared" si="7"/>
        <v>-8.5255205545943236E-3</v>
      </c>
      <c r="L544" s="108">
        <f t="shared" si="8"/>
        <v>-1.3751015821542034E-2</v>
      </c>
      <c r="M544" s="108">
        <f t="shared" si="9"/>
        <v>-2.1864758497316616E-2</v>
      </c>
      <c r="N544" s="108">
        <f t="shared" si="10"/>
        <v>-1.9557305243053213E-2</v>
      </c>
      <c r="O544" s="108">
        <f t="shared" si="11"/>
        <v>-9.4062866998265382E-2</v>
      </c>
      <c r="P544" s="108">
        <f t="shared" si="12"/>
        <v>-9.476618638564327E-2</v>
      </c>
    </row>
    <row r="545" spans="1:16">
      <c r="A545" s="107">
        <f t="shared" si="4"/>
        <v>-0.47009318971149339</v>
      </c>
      <c r="B545" s="104">
        <v>39839</v>
      </c>
      <c r="C545" s="105">
        <v>841.91700000000003</v>
      </c>
      <c r="D545" s="105">
        <v>733.68499999999995</v>
      </c>
      <c r="E545" s="105">
        <v>162.566</v>
      </c>
      <c r="F545" s="105">
        <v>515.87900000000002</v>
      </c>
      <c r="G545" s="105">
        <v>346.24299999999999</v>
      </c>
      <c r="H545" s="105">
        <v>391.76900000000001</v>
      </c>
      <c r="I545" s="108">
        <f t="shared" si="5"/>
        <v>2.003191245761049E-2</v>
      </c>
      <c r="J545" s="108">
        <f t="shared" si="6"/>
        <v>1.6608031880326779E-2</v>
      </c>
      <c r="K545" s="108">
        <f t="shared" si="7"/>
        <v>2.0348472295448117E-2</v>
      </c>
      <c r="L545" s="108">
        <f t="shared" si="8"/>
        <v>1.6933148560288158E-2</v>
      </c>
      <c r="M545" s="108">
        <f t="shared" si="9"/>
        <v>1.3188543202940384E-2</v>
      </c>
      <c r="N545" s="108">
        <f t="shared" si="10"/>
        <v>-2.6559293143632479E-2</v>
      </c>
      <c r="O545" s="108">
        <f t="shared" si="11"/>
        <v>-9.7380937789612099E-2</v>
      </c>
      <c r="P545" s="108">
        <f t="shared" si="12"/>
        <v>-0.10721407087884904</v>
      </c>
    </row>
    <row r="546" spans="1:16">
      <c r="A546" s="107">
        <f t="shared" si="4"/>
        <v>-0.46219982099720425</v>
      </c>
      <c r="B546" s="104">
        <v>39840</v>
      </c>
      <c r="C546" s="105">
        <v>854.45799999999997</v>
      </c>
      <c r="D546" s="105">
        <v>745.8</v>
      </c>
      <c r="E546" s="105">
        <v>163.577</v>
      </c>
      <c r="F546" s="105">
        <v>518.92899999999997</v>
      </c>
      <c r="G546" s="105">
        <v>346.233</v>
      </c>
      <c r="H546" s="105">
        <v>392.58699999999999</v>
      </c>
      <c r="I546" s="108">
        <f t="shared" si="5"/>
        <v>1.4895767635051849E-2</v>
      </c>
      <c r="J546" s="108">
        <f t="shared" si="6"/>
        <v>1.6512536033856495E-2</v>
      </c>
      <c r="K546" s="108">
        <f t="shared" si="7"/>
        <v>6.2190125856576017E-3</v>
      </c>
      <c r="L546" s="108">
        <f t="shared" si="8"/>
        <v>5.9122391103338945E-3</v>
      </c>
      <c r="M546" s="108">
        <f t="shared" si="9"/>
        <v>-2.8881450310880297E-5</v>
      </c>
      <c r="N546" s="108">
        <f t="shared" si="10"/>
        <v>2.0879651018839152E-3</v>
      </c>
      <c r="O546" s="108">
        <f t="shared" si="11"/>
        <v>-8.239021162863136E-2</v>
      </c>
      <c r="P546" s="108">
        <f t="shared" si="12"/>
        <v>-9.2096394108505675E-2</v>
      </c>
    </row>
    <row r="547" spans="1:16">
      <c r="A547" s="107">
        <f t="shared" si="4"/>
        <v>-0.44685933174807191</v>
      </c>
      <c r="B547" s="104">
        <v>39841</v>
      </c>
      <c r="C547" s="105">
        <v>878.83100000000002</v>
      </c>
      <c r="D547" s="105">
        <v>767.17899999999997</v>
      </c>
      <c r="E547" s="105">
        <v>167.50800000000001</v>
      </c>
      <c r="F547" s="105">
        <v>533.11099999999999</v>
      </c>
      <c r="G547" s="105">
        <v>342.077</v>
      </c>
      <c r="H547" s="105">
        <v>378.75599999999997</v>
      </c>
      <c r="I547" s="108">
        <f t="shared" si="5"/>
        <v>2.8524514955679647E-2</v>
      </c>
      <c r="J547" s="108">
        <f t="shared" si="6"/>
        <v>2.8665862161437516E-2</v>
      </c>
      <c r="K547" s="108">
        <f t="shared" si="7"/>
        <v>2.4031495870446395E-2</v>
      </c>
      <c r="L547" s="108">
        <f t="shared" si="8"/>
        <v>2.7329364903484032E-2</v>
      </c>
      <c r="M547" s="108">
        <f t="shared" si="9"/>
        <v>-1.2003477427050546E-2</v>
      </c>
      <c r="N547" s="108">
        <f t="shared" si="10"/>
        <v>-3.5230407527503504E-2</v>
      </c>
      <c r="O547" s="108">
        <f t="shared" si="11"/>
        <v>-6.7238146933129683E-2</v>
      </c>
      <c r="P547" s="108">
        <f t="shared" si="12"/>
        <v>-8.6728650901340854E-2</v>
      </c>
    </row>
    <row r="548" spans="1:16">
      <c r="A548" s="107">
        <f t="shared" si="4"/>
        <v>-0.46001515607356991</v>
      </c>
      <c r="B548" s="104">
        <v>39842</v>
      </c>
      <c r="C548" s="105">
        <v>857.92899999999997</v>
      </c>
      <c r="D548" s="105">
        <v>748.61099999999999</v>
      </c>
      <c r="E548" s="105">
        <v>168.68</v>
      </c>
      <c r="F548" s="105">
        <v>532.17700000000002</v>
      </c>
      <c r="G548" s="105">
        <v>341.45499999999998</v>
      </c>
      <c r="H548" s="105">
        <v>383.476</v>
      </c>
      <c r="I548" s="108">
        <f t="shared" si="5"/>
        <v>-2.3783867432987771E-2</v>
      </c>
      <c r="J548" s="108">
        <f t="shared" si="6"/>
        <v>-2.4202956545995136E-2</v>
      </c>
      <c r="K548" s="108">
        <f t="shared" si="7"/>
        <v>6.9966807555459365E-3</v>
      </c>
      <c r="L548" s="108">
        <f t="shared" si="8"/>
        <v>-1.7519803568112335E-3</v>
      </c>
      <c r="M548" s="108">
        <f t="shared" si="9"/>
        <v>-1.8183040660436633E-3</v>
      </c>
      <c r="N548" s="108">
        <f t="shared" si="10"/>
        <v>1.2461848789194097E-2</v>
      </c>
      <c r="O548" s="108">
        <f t="shared" si="11"/>
        <v>-4.0499724223667766E-2</v>
      </c>
      <c r="P548" s="108">
        <f t="shared" si="12"/>
        <v>-6.1769524945926468E-2</v>
      </c>
    </row>
    <row r="549" spans="1:16">
      <c r="A549" s="107">
        <f t="shared" si="4"/>
        <v>-0.47203805131161725</v>
      </c>
      <c r="B549" s="104">
        <v>39843</v>
      </c>
      <c r="C549" s="105">
        <v>838.827</v>
      </c>
      <c r="D549" s="105">
        <v>731.28399999999999</v>
      </c>
      <c r="E549" s="105">
        <v>168.99</v>
      </c>
      <c r="F549" s="105">
        <v>529.53200000000004</v>
      </c>
      <c r="G549" s="105">
        <v>329.089</v>
      </c>
      <c r="H549" s="105">
        <v>361.45600000000002</v>
      </c>
      <c r="I549" s="108">
        <f t="shared" si="5"/>
        <v>-2.2265245725462068E-2</v>
      </c>
      <c r="J549" s="108">
        <f t="shared" si="6"/>
        <v>-2.3145532192286766E-2</v>
      </c>
      <c r="K549" s="108">
        <f t="shared" si="7"/>
        <v>1.8377993834479689E-3</v>
      </c>
      <c r="L549" s="108">
        <f t="shared" si="8"/>
        <v>-4.9701509084383311E-3</v>
      </c>
      <c r="M549" s="108">
        <f t="shared" si="9"/>
        <v>-3.6215606741737516E-2</v>
      </c>
      <c r="N549" s="108">
        <f t="shared" si="10"/>
        <v>-5.7422107250518883E-2</v>
      </c>
      <c r="O549" s="108">
        <f t="shared" si="11"/>
        <v>-6.3722467704152685E-2</v>
      </c>
      <c r="P549" s="108">
        <f t="shared" si="12"/>
        <v>-6.3413286308382832E-2</v>
      </c>
    </row>
    <row r="550" spans="1:16">
      <c r="A550" s="107">
        <f t="shared" si="4"/>
        <v>-0.47829119046929702</v>
      </c>
      <c r="B550" s="104">
        <v>39846</v>
      </c>
      <c r="C550" s="105">
        <v>828.89200000000005</v>
      </c>
      <c r="D550" s="105">
        <v>724.33799999999997</v>
      </c>
      <c r="E550" s="105">
        <v>163.70699999999999</v>
      </c>
      <c r="F550" s="105">
        <v>517.13699999999994</v>
      </c>
      <c r="G550" s="105">
        <v>324.07900000000001</v>
      </c>
      <c r="H550" s="105">
        <v>351.24700000000001</v>
      </c>
      <c r="I550" s="108">
        <f t="shared" si="5"/>
        <v>-1.1843920140863329E-2</v>
      </c>
      <c r="J550" s="108">
        <f t="shared" si="6"/>
        <v>-9.4983617855717295E-3</v>
      </c>
      <c r="K550" s="108">
        <f t="shared" si="7"/>
        <v>-3.1262204864193288E-2</v>
      </c>
      <c r="L550" s="108">
        <f t="shared" si="8"/>
        <v>-2.340746168314678E-2</v>
      </c>
      <c r="M550" s="108">
        <f t="shared" si="9"/>
        <v>-1.5223845221201571E-2</v>
      </c>
      <c r="N550" s="108">
        <f t="shared" si="10"/>
        <v>-2.8244101633393859E-2</v>
      </c>
      <c r="O550" s="108">
        <f t="shared" si="11"/>
        <v>-8.539310946882106E-2</v>
      </c>
      <c r="P550" s="108">
        <f t="shared" si="12"/>
        <v>-6.8068263614268543E-2</v>
      </c>
    </row>
    <row r="551" spans="1:16">
      <c r="A551" s="107">
        <f t="shared" si="4"/>
        <v>-0.46892753156151623</v>
      </c>
      <c r="B551" s="104">
        <v>39847</v>
      </c>
      <c r="C551" s="105">
        <v>843.76900000000001</v>
      </c>
      <c r="D551" s="105">
        <v>736.64700000000005</v>
      </c>
      <c r="E551" s="105">
        <v>166.70500000000001</v>
      </c>
      <c r="F551" s="105">
        <v>525.34699999999998</v>
      </c>
      <c r="G551" s="105">
        <v>321.74700000000001</v>
      </c>
      <c r="H551" s="105">
        <v>341.87</v>
      </c>
      <c r="I551" s="108">
        <f t="shared" si="5"/>
        <v>1.7948055959039255E-2</v>
      </c>
      <c r="J551" s="108">
        <f t="shared" si="6"/>
        <v>1.6993447810276452E-2</v>
      </c>
      <c r="K551" s="108">
        <f t="shared" si="7"/>
        <v>1.8313205910559738E-2</v>
      </c>
      <c r="L551" s="108">
        <f t="shared" si="8"/>
        <v>1.5875870417316973E-2</v>
      </c>
      <c r="M551" s="108">
        <f t="shared" si="9"/>
        <v>-7.1957763384853379E-3</v>
      </c>
      <c r="N551" s="108">
        <f t="shared" si="10"/>
        <v>-2.6696313420470519E-2</v>
      </c>
      <c r="O551" s="108">
        <f t="shared" si="11"/>
        <v>-9.4080376606663019E-2</v>
      </c>
      <c r="P551" s="108">
        <f t="shared" si="12"/>
        <v>-8.9882420025026E-2</v>
      </c>
    </row>
    <row r="552" spans="1:16">
      <c r="A552" s="107">
        <f t="shared" si="4"/>
        <v>-0.46629473024329027</v>
      </c>
      <c r="B552" s="104">
        <v>39848</v>
      </c>
      <c r="C552" s="105">
        <v>847.952</v>
      </c>
      <c r="D552" s="105">
        <v>740.36</v>
      </c>
      <c r="E552" s="105">
        <v>170.892</v>
      </c>
      <c r="F552" s="105">
        <v>535.96799999999996</v>
      </c>
      <c r="G552" s="105">
        <v>323.92599999999999</v>
      </c>
      <c r="H552" s="105">
        <v>350.24200000000002</v>
      </c>
      <c r="I552" s="108">
        <f t="shared" si="5"/>
        <v>4.9575179936689473E-3</v>
      </c>
      <c r="J552" s="108">
        <f t="shared" si="6"/>
        <v>5.0404060560891306E-3</v>
      </c>
      <c r="K552" s="108">
        <f t="shared" si="7"/>
        <v>2.5116223268648152E-2</v>
      </c>
      <c r="L552" s="108">
        <f t="shared" si="8"/>
        <v>2.0217113641079143E-2</v>
      </c>
      <c r="M552" s="108">
        <f t="shared" si="9"/>
        <v>6.7724019182773265E-3</v>
      </c>
      <c r="N552" s="108">
        <f t="shared" si="10"/>
        <v>2.4488840787433963E-2</v>
      </c>
      <c r="O552" s="108">
        <f t="shared" si="11"/>
        <v>-7.86856787662229E-2</v>
      </c>
      <c r="P552" s="108">
        <f t="shared" si="12"/>
        <v>-7.5433511260821207E-2</v>
      </c>
    </row>
    <row r="553" spans="1:16">
      <c r="A553" s="107">
        <f t="shared" si="4"/>
        <v>-0.46315336964580867</v>
      </c>
      <c r="B553" s="104">
        <v>39849</v>
      </c>
      <c r="C553" s="105">
        <v>852.94299999999998</v>
      </c>
      <c r="D553" s="105">
        <v>747.17899999999997</v>
      </c>
      <c r="E553" s="105">
        <v>172.40299999999999</v>
      </c>
      <c r="F553" s="105">
        <v>536.56899999999996</v>
      </c>
      <c r="G553" s="105">
        <v>323.57900000000001</v>
      </c>
      <c r="H553" s="105">
        <v>341.76499999999999</v>
      </c>
      <c r="I553" s="108">
        <f t="shared" si="5"/>
        <v>5.8859463743230478E-3</v>
      </c>
      <c r="J553" s="108">
        <f t="shared" si="6"/>
        <v>9.2103841374466811E-3</v>
      </c>
      <c r="K553" s="108">
        <f t="shared" si="7"/>
        <v>8.8418416309716807E-3</v>
      </c>
      <c r="L553" s="108">
        <f t="shared" si="8"/>
        <v>1.1213356021255727E-3</v>
      </c>
      <c r="M553" s="108">
        <f t="shared" si="9"/>
        <v>-1.0712323184924877E-3</v>
      </c>
      <c r="N553" s="108">
        <f t="shared" si="10"/>
        <v>-2.420326517093907E-2</v>
      </c>
      <c r="O553" s="108">
        <f t="shared" si="11"/>
        <v>-7.4041880481914513E-2</v>
      </c>
      <c r="P553" s="108">
        <f t="shared" si="12"/>
        <v>-5.6741445489247755E-2</v>
      </c>
    </row>
    <row r="554" spans="1:16">
      <c r="A554" s="107">
        <f t="shared" si="4"/>
        <v>-0.45195247740121181</v>
      </c>
      <c r="B554" s="104">
        <v>39850</v>
      </c>
      <c r="C554" s="105">
        <v>870.73900000000003</v>
      </c>
      <c r="D554" s="105">
        <v>762.48099999999999</v>
      </c>
      <c r="E554" s="105">
        <v>179.91900000000001</v>
      </c>
      <c r="F554" s="105">
        <v>557.52599999999995</v>
      </c>
      <c r="G554" s="105">
        <v>325.11399999999998</v>
      </c>
      <c r="H554" s="105">
        <v>334.41199999999998</v>
      </c>
      <c r="I554" s="108">
        <f t="shared" si="5"/>
        <v>2.0864231255781407E-2</v>
      </c>
      <c r="J554" s="108">
        <f t="shared" si="6"/>
        <v>2.0479697636041738E-2</v>
      </c>
      <c r="K554" s="108">
        <f t="shared" si="7"/>
        <v>4.3595529080120432E-2</v>
      </c>
      <c r="L554" s="108">
        <f t="shared" si="8"/>
        <v>3.9057418523992249E-2</v>
      </c>
      <c r="M554" s="108">
        <f t="shared" si="9"/>
        <v>4.7438183565682301E-3</v>
      </c>
      <c r="N554" s="108">
        <f t="shared" si="10"/>
        <v>-2.151478355010028E-2</v>
      </c>
      <c r="O554" s="108">
        <f t="shared" si="11"/>
        <v>-6.5513450505965243E-2</v>
      </c>
      <c r="P554" s="108">
        <f t="shared" si="12"/>
        <v>-5.5683736090065383E-2</v>
      </c>
    </row>
    <row r="555" spans="1:16">
      <c r="A555" s="107">
        <f t="shared" ref="A555:A574" si="13">C555/$C$528-1</f>
        <v>-4.7041704972474174E-2</v>
      </c>
      <c r="B555" s="104">
        <v>39853</v>
      </c>
      <c r="C555" s="105">
        <v>876.93700000000001</v>
      </c>
      <c r="D555" s="105">
        <v>765.96500000000003</v>
      </c>
      <c r="E555" s="105">
        <v>182.92599999999999</v>
      </c>
      <c r="F555" s="105">
        <v>564.80700000000002</v>
      </c>
      <c r="G555" s="105">
        <v>339.26100000000002</v>
      </c>
      <c r="H555" s="105">
        <v>366.20600000000002</v>
      </c>
      <c r="I555" s="108">
        <f t="shared" si="5"/>
        <v>7.1180916439943509E-3</v>
      </c>
      <c r="J555" s="108">
        <f t="shared" si="6"/>
        <v>4.5692941856911862E-3</v>
      </c>
      <c r="K555" s="108">
        <f t="shared" si="7"/>
        <v>1.6713076439953456E-2</v>
      </c>
      <c r="L555" s="108">
        <f t="shared" si="8"/>
        <v>1.3059480634087128E-2</v>
      </c>
      <c r="M555" s="108">
        <f t="shared" si="9"/>
        <v>4.3513967408355336E-2</v>
      </c>
      <c r="N555" s="108">
        <f t="shared" si="10"/>
        <v>9.5074339437580146E-2</v>
      </c>
      <c r="O555" s="108">
        <f t="shared" si="11"/>
        <v>-4.6375448527379404E-2</v>
      </c>
      <c r="P555" s="108">
        <f t="shared" si="12"/>
        <v>-1.8801180551522356E-2</v>
      </c>
    </row>
    <row r="556" spans="1:16">
      <c r="A556" s="107">
        <f t="shared" si="13"/>
        <v>-8.0200950636039381E-2</v>
      </c>
      <c r="B556" s="104">
        <v>39854</v>
      </c>
      <c r="C556" s="105">
        <v>846.423</v>
      </c>
      <c r="D556" s="105">
        <v>737.12099999999998</v>
      </c>
      <c r="E556" s="105">
        <v>183.304</v>
      </c>
      <c r="F556" s="105">
        <v>561.38099999999997</v>
      </c>
      <c r="G556" s="105">
        <v>330.88499999999999</v>
      </c>
      <c r="H556" s="105">
        <v>342.61</v>
      </c>
      <c r="I556" s="108">
        <f t="shared" si="5"/>
        <v>-3.4796114202046424E-2</v>
      </c>
      <c r="J556" s="108">
        <f t="shared" si="6"/>
        <v>-3.765707310386246E-2</v>
      </c>
      <c r="K556" s="108">
        <f t="shared" si="7"/>
        <v>2.0664093677225104E-3</v>
      </c>
      <c r="L556" s="108">
        <f t="shared" si="8"/>
        <v>-6.065788844685116E-3</v>
      </c>
      <c r="M556" s="108">
        <f t="shared" si="9"/>
        <v>-2.4688956290289887E-2</v>
      </c>
      <c r="N556" s="108">
        <f t="shared" si="10"/>
        <v>-6.4433679404488187E-2</v>
      </c>
      <c r="O556" s="108">
        <f t="shared" si="11"/>
        <v>-4.2018057409003218E-2</v>
      </c>
      <c r="P556" s="108">
        <f t="shared" si="12"/>
        <v>-5.9872335707458202E-3</v>
      </c>
    </row>
    <row r="557" spans="1:16">
      <c r="A557" s="107">
        <f t="shared" si="13"/>
        <v>-8.1703842316996123E-2</v>
      </c>
      <c r="B557" s="104">
        <v>39855</v>
      </c>
      <c r="C557" s="105">
        <v>845.04</v>
      </c>
      <c r="D557" s="105">
        <v>737.82399999999996</v>
      </c>
      <c r="E557" s="105">
        <v>180.541</v>
      </c>
      <c r="F557" s="105">
        <v>553.54200000000003</v>
      </c>
      <c r="G557" s="105">
        <v>331.78699999999998</v>
      </c>
      <c r="H557" s="105">
        <v>362.56700000000001</v>
      </c>
      <c r="I557" s="108">
        <f t="shared" si="5"/>
        <v>-1.6339348056468861E-3</v>
      </c>
      <c r="J557" s="108">
        <f t="shared" si="6"/>
        <v>9.5371044916636727E-4</v>
      </c>
      <c r="K557" s="108">
        <f t="shared" si="7"/>
        <v>-1.5073320822240666E-2</v>
      </c>
      <c r="L557" s="108">
        <f t="shared" si="8"/>
        <v>-1.3963778610248556E-2</v>
      </c>
      <c r="M557" s="108">
        <f t="shared" si="9"/>
        <v>2.7260226362633144E-3</v>
      </c>
      <c r="N557" s="108">
        <f t="shared" si="10"/>
        <v>5.8249905139954983E-2</v>
      </c>
      <c r="O557" s="108">
        <f t="shared" si="11"/>
        <v>-7.8092853453332611E-2</v>
      </c>
      <c r="P557" s="108">
        <f t="shared" si="12"/>
        <v>-1.2016705120826976E-2</v>
      </c>
    </row>
    <row r="558" spans="1:16">
      <c r="A558" s="107">
        <f t="shared" si="13"/>
        <v>-8.9697530823949823E-2</v>
      </c>
      <c r="B558" s="104">
        <v>39856</v>
      </c>
      <c r="C558" s="105">
        <v>837.68399999999997</v>
      </c>
      <c r="D558" s="105">
        <v>732.13499999999999</v>
      </c>
      <c r="E558" s="105">
        <v>176.392</v>
      </c>
      <c r="F558" s="105">
        <v>542.69299999999998</v>
      </c>
      <c r="G558" s="105">
        <v>327.32100000000003</v>
      </c>
      <c r="H558" s="105">
        <v>362.68900000000002</v>
      </c>
      <c r="I558" s="108">
        <f t="shared" si="5"/>
        <v>-8.7049133768815068E-3</v>
      </c>
      <c r="J558" s="108">
        <f t="shared" si="6"/>
        <v>-7.7105109077503231E-3</v>
      </c>
      <c r="K558" s="108">
        <f t="shared" si="7"/>
        <v>-2.2980929539550554E-2</v>
      </c>
      <c r="L558" s="108">
        <f t="shared" si="8"/>
        <v>-1.9599235469034082E-2</v>
      </c>
      <c r="M558" s="108">
        <f t="shared" si="9"/>
        <v>-1.346044299505389E-2</v>
      </c>
      <c r="N558" s="108">
        <f t="shared" si="10"/>
        <v>3.3648953159004513E-4</v>
      </c>
      <c r="O558" s="108">
        <f t="shared" si="11"/>
        <v>-7.72136209745099E-2</v>
      </c>
      <c r="P558" s="108">
        <f t="shared" si="12"/>
        <v>-2.5812685121143653E-2</v>
      </c>
    </row>
    <row r="559" spans="1:16">
      <c r="A559" s="107">
        <f t="shared" si="13"/>
        <v>-9.0421266080288887E-2</v>
      </c>
      <c r="B559" s="104">
        <v>39857</v>
      </c>
      <c r="C559" s="105">
        <v>837.01800000000003</v>
      </c>
      <c r="D559" s="105">
        <v>729.04600000000005</v>
      </c>
      <c r="E559" s="105">
        <v>181.84200000000001</v>
      </c>
      <c r="F559" s="105">
        <v>554.30799999999999</v>
      </c>
      <c r="G559" s="105">
        <v>325.423</v>
      </c>
      <c r="H559" s="105">
        <v>342.87599999999998</v>
      </c>
      <c r="I559" s="108">
        <f t="shared" si="5"/>
        <v>-7.9504920709949634E-4</v>
      </c>
      <c r="J559" s="108">
        <f t="shared" si="6"/>
        <v>-4.2191672300873062E-3</v>
      </c>
      <c r="K559" s="108">
        <f t="shared" si="7"/>
        <v>3.0897092838677587E-2</v>
      </c>
      <c r="L559" s="108">
        <f t="shared" si="8"/>
        <v>2.1402524078991236E-2</v>
      </c>
      <c r="M559" s="108">
        <f t="shared" si="9"/>
        <v>-5.7985891525444977E-3</v>
      </c>
      <c r="N559" s="108">
        <f t="shared" si="10"/>
        <v>-5.4628069778791311E-2</v>
      </c>
      <c r="O559" s="108">
        <f t="shared" si="11"/>
        <v>-8.4328775415509316E-2</v>
      </c>
      <c r="P559" s="108">
        <f t="shared" si="12"/>
        <v>-4.4906011696400405E-2</v>
      </c>
    </row>
    <row r="560" spans="1:16">
      <c r="A560" s="107">
        <f t="shared" si="13"/>
        <v>-9.6914236285434274E-2</v>
      </c>
      <c r="B560" s="104">
        <v>39860</v>
      </c>
      <c r="C560" s="105">
        <v>831.04300000000001</v>
      </c>
      <c r="D560" s="105">
        <v>725.71299999999997</v>
      </c>
      <c r="E560" s="105">
        <v>180.43299999999999</v>
      </c>
      <c r="F560" s="105">
        <v>547.55100000000004</v>
      </c>
      <c r="G560" s="105">
        <v>324.142</v>
      </c>
      <c r="H560" s="105">
        <v>357.464</v>
      </c>
      <c r="I560" s="108">
        <f t="shared" si="5"/>
        <v>-7.1384366883389117E-3</v>
      </c>
      <c r="J560" s="108">
        <f t="shared" si="6"/>
        <v>-4.5717279842425462E-3</v>
      </c>
      <c r="K560" s="108">
        <f t="shared" si="7"/>
        <v>-7.748484948471912E-3</v>
      </c>
      <c r="L560" s="108">
        <f t="shared" si="8"/>
        <v>-1.2189973805176835E-2</v>
      </c>
      <c r="M560" s="108">
        <f t="shared" si="9"/>
        <v>-3.936415065929566E-3</v>
      </c>
      <c r="N560" s="108">
        <f t="shared" si="10"/>
        <v>4.254599330370179E-2</v>
      </c>
      <c r="O560" s="108">
        <f t="shared" si="11"/>
        <v>-8.8192145439810021E-2</v>
      </c>
      <c r="P560" s="108">
        <f t="shared" si="12"/>
        <v>-2.446458961403275E-2</v>
      </c>
    </row>
    <row r="561" spans="1:17">
      <c r="A561" s="107">
        <f t="shared" si="13"/>
        <v>-0.13427027708410755</v>
      </c>
      <c r="B561" s="104">
        <v>39861</v>
      </c>
      <c r="C561" s="105">
        <v>796.66700000000003</v>
      </c>
      <c r="D561" s="105">
        <v>696.05499999999995</v>
      </c>
      <c r="E561" s="105">
        <v>169.70500000000001</v>
      </c>
      <c r="F561" s="105">
        <v>520.87300000000005</v>
      </c>
      <c r="G561" s="105">
        <v>314.71699999999998</v>
      </c>
      <c r="H561" s="105">
        <v>359.94</v>
      </c>
      <c r="I561" s="108">
        <f t="shared" ref="I561:I592" si="14">C561/C560-1</f>
        <v>-4.1364887256134741E-2</v>
      </c>
      <c r="J561" s="108">
        <f t="shared" ref="J561:J592" si="15">D561/D560-1</f>
        <v>-4.0867395237511261E-2</v>
      </c>
      <c r="K561" s="108">
        <f t="shared" ref="K561:K592" si="16">E561/E560-1</f>
        <v>-5.9456972948407349E-2</v>
      </c>
      <c r="L561" s="108">
        <f t="shared" ref="L561:L592" si="17">F561/F560-1</f>
        <v>-4.8722402114140917E-2</v>
      </c>
      <c r="M561" s="108">
        <f t="shared" ref="M561:M592" si="18">G561/G560-1</f>
        <v>-2.9076762653404975E-2</v>
      </c>
      <c r="N561" s="108">
        <f t="shared" ref="N561:N592" si="19">H561/H560-1</f>
        <v>6.9265716267932209E-3</v>
      </c>
      <c r="O561" s="108">
        <f t="shared" si="11"/>
        <v>-9.2360682924755078E-2</v>
      </c>
      <c r="P561" s="108">
        <f t="shared" si="12"/>
        <v>-3.635634071266014E-2</v>
      </c>
    </row>
    <row r="562" spans="1:17">
      <c r="A562" s="107">
        <f t="shared" si="13"/>
        <v>-0.14001234479356151</v>
      </c>
      <c r="B562" s="104">
        <v>39862</v>
      </c>
      <c r="C562" s="105">
        <v>791.38300000000004</v>
      </c>
      <c r="D562" s="105">
        <v>691.18299999999999</v>
      </c>
      <c r="E562" s="105">
        <v>167.78399999999999</v>
      </c>
      <c r="F562" s="105">
        <v>516.32600000000002</v>
      </c>
      <c r="G562" s="105">
        <v>312.142</v>
      </c>
      <c r="H562" s="105">
        <v>350.38099999999997</v>
      </c>
      <c r="I562" s="108">
        <f t="shared" si="14"/>
        <v>-6.6326332081032557E-3</v>
      </c>
      <c r="J562" s="108">
        <f t="shared" si="15"/>
        <v>-6.9994468827894174E-3</v>
      </c>
      <c r="K562" s="108">
        <f t="shared" si="16"/>
        <v>-1.131964290975529E-2</v>
      </c>
      <c r="L562" s="108">
        <f t="shared" si="17"/>
        <v>-8.7295751555561685E-3</v>
      </c>
      <c r="M562" s="108">
        <f t="shared" si="18"/>
        <v>-8.1819539459260238E-3</v>
      </c>
      <c r="N562" s="108">
        <f t="shared" si="19"/>
        <v>-2.6557203978440969E-2</v>
      </c>
      <c r="O562" s="108">
        <f t="shared" ref="O562:O593" si="20">D561/$D$528-1</f>
        <v>-0.12945353762877387</v>
      </c>
      <c r="P562" s="108">
        <f t="shared" ref="P562:P593" si="21">F561/$F$528-1</f>
        <v>-8.3307374575200099E-2</v>
      </c>
      <c r="Q562" s="109">
        <f t="shared" ref="Q562:Q585" si="22">O562-P562</f>
        <v>-4.6146163053573774E-2</v>
      </c>
    </row>
    <row r="563" spans="1:17">
      <c r="A563" s="107">
        <f t="shared" si="13"/>
        <v>-0.14131963235118339</v>
      </c>
      <c r="B563" s="104">
        <v>39863</v>
      </c>
      <c r="C563" s="105">
        <v>790.18</v>
      </c>
      <c r="D563" s="105">
        <v>688.18299999999999</v>
      </c>
      <c r="E563" s="105">
        <v>170.02099999999999</v>
      </c>
      <c r="F563" s="105">
        <v>521.39800000000002</v>
      </c>
      <c r="G563" s="105">
        <v>316.87799999999999</v>
      </c>
      <c r="H563" s="105">
        <v>353.91300000000001</v>
      </c>
      <c r="I563" s="108">
        <f t="shared" si="14"/>
        <v>-1.520123631667758E-3</v>
      </c>
      <c r="J563" s="108">
        <f t="shared" si="15"/>
        <v>-4.3403845291334342E-3</v>
      </c>
      <c r="K563" s="108">
        <f t="shared" si="16"/>
        <v>1.3332618128069296E-2</v>
      </c>
      <c r="L563" s="108">
        <f t="shared" si="17"/>
        <v>9.8232512017601969E-3</v>
      </c>
      <c r="M563" s="108">
        <f t="shared" si="18"/>
        <v>1.5172581709606447E-2</v>
      </c>
      <c r="N563" s="108">
        <f t="shared" si="19"/>
        <v>1.0080455275828459E-2</v>
      </c>
      <c r="O563" s="108">
        <f t="shared" si="20"/>
        <v>-0.13554688135114146</v>
      </c>
      <c r="P563" s="108">
        <f t="shared" si="21"/>
        <v>-9.1309711743390087E-2</v>
      </c>
      <c r="Q563" s="109">
        <f t="shared" si="22"/>
        <v>-4.423716960775137E-2</v>
      </c>
    </row>
    <row r="564" spans="1:17">
      <c r="A564" s="107">
        <f t="shared" si="13"/>
        <v>-0.16016391625535464</v>
      </c>
      <c r="B564" s="104">
        <v>39864</v>
      </c>
      <c r="C564" s="105">
        <v>772.83900000000006</v>
      </c>
      <c r="D564" s="105">
        <v>674.47900000000004</v>
      </c>
      <c r="E564" s="105">
        <v>163.34299999999999</v>
      </c>
      <c r="F564" s="105">
        <v>502.50900000000001</v>
      </c>
      <c r="G564" s="105">
        <v>312.39100000000002</v>
      </c>
      <c r="H564" s="105">
        <v>353.952</v>
      </c>
      <c r="I564" s="108">
        <f t="shared" si="14"/>
        <v>-2.194563264066407E-2</v>
      </c>
      <c r="J564" s="108">
        <f t="shared" si="15"/>
        <v>-1.9913307942799996E-2</v>
      </c>
      <c r="K564" s="108">
        <f t="shared" si="16"/>
        <v>-3.9277501014580496E-2</v>
      </c>
      <c r="L564" s="108">
        <f t="shared" si="17"/>
        <v>-3.6227603481409631E-2</v>
      </c>
      <c r="M564" s="108">
        <f t="shared" si="18"/>
        <v>-1.4160023731530691E-2</v>
      </c>
      <c r="N564" s="108">
        <f t="shared" si="19"/>
        <v>1.1019657373423364E-4</v>
      </c>
      <c r="O564" s="108">
        <f t="shared" si="20"/>
        <v>-0.13929894029348611</v>
      </c>
      <c r="P564" s="108">
        <f t="shared" si="21"/>
        <v>-8.2383418777245532E-2</v>
      </c>
      <c r="Q564" s="109">
        <f t="shared" si="22"/>
        <v>-5.6915521516240575E-2</v>
      </c>
    </row>
    <row r="565" spans="1:17">
      <c r="A565" s="107">
        <f t="shared" si="13"/>
        <v>-0.17705650568447318</v>
      </c>
      <c r="B565" s="104">
        <v>39867</v>
      </c>
      <c r="C565" s="105">
        <v>757.29399999999998</v>
      </c>
      <c r="D565" s="105">
        <v>658.68700000000001</v>
      </c>
      <c r="E565" s="105">
        <v>165.73099999999999</v>
      </c>
      <c r="F565" s="105">
        <v>510.14299999999997</v>
      </c>
      <c r="G565" s="105">
        <v>312.291</v>
      </c>
      <c r="H565" s="105">
        <v>352.23700000000002</v>
      </c>
      <c r="I565" s="108">
        <f t="shared" si="14"/>
        <v>-2.0114150553996457E-2</v>
      </c>
      <c r="J565" s="108">
        <f t="shared" si="15"/>
        <v>-2.341362740722841E-2</v>
      </c>
      <c r="K565" s="108">
        <f t="shared" si="16"/>
        <v>1.4619542925010665E-2</v>
      </c>
      <c r="L565" s="108">
        <f t="shared" si="17"/>
        <v>1.5191767709632931E-2</v>
      </c>
      <c r="M565" s="108">
        <f t="shared" si="18"/>
        <v>-3.2011165494527649E-4</v>
      </c>
      <c r="N565" s="108">
        <f t="shared" si="19"/>
        <v>-4.845289756803095E-3</v>
      </c>
      <c r="O565" s="108">
        <f t="shared" si="20"/>
        <v>-0.15643834554211622</v>
      </c>
      <c r="P565" s="108">
        <f t="shared" si="21"/>
        <v>-0.11562646842975022</v>
      </c>
      <c r="Q565" s="109">
        <f t="shared" si="22"/>
        <v>-4.0811877112366002E-2</v>
      </c>
    </row>
    <row r="566" spans="1:17">
      <c r="A566" s="107">
        <f t="shared" si="13"/>
        <v>-0.16565278529404737</v>
      </c>
      <c r="B566" s="104">
        <v>39868</v>
      </c>
      <c r="C566" s="105">
        <v>767.78800000000001</v>
      </c>
      <c r="D566" s="105">
        <v>670.79</v>
      </c>
      <c r="E566" s="105">
        <v>163.99</v>
      </c>
      <c r="F566" s="105">
        <v>502.74</v>
      </c>
      <c r="G566" s="105">
        <v>304.00099999999998</v>
      </c>
      <c r="H566" s="105">
        <v>351.01400000000001</v>
      </c>
      <c r="I566" s="108">
        <f t="shared" si="14"/>
        <v>1.3857233782388345E-2</v>
      </c>
      <c r="J566" s="108">
        <f t="shared" si="15"/>
        <v>1.8374432773077265E-2</v>
      </c>
      <c r="K566" s="108">
        <f t="shared" si="16"/>
        <v>-1.0504974929252731E-2</v>
      </c>
      <c r="L566" s="108">
        <f t="shared" si="17"/>
        <v>-1.4511617330826732E-2</v>
      </c>
      <c r="M566" s="108">
        <f t="shared" si="18"/>
        <v>-2.6545753800141569E-2</v>
      </c>
      <c r="N566" s="108">
        <f t="shared" si="19"/>
        <v>-3.4720940730247341E-3</v>
      </c>
      <c r="O566" s="108">
        <f t="shared" si="20"/>
        <v>-0.17618918381461834</v>
      </c>
      <c r="P566" s="108">
        <f t="shared" si="21"/>
        <v>-0.10219127116958726</v>
      </c>
      <c r="Q566" s="109">
        <f t="shared" si="22"/>
        <v>-7.3997912645031083E-2</v>
      </c>
    </row>
    <row r="567" spans="1:17">
      <c r="A567" s="107">
        <f t="shared" si="13"/>
        <v>-0.16997563641974911</v>
      </c>
      <c r="B567" s="104">
        <v>39869</v>
      </c>
      <c r="C567" s="105">
        <v>763.81</v>
      </c>
      <c r="D567" s="105">
        <v>667.09100000000001</v>
      </c>
      <c r="E567" s="105">
        <v>164.94499999999999</v>
      </c>
      <c r="F567" s="105">
        <v>505.42500000000001</v>
      </c>
      <c r="G567" s="105">
        <v>306.95699999999999</v>
      </c>
      <c r="H567" s="105">
        <v>355.25200000000001</v>
      </c>
      <c r="I567" s="108">
        <f t="shared" si="14"/>
        <v>-5.1811177043663559E-3</v>
      </c>
      <c r="J567" s="108">
        <f t="shared" si="15"/>
        <v>-5.5143934763487445E-3</v>
      </c>
      <c r="K567" s="108">
        <f t="shared" si="16"/>
        <v>5.8235258247452126E-3</v>
      </c>
      <c r="L567" s="108">
        <f t="shared" si="17"/>
        <v>5.3407327843417729E-3</v>
      </c>
      <c r="M567" s="108">
        <f t="shared" si="18"/>
        <v>9.7236522248282942E-3</v>
      </c>
      <c r="N567" s="108">
        <f t="shared" si="19"/>
        <v>1.2073592506281816E-2</v>
      </c>
      <c r="O567" s="108">
        <f t="shared" si="20"/>
        <v>-0.16105212735488605</v>
      </c>
      <c r="P567" s="108">
        <f t="shared" si="21"/>
        <v>-0.11521992787865021</v>
      </c>
      <c r="Q567" s="109">
        <f t="shared" si="22"/>
        <v>-4.5832199476235846E-2</v>
      </c>
    </row>
    <row r="568" spans="1:17">
      <c r="A568" s="107">
        <f t="shared" si="13"/>
        <v>-0.17003757772547179</v>
      </c>
      <c r="B568" s="104">
        <v>39870</v>
      </c>
      <c r="C568" s="105">
        <v>763.75300000000004</v>
      </c>
      <c r="D568" s="105">
        <v>664.678</v>
      </c>
      <c r="E568" s="105">
        <v>164.63800000000001</v>
      </c>
      <c r="F568" s="105">
        <v>505.83600000000001</v>
      </c>
      <c r="G568" s="105">
        <v>306.09100000000001</v>
      </c>
      <c r="H568" s="105">
        <v>354.18400000000003</v>
      </c>
      <c r="I568" s="108">
        <f t="shared" si="14"/>
        <v>-7.4625888637047666E-5</v>
      </c>
      <c r="J568" s="108">
        <f t="shared" si="15"/>
        <v>-3.6171976536933936E-3</v>
      </c>
      <c r="K568" s="108">
        <f t="shared" si="16"/>
        <v>-1.8612264694291003E-3</v>
      </c>
      <c r="L568" s="108">
        <f t="shared" si="17"/>
        <v>8.1317702923278112E-4</v>
      </c>
      <c r="M568" s="108">
        <f t="shared" si="18"/>
        <v>-2.8212420632205415E-3</v>
      </c>
      <c r="N568" s="108">
        <f t="shared" si="19"/>
        <v>-3.0063166428337951E-3</v>
      </c>
      <c r="O568" s="108">
        <f t="shared" si="20"/>
        <v>-0.16567841603079692</v>
      </c>
      <c r="P568" s="108">
        <f t="shared" si="21"/>
        <v>-0.11049455394053942</v>
      </c>
      <c r="Q568" s="109">
        <f t="shared" si="22"/>
        <v>-5.5183862090257496E-2</v>
      </c>
    </row>
    <row r="569" spans="1:17">
      <c r="A569" s="107">
        <f t="shared" si="13"/>
        <v>-0.18404500633540011</v>
      </c>
      <c r="B569" s="104">
        <v>39871</v>
      </c>
      <c r="C569" s="105">
        <v>750.86300000000006</v>
      </c>
      <c r="D569" s="105">
        <v>653.36800000000005</v>
      </c>
      <c r="E569" s="105">
        <v>162.358</v>
      </c>
      <c r="F569" s="105">
        <v>499.30399999999997</v>
      </c>
      <c r="G569" s="105">
        <v>304.80700000000002</v>
      </c>
      <c r="H569" s="105">
        <v>352.81299999999999</v>
      </c>
      <c r="I569" s="108">
        <f t="shared" si="14"/>
        <v>-1.6877184115807076E-2</v>
      </c>
      <c r="J569" s="108">
        <f t="shared" si="15"/>
        <v>-1.7015758006132198E-2</v>
      </c>
      <c r="K569" s="108">
        <f t="shared" si="16"/>
        <v>-1.3848564729892265E-2</v>
      </c>
      <c r="L569" s="108">
        <f t="shared" si="17"/>
        <v>-1.2913276239729932E-2</v>
      </c>
      <c r="M569" s="108">
        <f t="shared" si="18"/>
        <v>-4.1948309489661106E-3</v>
      </c>
      <c r="N569" s="108">
        <f t="shared" si="19"/>
        <v>-3.8708693786281279E-3</v>
      </c>
      <c r="O569" s="108">
        <f t="shared" si="20"/>
        <v>-0.16869632210675611</v>
      </c>
      <c r="P569" s="108">
        <f t="shared" si="21"/>
        <v>-0.10977122854442634</v>
      </c>
      <c r="Q569" s="109">
        <f t="shared" si="22"/>
        <v>-5.8925093562329778E-2</v>
      </c>
    </row>
    <row r="570" spans="1:17">
      <c r="A570" s="107">
        <f t="shared" si="13"/>
        <v>-0.22426664754093018</v>
      </c>
      <c r="B570" s="104">
        <v>39874</v>
      </c>
      <c r="C570" s="105">
        <v>713.85</v>
      </c>
      <c r="D570" s="105">
        <v>621.32799999999997</v>
      </c>
      <c r="E570" s="105">
        <v>153.84700000000001</v>
      </c>
      <c r="F570" s="105">
        <v>475.08</v>
      </c>
      <c r="G570" s="105">
        <v>301.56</v>
      </c>
      <c r="H570" s="105">
        <v>352.51100000000002</v>
      </c>
      <c r="I570" s="108">
        <f t="shared" si="14"/>
        <v>-4.9293945766404779E-2</v>
      </c>
      <c r="J570" s="108">
        <f t="shared" si="15"/>
        <v>-4.903821429883326E-2</v>
      </c>
      <c r="K570" s="108">
        <f t="shared" si="16"/>
        <v>-5.2421192672981953E-2</v>
      </c>
      <c r="L570" s="108">
        <f t="shared" si="17"/>
        <v>-4.851553362280292E-2</v>
      </c>
      <c r="M570" s="108">
        <f t="shared" si="18"/>
        <v>-1.0652642491806308E-2</v>
      </c>
      <c r="N570" s="108">
        <f t="shared" si="19"/>
        <v>-8.5597752917254688E-4</v>
      </c>
      <c r="O570" s="108">
        <f t="shared" si="20"/>
        <v>-0.18284158431939523</v>
      </c>
      <c r="P570" s="108">
        <f t="shared" si="21"/>
        <v>-0.12126699858678758</v>
      </c>
      <c r="Q570" s="109">
        <f t="shared" si="22"/>
        <v>-6.1574585732607656E-2</v>
      </c>
    </row>
    <row r="571" spans="1:17">
      <c r="A571" s="107">
        <f t="shared" si="13"/>
        <v>-0.23350242223106066</v>
      </c>
      <c r="B571" s="104">
        <v>39875</v>
      </c>
      <c r="C571" s="105">
        <v>705.351</v>
      </c>
      <c r="D571" s="105">
        <v>614.20000000000005</v>
      </c>
      <c r="E571" s="105">
        <v>153.82900000000001</v>
      </c>
      <c r="F571" s="105">
        <v>476.15800000000002</v>
      </c>
      <c r="G571" s="105">
        <v>293.78699999999998</v>
      </c>
      <c r="H571" s="105">
        <v>346.20299999999997</v>
      </c>
      <c r="I571" s="108">
        <f t="shared" si="14"/>
        <v>-1.1905862576171544E-2</v>
      </c>
      <c r="J571" s="108">
        <f t="shared" si="15"/>
        <v>-1.1472201478124111E-2</v>
      </c>
      <c r="K571" s="108">
        <f t="shared" si="16"/>
        <v>-1.1699935650355542E-4</v>
      </c>
      <c r="L571" s="108">
        <f t="shared" si="17"/>
        <v>2.2690915214280682E-3</v>
      </c>
      <c r="M571" s="108">
        <f t="shared" si="18"/>
        <v>-2.5775964982093225E-2</v>
      </c>
      <c r="N571" s="108">
        <f t="shared" si="19"/>
        <v>-1.7894477051780044E-2</v>
      </c>
      <c r="O571" s="108">
        <f t="shared" si="20"/>
        <v>-0.22291357382363575</v>
      </c>
      <c r="P571" s="108">
        <f t="shared" si="21"/>
        <v>-0.16389919906231676</v>
      </c>
      <c r="Q571" s="109">
        <f t="shared" si="22"/>
        <v>-5.9014374761318988E-2</v>
      </c>
    </row>
    <row r="572" spans="1:17">
      <c r="A572" s="107">
        <f t="shared" si="13"/>
        <v>-0.21499175202613274</v>
      </c>
      <c r="B572" s="104">
        <v>39876</v>
      </c>
      <c r="C572" s="105">
        <v>722.38499999999999</v>
      </c>
      <c r="D572" s="105">
        <v>629.49800000000005</v>
      </c>
      <c r="E572" s="105">
        <v>161.761</v>
      </c>
      <c r="F572" s="105">
        <v>493.46699999999998</v>
      </c>
      <c r="G572" s="105">
        <v>291.78899999999999</v>
      </c>
      <c r="H572" s="105">
        <v>337.25400000000002</v>
      </c>
      <c r="I572" s="108">
        <f t="shared" si="14"/>
        <v>2.4149678670619235E-2</v>
      </c>
      <c r="J572" s="108">
        <f t="shared" si="15"/>
        <v>2.4907196352979444E-2</v>
      </c>
      <c r="K572" s="108">
        <f t="shared" si="16"/>
        <v>5.1563749358053412E-2</v>
      </c>
      <c r="L572" s="108">
        <f t="shared" si="17"/>
        <v>3.6351379164058839E-2</v>
      </c>
      <c r="M572" s="108">
        <f t="shared" si="18"/>
        <v>-6.800845510522846E-3</v>
      </c>
      <c r="N572" s="108">
        <f t="shared" si="19"/>
        <v>-2.584899610921898E-2</v>
      </c>
      <c r="O572" s="108">
        <f t="shared" si="20"/>
        <v>-0.23182846587064654</v>
      </c>
      <c r="P572" s="108">
        <f t="shared" si="21"/>
        <v>-0.16200200982384994</v>
      </c>
      <c r="Q572" s="109">
        <f t="shared" si="22"/>
        <v>-6.9826456046796603E-2</v>
      </c>
    </row>
    <row r="573" spans="1:17">
      <c r="A573" s="107">
        <f t="shared" si="13"/>
        <v>-0.23882176769619634</v>
      </c>
      <c r="B573" s="104">
        <v>39877</v>
      </c>
      <c r="C573" s="105">
        <v>700.45600000000002</v>
      </c>
      <c r="D573" s="105">
        <v>609.59699999999998</v>
      </c>
      <c r="E573" s="105">
        <v>159.261</v>
      </c>
      <c r="F573" s="105">
        <v>488.14800000000002</v>
      </c>
      <c r="G573" s="105">
        <v>292.65499999999997</v>
      </c>
      <c r="H573" s="105">
        <v>342.87799999999999</v>
      </c>
      <c r="I573" s="108">
        <f t="shared" si="14"/>
        <v>-3.0356388906192633E-2</v>
      </c>
      <c r="J573" s="108">
        <f t="shared" si="15"/>
        <v>-3.161407979056341E-2</v>
      </c>
      <c r="K573" s="108">
        <f t="shared" si="16"/>
        <v>-1.5454899512243325E-2</v>
      </c>
      <c r="L573" s="108">
        <f t="shared" si="17"/>
        <v>-1.0778836274766057E-2</v>
      </c>
      <c r="M573" s="108">
        <f t="shared" si="18"/>
        <v>2.9678980359093554E-3</v>
      </c>
      <c r="N573" s="108">
        <f t="shared" si="19"/>
        <v>1.6675858551714606E-2</v>
      </c>
      <c r="O573" s="108">
        <f t="shared" si="20"/>
        <v>-0.2126954666373172</v>
      </c>
      <c r="P573" s="108">
        <f t="shared" si="21"/>
        <v>-0.13153962714423739</v>
      </c>
      <c r="Q573" s="109">
        <f t="shared" si="22"/>
        <v>-8.1155839493079807E-2</v>
      </c>
    </row>
    <row r="574" spans="1:17">
      <c r="A574" s="107">
        <f t="shared" si="13"/>
        <v>-0.24203402207718538</v>
      </c>
      <c r="B574" s="104">
        <v>39878</v>
      </c>
      <c r="C574" s="105">
        <v>697.5</v>
      </c>
      <c r="D574" s="105">
        <v>607.41700000000003</v>
      </c>
      <c r="E574" s="105">
        <v>158.703</v>
      </c>
      <c r="F574" s="105">
        <v>488.31400000000002</v>
      </c>
      <c r="G574" s="105">
        <v>292.86900000000003</v>
      </c>
      <c r="H574" s="105">
        <v>342.84199999999998</v>
      </c>
      <c r="I574" s="108">
        <f t="shared" si="14"/>
        <v>-4.220108043902826E-3</v>
      </c>
      <c r="J574" s="108">
        <f t="shared" si="15"/>
        <v>-3.5761330846443284E-3</v>
      </c>
      <c r="K574" s="108">
        <f t="shared" si="16"/>
        <v>-3.5036826341665606E-3</v>
      </c>
      <c r="L574" s="108">
        <f t="shared" si="17"/>
        <v>3.4006080123250015E-4</v>
      </c>
      <c r="M574" s="108">
        <f t="shared" si="18"/>
        <v>7.3123643881034539E-4</v>
      </c>
      <c r="N574" s="108">
        <f t="shared" si="19"/>
        <v>-1.0499361288851539E-4</v>
      </c>
      <c r="O574" s="108">
        <f t="shared" si="20"/>
        <v>-0.23758537497451737</v>
      </c>
      <c r="P574" s="108">
        <f t="shared" si="21"/>
        <v>-0.14090061931437192</v>
      </c>
      <c r="Q574" s="109">
        <f t="shared" si="22"/>
        <v>-9.6684755660145449E-2</v>
      </c>
    </row>
    <row r="575" spans="1:17">
      <c r="A575" s="107">
        <f>F575/$F$528-1</f>
        <v>-0.1459269388552451</v>
      </c>
      <c r="B575" s="104">
        <v>39881</v>
      </c>
      <c r="C575" s="105">
        <v>688.63800000000003</v>
      </c>
      <c r="D575" s="105">
        <v>599.21199999999999</v>
      </c>
      <c r="E575" s="105">
        <v>157.28899999999999</v>
      </c>
      <c r="F575" s="105">
        <v>485.29199999999997</v>
      </c>
      <c r="G575" s="105">
        <v>289.03100000000001</v>
      </c>
      <c r="H575" s="105">
        <v>342.84199999999998</v>
      </c>
      <c r="I575" s="108">
        <f t="shared" si="14"/>
        <v>-1.2705376344085972E-2</v>
      </c>
      <c r="J575" s="108">
        <f t="shared" si="15"/>
        <v>-1.3508018379465914E-2</v>
      </c>
      <c r="K575" s="108">
        <f t="shared" si="16"/>
        <v>-8.9097244538541842E-3</v>
      </c>
      <c r="L575" s="108">
        <f t="shared" si="17"/>
        <v>-6.188640915476662E-3</v>
      </c>
      <c r="M575" s="108">
        <f t="shared" si="18"/>
        <v>-1.3104835267645387E-2</v>
      </c>
      <c r="N575" s="108">
        <f t="shared" si="19"/>
        <v>0</v>
      </c>
      <c r="O575" s="108">
        <f t="shared" si="20"/>
        <v>-0.24031187113928765</v>
      </c>
      <c r="P575" s="108">
        <f t="shared" si="21"/>
        <v>-0.14060847329063764</v>
      </c>
      <c r="Q575" s="109">
        <f t="shared" si="22"/>
        <v>-9.9703397848650011E-2</v>
      </c>
    </row>
    <row r="576" spans="1:17">
      <c r="A576" s="107">
        <f t="shared" ref="A576:A607" si="23">C576/$C$528-1</f>
        <v>-0.21186534612149621</v>
      </c>
      <c r="B576" s="104">
        <v>39882</v>
      </c>
      <c r="C576" s="105">
        <v>725.26200000000006</v>
      </c>
      <c r="D576" s="105">
        <v>631.221</v>
      </c>
      <c r="E576" s="105">
        <v>164.363</v>
      </c>
      <c r="F576" s="105">
        <v>502.70100000000002</v>
      </c>
      <c r="G576" s="105">
        <v>291.20699999999999</v>
      </c>
      <c r="H576" s="105">
        <v>343.99599999999998</v>
      </c>
      <c r="I576" s="108">
        <f t="shared" si="14"/>
        <v>5.3183239960618023E-2</v>
      </c>
      <c r="J576" s="108">
        <f t="shared" si="15"/>
        <v>5.3418489616362752E-2</v>
      </c>
      <c r="K576" s="108">
        <f t="shared" si="16"/>
        <v>4.4974537316659235E-2</v>
      </c>
      <c r="L576" s="108">
        <f t="shared" si="17"/>
        <v>3.5873247446898127E-2</v>
      </c>
      <c r="M576" s="108">
        <f t="shared" si="18"/>
        <v>7.5286041981654783E-3</v>
      </c>
      <c r="N576" s="108">
        <f t="shared" si="19"/>
        <v>3.3659819975382366E-3</v>
      </c>
      <c r="O576" s="108">
        <f t="shared" si="20"/>
        <v>-0.25057375234660029</v>
      </c>
      <c r="P576" s="108">
        <f t="shared" si="21"/>
        <v>-0.1459269388552451</v>
      </c>
      <c r="Q576" s="109">
        <f t="shared" si="22"/>
        <v>-0.10464681349135518</v>
      </c>
    </row>
    <row r="577" spans="1:17">
      <c r="A577" s="107">
        <f t="shared" si="23"/>
        <v>-0.20568425582411276</v>
      </c>
      <c r="B577" s="104">
        <v>39883</v>
      </c>
      <c r="C577" s="105">
        <v>730.95</v>
      </c>
      <c r="D577" s="105">
        <v>635.29600000000005</v>
      </c>
      <c r="E577" s="105">
        <v>165.578</v>
      </c>
      <c r="F577" s="105">
        <v>512.50300000000004</v>
      </c>
      <c r="G577" s="105">
        <v>302.512</v>
      </c>
      <c r="H577" s="105">
        <v>368.29</v>
      </c>
      <c r="I577" s="108">
        <f t="shared" si="14"/>
        <v>7.842683057984523E-3</v>
      </c>
      <c r="J577" s="108">
        <f t="shared" si="15"/>
        <v>6.4557421251829616E-3</v>
      </c>
      <c r="K577" s="108">
        <f t="shared" si="16"/>
        <v>7.392174637844251E-3</v>
      </c>
      <c r="L577" s="108">
        <f t="shared" si="17"/>
        <v>1.9498668194413815E-2</v>
      </c>
      <c r="M577" s="108">
        <f t="shared" si="18"/>
        <v>3.8821182183120584E-2</v>
      </c>
      <c r="N577" s="108">
        <f t="shared" si="19"/>
        <v>7.0622914219932831E-2</v>
      </c>
      <c r="O577" s="108">
        <f t="shared" si="20"/>
        <v>-0.21054053411809737</v>
      </c>
      <c r="P577" s="108">
        <f t="shared" si="21"/>
        <v>-0.11528856459506964</v>
      </c>
      <c r="Q577" s="109">
        <f t="shared" si="22"/>
        <v>-9.5251969523027724E-2</v>
      </c>
    </row>
    <row r="578" spans="1:17">
      <c r="A578" s="107">
        <f t="shared" si="23"/>
        <v>-0.18983814845483604</v>
      </c>
      <c r="B578" s="104">
        <v>39884</v>
      </c>
      <c r="C578" s="105">
        <v>745.53200000000004</v>
      </c>
      <c r="D578" s="105">
        <v>649.95699999999999</v>
      </c>
      <c r="E578" s="105">
        <v>166.483</v>
      </c>
      <c r="F578" s="105">
        <v>515.96600000000001</v>
      </c>
      <c r="G578" s="105">
        <v>300.89800000000002</v>
      </c>
      <c r="H578" s="105">
        <v>365.96600000000001</v>
      </c>
      <c r="I578" s="108">
        <f t="shared" si="14"/>
        <v>1.9949380942609007E-2</v>
      </c>
      <c r="J578" s="108">
        <f t="shared" si="15"/>
        <v>2.3077431622424704E-2</v>
      </c>
      <c r="K578" s="108">
        <f t="shared" si="16"/>
        <v>5.4657019652368799E-3</v>
      </c>
      <c r="L578" s="108">
        <f t="shared" si="17"/>
        <v>6.7570336173641277E-3</v>
      </c>
      <c r="M578" s="108">
        <f t="shared" si="18"/>
        <v>-5.3353255408049582E-3</v>
      </c>
      <c r="N578" s="108">
        <f t="shared" si="19"/>
        <v>-6.3102446441662963E-3</v>
      </c>
      <c r="O578" s="108">
        <f t="shared" si="20"/>
        <v>-0.20544398738807923</v>
      </c>
      <c r="P578" s="108">
        <f t="shared" si="21"/>
        <v>-9.8037869868305316E-2</v>
      </c>
      <c r="Q578" s="109">
        <f t="shared" si="22"/>
        <v>-0.10740611751977391</v>
      </c>
    </row>
    <row r="579" spans="1:17">
      <c r="A579" s="107">
        <f t="shared" si="23"/>
        <v>-0.17801713926796248</v>
      </c>
      <c r="B579" s="104">
        <v>39885</v>
      </c>
      <c r="C579" s="105">
        <v>756.41</v>
      </c>
      <c r="D579" s="105">
        <v>658.471</v>
      </c>
      <c r="E579" s="105">
        <v>171.49100000000001</v>
      </c>
      <c r="F579" s="105">
        <v>527.97699999999998</v>
      </c>
      <c r="G579" s="105">
        <v>309.673</v>
      </c>
      <c r="H579" s="105">
        <v>381.375</v>
      </c>
      <c r="I579" s="108">
        <f t="shared" si="14"/>
        <v>1.4590922991903676E-2</v>
      </c>
      <c r="J579" s="108">
        <f t="shared" si="15"/>
        <v>1.3099328109398067E-2</v>
      </c>
      <c r="K579" s="108">
        <f t="shared" si="16"/>
        <v>3.0081149426668174E-2</v>
      </c>
      <c r="L579" s="108">
        <f t="shared" si="17"/>
        <v>2.3278665648511554E-2</v>
      </c>
      <c r="M579" s="108">
        <f t="shared" si="18"/>
        <v>2.9162706299144414E-2</v>
      </c>
      <c r="N579" s="108">
        <f t="shared" si="19"/>
        <v>4.2105004290015957E-2</v>
      </c>
      <c r="O579" s="108">
        <f t="shared" si="20"/>
        <v>-0.18710767533684114</v>
      </c>
      <c r="P579" s="108">
        <f t="shared" si="21"/>
        <v>-9.1943281433416124E-2</v>
      </c>
      <c r="Q579" s="109">
        <f t="shared" si="22"/>
        <v>-9.5164393903425015E-2</v>
      </c>
    </row>
    <row r="580" spans="1:17">
      <c r="A580" s="107">
        <f t="shared" si="23"/>
        <v>-0.16848035156581098</v>
      </c>
      <c r="B580" s="104">
        <v>39888</v>
      </c>
      <c r="C580" s="105">
        <v>765.18600000000004</v>
      </c>
      <c r="D580" s="105">
        <v>664.37</v>
      </c>
      <c r="E580" s="105">
        <v>175.614</v>
      </c>
      <c r="F580" s="105">
        <v>539.66</v>
      </c>
      <c r="G580" s="105">
        <v>302.73399999999998</v>
      </c>
      <c r="H580" s="105">
        <v>341.40600000000001</v>
      </c>
      <c r="I580" s="108">
        <f t="shared" si="14"/>
        <v>1.1602173424465567E-2</v>
      </c>
      <c r="J580" s="108">
        <f t="shared" si="15"/>
        <v>8.9586329542228338E-3</v>
      </c>
      <c r="K580" s="108">
        <f t="shared" si="16"/>
        <v>2.4042078009924639E-2</v>
      </c>
      <c r="L580" s="108">
        <f t="shared" si="17"/>
        <v>2.212785784229232E-2</v>
      </c>
      <c r="M580" s="108">
        <f t="shared" si="18"/>
        <v>-2.2407507273801808E-2</v>
      </c>
      <c r="N580" s="108">
        <f t="shared" si="19"/>
        <v>-0.10480235988200592</v>
      </c>
      <c r="O580" s="108">
        <f t="shared" si="20"/>
        <v>-0.17645933205846709</v>
      </c>
      <c r="P580" s="108">
        <f t="shared" si="21"/>
        <v>-7.0804932692019928E-2</v>
      </c>
      <c r="Q580" s="109">
        <f t="shared" si="22"/>
        <v>-0.10565439936644716</v>
      </c>
    </row>
    <row r="581" spans="1:17">
      <c r="A581" s="107">
        <f t="shared" si="23"/>
        <v>-0.15392305803139661</v>
      </c>
      <c r="B581" s="104">
        <v>39889</v>
      </c>
      <c r="C581" s="105">
        <v>778.58199999999999</v>
      </c>
      <c r="D581" s="105">
        <v>678.03499999999997</v>
      </c>
      <c r="E581" s="105">
        <v>175.15</v>
      </c>
      <c r="F581" s="105">
        <v>541.91800000000001</v>
      </c>
      <c r="G581" s="105">
        <v>312.34399999999999</v>
      </c>
      <c r="H581" s="105">
        <v>382.65899999999999</v>
      </c>
      <c r="I581" s="108">
        <f t="shared" si="14"/>
        <v>1.7506854542555628E-2</v>
      </c>
      <c r="J581" s="108">
        <f t="shared" si="15"/>
        <v>2.0568357993286712E-2</v>
      </c>
      <c r="K581" s="108">
        <f t="shared" si="16"/>
        <v>-2.6421583700616535E-3</v>
      </c>
      <c r="L581" s="108">
        <f t="shared" si="17"/>
        <v>4.1841159248416915E-3</v>
      </c>
      <c r="M581" s="108">
        <f t="shared" si="18"/>
        <v>3.174403932164882E-2</v>
      </c>
      <c r="N581" s="108">
        <f t="shared" si="19"/>
        <v>0.12083267429394917</v>
      </c>
      <c r="O581" s="108">
        <f t="shared" si="20"/>
        <v>-0.16908153349150346</v>
      </c>
      <c r="P581" s="108">
        <f t="shared" si="21"/>
        <v>-5.0243836334869729E-2</v>
      </c>
      <c r="Q581" s="109">
        <f t="shared" si="22"/>
        <v>-0.11883769715663373</v>
      </c>
    </row>
    <row r="582" spans="1:17">
      <c r="A582" s="107">
        <f t="shared" si="23"/>
        <v>-0.14278774996576926</v>
      </c>
      <c r="B582" s="104">
        <v>39890</v>
      </c>
      <c r="C582" s="105">
        <v>788.82900000000006</v>
      </c>
      <c r="D582" s="105">
        <v>687.66499999999996</v>
      </c>
      <c r="E582" s="105">
        <v>176.14400000000001</v>
      </c>
      <c r="F582" s="105">
        <v>543.87800000000004</v>
      </c>
      <c r="G582" s="105">
        <v>319.40899999999999</v>
      </c>
      <c r="H582" s="105">
        <v>397.45699999999999</v>
      </c>
      <c r="I582" s="108">
        <f t="shared" si="14"/>
        <v>1.316110570241813E-2</v>
      </c>
      <c r="J582" s="108">
        <f t="shared" si="15"/>
        <v>1.4202806639775245E-2</v>
      </c>
      <c r="K582" s="108">
        <f t="shared" si="16"/>
        <v>5.675135598058878E-3</v>
      </c>
      <c r="L582" s="108">
        <f t="shared" si="17"/>
        <v>3.6167833509868075E-3</v>
      </c>
      <c r="M582" s="108">
        <f t="shared" si="18"/>
        <v>2.2619291550341813E-2</v>
      </c>
      <c r="N582" s="108">
        <f t="shared" si="19"/>
        <v>3.8671506484885931E-2</v>
      </c>
      <c r="O582" s="108">
        <f t="shared" si="20"/>
        <v>-0.15199090500912382</v>
      </c>
      <c r="P582" s="108">
        <f t="shared" si="21"/>
        <v>-4.6269946445761878E-2</v>
      </c>
      <c r="Q582" s="109">
        <f t="shared" si="22"/>
        <v>-0.10572095856336194</v>
      </c>
    </row>
    <row r="583" spans="1:17">
      <c r="A583" s="107">
        <f t="shared" si="23"/>
        <v>-0.12726873615829148</v>
      </c>
      <c r="B583" s="104">
        <v>39891</v>
      </c>
      <c r="C583" s="105">
        <v>803.11</v>
      </c>
      <c r="D583" s="105">
        <v>696.13499999999999</v>
      </c>
      <c r="E583" s="105">
        <v>181.136</v>
      </c>
      <c r="F583" s="105">
        <v>557.45600000000002</v>
      </c>
      <c r="G583" s="105">
        <v>330.75900000000001</v>
      </c>
      <c r="H583" s="105">
        <v>395.84</v>
      </c>
      <c r="I583" s="108">
        <f t="shared" si="14"/>
        <v>1.8104050434251118E-2</v>
      </c>
      <c r="J583" s="108">
        <f t="shared" si="15"/>
        <v>1.2317043909461756E-2</v>
      </c>
      <c r="K583" s="108">
        <f t="shared" si="16"/>
        <v>2.8340448723771505E-2</v>
      </c>
      <c r="L583" s="108">
        <f t="shared" si="17"/>
        <v>2.4965157627262036E-2</v>
      </c>
      <c r="M583" s="108">
        <f t="shared" si="18"/>
        <v>3.5534377553544383E-2</v>
      </c>
      <c r="N583" s="108">
        <f t="shared" si="19"/>
        <v>-4.0683646281233221E-3</v>
      </c>
      <c r="O583" s="108">
        <f t="shared" si="20"/>
        <v>-0.13994679580419767</v>
      </c>
      <c r="P583" s="108">
        <f t="shared" si="21"/>
        <v>-4.282051146673127E-2</v>
      </c>
      <c r="Q583" s="109">
        <f t="shared" si="22"/>
        <v>-9.7126284337466395E-2</v>
      </c>
    </row>
    <row r="584" spans="1:17">
      <c r="A584" s="107">
        <f t="shared" si="23"/>
        <v>-0.14158804467598174</v>
      </c>
      <c r="B584" s="104">
        <v>39892</v>
      </c>
      <c r="C584" s="105">
        <v>789.93299999999999</v>
      </c>
      <c r="D584" s="105">
        <v>684.22699999999998</v>
      </c>
      <c r="E584" s="105">
        <v>178.49600000000001</v>
      </c>
      <c r="F584" s="105">
        <v>552.99099999999999</v>
      </c>
      <c r="G584" s="105">
        <v>325.125</v>
      </c>
      <c r="H584" s="105">
        <v>387.49799999999999</v>
      </c>
      <c r="I584" s="108">
        <f t="shared" si="14"/>
        <v>-1.6407465976018276E-2</v>
      </c>
      <c r="J584" s="108">
        <f t="shared" si="15"/>
        <v>-1.710587745193104E-2</v>
      </c>
      <c r="K584" s="108">
        <f t="shared" si="16"/>
        <v>-1.4574684215175271E-2</v>
      </c>
      <c r="L584" s="108">
        <f t="shared" si="17"/>
        <v>-8.0096007577280526E-3</v>
      </c>
      <c r="M584" s="108">
        <f t="shared" si="18"/>
        <v>-1.7033550107480089E-2</v>
      </c>
      <c r="N584" s="108">
        <f t="shared" si="19"/>
        <v>-2.1074171382376661E-2</v>
      </c>
      <c r="O584" s="108">
        <f t="shared" si="20"/>
        <v>-0.12935348272364466</v>
      </c>
      <c r="P584" s="108">
        <f t="shared" si="21"/>
        <v>-1.8924374657916188E-2</v>
      </c>
      <c r="Q584" s="109">
        <f t="shared" si="22"/>
        <v>-0.11042910806572848</v>
      </c>
    </row>
    <row r="585" spans="1:17">
      <c r="A585" s="107">
        <f t="shared" si="23"/>
        <v>-9.7879216627219878E-2</v>
      </c>
      <c r="B585" s="104">
        <v>39895</v>
      </c>
      <c r="C585" s="105">
        <v>830.15499999999997</v>
      </c>
      <c r="D585" s="105">
        <v>721.26</v>
      </c>
      <c r="E585" s="105">
        <v>188.99199999999999</v>
      </c>
      <c r="F585" s="105">
        <v>579.30899999999997</v>
      </c>
      <c r="G585" s="105">
        <v>328.18200000000002</v>
      </c>
      <c r="H585" s="105">
        <v>387.49799999999999</v>
      </c>
      <c r="I585" s="108">
        <f t="shared" si="14"/>
        <v>5.0918242433219074E-2</v>
      </c>
      <c r="J585" s="108">
        <f t="shared" si="15"/>
        <v>5.412385071036363E-2</v>
      </c>
      <c r="K585" s="108">
        <f t="shared" si="16"/>
        <v>5.8802438149874403E-2</v>
      </c>
      <c r="L585" s="108">
        <f t="shared" si="17"/>
        <v>4.759209462721814E-2</v>
      </c>
      <c r="M585" s="108">
        <f t="shared" si="18"/>
        <v>9.4025374855826183E-3</v>
      </c>
      <c r="N585" s="108">
        <f t="shared" si="19"/>
        <v>0</v>
      </c>
      <c r="O585" s="108">
        <f t="shared" si="20"/>
        <v>-0.14424665535212455</v>
      </c>
      <c r="P585" s="108">
        <f t="shared" si="21"/>
        <v>-2.6782398730044732E-2</v>
      </c>
      <c r="Q585" s="109">
        <f t="shared" si="22"/>
        <v>-0.11746425662207982</v>
      </c>
    </row>
    <row r="586" spans="1:17">
      <c r="A586" s="107">
        <f t="shared" si="23"/>
        <v>-0.10448846261679201</v>
      </c>
      <c r="B586" s="104">
        <v>39896</v>
      </c>
      <c r="C586" s="105">
        <v>824.07299999999998</v>
      </c>
      <c r="D586" s="105">
        <v>714.91300000000001</v>
      </c>
      <c r="E586" s="105">
        <v>187.89599999999999</v>
      </c>
      <c r="F586" s="105">
        <v>581.51300000000003</v>
      </c>
      <c r="G586" s="105">
        <v>339.25900000000001</v>
      </c>
      <c r="H586" s="105">
        <v>416.54700000000003</v>
      </c>
      <c r="I586" s="108">
        <f t="shared" si="14"/>
        <v>-7.3263426709470059E-3</v>
      </c>
      <c r="J586" s="108">
        <f t="shared" si="15"/>
        <v>-8.7998779912930036E-3</v>
      </c>
      <c r="K586" s="108">
        <f t="shared" si="16"/>
        <v>-5.799187267185979E-3</v>
      </c>
      <c r="L586" s="108">
        <f t="shared" si="17"/>
        <v>3.8045326414746228E-3</v>
      </c>
      <c r="M586" s="108">
        <f t="shared" si="18"/>
        <v>3.3752612879438759E-2</v>
      </c>
      <c r="N586" s="108">
        <f t="shared" si="19"/>
        <v>7.4965548209281252E-2</v>
      </c>
      <c r="O586" s="108">
        <f t="shared" si="20"/>
        <v>-9.7929989081508517E-2</v>
      </c>
      <c r="P586" s="108">
        <f t="shared" si="21"/>
        <v>1.9535065442469302E-2</v>
      </c>
      <c r="Q586" s="109">
        <f>AVERAGE(Q562:Q585)</f>
        <v>-8.1154633631486825E-2</v>
      </c>
    </row>
    <row r="587" spans="1:17">
      <c r="A587" s="107">
        <f t="shared" si="23"/>
        <v>-9.8656199672689016E-2</v>
      </c>
      <c r="B587" s="104">
        <v>39897</v>
      </c>
      <c r="C587" s="105">
        <v>829.44</v>
      </c>
      <c r="D587" s="105">
        <v>719.17600000000004</v>
      </c>
      <c r="E587" s="105">
        <v>188.965</v>
      </c>
      <c r="F587" s="105">
        <v>587.44600000000003</v>
      </c>
      <c r="G587" s="105">
        <v>338.76400000000001</v>
      </c>
      <c r="H587" s="105">
        <v>415.18599999999998</v>
      </c>
      <c r="I587" s="108">
        <f t="shared" si="14"/>
        <v>6.5127725335014652E-3</v>
      </c>
      <c r="J587" s="108">
        <f t="shared" si="15"/>
        <v>5.9629633256075287E-3</v>
      </c>
      <c r="K587" s="108">
        <f t="shared" si="16"/>
        <v>5.6893174947845182E-3</v>
      </c>
      <c r="L587" s="108">
        <f t="shared" si="17"/>
        <v>1.0202695382562466E-2</v>
      </c>
      <c r="M587" s="108">
        <f t="shared" si="18"/>
        <v>-1.459062250375065E-3</v>
      </c>
      <c r="N587" s="108">
        <f t="shared" si="19"/>
        <v>-3.2673383795827071E-3</v>
      </c>
      <c r="O587" s="108">
        <f t="shared" si="20"/>
        <v>-0.10586809511719564</v>
      </c>
      <c r="P587" s="108">
        <f t="shared" si="21"/>
        <v>2.3413919878073175E-2</v>
      </c>
    </row>
    <row r="588" spans="1:17">
      <c r="A588" s="107">
        <f t="shared" si="23"/>
        <v>-8.5521382790749167E-2</v>
      </c>
      <c r="B588" s="104">
        <v>39898</v>
      </c>
      <c r="C588" s="105">
        <v>841.52700000000004</v>
      </c>
      <c r="D588" s="105">
        <v>730.62199999999996</v>
      </c>
      <c r="E588" s="105">
        <v>194.809</v>
      </c>
      <c r="F588" s="105">
        <v>599.73099999999999</v>
      </c>
      <c r="G588" s="105">
        <v>342.02499999999998</v>
      </c>
      <c r="H588" s="105">
        <v>415.87799999999999</v>
      </c>
      <c r="I588" s="108">
        <f t="shared" si="14"/>
        <v>1.4572482638888884E-2</v>
      </c>
      <c r="J588" s="108">
        <f t="shared" si="15"/>
        <v>1.5915436555168583E-2</v>
      </c>
      <c r="K588" s="108">
        <f t="shared" si="16"/>
        <v>3.092636202471355E-2</v>
      </c>
      <c r="L588" s="108">
        <f t="shared" si="17"/>
        <v>2.0912560473643538E-2</v>
      </c>
      <c r="M588" s="108">
        <f t="shared" si="18"/>
        <v>9.6261704313327368E-3</v>
      </c>
      <c r="N588" s="108">
        <f t="shared" si="19"/>
        <v>1.6667228663780342E-3</v>
      </c>
      <c r="O588" s="108">
        <f t="shared" si="20"/>
        <v>-0.10053641936012381</v>
      </c>
      <c r="P588" s="108">
        <f t="shared" si="21"/>
        <v>3.3855500352863332E-2</v>
      </c>
    </row>
    <row r="589" spans="1:17">
      <c r="A589" s="107">
        <f t="shared" si="23"/>
        <v>-0.10381580177043459</v>
      </c>
      <c r="B589" s="104">
        <v>39899</v>
      </c>
      <c r="C589" s="105">
        <v>824.69200000000001</v>
      </c>
      <c r="D589" s="105">
        <v>716.72799999999995</v>
      </c>
      <c r="E589" s="105">
        <v>192.04900000000001</v>
      </c>
      <c r="F589" s="105">
        <v>591.32000000000005</v>
      </c>
      <c r="G589" s="105">
        <v>338.21800000000002</v>
      </c>
      <c r="H589" s="105">
        <v>418.916</v>
      </c>
      <c r="I589" s="108">
        <f t="shared" si="14"/>
        <v>-2.0005299889367834E-2</v>
      </c>
      <c r="J589" s="108">
        <f t="shared" si="15"/>
        <v>-1.9016673464527512E-2</v>
      </c>
      <c r="K589" s="108">
        <f t="shared" si="16"/>
        <v>-1.4167723257138998E-2</v>
      </c>
      <c r="L589" s="108">
        <f t="shared" si="17"/>
        <v>-1.4024621038432161E-2</v>
      </c>
      <c r="M589" s="108">
        <f t="shared" si="18"/>
        <v>-1.1130765294934508E-2</v>
      </c>
      <c r="N589" s="108">
        <f t="shared" si="19"/>
        <v>7.3050269550205549E-3</v>
      </c>
      <c r="O589" s="108">
        <f t="shared" si="20"/>
        <v>-8.6221063808765153E-2</v>
      </c>
      <c r="P589" s="108">
        <f t="shared" si="21"/>
        <v>5.5476066025001547E-2</v>
      </c>
    </row>
    <row r="590" spans="1:17">
      <c r="A590" s="107">
        <f t="shared" si="23"/>
        <v>-0.13863985586149485</v>
      </c>
      <c r="B590" s="104">
        <v>39902</v>
      </c>
      <c r="C590" s="105">
        <v>792.64600000000007</v>
      </c>
      <c r="D590" s="105">
        <v>689.32600000000002</v>
      </c>
      <c r="E590" s="105">
        <v>181.11</v>
      </c>
      <c r="F590" s="105">
        <v>561.45600000000002</v>
      </c>
      <c r="G590" s="105">
        <v>329.339</v>
      </c>
      <c r="H590" s="105">
        <v>414.98200000000003</v>
      </c>
      <c r="I590" s="108">
        <f t="shared" si="14"/>
        <v>-3.8858143403840417E-2</v>
      </c>
      <c r="J590" s="108">
        <f t="shared" si="15"/>
        <v>-3.8232076882722454E-2</v>
      </c>
      <c r="K590" s="108">
        <f t="shared" si="16"/>
        <v>-5.695942181422442E-2</v>
      </c>
      <c r="L590" s="108">
        <f t="shared" si="17"/>
        <v>-5.0503957248190567E-2</v>
      </c>
      <c r="M590" s="108">
        <f t="shared" si="18"/>
        <v>-2.6252298813191577E-2</v>
      </c>
      <c r="N590" s="108">
        <f t="shared" si="19"/>
        <v>-9.3909041430739748E-3</v>
      </c>
      <c r="O590" s="108">
        <f t="shared" si="20"/>
        <v>-0.10359809945707721</v>
      </c>
      <c r="P590" s="108">
        <f t="shared" si="21"/>
        <v>4.0673414183865608E-2</v>
      </c>
    </row>
    <row r="591" spans="1:17">
      <c r="A591" s="107">
        <f t="shared" si="23"/>
        <v>-0.124980167915273</v>
      </c>
      <c r="B591" s="104">
        <v>39903</v>
      </c>
      <c r="C591" s="105">
        <v>805.21600000000001</v>
      </c>
      <c r="D591" s="105">
        <v>698.42200000000003</v>
      </c>
      <c r="E591" s="105">
        <v>184.11600000000001</v>
      </c>
      <c r="F591" s="105">
        <v>569.96699999999998</v>
      </c>
      <c r="G591" s="105">
        <v>329.82499999999999</v>
      </c>
      <c r="H591" s="105">
        <v>396.86799999999999</v>
      </c>
      <c r="I591" s="108">
        <f t="shared" si="14"/>
        <v>1.5858277213282923E-2</v>
      </c>
      <c r="J591" s="108">
        <f t="shared" si="15"/>
        <v>1.3195498211296286E-2</v>
      </c>
      <c r="K591" s="108">
        <f t="shared" si="16"/>
        <v>1.6597647838330287E-2</v>
      </c>
      <c r="L591" s="108">
        <f t="shared" si="17"/>
        <v>1.5158801402068933E-2</v>
      </c>
      <c r="M591" s="108">
        <f t="shared" si="18"/>
        <v>1.4756831107156643E-3</v>
      </c>
      <c r="N591" s="108">
        <f t="shared" si="19"/>
        <v>-4.3650086027827828E-2</v>
      </c>
      <c r="O591" s="108">
        <f t="shared" si="20"/>
        <v>-0.1378694058364528</v>
      </c>
      <c r="P591" s="108">
        <f t="shared" si="21"/>
        <v>-1.1884711435404816E-2</v>
      </c>
    </row>
    <row r="592" spans="1:17">
      <c r="A592" s="107">
        <f t="shared" si="23"/>
        <v>-0.11157041857109007</v>
      </c>
      <c r="B592" s="104">
        <v>39904</v>
      </c>
      <c r="C592" s="105">
        <v>817.55600000000004</v>
      </c>
      <c r="D592" s="105">
        <v>709.72</v>
      </c>
      <c r="E592" s="105">
        <v>187.11199999999999</v>
      </c>
      <c r="F592" s="105">
        <v>580.75800000000004</v>
      </c>
      <c r="G592" s="105">
        <v>329.43200000000002</v>
      </c>
      <c r="H592" s="105">
        <v>389.63099999999997</v>
      </c>
      <c r="I592" s="108">
        <f t="shared" si="14"/>
        <v>1.5325080475301123E-2</v>
      </c>
      <c r="J592" s="108">
        <f t="shared" si="15"/>
        <v>1.6176466377061383E-2</v>
      </c>
      <c r="K592" s="108">
        <f t="shared" si="16"/>
        <v>1.6272350040192007E-2</v>
      </c>
      <c r="L592" s="108">
        <f t="shared" si="17"/>
        <v>1.8932675049608161E-2</v>
      </c>
      <c r="M592" s="108">
        <f t="shared" si="18"/>
        <v>-1.1915409686954481E-3</v>
      </c>
      <c r="N592" s="108">
        <f t="shared" si="19"/>
        <v>-1.823528226009663E-2</v>
      </c>
      <c r="O592" s="108">
        <f t="shared" si="20"/>
        <v>-0.12649316312326386</v>
      </c>
      <c r="P592" s="108">
        <f t="shared" si="21"/>
        <v>3.0939319862939296E-3</v>
      </c>
    </row>
    <row r="593" spans="1:17">
      <c r="A593" s="107">
        <f t="shared" si="23"/>
        <v>-7.3317858873798269E-2</v>
      </c>
      <c r="B593" s="104">
        <v>39905</v>
      </c>
      <c r="C593" s="105">
        <v>852.75700000000006</v>
      </c>
      <c r="D593" s="105">
        <v>738.11199999999997</v>
      </c>
      <c r="E593" s="105">
        <v>198.33500000000001</v>
      </c>
      <c r="F593" s="105">
        <v>613.072</v>
      </c>
      <c r="G593" s="105">
        <v>343.09800000000001</v>
      </c>
      <c r="H593" s="105">
        <v>404.87299999999999</v>
      </c>
      <c r="I593" s="108">
        <f t="shared" ref="I593:I624" si="24">C593/C592-1</f>
        <v>4.3056377789411293E-2</v>
      </c>
      <c r="J593" s="108">
        <f t="shared" ref="J593:J624" si="25">D593/D592-1</f>
        <v>4.0004508820379758E-2</v>
      </c>
      <c r="K593" s="108">
        <f t="shared" ref="K593:K624" si="26">E593/E592-1</f>
        <v>5.9980118859292997E-2</v>
      </c>
      <c r="L593" s="108">
        <f t="shared" ref="L593:L624" si="27">F593/F592-1</f>
        <v>5.5641075973124732E-2</v>
      </c>
      <c r="M593" s="108">
        <f t="shared" ref="M593:M624" si="28">G593/G592-1</f>
        <v>4.1483523155006141E-2</v>
      </c>
      <c r="N593" s="108">
        <f t="shared" ref="N593:N624" si="29">H593/H592-1</f>
        <v>3.9119063934851317E-2</v>
      </c>
      <c r="O593" s="108">
        <f t="shared" si="20"/>
        <v>-0.11236290914639413</v>
      </c>
      <c r="P593" s="108">
        <f t="shared" si="21"/>
        <v>2.208518344482413E-2</v>
      </c>
      <c r="Q593" s="110"/>
    </row>
    <row r="594" spans="1:17">
      <c r="A594" s="107">
        <f t="shared" si="23"/>
        <v>-7.0992343185260931E-2</v>
      </c>
      <c r="B594" s="104">
        <v>39906</v>
      </c>
      <c r="C594" s="105">
        <v>854.89700000000005</v>
      </c>
      <c r="D594" s="105">
        <v>741.39599999999996</v>
      </c>
      <c r="E594" s="105">
        <v>200.28800000000001</v>
      </c>
      <c r="F594" s="105">
        <v>617.11400000000003</v>
      </c>
      <c r="G594" s="105">
        <v>346.666</v>
      </c>
      <c r="H594" s="105">
        <v>410.05500000000001</v>
      </c>
      <c r="I594" s="108">
        <f t="shared" si="24"/>
        <v>2.5095073977698945E-3</v>
      </c>
      <c r="J594" s="108">
        <f t="shared" si="25"/>
        <v>4.4491892829272572E-3</v>
      </c>
      <c r="K594" s="108">
        <f t="shared" si="26"/>
        <v>9.846976075831293E-3</v>
      </c>
      <c r="L594" s="108">
        <f t="shared" si="27"/>
        <v>6.5930265939400101E-3</v>
      </c>
      <c r="M594" s="108">
        <f t="shared" si="28"/>
        <v>1.0399361115482897E-2</v>
      </c>
      <c r="N594" s="108">
        <f t="shared" si="29"/>
        <v>1.2799075265577109E-2</v>
      </c>
      <c r="O594" s="108">
        <f t="shared" ref="O594:O625" si="30">D593/$D$528-1</f>
        <v>-7.6853423316044722E-2</v>
      </c>
      <c r="P594" s="108">
        <f t="shared" ref="P594:P625" si="31">F593/$F$528-1</f>
        <v>7.8955102787882758E-2</v>
      </c>
    </row>
    <row r="595" spans="1:17">
      <c r="A595" s="107">
        <f t="shared" si="23"/>
        <v>-7.7898255428557772E-2</v>
      </c>
      <c r="B595" s="104">
        <v>39909</v>
      </c>
      <c r="C595" s="105">
        <v>848.54200000000003</v>
      </c>
      <c r="D595" s="105">
        <v>734.81299999999999</v>
      </c>
      <c r="E595" s="105">
        <v>201.67400000000001</v>
      </c>
      <c r="F595" s="105">
        <v>623.03099999999995</v>
      </c>
      <c r="G595" s="105">
        <v>351.49400000000003</v>
      </c>
      <c r="H595" s="105">
        <v>423.24299999999999</v>
      </c>
      <c r="I595" s="108">
        <f t="shared" si="24"/>
        <v>-7.4336440530262671E-3</v>
      </c>
      <c r="J595" s="108">
        <f t="shared" si="25"/>
        <v>-8.8791954636927573E-3</v>
      </c>
      <c r="K595" s="108">
        <f t="shared" si="26"/>
        <v>6.9200351493847734E-3</v>
      </c>
      <c r="L595" s="108">
        <f t="shared" si="27"/>
        <v>9.5881798176673527E-3</v>
      </c>
      <c r="M595" s="108">
        <f t="shared" si="28"/>
        <v>1.3926949859519144E-2</v>
      </c>
      <c r="N595" s="108">
        <f t="shared" si="29"/>
        <v>3.2161539305702869E-2</v>
      </c>
      <c r="O595" s="108">
        <f t="shared" si="30"/>
        <v>-7.2746169460491505E-2</v>
      </c>
      <c r="P595" s="108">
        <f t="shared" si="31"/>
        <v>8.6068682474230496E-2</v>
      </c>
    </row>
    <row r="596" spans="1:17">
      <c r="A596" s="107">
        <f t="shared" si="23"/>
        <v>-9.5019049668233602E-2</v>
      </c>
      <c r="B596" s="104">
        <v>39910</v>
      </c>
      <c r="C596" s="105">
        <v>832.78700000000003</v>
      </c>
      <c r="D596" s="105">
        <v>720.76</v>
      </c>
      <c r="E596" s="105">
        <v>200.16499999999999</v>
      </c>
      <c r="F596" s="105">
        <v>615.88800000000003</v>
      </c>
      <c r="G596" s="105">
        <v>346.77</v>
      </c>
      <c r="H596" s="105">
        <v>423.50900000000001</v>
      </c>
      <c r="I596" s="108">
        <f t="shared" si="24"/>
        <v>-1.856714222749134E-2</v>
      </c>
      <c r="J596" s="108">
        <f t="shared" si="25"/>
        <v>-1.9124593604087026E-2</v>
      </c>
      <c r="K596" s="108">
        <f t="shared" si="26"/>
        <v>-7.4823725418250442E-3</v>
      </c>
      <c r="L596" s="108">
        <f t="shared" si="27"/>
        <v>-1.1464919081072833E-2</v>
      </c>
      <c r="M596" s="108">
        <f t="shared" si="28"/>
        <v>-1.343977422089726E-2</v>
      </c>
      <c r="N596" s="108">
        <f t="shared" si="29"/>
        <v>6.2848056553810316E-4</v>
      </c>
      <c r="O596" s="108">
        <f t="shared" si="30"/>
        <v>-8.0979437466309645E-2</v>
      </c>
      <c r="P596" s="108">
        <f t="shared" si="31"/>
        <v>9.6482104296130577E-2</v>
      </c>
    </row>
    <row r="597" spans="1:17">
      <c r="A597" s="107">
        <f t="shared" si="23"/>
        <v>-9.2050213751839194E-2</v>
      </c>
      <c r="B597" s="104">
        <v>39911</v>
      </c>
      <c r="C597" s="105">
        <v>835.51900000000001</v>
      </c>
      <c r="D597" s="105">
        <v>724.55499999999995</v>
      </c>
      <c r="E597" s="105">
        <v>200.71</v>
      </c>
      <c r="F597" s="105">
        <v>610.22</v>
      </c>
      <c r="G597" s="105">
        <v>340.95100000000002</v>
      </c>
      <c r="H597" s="105">
        <v>412.24200000000002</v>
      </c>
      <c r="I597" s="108">
        <f t="shared" si="24"/>
        <v>3.2805507290578628E-3</v>
      </c>
      <c r="J597" s="108">
        <f t="shared" si="25"/>
        <v>5.2652755424829056E-3</v>
      </c>
      <c r="K597" s="108">
        <f t="shared" si="26"/>
        <v>2.7227537281744318E-3</v>
      </c>
      <c r="L597" s="108">
        <f t="shared" si="27"/>
        <v>-9.2029719689293854E-3</v>
      </c>
      <c r="M597" s="108">
        <f t="shared" si="28"/>
        <v>-1.6780575020907129E-2</v>
      </c>
      <c r="N597" s="108">
        <f t="shared" si="29"/>
        <v>-2.6603921050083912E-2</v>
      </c>
      <c r="O597" s="108">
        <f t="shared" si="30"/>
        <v>-9.855533223856594E-2</v>
      </c>
      <c r="P597" s="108">
        <f t="shared" si="31"/>
        <v>8.391102569653075E-2</v>
      </c>
    </row>
    <row r="598" spans="1:17">
      <c r="A598" s="107">
        <f t="shared" si="23"/>
        <v>-6.3957114882648436E-2</v>
      </c>
      <c r="B598" s="104">
        <v>39912</v>
      </c>
      <c r="C598" s="105">
        <v>861.37099999999998</v>
      </c>
      <c r="D598" s="105">
        <v>748.18100000000004</v>
      </c>
      <c r="E598" s="105">
        <v>207.80699999999999</v>
      </c>
      <c r="F598" s="105">
        <v>632.62800000000004</v>
      </c>
      <c r="G598" s="105">
        <v>352.18299999999999</v>
      </c>
      <c r="H598" s="105">
        <v>441.28399999999999</v>
      </c>
      <c r="I598" s="108">
        <f t="shared" si="24"/>
        <v>3.0941247296590424E-2</v>
      </c>
      <c r="J598" s="108">
        <f t="shared" si="25"/>
        <v>3.2607600527220226E-2</v>
      </c>
      <c r="K598" s="108">
        <f t="shared" si="26"/>
        <v>3.5359473867769387E-2</v>
      </c>
      <c r="L598" s="108">
        <f t="shared" si="27"/>
        <v>3.6721182524335427E-2</v>
      </c>
      <c r="M598" s="108">
        <f t="shared" si="28"/>
        <v>3.2943150188736725E-2</v>
      </c>
      <c r="N598" s="108">
        <f t="shared" si="29"/>
        <v>7.044891107650364E-2</v>
      </c>
      <c r="O598" s="108">
        <f t="shared" si="30"/>
        <v>-9.3808977676500094E-2</v>
      </c>
      <c r="P598" s="108">
        <f t="shared" si="31"/>
        <v>7.3935822910232041E-2</v>
      </c>
    </row>
    <row r="599" spans="1:17">
      <c r="A599" s="107">
        <f t="shared" si="23"/>
        <v>-6.3321401481809869E-2</v>
      </c>
      <c r="B599" s="104">
        <v>39913</v>
      </c>
      <c r="C599" s="105">
        <v>861.95600000000002</v>
      </c>
      <c r="D599" s="105">
        <v>748.77800000000002</v>
      </c>
      <c r="E599" s="105">
        <v>207.95599999999999</v>
      </c>
      <c r="F599" s="105">
        <v>636.04499999999996</v>
      </c>
      <c r="G599" s="105">
        <v>353.34699999999998</v>
      </c>
      <c r="H599" s="105">
        <v>441.81900000000002</v>
      </c>
      <c r="I599" s="108">
        <f t="shared" si="24"/>
        <v>6.7914986689832091E-4</v>
      </c>
      <c r="J599" s="108">
        <f t="shared" si="25"/>
        <v>7.9793525898153028E-4</v>
      </c>
      <c r="K599" s="108">
        <f t="shared" si="26"/>
        <v>7.1701145774683006E-4</v>
      </c>
      <c r="L599" s="108">
        <f t="shared" si="27"/>
        <v>5.401278476450555E-3</v>
      </c>
      <c r="M599" s="108">
        <f t="shared" si="28"/>
        <v>3.3050999054469177E-3</v>
      </c>
      <c r="N599" s="108">
        <f t="shared" si="29"/>
        <v>1.2123711713998286E-3</v>
      </c>
      <c r="O599" s="108">
        <f t="shared" si="30"/>
        <v>-6.4260262819222036E-2</v>
      </c>
      <c r="P599" s="108">
        <f t="shared" si="31"/>
        <v>0.11337201628274118</v>
      </c>
    </row>
    <row r="600" spans="1:17">
      <c r="A600" s="107">
        <f t="shared" si="23"/>
        <v>-5.847693936054843E-2</v>
      </c>
      <c r="B600" s="104">
        <v>39916</v>
      </c>
      <c r="C600" s="105">
        <v>866.41399999999999</v>
      </c>
      <c r="D600" s="105">
        <v>751.96100000000001</v>
      </c>
      <c r="E600" s="105">
        <v>208.63200000000001</v>
      </c>
      <c r="F600" s="105">
        <v>640.59699999999998</v>
      </c>
      <c r="G600" s="105">
        <v>352.35300000000001</v>
      </c>
      <c r="H600" s="105">
        <v>434.84399999999999</v>
      </c>
      <c r="I600" s="108">
        <f t="shared" si="24"/>
        <v>5.1719577333413369E-3</v>
      </c>
      <c r="J600" s="108">
        <f t="shared" si="25"/>
        <v>4.2509261757155414E-3</v>
      </c>
      <c r="K600" s="108">
        <f t="shared" si="26"/>
        <v>3.2506876454634348E-3</v>
      </c>
      <c r="L600" s="108">
        <f t="shared" si="27"/>
        <v>7.1567263322565022E-3</v>
      </c>
      <c r="M600" s="108">
        <f t="shared" si="28"/>
        <v>-2.8130987386336681E-3</v>
      </c>
      <c r="N600" s="108">
        <f t="shared" si="29"/>
        <v>-1.5787007801837505E-2</v>
      </c>
      <c r="O600" s="108">
        <f t="shared" si="30"/>
        <v>-6.3513603089695447E-2</v>
      </c>
      <c r="P600" s="108">
        <f t="shared" si="31"/>
        <v>0.11938564859057155</v>
      </c>
    </row>
    <row r="601" spans="1:17">
      <c r="A601" s="107">
        <f t="shared" si="23"/>
        <v>-6.3426810370495912E-2</v>
      </c>
      <c r="B601" s="104">
        <v>39917</v>
      </c>
      <c r="C601" s="105">
        <v>861.85900000000004</v>
      </c>
      <c r="D601" s="105">
        <v>745.07399999999996</v>
      </c>
      <c r="E601" s="105">
        <v>210.661</v>
      </c>
      <c r="F601" s="105">
        <v>645.56100000000004</v>
      </c>
      <c r="G601" s="105">
        <v>356.10399999999998</v>
      </c>
      <c r="H601" s="105">
        <v>443.37400000000002</v>
      </c>
      <c r="I601" s="108">
        <f t="shared" si="24"/>
        <v>-5.2573019364875462E-3</v>
      </c>
      <c r="J601" s="108">
        <f t="shared" si="25"/>
        <v>-9.1587196676423677E-3</v>
      </c>
      <c r="K601" s="108">
        <f t="shared" si="26"/>
        <v>9.7252578703170833E-3</v>
      </c>
      <c r="L601" s="108">
        <f t="shared" si="27"/>
        <v>7.7490216157740655E-3</v>
      </c>
      <c r="M601" s="108">
        <f t="shared" si="28"/>
        <v>1.0645574182708728E-2</v>
      </c>
      <c r="N601" s="108">
        <f t="shared" si="29"/>
        <v>1.961623018829739E-2</v>
      </c>
      <c r="O601" s="108">
        <f t="shared" si="30"/>
        <v>-5.9532668551867896E-2</v>
      </c>
      <c r="P601" s="108">
        <f t="shared" si="31"/>
        <v>0.12739678533778953</v>
      </c>
    </row>
    <row r="602" spans="1:17">
      <c r="A602" s="107">
        <f t="shared" si="23"/>
        <v>-6.1663113191759433E-2</v>
      </c>
      <c r="B602" s="104">
        <v>39918</v>
      </c>
      <c r="C602" s="105">
        <v>863.48199999999997</v>
      </c>
      <c r="D602" s="105">
        <v>748.45299999999997</v>
      </c>
      <c r="E602" s="105">
        <v>212.04</v>
      </c>
      <c r="F602" s="105">
        <v>643.85500000000002</v>
      </c>
      <c r="G602" s="105">
        <v>353.87299999999999</v>
      </c>
      <c r="H602" s="105">
        <v>442.99099999999999</v>
      </c>
      <c r="I602" s="108">
        <f t="shared" si="24"/>
        <v>1.8831386572513154E-3</v>
      </c>
      <c r="J602" s="108">
        <f t="shared" si="25"/>
        <v>4.5351200015031345E-3</v>
      </c>
      <c r="K602" s="108">
        <f t="shared" si="26"/>
        <v>6.546062156735255E-3</v>
      </c>
      <c r="L602" s="108">
        <f t="shared" si="27"/>
        <v>-2.6426627383004941E-3</v>
      </c>
      <c r="M602" s="108">
        <f t="shared" si="28"/>
        <v>-6.2650237009412857E-3</v>
      </c>
      <c r="N602" s="108">
        <f t="shared" si="29"/>
        <v>-8.6383053584571101E-4</v>
      </c>
      <c r="O602" s="108">
        <f t="shared" si="30"/>
        <v>-6.8146145197177099E-2</v>
      </c>
      <c r="P602" s="108">
        <f t="shared" si="31"/>
        <v>0.13613300739692624</v>
      </c>
    </row>
    <row r="603" spans="1:17">
      <c r="A603" s="107">
        <f t="shared" si="23"/>
        <v>-4.8503302449615648E-2</v>
      </c>
      <c r="B603" s="104">
        <v>39919</v>
      </c>
      <c r="C603" s="105">
        <v>875.59199999999998</v>
      </c>
      <c r="D603" s="105">
        <v>758.75199999999995</v>
      </c>
      <c r="E603" s="105">
        <v>211.751</v>
      </c>
      <c r="F603" s="105">
        <v>648.39200000000005</v>
      </c>
      <c r="G603" s="105">
        <v>349.88099999999997</v>
      </c>
      <c r="H603" s="105">
        <v>421.36700000000002</v>
      </c>
      <c r="I603" s="108">
        <f t="shared" si="24"/>
        <v>1.4024611978014523E-2</v>
      </c>
      <c r="J603" s="108">
        <f t="shared" si="25"/>
        <v>1.3760383083506911E-2</v>
      </c>
      <c r="K603" s="108">
        <f t="shared" si="26"/>
        <v>-1.3629503867194082E-3</v>
      </c>
      <c r="L603" s="108">
        <f t="shared" si="27"/>
        <v>7.0466176390646673E-3</v>
      </c>
      <c r="M603" s="108">
        <f t="shared" si="28"/>
        <v>-1.1280883254726981E-2</v>
      </c>
      <c r="N603" s="108">
        <f t="shared" si="29"/>
        <v>-4.8813632782607197E-2</v>
      </c>
      <c r="O603" s="108">
        <f t="shared" si="30"/>
        <v>-6.3920076141782856E-2</v>
      </c>
      <c r="P603" s="108">
        <f t="shared" si="31"/>
        <v>0.13313059103252511</v>
      </c>
    </row>
    <row r="604" spans="1:17">
      <c r="A604" s="107">
        <f t="shared" si="23"/>
        <v>-4.2335252427121106E-2</v>
      </c>
      <c r="B604" s="104">
        <v>39920</v>
      </c>
      <c r="C604" s="105">
        <v>881.26800000000003</v>
      </c>
      <c r="D604" s="105">
        <v>763.952</v>
      </c>
      <c r="E604" s="105">
        <v>211.10300000000001</v>
      </c>
      <c r="F604" s="105">
        <v>643.39700000000005</v>
      </c>
      <c r="G604" s="105">
        <v>349.79</v>
      </c>
      <c r="H604" s="105">
        <v>437.72699999999998</v>
      </c>
      <c r="I604" s="108">
        <f t="shared" si="24"/>
        <v>6.4824712879971713E-3</v>
      </c>
      <c r="J604" s="108">
        <f t="shared" si="25"/>
        <v>6.8533592003712229E-3</v>
      </c>
      <c r="K604" s="108">
        <f t="shared" si="26"/>
        <v>-3.0601980628190972E-3</v>
      </c>
      <c r="L604" s="108">
        <f t="shared" si="27"/>
        <v>-7.7036730866513192E-3</v>
      </c>
      <c r="M604" s="108">
        <f t="shared" si="28"/>
        <v>-2.6008843006608551E-4</v>
      </c>
      <c r="N604" s="108">
        <f t="shared" si="29"/>
        <v>3.8826011529141891E-2</v>
      </c>
      <c r="O604" s="108">
        <f t="shared" si="30"/>
        <v>-5.1039257792713899E-2</v>
      </c>
      <c r="P604" s="108">
        <f t="shared" si="31"/>
        <v>0.14111532904265878</v>
      </c>
    </row>
    <row r="605" spans="1:17">
      <c r="A605" s="107">
        <f t="shared" si="23"/>
        <v>-7.7272322233885915E-2</v>
      </c>
      <c r="B605" s="104">
        <v>39923</v>
      </c>
      <c r="C605" s="105">
        <v>849.11800000000005</v>
      </c>
      <c r="D605" s="105">
        <v>735.54300000000001</v>
      </c>
      <c r="E605" s="105">
        <v>206.66300000000001</v>
      </c>
      <c r="F605" s="105">
        <v>633.48400000000004</v>
      </c>
      <c r="G605" s="105">
        <v>346.08300000000003</v>
      </c>
      <c r="H605" s="105">
        <v>437.81700000000001</v>
      </c>
      <c r="I605" s="108">
        <f t="shared" si="24"/>
        <v>-3.64815243490062E-2</v>
      </c>
      <c r="J605" s="108">
        <f t="shared" si="25"/>
        <v>-3.7186891323015003E-2</v>
      </c>
      <c r="K605" s="108">
        <f t="shared" si="26"/>
        <v>-2.1032387033817601E-2</v>
      </c>
      <c r="L605" s="108">
        <f t="shared" si="27"/>
        <v>-1.5407283527899551E-2</v>
      </c>
      <c r="M605" s="108">
        <f t="shared" si="28"/>
        <v>-1.0597787243774803E-2</v>
      </c>
      <c r="N605" s="108">
        <f t="shared" si="29"/>
        <v>2.0560760474008788E-4</v>
      </c>
      <c r="O605" s="108">
        <f t="shared" si="30"/>
        <v>-4.4535688959316477E-2</v>
      </c>
      <c r="P605" s="108">
        <f t="shared" si="31"/>
        <v>0.13232454959354767</v>
      </c>
    </row>
    <row r="606" spans="1:17">
      <c r="A606" s="107">
        <f t="shared" si="23"/>
        <v>-6.9382955926044154E-2</v>
      </c>
      <c r="B606" s="104">
        <v>39924</v>
      </c>
      <c r="C606" s="105">
        <v>856.37800000000004</v>
      </c>
      <c r="D606" s="105">
        <v>743.44299999999998</v>
      </c>
      <c r="E606" s="105">
        <v>203.73699999999999</v>
      </c>
      <c r="F606" s="105">
        <v>627.245</v>
      </c>
      <c r="G606" s="105">
        <v>342.29599999999999</v>
      </c>
      <c r="H606" s="105">
        <v>434.69099999999997</v>
      </c>
      <c r="I606" s="108">
        <f t="shared" si="24"/>
        <v>8.5500484031666435E-3</v>
      </c>
      <c r="J606" s="108">
        <f t="shared" si="25"/>
        <v>1.0740364601389718E-2</v>
      </c>
      <c r="K606" s="108">
        <f t="shared" si="26"/>
        <v>-1.415831571205306E-2</v>
      </c>
      <c r="L606" s="108">
        <f t="shared" si="27"/>
        <v>-9.8487096753825387E-3</v>
      </c>
      <c r="M606" s="108">
        <f t="shared" si="28"/>
        <v>-1.0942461779399837E-2</v>
      </c>
      <c r="N606" s="108">
        <f t="shared" si="29"/>
        <v>-7.1399694392862978E-3</v>
      </c>
      <c r="O606" s="108">
        <f t="shared" si="30"/>
        <v>-8.0066436457005841E-2</v>
      </c>
      <c r="P606" s="108">
        <f t="shared" si="31"/>
        <v>0.11487850421235857</v>
      </c>
    </row>
    <row r="607" spans="1:17">
      <c r="A607" s="107">
        <f t="shared" si="23"/>
        <v>-6.8172383740515929E-2</v>
      </c>
      <c r="B607" s="104">
        <v>39925</v>
      </c>
      <c r="C607" s="105">
        <v>857.49199999999996</v>
      </c>
      <c r="D607" s="105">
        <v>743.16600000000005</v>
      </c>
      <c r="E607" s="105">
        <v>203.119</v>
      </c>
      <c r="F607" s="105">
        <v>629.23099999999999</v>
      </c>
      <c r="G607" s="105">
        <v>346.75700000000001</v>
      </c>
      <c r="H607" s="105">
        <v>441.28</v>
      </c>
      <c r="I607" s="108">
        <f t="shared" si="24"/>
        <v>1.3008274383508045E-3</v>
      </c>
      <c r="J607" s="108">
        <f t="shared" si="25"/>
        <v>-3.7259077024054399E-4</v>
      </c>
      <c r="K607" s="108">
        <f t="shared" si="26"/>
        <v>-3.0333223714886781E-3</v>
      </c>
      <c r="L607" s="108">
        <f t="shared" si="27"/>
        <v>3.1662269129286713E-3</v>
      </c>
      <c r="M607" s="108">
        <f t="shared" si="28"/>
        <v>1.3032579989249005E-2</v>
      </c>
      <c r="N607" s="108">
        <f t="shared" si="29"/>
        <v>1.5157893768216857E-2</v>
      </c>
      <c r="O607" s="108">
        <f t="shared" si="30"/>
        <v>-7.0186014575498334E-2</v>
      </c>
      <c r="P607" s="108">
        <f t="shared" si="31"/>
        <v>0.10389838950104635</v>
      </c>
    </row>
    <row r="608" spans="1:17">
      <c r="A608" s="107">
        <f t="shared" ref="A608:A639" si="32">C608/$C$528-1</f>
        <v>-6.1102381371532566E-2</v>
      </c>
      <c r="B608" s="104">
        <v>39926</v>
      </c>
      <c r="C608" s="105">
        <v>863.99800000000005</v>
      </c>
      <c r="D608" s="105">
        <v>748.93499999999995</v>
      </c>
      <c r="E608" s="105">
        <v>208.95400000000001</v>
      </c>
      <c r="F608" s="105">
        <v>639.75300000000004</v>
      </c>
      <c r="G608" s="105">
        <v>351.26100000000002</v>
      </c>
      <c r="H608" s="105">
        <v>451.65899999999999</v>
      </c>
      <c r="I608" s="108">
        <f t="shared" si="24"/>
        <v>7.5872427964343014E-3</v>
      </c>
      <c r="J608" s="108">
        <f t="shared" si="25"/>
        <v>7.7627340325039373E-3</v>
      </c>
      <c r="K608" s="108">
        <f t="shared" si="26"/>
        <v>2.8727002397609391E-2</v>
      </c>
      <c r="L608" s="108">
        <f t="shared" si="27"/>
        <v>1.6721998757213141E-2</v>
      </c>
      <c r="M608" s="108">
        <f t="shared" si="28"/>
        <v>1.2988923078697923E-2</v>
      </c>
      <c r="N608" s="108">
        <f t="shared" si="29"/>
        <v>2.3520213923132749E-2</v>
      </c>
      <c r="O608" s="108">
        <f t="shared" si="30"/>
        <v>-7.0532454684508084E-2</v>
      </c>
      <c r="P608" s="108">
        <f t="shared" si="31"/>
        <v>0.10739358229102325</v>
      </c>
    </row>
    <row r="609" spans="1:16">
      <c r="A609" s="107">
        <f t="shared" si="32"/>
        <v>-4.1258343059204949E-2</v>
      </c>
      <c r="B609" s="104">
        <v>39927</v>
      </c>
      <c r="C609" s="105">
        <v>882.25900000000001</v>
      </c>
      <c r="D609" s="105">
        <v>764.52</v>
      </c>
      <c r="E609" s="105">
        <v>211.721</v>
      </c>
      <c r="F609" s="105">
        <v>647.83699999999999</v>
      </c>
      <c r="G609" s="105">
        <v>356.74799999999999</v>
      </c>
      <c r="H609" s="105">
        <v>453.863</v>
      </c>
      <c r="I609" s="108">
        <f t="shared" si="24"/>
        <v>2.1135465591355596E-2</v>
      </c>
      <c r="J609" s="108">
        <f t="shared" si="25"/>
        <v>2.0809549560375729E-2</v>
      </c>
      <c r="K609" s="108">
        <f t="shared" si="26"/>
        <v>1.3242148989729863E-2</v>
      </c>
      <c r="L609" s="108">
        <f t="shared" si="27"/>
        <v>1.2636126755169563E-2</v>
      </c>
      <c r="M609" s="108">
        <f t="shared" si="28"/>
        <v>1.5620863118877226E-2</v>
      </c>
      <c r="N609" s="108">
        <f t="shared" si="29"/>
        <v>4.8797876273913854E-3</v>
      </c>
      <c r="O609" s="108">
        <f t="shared" si="30"/>
        <v>-6.3317245338379569E-2</v>
      </c>
      <c r="P609" s="108">
        <f t="shared" si="31"/>
        <v>0.12591141639783965</v>
      </c>
    </row>
    <row r="610" spans="1:16">
      <c r="A610" s="107">
        <f t="shared" si="32"/>
        <v>-4.7594829965682317E-2</v>
      </c>
      <c r="B610" s="104">
        <v>39930</v>
      </c>
      <c r="C610" s="105">
        <v>876.428</v>
      </c>
      <c r="D610" s="105">
        <v>759.74599999999998</v>
      </c>
      <c r="E610" s="105">
        <v>206.02099999999999</v>
      </c>
      <c r="F610" s="105">
        <v>633.51800000000003</v>
      </c>
      <c r="G610" s="105">
        <v>353.214</v>
      </c>
      <c r="H610" s="105">
        <v>448.46199999999999</v>
      </c>
      <c r="I610" s="108">
        <f t="shared" si="24"/>
        <v>-6.6091703230004573E-3</v>
      </c>
      <c r="J610" s="108">
        <f t="shared" si="25"/>
        <v>-6.2444409564170744E-3</v>
      </c>
      <c r="K610" s="108">
        <f t="shared" si="26"/>
        <v>-2.6922223114381749E-2</v>
      </c>
      <c r="L610" s="108">
        <f t="shared" si="27"/>
        <v>-2.2102782026960477E-2</v>
      </c>
      <c r="M610" s="108">
        <f t="shared" si="28"/>
        <v>-9.9061522419185977E-3</v>
      </c>
      <c r="N610" s="108">
        <f t="shared" si="29"/>
        <v>-1.1900066760233807E-2</v>
      </c>
      <c r="O610" s="108">
        <f t="shared" si="30"/>
        <v>-4.3825299132899231E-2</v>
      </c>
      <c r="P610" s="108">
        <f t="shared" si="31"/>
        <v>0.14013857577053512</v>
      </c>
    </row>
    <row r="611" spans="1:16">
      <c r="A611" s="107">
        <f t="shared" si="32"/>
        <v>-5.8593215144975286E-2</v>
      </c>
      <c r="B611" s="104">
        <v>39931</v>
      </c>
      <c r="C611" s="105">
        <v>866.30700000000002</v>
      </c>
      <c r="D611" s="105">
        <v>751.99400000000003</v>
      </c>
      <c r="E611" s="105">
        <v>202.928</v>
      </c>
      <c r="F611" s="105">
        <v>623.72</v>
      </c>
      <c r="G611" s="105">
        <v>349.036</v>
      </c>
      <c r="H611" s="105">
        <v>442.28899999999999</v>
      </c>
      <c r="I611" s="108">
        <f t="shared" si="24"/>
        <v>-1.1548010789249052E-2</v>
      </c>
      <c r="J611" s="108">
        <f t="shared" si="25"/>
        <v>-1.0203410087055387E-2</v>
      </c>
      <c r="K611" s="108">
        <f t="shared" si="26"/>
        <v>-1.5013032652011149E-2</v>
      </c>
      <c r="L611" s="108">
        <f t="shared" si="27"/>
        <v>-1.5466016750905309E-2</v>
      </c>
      <c r="M611" s="108">
        <f t="shared" si="28"/>
        <v>-1.1828523218218923E-2</v>
      </c>
      <c r="N611" s="108">
        <f t="shared" si="29"/>
        <v>-1.3764822883544192E-2</v>
      </c>
      <c r="O611" s="108">
        <f t="shared" si="30"/>
        <v>-4.9796075596483691E-2</v>
      </c>
      <c r="P611" s="108">
        <f t="shared" si="31"/>
        <v>0.11493834134975001</v>
      </c>
    </row>
    <row r="612" spans="1:16">
      <c r="A612" s="107">
        <f t="shared" si="32"/>
        <v>-3.7156089917042112E-2</v>
      </c>
      <c r="B612" s="104">
        <v>39932</v>
      </c>
      <c r="C612" s="105">
        <v>886.03399999999999</v>
      </c>
      <c r="D612" s="105">
        <v>768.01</v>
      </c>
      <c r="E612" s="105">
        <v>211.26499999999999</v>
      </c>
      <c r="F612" s="105">
        <v>645.56200000000001</v>
      </c>
      <c r="G612" s="105">
        <v>355.77300000000002</v>
      </c>
      <c r="H612" s="105">
        <v>448.57600000000002</v>
      </c>
      <c r="I612" s="108">
        <f t="shared" si="24"/>
        <v>2.2771373196799782E-2</v>
      </c>
      <c r="J612" s="108">
        <f t="shared" si="25"/>
        <v>2.1298042271613804E-2</v>
      </c>
      <c r="K612" s="108">
        <f t="shared" si="26"/>
        <v>4.108353701805556E-2</v>
      </c>
      <c r="L612" s="108">
        <f t="shared" si="27"/>
        <v>3.5018918745590932E-2</v>
      </c>
      <c r="M612" s="108">
        <f t="shared" si="28"/>
        <v>1.9301733918564379E-2</v>
      </c>
      <c r="N612" s="108">
        <f t="shared" si="29"/>
        <v>1.4214687681583849E-2</v>
      </c>
      <c r="O612" s="108">
        <f t="shared" si="30"/>
        <v>-5.9491395903502053E-2</v>
      </c>
      <c r="P612" s="108">
        <f t="shared" si="31"/>
        <v>9.7694686286208254E-2</v>
      </c>
    </row>
    <row r="613" spans="1:16">
      <c r="A613" s="107">
        <f t="shared" si="32"/>
        <v>-2.9559043104628646E-2</v>
      </c>
      <c r="B613" s="104">
        <v>39933</v>
      </c>
      <c r="C613" s="105">
        <v>893.02499999999998</v>
      </c>
      <c r="D613" s="105">
        <v>772.25599999999997</v>
      </c>
      <c r="E613" s="105">
        <v>213.67099999999999</v>
      </c>
      <c r="F613" s="105">
        <v>662.73</v>
      </c>
      <c r="G613" s="105">
        <v>364.65199999999999</v>
      </c>
      <c r="H613" s="105">
        <v>460.904</v>
      </c>
      <c r="I613" s="108">
        <f t="shared" si="24"/>
        <v>7.8902164025307364E-3</v>
      </c>
      <c r="J613" s="108">
        <f t="shared" si="25"/>
        <v>5.5285738466945844E-3</v>
      </c>
      <c r="K613" s="108">
        <f t="shared" si="26"/>
        <v>1.1388540458665775E-2</v>
      </c>
      <c r="L613" s="108">
        <f t="shared" si="27"/>
        <v>2.6593882539554636E-2</v>
      </c>
      <c r="M613" s="108">
        <f t="shared" si="28"/>
        <v>2.4956924780688672E-2</v>
      </c>
      <c r="N613" s="108">
        <f t="shared" si="29"/>
        <v>2.7482522471108606E-2</v>
      </c>
      <c r="O613" s="108">
        <f t="shared" si="30"/>
        <v>-3.9460403896638296E-2</v>
      </c>
      <c r="P613" s="108">
        <f t="shared" si="31"/>
        <v>0.136134767312732</v>
      </c>
    </row>
    <row r="614" spans="1:16">
      <c r="A614" s="107">
        <f t="shared" si="32"/>
        <v>-2.6088156605007851E-2</v>
      </c>
      <c r="B614" s="104">
        <v>39934</v>
      </c>
      <c r="C614" s="105">
        <v>896.21900000000005</v>
      </c>
      <c r="D614" s="105">
        <v>775.83100000000002</v>
      </c>
      <c r="E614" s="105">
        <v>213.64699999999999</v>
      </c>
      <c r="F614" s="105">
        <v>662.83500000000004</v>
      </c>
      <c r="G614" s="105">
        <v>364.69799999999998</v>
      </c>
      <c r="H614" s="105">
        <v>460.904</v>
      </c>
      <c r="I614" s="108">
        <f t="shared" si="24"/>
        <v>3.5766075977716749E-3</v>
      </c>
      <c r="J614" s="108">
        <f t="shared" si="25"/>
        <v>4.629293912899346E-3</v>
      </c>
      <c r="K614" s="108">
        <f t="shared" si="26"/>
        <v>-1.1232221499413164E-4</v>
      </c>
      <c r="L614" s="108">
        <f t="shared" si="27"/>
        <v>1.5843556199368614E-4</v>
      </c>
      <c r="M614" s="108">
        <f t="shared" si="28"/>
        <v>1.2614766955887369E-4</v>
      </c>
      <c r="N614" s="108">
        <f t="shared" si="29"/>
        <v>0</v>
      </c>
      <c r="O614" s="108">
        <f t="shared" si="30"/>
        <v>-3.4149989806906644E-2</v>
      </c>
      <c r="P614" s="108">
        <f t="shared" si="31"/>
        <v>0.16634900186375101</v>
      </c>
    </row>
    <row r="615" spans="1:16">
      <c r="A615" s="107">
        <f t="shared" si="32"/>
        <v>1.4203032733264287E-3</v>
      </c>
      <c r="B615" s="104">
        <v>39937</v>
      </c>
      <c r="C615" s="105">
        <v>921.53300000000002</v>
      </c>
      <c r="D615" s="105">
        <v>796.75199999999995</v>
      </c>
      <c r="E615" s="105">
        <v>228.399</v>
      </c>
      <c r="F615" s="105">
        <v>700.98500000000001</v>
      </c>
      <c r="G615" s="105">
        <v>377.90100000000001</v>
      </c>
      <c r="H615" s="105">
        <v>483.697</v>
      </c>
      <c r="I615" s="108">
        <f t="shared" si="24"/>
        <v>2.82453284297699E-2</v>
      </c>
      <c r="J615" s="108">
        <f t="shared" si="25"/>
        <v>2.6965924279901188E-2</v>
      </c>
      <c r="K615" s="108">
        <f t="shared" si="26"/>
        <v>6.9048477160924326E-2</v>
      </c>
      <c r="L615" s="108">
        <f t="shared" si="27"/>
        <v>5.7555801971832965E-2</v>
      </c>
      <c r="M615" s="108">
        <f t="shared" si="28"/>
        <v>3.6202556635901662E-2</v>
      </c>
      <c r="N615" s="108">
        <f t="shared" si="29"/>
        <v>4.9452814468956774E-2</v>
      </c>
      <c r="O615" s="108">
        <f t="shared" si="30"/>
        <v>-2.9678786233945931E-2</v>
      </c>
      <c r="P615" s="108">
        <f t="shared" si="31"/>
        <v>0.16653379302334193</v>
      </c>
    </row>
    <row r="616" spans="1:16">
      <c r="A616" s="107">
        <f t="shared" si="32"/>
        <v>2.5298133284650248E-3</v>
      </c>
      <c r="B616" s="104">
        <v>39938</v>
      </c>
      <c r="C616" s="105">
        <v>922.55399999999997</v>
      </c>
      <c r="D616" s="105">
        <v>797.56899999999996</v>
      </c>
      <c r="E616" s="105">
        <v>229.57900000000001</v>
      </c>
      <c r="F616" s="105">
        <v>704.29399999999998</v>
      </c>
      <c r="G616" s="105">
        <v>382.6</v>
      </c>
      <c r="H616" s="105">
        <v>486.02499999999998</v>
      </c>
      <c r="I616" s="108">
        <f t="shared" si="24"/>
        <v>1.1079364493729038E-3</v>
      </c>
      <c r="J616" s="108">
        <f t="shared" si="25"/>
        <v>1.0254131775007114E-3</v>
      </c>
      <c r="K616" s="108">
        <f t="shared" si="26"/>
        <v>5.1663974010394131E-3</v>
      </c>
      <c r="L616" s="108">
        <f t="shared" si="27"/>
        <v>4.7205004386683402E-3</v>
      </c>
      <c r="M616" s="108">
        <f t="shared" si="28"/>
        <v>1.2434473579059135E-2</v>
      </c>
      <c r="N616" s="108">
        <f t="shared" si="29"/>
        <v>4.8129304089130631E-3</v>
      </c>
      <c r="O616" s="108">
        <f t="shared" si="30"/>
        <v>-3.5131778563487481E-3</v>
      </c>
      <c r="P616" s="108">
        <f t="shared" si="31"/>
        <v>0.23367458100804472</v>
      </c>
    </row>
    <row r="617" spans="1:16">
      <c r="A617" s="107">
        <f t="shared" si="32"/>
        <v>1.5805899855035666E-2</v>
      </c>
      <c r="B617" s="104">
        <v>39939</v>
      </c>
      <c r="C617" s="105">
        <v>934.77100000000007</v>
      </c>
      <c r="D617" s="105">
        <v>808.60199999999998</v>
      </c>
      <c r="E617" s="105">
        <v>232.589</v>
      </c>
      <c r="F617" s="105">
        <v>712.05100000000004</v>
      </c>
      <c r="G617" s="105">
        <v>386.267</v>
      </c>
      <c r="H617" s="105">
        <v>489.00900000000001</v>
      </c>
      <c r="I617" s="108">
        <f t="shared" si="24"/>
        <v>1.3242585257882133E-2</v>
      </c>
      <c r="J617" s="108">
        <f t="shared" si="25"/>
        <v>1.3833285897521197E-2</v>
      </c>
      <c r="K617" s="108">
        <f t="shared" si="26"/>
        <v>1.3110955270299041E-2</v>
      </c>
      <c r="L617" s="108">
        <f t="shared" si="27"/>
        <v>1.1013866368306591E-2</v>
      </c>
      <c r="M617" s="108">
        <f t="shared" si="28"/>
        <v>9.584422373235757E-3</v>
      </c>
      <c r="N617" s="108">
        <f t="shared" si="29"/>
        <v>6.1396018723316459E-3</v>
      </c>
      <c r="O617" s="108">
        <f t="shared" si="30"/>
        <v>-2.4913671377169155E-3</v>
      </c>
      <c r="P617" s="108">
        <f t="shared" si="31"/>
        <v>0.23949814240886735</v>
      </c>
    </row>
    <row r="618" spans="1:16">
      <c r="A618" s="107">
        <f t="shared" si="32"/>
        <v>1.4877866958768804E-2</v>
      </c>
      <c r="B618" s="104">
        <v>39940</v>
      </c>
      <c r="C618" s="105">
        <v>933.91700000000003</v>
      </c>
      <c r="D618" s="105">
        <v>805.50300000000004</v>
      </c>
      <c r="E618" s="105">
        <v>233.44499999999999</v>
      </c>
      <c r="F618" s="105">
        <v>714.91300000000001</v>
      </c>
      <c r="G618" s="105">
        <v>396.75099999999998</v>
      </c>
      <c r="H618" s="105">
        <v>489.94400000000002</v>
      </c>
      <c r="I618" s="108">
        <f t="shared" si="24"/>
        <v>-9.1359274089597431E-4</v>
      </c>
      <c r="J618" s="108">
        <f t="shared" si="25"/>
        <v>-3.8325406071217927E-3</v>
      </c>
      <c r="K618" s="108">
        <f t="shared" si="26"/>
        <v>3.6803116226475918E-3</v>
      </c>
      <c r="L618" s="108">
        <f t="shared" si="27"/>
        <v>4.0193750166770403E-3</v>
      </c>
      <c r="M618" s="108">
        <f t="shared" si="28"/>
        <v>2.7141847478557635E-2</v>
      </c>
      <c r="N618" s="108">
        <f t="shared" si="29"/>
        <v>1.9120302489319396E-3</v>
      </c>
      <c r="O618" s="108">
        <f t="shared" si="30"/>
        <v>1.1307454965912456E-2</v>
      </c>
      <c r="P618" s="108">
        <f t="shared" si="31"/>
        <v>0.25314980931312259</v>
      </c>
    </row>
    <row r="619" spans="1:16">
      <c r="A619" s="107">
        <f t="shared" si="32"/>
        <v>3.6231317089497672E-2</v>
      </c>
      <c r="B619" s="104">
        <v>39941</v>
      </c>
      <c r="C619" s="105">
        <v>953.56700000000001</v>
      </c>
      <c r="D619" s="105">
        <v>823.36300000000006</v>
      </c>
      <c r="E619" s="105">
        <v>237.45400000000001</v>
      </c>
      <c r="F619" s="105">
        <v>725.13099999999997</v>
      </c>
      <c r="G619" s="105">
        <v>406.67</v>
      </c>
      <c r="H619" s="105">
        <v>505.94400000000002</v>
      </c>
      <c r="I619" s="108">
        <f t="shared" si="24"/>
        <v>2.1040413655603274E-2</v>
      </c>
      <c r="J619" s="108">
        <f t="shared" si="25"/>
        <v>2.2172481046004888E-2</v>
      </c>
      <c r="K619" s="108">
        <f t="shared" si="26"/>
        <v>1.7173209963803115E-2</v>
      </c>
      <c r="L619" s="108">
        <f t="shared" si="27"/>
        <v>1.4292648196353896E-2</v>
      </c>
      <c r="M619" s="108">
        <f t="shared" si="28"/>
        <v>2.5000567106321148E-2</v>
      </c>
      <c r="N619" s="108">
        <f t="shared" si="29"/>
        <v>3.2656793429453268E-2</v>
      </c>
      <c r="O619" s="108">
        <f t="shared" si="30"/>
        <v>7.4315780784706131E-3</v>
      </c>
      <c r="P619" s="108">
        <f t="shared" si="31"/>
        <v>0.25818668834882952</v>
      </c>
    </row>
    <row r="620" spans="1:16">
      <c r="A620" s="107">
        <f t="shared" si="32"/>
        <v>2.5311173559538602E-2</v>
      </c>
      <c r="B620" s="104">
        <v>39944</v>
      </c>
      <c r="C620" s="105">
        <v>943.51800000000003</v>
      </c>
      <c r="D620" s="105">
        <v>813.72</v>
      </c>
      <c r="E620" s="105">
        <v>235.155</v>
      </c>
      <c r="F620" s="105">
        <v>723.58500000000004</v>
      </c>
      <c r="G620" s="105">
        <v>411.01900000000001</v>
      </c>
      <c r="H620" s="105">
        <v>505.94400000000002</v>
      </c>
      <c r="I620" s="108">
        <f t="shared" si="24"/>
        <v>-1.0538326095596795E-2</v>
      </c>
      <c r="J620" s="108">
        <f t="shared" si="25"/>
        <v>-1.1711723747605873E-2</v>
      </c>
      <c r="K620" s="108">
        <f t="shared" si="26"/>
        <v>-9.6818752263596597E-3</v>
      </c>
      <c r="L620" s="108">
        <f t="shared" si="27"/>
        <v>-2.1320285575984199E-3</v>
      </c>
      <c r="M620" s="108">
        <f t="shared" si="28"/>
        <v>1.0694174637912779E-2</v>
      </c>
      <c r="N620" s="108">
        <f t="shared" si="29"/>
        <v>0</v>
      </c>
      <c r="O620" s="108">
        <f t="shared" si="30"/>
        <v>2.9768835648562142E-2</v>
      </c>
      <c r="P620" s="108">
        <f t="shared" si="31"/>
        <v>0.27616950805073492</v>
      </c>
    </row>
    <row r="621" spans="1:16">
      <c r="A621" s="107">
        <f t="shared" si="32"/>
        <v>2.3267110470688745E-2</v>
      </c>
      <c r="B621" s="104">
        <v>39945</v>
      </c>
      <c r="C621" s="105">
        <v>941.63700000000006</v>
      </c>
      <c r="D621" s="105">
        <v>812.82899999999995</v>
      </c>
      <c r="E621" s="105">
        <v>236.25899999999999</v>
      </c>
      <c r="F621" s="105">
        <v>721.13099999999997</v>
      </c>
      <c r="G621" s="105">
        <v>406.11099999999999</v>
      </c>
      <c r="H621" s="105">
        <v>487.96800000000002</v>
      </c>
      <c r="I621" s="108">
        <f t="shared" si="24"/>
        <v>-1.9936026657678685E-3</v>
      </c>
      <c r="J621" s="108">
        <f t="shared" si="25"/>
        <v>-1.0949712431795877E-3</v>
      </c>
      <c r="K621" s="108">
        <f t="shared" si="26"/>
        <v>4.6947757861834916E-3</v>
      </c>
      <c r="L621" s="108">
        <f t="shared" si="27"/>
        <v>-3.3914467547006E-3</v>
      </c>
      <c r="M621" s="108">
        <f t="shared" si="28"/>
        <v>-1.1941053819896408E-2</v>
      </c>
      <c r="N621" s="108">
        <f t="shared" si="29"/>
        <v>-3.5529623831886514E-2</v>
      </c>
      <c r="O621" s="108">
        <f t="shared" si="30"/>
        <v>1.7708467521552418E-2</v>
      </c>
      <c r="P621" s="108">
        <f t="shared" si="31"/>
        <v>0.27344867821523433</v>
      </c>
    </row>
    <row r="622" spans="1:16">
      <c r="A622" s="107">
        <f t="shared" si="32"/>
        <v>-5.3573796002281959E-4</v>
      </c>
      <c r="B622" s="104">
        <v>39946</v>
      </c>
      <c r="C622" s="105">
        <v>919.73300000000006</v>
      </c>
      <c r="D622" s="105">
        <v>793.28</v>
      </c>
      <c r="E622" s="105">
        <v>230.62700000000001</v>
      </c>
      <c r="F622" s="105">
        <v>709.86599999999999</v>
      </c>
      <c r="G622" s="105">
        <v>402.77199999999999</v>
      </c>
      <c r="H622" s="105">
        <v>489.30500000000001</v>
      </c>
      <c r="I622" s="108">
        <f t="shared" si="24"/>
        <v>-2.3261617799640422E-2</v>
      </c>
      <c r="J622" s="108">
        <f t="shared" si="25"/>
        <v>-2.4050569061881411E-2</v>
      </c>
      <c r="K622" s="108">
        <f t="shared" si="26"/>
        <v>-2.3838245315522255E-2</v>
      </c>
      <c r="L622" s="108">
        <f t="shared" si="27"/>
        <v>-1.5621294882621872E-2</v>
      </c>
      <c r="M622" s="108">
        <f t="shared" si="28"/>
        <v>-8.2218900743885603E-3</v>
      </c>
      <c r="N622" s="108">
        <f t="shared" si="29"/>
        <v>2.7399337661486722E-3</v>
      </c>
      <c r="O622" s="108">
        <f t="shared" si="30"/>
        <v>1.6594106015676013E-2</v>
      </c>
      <c r="P622" s="108">
        <f t="shared" si="31"/>
        <v>0.26912984482822355</v>
      </c>
    </row>
    <row r="623" spans="1:16">
      <c r="A623" s="107">
        <f t="shared" si="32"/>
        <v>8.2153731800671537E-4</v>
      </c>
      <c r="B623" s="104">
        <v>39947</v>
      </c>
      <c r="C623" s="105">
        <v>920.98199999999997</v>
      </c>
      <c r="D623" s="105">
        <v>795.84699999999998</v>
      </c>
      <c r="E623" s="105">
        <v>228.68700000000001</v>
      </c>
      <c r="F623" s="105">
        <v>699.39</v>
      </c>
      <c r="G623" s="105">
        <v>398.56299999999999</v>
      </c>
      <c r="H623" s="105">
        <v>499.81700000000001</v>
      </c>
      <c r="I623" s="108">
        <f t="shared" si="24"/>
        <v>1.3580028116855214E-3</v>
      </c>
      <c r="J623" s="108">
        <f t="shared" si="25"/>
        <v>3.235931827349825E-3</v>
      </c>
      <c r="K623" s="108">
        <f t="shared" si="26"/>
        <v>-8.4118511709383448E-3</v>
      </c>
      <c r="L623" s="108">
        <f t="shared" si="27"/>
        <v>-1.4757714836321267E-2</v>
      </c>
      <c r="M623" s="108">
        <f t="shared" si="28"/>
        <v>-1.0450080939092055E-2</v>
      </c>
      <c r="N623" s="108">
        <f t="shared" si="29"/>
        <v>2.148353276586179E-2</v>
      </c>
      <c r="O623" s="108">
        <f t="shared" si="30"/>
        <v>-7.8555607389555471E-3</v>
      </c>
      <c r="P623" s="108">
        <f t="shared" si="31"/>
        <v>0.24930439327782561</v>
      </c>
    </row>
    <row r="624" spans="1:16">
      <c r="A624" s="107">
        <f t="shared" si="32"/>
        <v>6.7266084635742018E-4</v>
      </c>
      <c r="B624" s="104">
        <v>39948</v>
      </c>
      <c r="C624" s="105">
        <v>920.84500000000003</v>
      </c>
      <c r="D624" s="105">
        <v>794.16800000000001</v>
      </c>
      <c r="E624" s="105">
        <v>231.22200000000001</v>
      </c>
      <c r="F624" s="105">
        <v>707.928</v>
      </c>
      <c r="G624" s="105">
        <v>414.65699999999998</v>
      </c>
      <c r="H624" s="105">
        <v>531.274</v>
      </c>
      <c r="I624" s="108">
        <f t="shared" si="24"/>
        <v>-1.4875426446980811E-4</v>
      </c>
      <c r="J624" s="108">
        <f t="shared" si="25"/>
        <v>-2.1097019904579017E-3</v>
      </c>
      <c r="K624" s="108">
        <f t="shared" si="26"/>
        <v>1.1085020136693435E-2</v>
      </c>
      <c r="L624" s="108">
        <f t="shared" si="27"/>
        <v>1.2207781066357892E-2</v>
      </c>
      <c r="M624" s="108">
        <f t="shared" si="28"/>
        <v>4.0380065384895136E-2</v>
      </c>
      <c r="N624" s="108">
        <f t="shared" si="29"/>
        <v>6.2937034954793525E-2</v>
      </c>
      <c r="O624" s="108">
        <f t="shared" si="30"/>
        <v>-4.6450489706226783E-3</v>
      </c>
      <c r="P624" s="108">
        <f t="shared" si="31"/>
        <v>0.23086751529806815</v>
      </c>
    </row>
    <row r="625" spans="1:16">
      <c r="A625" s="107">
        <f t="shared" si="32"/>
        <v>1.7445714422326564E-2</v>
      </c>
      <c r="B625" s="104">
        <v>39951</v>
      </c>
      <c r="C625" s="105">
        <v>936.28</v>
      </c>
      <c r="D625" s="105">
        <v>808.80399999999997</v>
      </c>
      <c r="E625" s="105">
        <v>243.41499999999999</v>
      </c>
      <c r="F625" s="105">
        <v>728.49199999999996</v>
      </c>
      <c r="G625" s="105">
        <v>419.68299999999999</v>
      </c>
      <c r="H625" s="105">
        <v>541.46799999999996</v>
      </c>
      <c r="I625" s="108">
        <f t="shared" ref="I625:I656" si="33">C625/C624-1</f>
        <v>1.676177858380079E-2</v>
      </c>
      <c r="J625" s="108">
        <f t="shared" ref="J625:J656" si="34">D625/D624-1</f>
        <v>1.8429349961217145E-2</v>
      </c>
      <c r="K625" s="108">
        <f t="shared" ref="K625:K656" si="35">E625/E624-1</f>
        <v>5.2732871439568729E-2</v>
      </c>
      <c r="L625" s="108">
        <f t="shared" ref="L625:L656" si="36">F625/F624-1</f>
        <v>2.9048151789447418E-2</v>
      </c>
      <c r="M625" s="108">
        <f t="shared" ref="M625:M656" si="37">G625/G624-1</f>
        <v>1.2120861338407396E-2</v>
      </c>
      <c r="N625" s="108">
        <f t="shared" ref="N625:N656" si="38">H625/H624-1</f>
        <v>1.9187839043506738E-2</v>
      </c>
      <c r="O625" s="108">
        <f t="shared" si="30"/>
        <v>-6.7449512920215726E-3</v>
      </c>
      <c r="P625" s="108">
        <f t="shared" si="31"/>
        <v>0.24589367644651894</v>
      </c>
    </row>
    <row r="626" spans="1:16">
      <c r="A626" s="107">
        <f t="shared" si="32"/>
        <v>2.9837235635593817E-2</v>
      </c>
      <c r="B626" s="104">
        <v>39952</v>
      </c>
      <c r="C626" s="105">
        <v>947.68299999999999</v>
      </c>
      <c r="D626" s="105">
        <v>816.27099999999996</v>
      </c>
      <c r="E626" s="105">
        <v>247.565</v>
      </c>
      <c r="F626" s="105">
        <v>745.81899999999996</v>
      </c>
      <c r="G626" s="105">
        <v>434.32900000000001</v>
      </c>
      <c r="H626" s="105">
        <v>557.798</v>
      </c>
      <c r="I626" s="108">
        <f t="shared" si="33"/>
        <v>1.2179049002435161E-2</v>
      </c>
      <c r="J626" s="108">
        <f t="shared" si="34"/>
        <v>9.2321501871899248E-3</v>
      </c>
      <c r="K626" s="108">
        <f t="shared" si="35"/>
        <v>1.7049072571534207E-2</v>
      </c>
      <c r="L626" s="108">
        <f t="shared" si="36"/>
        <v>2.3784749866848198E-2</v>
      </c>
      <c r="M626" s="108">
        <f t="shared" si="37"/>
        <v>3.4897768077334579E-2</v>
      </c>
      <c r="N626" s="108">
        <f t="shared" si="38"/>
        <v>3.0158753610554978E-2</v>
      </c>
      <c r="O626" s="108">
        <f t="shared" ref="O626:O657" si="39">D625/$D$528-1</f>
        <v>1.1560093601363564E-2</v>
      </c>
      <c r="P626" s="108">
        <f t="shared" ref="P626:P657" si="40">F625/$F$528-1</f>
        <v>0.28208458507345013</v>
      </c>
    </row>
    <row r="627" spans="1:16">
      <c r="A627" s="107">
        <f t="shared" si="32"/>
        <v>3.6130254959107821E-2</v>
      </c>
      <c r="B627" s="104">
        <v>39953</v>
      </c>
      <c r="C627" s="105">
        <v>953.47400000000005</v>
      </c>
      <c r="D627" s="105">
        <v>820.20899999999995</v>
      </c>
      <c r="E627" s="105">
        <v>250.91800000000001</v>
      </c>
      <c r="F627" s="105">
        <v>756.06899999999996</v>
      </c>
      <c r="G627" s="105">
        <v>450.95299999999997</v>
      </c>
      <c r="H627" s="105">
        <v>593.08500000000004</v>
      </c>
      <c r="I627" s="108">
        <f t="shared" si="33"/>
        <v>6.1106931326193603E-3</v>
      </c>
      <c r="J627" s="108">
        <f t="shared" si="34"/>
        <v>4.8243781783254835E-3</v>
      </c>
      <c r="K627" s="108">
        <f t="shared" si="35"/>
        <v>1.3543917758972457E-2</v>
      </c>
      <c r="L627" s="108">
        <f t="shared" si="36"/>
        <v>1.3743280876459263E-2</v>
      </c>
      <c r="M627" s="108">
        <f t="shared" si="37"/>
        <v>3.8275132445680482E-2</v>
      </c>
      <c r="N627" s="108">
        <f t="shared" si="38"/>
        <v>6.3261252281291869E-2</v>
      </c>
      <c r="O627" s="108">
        <f t="shared" si="39"/>
        <v>2.08989683088594E-2</v>
      </c>
      <c r="P627" s="108">
        <f t="shared" si="40"/>
        <v>0.31257864623756415</v>
      </c>
    </row>
    <row r="628" spans="1:16">
      <c r="A628" s="107">
        <f t="shared" si="32"/>
        <v>1.8872537833097613E-2</v>
      </c>
      <c r="B628" s="104">
        <v>39954</v>
      </c>
      <c r="C628" s="105">
        <v>937.59300000000007</v>
      </c>
      <c r="D628" s="105">
        <v>805.98500000000001</v>
      </c>
      <c r="E628" s="105">
        <v>244.60900000000001</v>
      </c>
      <c r="F628" s="105">
        <v>740.95699999999999</v>
      </c>
      <c r="G628" s="105">
        <v>440.02499999999998</v>
      </c>
      <c r="H628" s="105">
        <v>573.06100000000004</v>
      </c>
      <c r="I628" s="108">
        <f t="shared" si="33"/>
        <v>-1.6655933984565885E-2</v>
      </c>
      <c r="J628" s="108">
        <f t="shared" si="34"/>
        <v>-1.7341921388329018E-2</v>
      </c>
      <c r="K628" s="108">
        <f t="shared" si="35"/>
        <v>-2.5143672434819297E-2</v>
      </c>
      <c r="L628" s="108">
        <f t="shared" si="36"/>
        <v>-1.9987593724911323E-2</v>
      </c>
      <c r="M628" s="108">
        <f t="shared" si="37"/>
        <v>-2.4233124072796985E-2</v>
      </c>
      <c r="N628" s="108">
        <f t="shared" si="38"/>
        <v>-3.3762445517927397E-2</v>
      </c>
      <c r="O628" s="108">
        <f t="shared" si="39"/>
        <v>2.5824171013843822E-2</v>
      </c>
      <c r="P628" s="108">
        <f t="shared" si="40"/>
        <v>0.33061778324524971</v>
      </c>
    </row>
    <row r="629" spans="1:16">
      <c r="A629" s="107">
        <f t="shared" si="32"/>
        <v>2.2845474915944575E-2</v>
      </c>
      <c r="B629" s="104">
        <v>39955</v>
      </c>
      <c r="C629" s="105">
        <v>941.24900000000002</v>
      </c>
      <c r="D629" s="105">
        <v>808.83799999999997</v>
      </c>
      <c r="E629" s="105">
        <v>246.88300000000001</v>
      </c>
      <c r="F629" s="105">
        <v>746.41700000000003</v>
      </c>
      <c r="G629" s="105">
        <v>444.06799999999998</v>
      </c>
      <c r="H629" s="105">
        <v>566.71600000000001</v>
      </c>
      <c r="I629" s="108">
        <f t="shared" si="33"/>
        <v>3.8993465181587084E-3</v>
      </c>
      <c r="J629" s="108">
        <f t="shared" si="34"/>
        <v>3.5397681098283673E-3</v>
      </c>
      <c r="K629" s="108">
        <f t="shared" si="35"/>
        <v>9.296469058783563E-3</v>
      </c>
      <c r="L629" s="108">
        <f t="shared" si="36"/>
        <v>7.3688486646323881E-3</v>
      </c>
      <c r="M629" s="108">
        <f t="shared" si="37"/>
        <v>9.188114311686757E-3</v>
      </c>
      <c r="N629" s="108">
        <f t="shared" si="38"/>
        <v>-1.1072119721984297E-2</v>
      </c>
      <c r="O629" s="108">
        <f t="shared" si="39"/>
        <v>8.0344088818740111E-3</v>
      </c>
      <c r="P629" s="108">
        <f t="shared" si="40"/>
        <v>0.30402193559060153</v>
      </c>
    </row>
    <row r="630" spans="1:16">
      <c r="A630" s="107">
        <f t="shared" si="32"/>
        <v>2.4389660800716362E-2</v>
      </c>
      <c r="B630" s="104">
        <v>39958</v>
      </c>
      <c r="C630" s="105">
        <v>942.67</v>
      </c>
      <c r="D630" s="105">
        <v>809.85</v>
      </c>
      <c r="E630" s="105">
        <v>247.28299999999999</v>
      </c>
      <c r="F630" s="105">
        <v>747.09400000000005</v>
      </c>
      <c r="G630" s="105">
        <v>446.86200000000002</v>
      </c>
      <c r="H630" s="105">
        <v>566.71600000000001</v>
      </c>
      <c r="I630" s="108">
        <f t="shared" si="33"/>
        <v>1.5096961590397306E-3</v>
      </c>
      <c r="J630" s="108">
        <f t="shared" si="34"/>
        <v>1.2511776152950294E-3</v>
      </c>
      <c r="K630" s="108">
        <f t="shared" si="35"/>
        <v>1.6202006618519782E-3</v>
      </c>
      <c r="L630" s="108">
        <f t="shared" si="36"/>
        <v>9.069997065982438E-4</v>
      </c>
      <c r="M630" s="108">
        <f t="shared" si="37"/>
        <v>6.2918291793150338E-3</v>
      </c>
      <c r="N630" s="108">
        <f t="shared" si="38"/>
        <v>0</v>
      </c>
      <c r="O630" s="108">
        <f t="shared" si="39"/>
        <v>1.1602616936043475E-2</v>
      </c>
      <c r="P630" s="108">
        <f t="shared" si="40"/>
        <v>0.3136310758893297</v>
      </c>
    </row>
    <row r="631" spans="1:16">
      <c r="A631" s="107">
        <f t="shared" si="32"/>
        <v>4.1346364914705669E-2</v>
      </c>
      <c r="B631" s="104">
        <v>39959</v>
      </c>
      <c r="C631" s="105">
        <v>958.274</v>
      </c>
      <c r="D631" s="105">
        <v>825.71600000000001</v>
      </c>
      <c r="E631" s="105">
        <v>245.36</v>
      </c>
      <c r="F631" s="105">
        <v>739.61800000000005</v>
      </c>
      <c r="G631" s="105">
        <v>442.04399999999998</v>
      </c>
      <c r="H631" s="105">
        <v>559.375</v>
      </c>
      <c r="I631" s="108">
        <f t="shared" si="33"/>
        <v>1.6552982485917633E-2</v>
      </c>
      <c r="J631" s="108">
        <f t="shared" si="34"/>
        <v>1.9591282336235194E-2</v>
      </c>
      <c r="K631" s="108">
        <f t="shared" si="35"/>
        <v>-7.7765151668330867E-3</v>
      </c>
      <c r="L631" s="108">
        <f t="shared" si="36"/>
        <v>-1.0006772909433082E-2</v>
      </c>
      <c r="M631" s="108">
        <f t="shared" si="37"/>
        <v>-1.0781852115418267E-2</v>
      </c>
      <c r="N631" s="108">
        <f t="shared" si="38"/>
        <v>-1.2953578159077939E-2</v>
      </c>
      <c r="O631" s="108">
        <f t="shared" si="39"/>
        <v>1.2868311485927819E-2</v>
      </c>
      <c r="P631" s="108">
        <f t="shared" si="40"/>
        <v>0.31482253888973966</v>
      </c>
    </row>
    <row r="632" spans="1:16">
      <c r="A632" s="107">
        <f t="shared" si="32"/>
        <v>3.467952437770716E-2</v>
      </c>
      <c r="B632" s="104">
        <v>39960</v>
      </c>
      <c r="C632" s="105">
        <v>952.13900000000001</v>
      </c>
      <c r="D632" s="105">
        <v>818.45100000000002</v>
      </c>
      <c r="E632" s="105">
        <v>252.72</v>
      </c>
      <c r="F632" s="105">
        <v>754.18</v>
      </c>
      <c r="G632" s="105">
        <v>445.50700000000001</v>
      </c>
      <c r="H632" s="105">
        <v>560.54300000000001</v>
      </c>
      <c r="I632" s="108">
        <f t="shared" si="33"/>
        <v>-6.40213550612867E-3</v>
      </c>
      <c r="J632" s="108">
        <f t="shared" si="34"/>
        <v>-8.7984246399488431E-3</v>
      </c>
      <c r="K632" s="108">
        <f t="shared" si="35"/>
        <v>2.9996739484838608E-2</v>
      </c>
      <c r="L632" s="108">
        <f t="shared" si="36"/>
        <v>1.9688541922992631E-2</v>
      </c>
      <c r="M632" s="108">
        <f t="shared" si="37"/>
        <v>7.8340617676069257E-3</v>
      </c>
      <c r="N632" s="108">
        <f t="shared" si="38"/>
        <v>2.0880446927373786E-3</v>
      </c>
      <c r="O632" s="108">
        <f t="shared" si="39"/>
        <v>3.2711700545674294E-2</v>
      </c>
      <c r="P632" s="108">
        <f t="shared" si="40"/>
        <v>0.30166540832686595</v>
      </c>
    </row>
    <row r="633" spans="1:16">
      <c r="A633" s="107">
        <f t="shared" si="32"/>
        <v>3.7740728907898813E-2</v>
      </c>
      <c r="B633" s="104">
        <v>39961</v>
      </c>
      <c r="C633" s="105">
        <v>954.95600000000002</v>
      </c>
      <c r="D633" s="105">
        <v>823.02</v>
      </c>
      <c r="E633" s="105">
        <v>255.631</v>
      </c>
      <c r="F633" s="105">
        <v>761.74400000000003</v>
      </c>
      <c r="G633" s="105">
        <v>442.40800000000002</v>
      </c>
      <c r="H633" s="105">
        <v>549.59400000000005</v>
      </c>
      <c r="I633" s="108">
        <f t="shared" si="33"/>
        <v>2.9586016327447506E-3</v>
      </c>
      <c r="J633" s="108">
        <f t="shared" si="34"/>
        <v>5.5824966919215679E-3</v>
      </c>
      <c r="K633" s="108">
        <f t="shared" si="35"/>
        <v>1.1518676796454574E-2</v>
      </c>
      <c r="L633" s="108">
        <f t="shared" si="36"/>
        <v>1.0029435943674114E-2</v>
      </c>
      <c r="M633" s="108">
        <f t="shared" si="37"/>
        <v>-6.9561196569302153E-3</v>
      </c>
      <c r="N633" s="108">
        <f t="shared" si="38"/>
        <v>-1.9532845829847045E-2</v>
      </c>
      <c r="O633" s="108">
        <f t="shared" si="39"/>
        <v>2.3625464473629787E-2</v>
      </c>
      <c r="P633" s="108">
        <f t="shared" si="40"/>
        <v>0.32729330228841857</v>
      </c>
    </row>
    <row r="634" spans="1:16">
      <c r="A634" s="107">
        <f t="shared" si="32"/>
        <v>5.4092146929124008E-2</v>
      </c>
      <c r="B634" s="104">
        <v>39962</v>
      </c>
      <c r="C634" s="105">
        <v>970.00300000000004</v>
      </c>
      <c r="D634" s="105">
        <v>835.05100000000004</v>
      </c>
      <c r="E634" s="105">
        <v>262.63</v>
      </c>
      <c r="F634" s="105">
        <v>773.12099999999998</v>
      </c>
      <c r="G634" s="105">
        <v>465.74700000000001</v>
      </c>
      <c r="H634" s="105">
        <v>607.14700000000005</v>
      </c>
      <c r="I634" s="108">
        <f t="shared" si="33"/>
        <v>1.5756746907710895E-2</v>
      </c>
      <c r="J634" s="108">
        <f t="shared" si="34"/>
        <v>1.4618113776093011E-2</v>
      </c>
      <c r="K634" s="108">
        <f t="shared" si="35"/>
        <v>2.7379308456329632E-2</v>
      </c>
      <c r="L634" s="108">
        <f t="shared" si="36"/>
        <v>1.4935463882879141E-2</v>
      </c>
      <c r="M634" s="108">
        <f t="shared" si="37"/>
        <v>5.2754470986058122E-2</v>
      </c>
      <c r="N634" s="108">
        <f t="shared" si="38"/>
        <v>0.1047191199321682</v>
      </c>
      <c r="O634" s="108">
        <f t="shared" si="39"/>
        <v>2.9339850242820598E-2</v>
      </c>
      <c r="P634" s="108">
        <f t="shared" si="40"/>
        <v>0.34060530544218781</v>
      </c>
    </row>
    <row r="635" spans="1:16">
      <c r="A635" s="107">
        <f t="shared" si="32"/>
        <v>8.0710608046284271E-2</v>
      </c>
      <c r="B635" s="104">
        <v>39965</v>
      </c>
      <c r="C635" s="105">
        <v>994.49800000000005</v>
      </c>
      <c r="D635" s="105">
        <v>856.91200000000003</v>
      </c>
      <c r="E635" s="105">
        <v>274.74799999999999</v>
      </c>
      <c r="F635" s="105">
        <v>802.21</v>
      </c>
      <c r="G635" s="105">
        <v>469.85199999999998</v>
      </c>
      <c r="H635" s="105">
        <v>600.21699999999998</v>
      </c>
      <c r="I635" s="108">
        <f t="shared" si="33"/>
        <v>2.5252499219074576E-2</v>
      </c>
      <c r="J635" s="108">
        <f t="shared" si="34"/>
        <v>2.6179239351847849E-2</v>
      </c>
      <c r="K635" s="108">
        <f t="shared" si="35"/>
        <v>4.6140958763279061E-2</v>
      </c>
      <c r="L635" s="108">
        <f t="shared" si="36"/>
        <v>3.7625416978713577E-2</v>
      </c>
      <c r="M635" s="108">
        <f t="shared" si="37"/>
        <v>8.8137980491553858E-3</v>
      </c>
      <c r="N635" s="108">
        <f t="shared" si="38"/>
        <v>-1.141403976302291E-2</v>
      </c>
      <c r="O635" s="108">
        <f t="shared" si="39"/>
        <v>4.4386857287936676E-2</v>
      </c>
      <c r="P635" s="108">
        <f t="shared" si="40"/>
        <v>0.36062786756281584</v>
      </c>
    </row>
    <row r="636" spans="1:16">
      <c r="A636" s="107">
        <f t="shared" si="32"/>
        <v>8.6780856007111273E-2</v>
      </c>
      <c r="B636" s="104">
        <v>39966</v>
      </c>
      <c r="C636" s="105">
        <v>1000.0840000000001</v>
      </c>
      <c r="D636" s="105">
        <v>860.06799999999998</v>
      </c>
      <c r="E636" s="105">
        <v>270.72000000000003</v>
      </c>
      <c r="F636" s="105">
        <v>795.59199999999998</v>
      </c>
      <c r="G636" s="105">
        <v>471.31900000000002</v>
      </c>
      <c r="H636" s="105">
        <v>585.08699999999999</v>
      </c>
      <c r="I636" s="108">
        <f t="shared" si="33"/>
        <v>5.6169042069467157E-3</v>
      </c>
      <c r="J636" s="108">
        <f t="shared" si="34"/>
        <v>3.682991952499215E-3</v>
      </c>
      <c r="K636" s="108">
        <f t="shared" si="35"/>
        <v>-1.4660707266294759E-2</v>
      </c>
      <c r="L636" s="108">
        <f t="shared" si="36"/>
        <v>-8.2497101756399127E-3</v>
      </c>
      <c r="M636" s="108">
        <f t="shared" si="37"/>
        <v>3.1222597754188008E-3</v>
      </c>
      <c r="N636" s="108">
        <f t="shared" si="38"/>
        <v>-2.520754993610641E-2</v>
      </c>
      <c r="O636" s="108">
        <f t="shared" si="39"/>
        <v>7.1728110800801881E-2</v>
      </c>
      <c r="P636" s="108">
        <f t="shared" si="40"/>
        <v>0.41182205843272479</v>
      </c>
    </row>
    <row r="637" spans="1:16">
      <c r="A637" s="107">
        <f t="shared" si="32"/>
        <v>6.8209331186034783E-2</v>
      </c>
      <c r="B637" s="104">
        <v>39967</v>
      </c>
      <c r="C637" s="105">
        <v>982.99400000000003</v>
      </c>
      <c r="D637" s="105">
        <v>845.11300000000006</v>
      </c>
      <c r="E637" s="105">
        <v>265.91699999999997</v>
      </c>
      <c r="F637" s="105">
        <v>784.22</v>
      </c>
      <c r="G637" s="105">
        <v>461.38400000000001</v>
      </c>
      <c r="H637" s="105">
        <v>559.31399999999996</v>
      </c>
      <c r="I637" s="108">
        <f t="shared" si="33"/>
        <v>-1.7088564560576947E-2</v>
      </c>
      <c r="J637" s="108">
        <f t="shared" si="34"/>
        <v>-1.7388160005952891E-2</v>
      </c>
      <c r="K637" s="108">
        <f t="shared" si="35"/>
        <v>-1.7741578014184634E-2</v>
      </c>
      <c r="L637" s="108">
        <f t="shared" si="36"/>
        <v>-1.4293758609940754E-2</v>
      </c>
      <c r="M637" s="108">
        <f t="shared" si="37"/>
        <v>-2.1079141727789463E-2</v>
      </c>
      <c r="N637" s="108">
        <f t="shared" si="38"/>
        <v>-4.4049859251701018E-2</v>
      </c>
      <c r="O637" s="108">
        <f t="shared" si="39"/>
        <v>7.567527680814834E-2</v>
      </c>
      <c r="P637" s="108">
        <f t="shared" si="40"/>
        <v>0.40017493563107953</v>
      </c>
    </row>
    <row r="638" spans="1:16">
      <c r="A638" s="107">
        <f t="shared" si="32"/>
        <v>7.1508520732950442E-2</v>
      </c>
      <c r="B638" s="104">
        <v>39968</v>
      </c>
      <c r="C638" s="105">
        <v>986.03</v>
      </c>
      <c r="D638" s="105">
        <v>849.31899999999996</v>
      </c>
      <c r="E638" s="105">
        <v>267.23</v>
      </c>
      <c r="F638" s="105">
        <v>781.75699999999995</v>
      </c>
      <c r="G638" s="105">
        <v>460.66199999999998</v>
      </c>
      <c r="H638" s="105">
        <v>562.58699999999999</v>
      </c>
      <c r="I638" s="108">
        <f t="shared" si="33"/>
        <v>3.0885234294411035E-3</v>
      </c>
      <c r="J638" s="108">
        <f t="shared" si="34"/>
        <v>4.9768492497452854E-3</v>
      </c>
      <c r="K638" s="108">
        <f t="shared" si="35"/>
        <v>4.9376309149096187E-3</v>
      </c>
      <c r="L638" s="108">
        <f t="shared" si="36"/>
        <v>-3.1407003136876277E-3</v>
      </c>
      <c r="M638" s="108">
        <f t="shared" si="37"/>
        <v>-1.5648570388223648E-3</v>
      </c>
      <c r="N638" s="108">
        <f t="shared" si="38"/>
        <v>5.8518113260173088E-3</v>
      </c>
      <c r="O638" s="108">
        <f t="shared" si="39"/>
        <v>5.6971262980560544E-2</v>
      </c>
      <c r="P638" s="108">
        <f t="shared" si="40"/>
        <v>0.38016117308947961</v>
      </c>
    </row>
    <row r="639" spans="1:16">
      <c r="A639" s="107">
        <f t="shared" si="32"/>
        <v>6.7439954967584148E-2</v>
      </c>
      <c r="B639" s="104">
        <v>39969</v>
      </c>
      <c r="C639" s="105">
        <v>982.28600000000006</v>
      </c>
      <c r="D639" s="105">
        <v>846.07500000000005</v>
      </c>
      <c r="E639" s="105">
        <v>269.34300000000002</v>
      </c>
      <c r="F639" s="105">
        <v>786.96500000000003</v>
      </c>
      <c r="G639" s="105">
        <v>468.15</v>
      </c>
      <c r="H639" s="105">
        <v>601.24</v>
      </c>
      <c r="I639" s="108">
        <f t="shared" si="33"/>
        <v>-3.7970447146637998E-3</v>
      </c>
      <c r="J639" s="108">
        <f t="shared" si="34"/>
        <v>-3.8195307063658701E-3</v>
      </c>
      <c r="K639" s="108">
        <f t="shared" si="35"/>
        <v>7.9070463645549705E-3</v>
      </c>
      <c r="L639" s="108">
        <f t="shared" si="36"/>
        <v>6.6619166825498954E-3</v>
      </c>
      <c r="M639" s="108">
        <f t="shared" si="37"/>
        <v>1.6254867994321298E-2</v>
      </c>
      <c r="N639" s="108">
        <f t="shared" si="38"/>
        <v>6.8705817944602288E-2</v>
      </c>
      <c r="O639" s="108">
        <f t="shared" si="39"/>
        <v>6.2231649617727536E-2</v>
      </c>
      <c r="P639" s="108">
        <f t="shared" si="40"/>
        <v>0.37582650046021793</v>
      </c>
    </row>
    <row r="640" spans="1:16">
      <c r="A640" s="107">
        <f t="shared" ref="A640:A671" si="41">C640/$C$528-1</f>
        <v>5.9723372302021405E-2</v>
      </c>
      <c r="B640" s="104">
        <v>39972</v>
      </c>
      <c r="C640" s="105">
        <v>975.18499999999995</v>
      </c>
      <c r="D640" s="105">
        <v>841.846</v>
      </c>
      <c r="E640" s="105">
        <v>264.09699999999998</v>
      </c>
      <c r="F640" s="105">
        <v>772.25300000000004</v>
      </c>
      <c r="G640" s="105">
        <v>466.90699999999998</v>
      </c>
      <c r="H640" s="105">
        <v>593.96</v>
      </c>
      <c r="I640" s="108">
        <f t="shared" si="33"/>
        <v>-7.2290554889310465E-3</v>
      </c>
      <c r="J640" s="108">
        <f t="shared" si="34"/>
        <v>-4.9983748485654678E-3</v>
      </c>
      <c r="K640" s="108">
        <f t="shared" si="35"/>
        <v>-1.9477023720683384E-2</v>
      </c>
      <c r="L640" s="108">
        <f t="shared" si="36"/>
        <v>-1.8694605223866345E-2</v>
      </c>
      <c r="M640" s="108">
        <f t="shared" si="37"/>
        <v>-2.6551319021681508E-3</v>
      </c>
      <c r="N640" s="108">
        <f t="shared" si="38"/>
        <v>-1.2108309493712999E-2</v>
      </c>
      <c r="O640" s="108">
        <f t="shared" si="39"/>
        <v>5.8174423214739202E-2</v>
      </c>
      <c r="P640" s="108">
        <f t="shared" si="40"/>
        <v>0.38499214197592813</v>
      </c>
    </row>
    <row r="641" spans="1:16">
      <c r="A641" s="107">
        <f t="shared" si="41"/>
        <v>6.7824643076809465E-2</v>
      </c>
      <c r="B641" s="104">
        <v>39973</v>
      </c>
      <c r="C641" s="105">
        <v>982.64</v>
      </c>
      <c r="D641" s="105">
        <v>847.79200000000003</v>
      </c>
      <c r="E641" s="105">
        <v>264.767</v>
      </c>
      <c r="F641" s="105">
        <v>771.18399999999997</v>
      </c>
      <c r="G641" s="105">
        <v>466.18599999999998</v>
      </c>
      <c r="H641" s="105">
        <v>598.05799999999999</v>
      </c>
      <c r="I641" s="108">
        <f t="shared" si="33"/>
        <v>7.6447033127047259E-3</v>
      </c>
      <c r="J641" s="108">
        <f t="shared" si="34"/>
        <v>7.0630495363761536E-3</v>
      </c>
      <c r="K641" s="108">
        <f t="shared" si="35"/>
        <v>2.5369466521771855E-3</v>
      </c>
      <c r="L641" s="108">
        <f t="shared" si="36"/>
        <v>-1.3842613754819766E-3</v>
      </c>
      <c r="M641" s="108">
        <f t="shared" si="37"/>
        <v>-1.5442047345617382E-3</v>
      </c>
      <c r="N641" s="108">
        <f t="shared" si="38"/>
        <v>6.8994545087210923E-3</v>
      </c>
      <c r="O641" s="108">
        <f t="shared" si="39"/>
        <v>5.2885270792347283E-2</v>
      </c>
      <c r="P641" s="108">
        <f t="shared" si="40"/>
        <v>0.35910026064353096</v>
      </c>
    </row>
    <row r="642" spans="1:16">
      <c r="A642" s="107">
        <f t="shared" si="41"/>
        <v>7.3141815162796942E-2</v>
      </c>
      <c r="B642" s="104">
        <v>39974</v>
      </c>
      <c r="C642" s="105">
        <v>987.53300000000002</v>
      </c>
      <c r="D642" s="105">
        <v>849.79300000000001</v>
      </c>
      <c r="E642" s="105">
        <v>271.87400000000002</v>
      </c>
      <c r="F642" s="105">
        <v>789.13499999999999</v>
      </c>
      <c r="G642" s="105">
        <v>466.30900000000003</v>
      </c>
      <c r="H642" s="105">
        <v>598.12</v>
      </c>
      <c r="I642" s="108">
        <f t="shared" si="33"/>
        <v>4.9794431327851996E-3</v>
      </c>
      <c r="J642" s="108">
        <f t="shared" si="34"/>
        <v>2.3602487402569761E-3</v>
      </c>
      <c r="K642" s="108">
        <f t="shared" si="35"/>
        <v>2.6842469038815375E-2</v>
      </c>
      <c r="L642" s="108">
        <f t="shared" si="36"/>
        <v>2.3277194547604685E-2</v>
      </c>
      <c r="M642" s="108">
        <f t="shared" si="37"/>
        <v>2.6384318705430232E-4</v>
      </c>
      <c r="N642" s="108">
        <f t="shared" si="38"/>
        <v>1.0366887492518906E-4</v>
      </c>
      <c r="O642" s="108">
        <f t="shared" si="39"/>
        <v>6.0321851616074396E-2</v>
      </c>
      <c r="P642" s="108">
        <f t="shared" si="40"/>
        <v>0.3572189106473147</v>
      </c>
    </row>
    <row r="643" spans="1:16">
      <c r="A643" s="107">
        <f t="shared" si="41"/>
        <v>8.3273022061971735E-2</v>
      </c>
      <c r="B643" s="104">
        <v>39975</v>
      </c>
      <c r="C643" s="105">
        <v>996.85599999999999</v>
      </c>
      <c r="D643" s="105">
        <v>857.53599999999994</v>
      </c>
      <c r="E643" s="105">
        <v>272.00799999999998</v>
      </c>
      <c r="F643" s="105">
        <v>791.03200000000004</v>
      </c>
      <c r="G643" s="105">
        <v>466.50599999999997</v>
      </c>
      <c r="H643" s="105">
        <v>589.74900000000002</v>
      </c>
      <c r="I643" s="108">
        <f t="shared" si="33"/>
        <v>9.4406971716387567E-3</v>
      </c>
      <c r="J643" s="108">
        <f t="shared" si="34"/>
        <v>9.111630714774055E-3</v>
      </c>
      <c r="K643" s="108">
        <f t="shared" si="35"/>
        <v>4.9287537609310483E-4</v>
      </c>
      <c r="L643" s="108">
        <f t="shared" si="36"/>
        <v>2.4038979388825155E-3</v>
      </c>
      <c r="M643" s="108">
        <f t="shared" si="37"/>
        <v>4.2246664765199782E-4</v>
      </c>
      <c r="N643" s="108">
        <f t="shared" si="38"/>
        <v>-1.3995519293787173E-2</v>
      </c>
      <c r="O643" s="108">
        <f t="shared" si="39"/>
        <v>6.2824474930618157E-2</v>
      </c>
      <c r="P643" s="108">
        <f t="shared" si="40"/>
        <v>0.38881115927414034</v>
      </c>
    </row>
    <row r="644" spans="1:16">
      <c r="A644" s="107">
        <f t="shared" si="41"/>
        <v>8.0596505641005622E-2</v>
      </c>
      <c r="B644" s="104">
        <v>39976</v>
      </c>
      <c r="C644" s="105">
        <v>994.39300000000003</v>
      </c>
      <c r="D644" s="105">
        <v>855.65700000000004</v>
      </c>
      <c r="E644" s="105">
        <v>272.435</v>
      </c>
      <c r="F644" s="105">
        <v>790.18499999999995</v>
      </c>
      <c r="G644" s="105">
        <v>466.46600000000001</v>
      </c>
      <c r="H644" s="105">
        <v>589.63699999999994</v>
      </c>
      <c r="I644" s="108">
        <f t="shared" si="33"/>
        <v>-2.4707680948903299E-3</v>
      </c>
      <c r="J644" s="108">
        <f t="shared" si="34"/>
        <v>-2.1911616538546896E-3</v>
      </c>
      <c r="K644" s="108">
        <f t="shared" si="35"/>
        <v>1.5698067703890928E-3</v>
      </c>
      <c r="L644" s="108">
        <f t="shared" si="36"/>
        <v>-1.0707531427300854E-3</v>
      </c>
      <c r="M644" s="108">
        <f t="shared" si="37"/>
        <v>-8.574380608172838E-5</v>
      </c>
      <c r="N644" s="108">
        <f t="shared" si="38"/>
        <v>-1.8991130124867972E-4</v>
      </c>
      <c r="O644" s="108">
        <f t="shared" si="39"/>
        <v>7.2508539060809563E-2</v>
      </c>
      <c r="P644" s="108">
        <f t="shared" si="40"/>
        <v>0.39214971955741662</v>
      </c>
    </row>
    <row r="645" spans="1:16">
      <c r="A645" s="107">
        <f t="shared" si="41"/>
        <v>5.2453419051406991E-2</v>
      </c>
      <c r="B645" s="104">
        <v>39979</v>
      </c>
      <c r="C645" s="105">
        <v>968.495</v>
      </c>
      <c r="D645" s="105">
        <v>834.10400000000004</v>
      </c>
      <c r="E645" s="105">
        <v>264.041</v>
      </c>
      <c r="F645" s="105">
        <v>769.93799999999999</v>
      </c>
      <c r="G645" s="105">
        <v>454.60399999999998</v>
      </c>
      <c r="H645" s="105">
        <v>580.322</v>
      </c>
      <c r="I645" s="108">
        <f t="shared" si="33"/>
        <v>-2.6044028869873448E-2</v>
      </c>
      <c r="J645" s="108">
        <f t="shared" si="34"/>
        <v>-2.5188831506082421E-2</v>
      </c>
      <c r="K645" s="108">
        <f t="shared" si="35"/>
        <v>-3.0811019142180762E-2</v>
      </c>
      <c r="L645" s="108">
        <f t="shared" si="36"/>
        <v>-2.5623113574669176E-2</v>
      </c>
      <c r="M645" s="108">
        <f t="shared" si="37"/>
        <v>-2.5429506116201428E-2</v>
      </c>
      <c r="N645" s="108">
        <f t="shared" si="38"/>
        <v>-1.5797855290627827E-2</v>
      </c>
      <c r="O645" s="108">
        <f t="shared" si="39"/>
        <v>7.015849947658781E-2</v>
      </c>
      <c r="P645" s="108">
        <f t="shared" si="40"/>
        <v>0.3906590708700497</v>
      </c>
    </row>
    <row r="646" spans="1:16">
      <c r="A646" s="107">
        <f t="shared" si="41"/>
        <v>4.3242638221480334E-2</v>
      </c>
      <c r="B646" s="104">
        <v>39980</v>
      </c>
      <c r="C646" s="105">
        <v>960.01900000000001</v>
      </c>
      <c r="D646" s="105">
        <v>826.08600000000001</v>
      </c>
      <c r="E646" s="105">
        <v>261.29599999999999</v>
      </c>
      <c r="F646" s="105">
        <v>764.62900000000002</v>
      </c>
      <c r="G646" s="105">
        <v>451.37799999999999</v>
      </c>
      <c r="H646" s="105">
        <v>586.20299999999997</v>
      </c>
      <c r="I646" s="108">
        <f t="shared" si="33"/>
        <v>-8.7517230341922492E-3</v>
      </c>
      <c r="J646" s="108">
        <f t="shared" si="34"/>
        <v>-9.6127101656388048E-3</v>
      </c>
      <c r="K646" s="108">
        <f t="shared" si="35"/>
        <v>-1.0396112724917694E-2</v>
      </c>
      <c r="L646" s="108">
        <f t="shared" si="36"/>
        <v>-6.8953604056429807E-3</v>
      </c>
      <c r="M646" s="108">
        <f t="shared" si="37"/>
        <v>-7.0962859983634274E-3</v>
      </c>
      <c r="N646" s="108">
        <f t="shared" si="38"/>
        <v>1.0134029039050585E-2</v>
      </c>
      <c r="O646" s="108">
        <f t="shared" si="39"/>
        <v>4.3202457348469947E-2</v>
      </c>
      <c r="P646" s="108">
        <f t="shared" si="40"/>
        <v>0.35502605555350253</v>
      </c>
    </row>
    <row r="647" spans="1:16">
      <c r="A647" s="107">
        <f t="shared" si="41"/>
        <v>3.5007704629080205E-2</v>
      </c>
      <c r="B647" s="104">
        <v>39981</v>
      </c>
      <c r="C647" s="105">
        <v>952.44100000000003</v>
      </c>
      <c r="D647" s="105">
        <v>821.78499999999997</v>
      </c>
      <c r="E647" s="105">
        <v>254.607</v>
      </c>
      <c r="F647" s="105">
        <v>749.02099999999996</v>
      </c>
      <c r="G647" s="105">
        <v>441.38</v>
      </c>
      <c r="H647" s="105">
        <v>552.697</v>
      </c>
      <c r="I647" s="108">
        <f t="shared" si="33"/>
        <v>-7.8935937726232197E-3</v>
      </c>
      <c r="J647" s="108">
        <f t="shared" si="34"/>
        <v>-5.206479712765999E-3</v>
      </c>
      <c r="K647" s="108">
        <f t="shared" si="35"/>
        <v>-2.5599320311064822E-2</v>
      </c>
      <c r="L647" s="108">
        <f t="shared" si="36"/>
        <v>-2.0412513781193353E-2</v>
      </c>
      <c r="M647" s="108">
        <f t="shared" si="37"/>
        <v>-2.2149949709556083E-2</v>
      </c>
      <c r="N647" s="108">
        <f t="shared" si="38"/>
        <v>-5.7157674048068596E-2</v>
      </c>
      <c r="O647" s="108">
        <f t="shared" si="39"/>
        <v>3.317445448189682E-2</v>
      </c>
      <c r="P647" s="108">
        <f t="shared" si="40"/>
        <v>0.34568266254142421</v>
      </c>
    </row>
    <row r="648" spans="1:16">
      <c r="A648" s="107">
        <f t="shared" si="41"/>
        <v>4.1569136277392671E-2</v>
      </c>
      <c r="B648" s="104">
        <v>39982</v>
      </c>
      <c r="C648" s="105">
        <v>958.47900000000004</v>
      </c>
      <c r="D648" s="105">
        <v>825.97900000000004</v>
      </c>
      <c r="E648" s="105">
        <v>252.48400000000001</v>
      </c>
      <c r="F648" s="105">
        <v>743.72299999999996</v>
      </c>
      <c r="G648" s="105">
        <v>442.91199999999998</v>
      </c>
      <c r="H648" s="105">
        <v>543.42999999999995</v>
      </c>
      <c r="I648" s="108">
        <f t="shared" si="33"/>
        <v>6.3395002945063617E-3</v>
      </c>
      <c r="J648" s="108">
        <f t="shared" si="34"/>
        <v>5.1035246445239046E-3</v>
      </c>
      <c r="K648" s="108">
        <f t="shared" si="35"/>
        <v>-8.3383410511100875E-3</v>
      </c>
      <c r="L648" s="108">
        <f t="shared" si="36"/>
        <v>-7.0732329267136906E-3</v>
      </c>
      <c r="M648" s="108">
        <f t="shared" si="37"/>
        <v>3.470932076668598E-3</v>
      </c>
      <c r="N648" s="108">
        <f t="shared" si="38"/>
        <v>-1.6766872264550092E-2</v>
      </c>
      <c r="O648" s="108">
        <f t="shared" si="39"/>
        <v>2.7795252644888802E-2</v>
      </c>
      <c r="P648" s="108">
        <f t="shared" si="40"/>
        <v>0.31821389664718436</v>
      </c>
    </row>
    <row r="649" spans="1:16">
      <c r="A649" s="107">
        <f t="shared" si="41"/>
        <v>4.8441361143892969E-2</v>
      </c>
      <c r="B649" s="104">
        <v>39983</v>
      </c>
      <c r="C649" s="105">
        <v>964.803</v>
      </c>
      <c r="D649" s="105">
        <v>831.16899999999998</v>
      </c>
      <c r="E649" s="105">
        <v>255.06</v>
      </c>
      <c r="F649" s="105">
        <v>750.47299999999996</v>
      </c>
      <c r="G649" s="105">
        <v>445.07299999999998</v>
      </c>
      <c r="H649" s="105">
        <v>545.05999999999995</v>
      </c>
      <c r="I649" s="108">
        <f t="shared" si="33"/>
        <v>6.5979536327869237E-3</v>
      </c>
      <c r="J649" s="108">
        <f t="shared" si="34"/>
        <v>6.2834527270063667E-3</v>
      </c>
      <c r="K649" s="108">
        <f t="shared" si="35"/>
        <v>1.020262670109795E-2</v>
      </c>
      <c r="L649" s="108">
        <f t="shared" si="36"/>
        <v>9.0759597323197827E-3</v>
      </c>
      <c r="M649" s="108">
        <f t="shared" si="37"/>
        <v>4.8790730438552643E-3</v>
      </c>
      <c r="N649" s="108">
        <f t="shared" si="38"/>
        <v>2.9994663526120569E-3</v>
      </c>
      <c r="O649" s="108">
        <f t="shared" si="39"/>
        <v>3.3040631046286739E-2</v>
      </c>
      <c r="P649" s="108">
        <f t="shared" si="40"/>
        <v>0.30888986270896801</v>
      </c>
    </row>
    <row r="650" spans="1:16">
      <c r="A650" s="107">
        <f t="shared" si="41"/>
        <v>2.0585160601852115E-2</v>
      </c>
      <c r="B650" s="104">
        <v>39986</v>
      </c>
      <c r="C650" s="105">
        <v>939.16899999999998</v>
      </c>
      <c r="D650" s="105">
        <v>808.54100000000005</v>
      </c>
      <c r="E650" s="105">
        <v>247.631</v>
      </c>
      <c r="F650" s="105">
        <v>736.48099999999999</v>
      </c>
      <c r="G650" s="105">
        <v>437.73899999999998</v>
      </c>
      <c r="H650" s="105">
        <v>535.14099999999996</v>
      </c>
      <c r="I650" s="108">
        <f t="shared" si="33"/>
        <v>-2.6569154532065098E-2</v>
      </c>
      <c r="J650" s="108">
        <f t="shared" si="34"/>
        <v>-2.7224306970062617E-2</v>
      </c>
      <c r="K650" s="108">
        <f t="shared" si="35"/>
        <v>-2.9126480043911274E-2</v>
      </c>
      <c r="L650" s="108">
        <f t="shared" si="36"/>
        <v>-1.8644241698235642E-2</v>
      </c>
      <c r="M650" s="108">
        <f t="shared" si="37"/>
        <v>-1.6478195711714716E-2</v>
      </c>
      <c r="N650" s="108">
        <f t="shared" si="38"/>
        <v>-1.8197996550838424E-2</v>
      </c>
      <c r="O650" s="108">
        <f t="shared" si="39"/>
        <v>3.9531693016542802E-2</v>
      </c>
      <c r="P650" s="108">
        <f t="shared" si="40"/>
        <v>0.32076929439695601</v>
      </c>
    </row>
    <row r="651" spans="1:16">
      <c r="A651" s="107">
        <f t="shared" si="41"/>
        <v>1.965604101601115E-2</v>
      </c>
      <c r="B651" s="104">
        <v>39987</v>
      </c>
      <c r="C651" s="105">
        <v>938.31399999999996</v>
      </c>
      <c r="D651" s="105">
        <v>808.27</v>
      </c>
      <c r="E651" s="105">
        <v>243.73400000000001</v>
      </c>
      <c r="F651" s="105">
        <v>723.71900000000005</v>
      </c>
      <c r="G651" s="105">
        <v>429.065</v>
      </c>
      <c r="H651" s="105">
        <v>510.24299999999999</v>
      </c>
      <c r="I651" s="108">
        <f t="shared" si="33"/>
        <v>-9.1037928211001873E-4</v>
      </c>
      <c r="J651" s="108">
        <f t="shared" si="34"/>
        <v>-3.3517162394991473E-4</v>
      </c>
      <c r="K651" s="108">
        <f t="shared" si="35"/>
        <v>-1.5737124996466512E-2</v>
      </c>
      <c r="L651" s="108">
        <f t="shared" si="36"/>
        <v>-1.7328349271739429E-2</v>
      </c>
      <c r="M651" s="108">
        <f t="shared" si="37"/>
        <v>-1.9815460811122509E-2</v>
      </c>
      <c r="N651" s="108">
        <f t="shared" si="38"/>
        <v>-4.6526055749792961E-2</v>
      </c>
      <c r="O651" s="108">
        <f t="shared" si="39"/>
        <v>1.1231163100751562E-2</v>
      </c>
      <c r="P651" s="108">
        <f t="shared" si="40"/>
        <v>0.29614455244461113</v>
      </c>
    </row>
    <row r="652" spans="1:16">
      <c r="A652" s="107">
        <f t="shared" si="41"/>
        <v>3.3538500324920228E-2</v>
      </c>
      <c r="B652" s="104">
        <v>39988</v>
      </c>
      <c r="C652" s="105">
        <v>951.08900000000006</v>
      </c>
      <c r="D652" s="105">
        <v>817.60599999999999</v>
      </c>
      <c r="E652" s="105">
        <v>250.041</v>
      </c>
      <c r="F652" s="105">
        <v>741.79700000000003</v>
      </c>
      <c r="G652" s="105">
        <v>430.16500000000002</v>
      </c>
      <c r="H652" s="105">
        <v>508.03899999999999</v>
      </c>
      <c r="I652" s="108">
        <f t="shared" si="33"/>
        <v>1.3614845350277349E-2</v>
      </c>
      <c r="J652" s="108">
        <f t="shared" si="34"/>
        <v>1.1550595716777856E-2</v>
      </c>
      <c r="K652" s="108">
        <f t="shared" si="35"/>
        <v>2.5876570359490314E-2</v>
      </c>
      <c r="L652" s="108">
        <f t="shared" si="36"/>
        <v>2.4979308267435218E-2</v>
      </c>
      <c r="M652" s="108">
        <f t="shared" si="37"/>
        <v>2.5637141225689497E-3</v>
      </c>
      <c r="N652" s="108">
        <f t="shared" si="38"/>
        <v>-4.3195105077384888E-3</v>
      </c>
      <c r="O652" s="108">
        <f t="shared" si="39"/>
        <v>1.089222710962634E-2</v>
      </c>
      <c r="P652" s="108">
        <f t="shared" si="40"/>
        <v>0.27368450693318858</v>
      </c>
    </row>
    <row r="653" spans="1:16">
      <c r="A653" s="107">
        <f t="shared" si="41"/>
        <v>4.0570468558810413E-2</v>
      </c>
      <c r="B653" s="104">
        <v>39989</v>
      </c>
      <c r="C653" s="105">
        <v>957.56</v>
      </c>
      <c r="D653" s="105">
        <v>825.60900000000004</v>
      </c>
      <c r="E653" s="105">
        <v>253.19800000000001</v>
      </c>
      <c r="F653" s="105">
        <v>750.22500000000002</v>
      </c>
      <c r="G653" s="105">
        <v>425.45800000000003</v>
      </c>
      <c r="H653" s="105">
        <v>501.072</v>
      </c>
      <c r="I653" s="108">
        <f t="shared" si="33"/>
        <v>6.8037796673074968E-3</v>
      </c>
      <c r="J653" s="108">
        <f t="shared" si="34"/>
        <v>9.7883332558714731E-3</v>
      </c>
      <c r="K653" s="108">
        <f t="shared" si="35"/>
        <v>1.2625929347586995E-2</v>
      </c>
      <c r="L653" s="108">
        <f t="shared" si="36"/>
        <v>1.1361598928008698E-2</v>
      </c>
      <c r="M653" s="108">
        <f t="shared" si="37"/>
        <v>-1.0942312833447598E-2</v>
      </c>
      <c r="N653" s="108">
        <f t="shared" si="38"/>
        <v>-1.3713514119978898E-2</v>
      </c>
      <c r="O653" s="108">
        <f t="shared" si="39"/>
        <v>2.2568634538202792E-2</v>
      </c>
      <c r="P653" s="108">
        <f t="shared" si="40"/>
        <v>0.30550026486732884</v>
      </c>
    </row>
    <row r="654" spans="1:16">
      <c r="A654" s="107">
        <f t="shared" si="41"/>
        <v>4.7322070882587663E-2</v>
      </c>
      <c r="B654" s="104">
        <v>39990</v>
      </c>
      <c r="C654" s="105">
        <v>963.77300000000002</v>
      </c>
      <c r="D654" s="105">
        <v>829.19500000000005</v>
      </c>
      <c r="E654" s="105">
        <v>258.63499999999999</v>
      </c>
      <c r="F654" s="105">
        <v>761.91899999999998</v>
      </c>
      <c r="G654" s="105">
        <v>433.62299999999999</v>
      </c>
      <c r="H654" s="105">
        <v>506.55</v>
      </c>
      <c r="I654" s="108">
        <f t="shared" si="33"/>
        <v>6.4883662642549744E-3</v>
      </c>
      <c r="J654" s="108">
        <f t="shared" si="34"/>
        <v>4.3434604031691304E-3</v>
      </c>
      <c r="K654" s="108">
        <f t="shared" si="35"/>
        <v>2.1473313375303116E-2</v>
      </c>
      <c r="L654" s="108">
        <f t="shared" si="36"/>
        <v>1.5587323802858988E-2</v>
      </c>
      <c r="M654" s="108">
        <f t="shared" si="37"/>
        <v>1.9191083491202354E-2</v>
      </c>
      <c r="N654" s="108">
        <f t="shared" si="38"/>
        <v>1.0932560590094953E-2</v>
      </c>
      <c r="O654" s="108">
        <f t="shared" si="39"/>
        <v>3.2577877110064213E-2</v>
      </c>
      <c r="P654" s="108">
        <f t="shared" si="40"/>
        <v>0.32033283527716061</v>
      </c>
    </row>
    <row r="655" spans="1:16">
      <c r="A655" s="107">
        <f t="shared" si="41"/>
        <v>5.4927811211593625E-2</v>
      </c>
      <c r="B655" s="104">
        <v>39993</v>
      </c>
      <c r="C655" s="105">
        <v>970.77200000000005</v>
      </c>
      <c r="D655" s="105">
        <v>834.904</v>
      </c>
      <c r="E655" s="105">
        <v>260.46899999999999</v>
      </c>
      <c r="F655" s="105">
        <v>764.678</v>
      </c>
      <c r="G655" s="105">
        <v>433.92599999999999</v>
      </c>
      <c r="H655" s="105">
        <v>507.49099999999999</v>
      </c>
      <c r="I655" s="108">
        <f t="shared" si="33"/>
        <v>7.2620834989152172E-3</v>
      </c>
      <c r="J655" s="108">
        <f t="shared" si="34"/>
        <v>6.8849908646337887E-3</v>
      </c>
      <c r="K655" s="108">
        <f t="shared" si="35"/>
        <v>7.0910742938889992E-3</v>
      </c>
      <c r="L655" s="108">
        <f t="shared" si="36"/>
        <v>3.621119830323094E-3</v>
      </c>
      <c r="M655" s="108">
        <f t="shared" si="37"/>
        <v>6.9876367259125161E-4</v>
      </c>
      <c r="N655" s="108">
        <f t="shared" si="38"/>
        <v>1.8576645938208625E-3</v>
      </c>
      <c r="O655" s="108">
        <f t="shared" si="39"/>
        <v>3.7062838232480022E-2</v>
      </c>
      <c r="P655" s="108">
        <f t="shared" si="40"/>
        <v>0.34091329070817267</v>
      </c>
    </row>
    <row r="656" spans="1:16">
      <c r="A656" s="107">
        <f t="shared" si="41"/>
        <v>4.7620910515460357E-2</v>
      </c>
      <c r="B656" s="104">
        <v>39994</v>
      </c>
      <c r="C656" s="105">
        <v>964.048</v>
      </c>
      <c r="D656" s="105">
        <v>828.38900000000001</v>
      </c>
      <c r="E656" s="105">
        <v>256.54700000000003</v>
      </c>
      <c r="F656" s="105">
        <v>761.29499999999996</v>
      </c>
      <c r="G656" s="105">
        <v>438.42200000000003</v>
      </c>
      <c r="H656" s="105">
        <v>526.10400000000004</v>
      </c>
      <c r="I656" s="108">
        <f t="shared" si="33"/>
        <v>-6.9264461686163736E-3</v>
      </c>
      <c r="J656" s="108">
        <f t="shared" si="34"/>
        <v>-7.8032923545701127E-3</v>
      </c>
      <c r="K656" s="108">
        <f t="shared" si="35"/>
        <v>-1.5057454054033137E-2</v>
      </c>
      <c r="L656" s="108">
        <f t="shared" si="36"/>
        <v>-4.4240843858460721E-3</v>
      </c>
      <c r="M656" s="108">
        <f t="shared" si="37"/>
        <v>1.036121366315923E-2</v>
      </c>
      <c r="N656" s="108">
        <f t="shared" si="38"/>
        <v>3.6676512489876689E-2</v>
      </c>
      <c r="O656" s="108">
        <f t="shared" si="39"/>
        <v>4.4203006399761824E-2</v>
      </c>
      <c r="P656" s="108">
        <f t="shared" si="40"/>
        <v>0.34576889841589997</v>
      </c>
    </row>
    <row r="657" spans="1:16">
      <c r="A657" s="107">
        <f t="shared" si="41"/>
        <v>5.7185952146537877E-2</v>
      </c>
      <c r="B657" s="104">
        <v>39995</v>
      </c>
      <c r="C657" s="105">
        <v>972.85</v>
      </c>
      <c r="D657" s="105">
        <v>835.53099999999995</v>
      </c>
      <c r="E657" s="105">
        <v>259.56</v>
      </c>
      <c r="F657" s="105">
        <v>773.07299999999998</v>
      </c>
      <c r="G657" s="105">
        <v>443.57900000000001</v>
      </c>
      <c r="H657" s="105">
        <v>544.17899999999997</v>
      </c>
      <c r="I657" s="108">
        <f t="shared" ref="I657:I688" si="42">C657/C656-1</f>
        <v>9.1302507758950213E-3</v>
      </c>
      <c r="J657" s="108">
        <f t="shared" ref="J657:J688" si="43">D657/D656-1</f>
        <v>8.621553400636639E-3</v>
      </c>
      <c r="K657" s="108">
        <f t="shared" ref="K657:K688" si="44">E657/E656-1</f>
        <v>1.1744436691912163E-2</v>
      </c>
      <c r="L657" s="108">
        <f t="shared" ref="L657:L688" si="45">F657/F656-1</f>
        <v>1.5471006640001672E-2</v>
      </c>
      <c r="M657" s="108">
        <f t="shared" ref="M657:M688" si="46">G657/G656-1</f>
        <v>1.1762639648557727E-2</v>
      </c>
      <c r="N657" s="108">
        <f t="shared" ref="N657:N688" si="47">H657/H656-1</f>
        <v>3.4356324985173936E-2</v>
      </c>
      <c r="O657" s="108">
        <f t="shared" si="39"/>
        <v>3.6054785063303507E-2</v>
      </c>
      <c r="P657" s="108">
        <f t="shared" si="40"/>
        <v>0.33981510324546083</v>
      </c>
    </row>
    <row r="658" spans="1:16">
      <c r="A658" s="107">
        <f t="shared" si="41"/>
        <v>2.9862229495797754E-2</v>
      </c>
      <c r="B658" s="104">
        <v>39996</v>
      </c>
      <c r="C658" s="105">
        <v>947.70600000000002</v>
      </c>
      <c r="D658" s="105">
        <v>813.79100000000005</v>
      </c>
      <c r="E658" s="105">
        <v>256.29199999999997</v>
      </c>
      <c r="F658" s="105">
        <v>766.13699999999994</v>
      </c>
      <c r="G658" s="105">
        <v>438.74</v>
      </c>
      <c r="H658" s="105">
        <v>534.327</v>
      </c>
      <c r="I658" s="108">
        <f t="shared" si="42"/>
        <v>-2.5845711055147214E-2</v>
      </c>
      <c r="J658" s="108">
        <f t="shared" si="43"/>
        <v>-2.6019381686615883E-2</v>
      </c>
      <c r="K658" s="108">
        <f t="shared" si="44"/>
        <v>-1.2590537833256366E-2</v>
      </c>
      <c r="L658" s="108">
        <f t="shared" si="45"/>
        <v>-8.9719858279878606E-3</v>
      </c>
      <c r="M658" s="108">
        <f t="shared" si="46"/>
        <v>-1.0908992535715201E-2</v>
      </c>
      <c r="N658" s="108">
        <f t="shared" si="47"/>
        <v>-1.8104336992055825E-2</v>
      </c>
      <c r="O658" s="108">
        <f t="shared" ref="O658:O689" si="48">D657/$D$528-1</f>
        <v>4.4987186718711714E-2</v>
      </c>
      <c r="P658" s="108">
        <f t="shared" ref="P658:P689" si="49">F657/$F$528-1</f>
        <v>0.36054339160414584</v>
      </c>
    </row>
    <row r="659" spans="1:16">
      <c r="A659" s="107">
        <f t="shared" si="41"/>
        <v>2.8879862120826827E-2</v>
      </c>
      <c r="B659" s="104">
        <v>39997</v>
      </c>
      <c r="C659" s="105">
        <v>946.80200000000002</v>
      </c>
      <c r="D659" s="105">
        <v>813.28300000000002</v>
      </c>
      <c r="E659" s="105">
        <v>256.63499999999999</v>
      </c>
      <c r="F659" s="105">
        <v>766.31799999999998</v>
      </c>
      <c r="G659" s="105">
        <v>435.78699999999998</v>
      </c>
      <c r="H659" s="105">
        <v>532.28</v>
      </c>
      <c r="I659" s="108">
        <f t="shared" si="42"/>
        <v>-9.5388232215476432E-4</v>
      </c>
      <c r="J659" s="108">
        <f t="shared" si="43"/>
        <v>-6.2423890163454399E-4</v>
      </c>
      <c r="K659" s="108">
        <f t="shared" si="44"/>
        <v>1.338317231907471E-3</v>
      </c>
      <c r="L659" s="108">
        <f t="shared" si="45"/>
        <v>2.3625017457717945E-4</v>
      </c>
      <c r="M659" s="108">
        <f t="shared" si="46"/>
        <v>-6.7306377353331115E-3</v>
      </c>
      <c r="N659" s="108">
        <f t="shared" si="47"/>
        <v>-3.8309873916160253E-3</v>
      </c>
      <c r="O659" s="108">
        <f t="shared" si="48"/>
        <v>1.7797266249854671E-2</v>
      </c>
      <c r="P659" s="108">
        <f t="shared" si="49"/>
        <v>0.34833661557631079</v>
      </c>
    </row>
    <row r="660" spans="1:16">
      <c r="A660" s="107">
        <f t="shared" si="41"/>
        <v>2.2423839361200404E-2</v>
      </c>
      <c r="B660" s="104">
        <v>40000</v>
      </c>
      <c r="C660" s="105">
        <v>940.86099999999999</v>
      </c>
      <c r="D660" s="105">
        <v>809.56799999999998</v>
      </c>
      <c r="E660" s="105">
        <v>248.691</v>
      </c>
      <c r="F660" s="105">
        <v>751.33500000000004</v>
      </c>
      <c r="G660" s="105">
        <v>426.46300000000002</v>
      </c>
      <c r="H660" s="105">
        <v>516.37800000000004</v>
      </c>
      <c r="I660" s="108">
        <f t="shared" si="42"/>
        <v>-6.2748071930562865E-3</v>
      </c>
      <c r="J660" s="108">
        <f t="shared" si="43"/>
        <v>-4.5679056367833315E-3</v>
      </c>
      <c r="K660" s="108">
        <f t="shared" si="44"/>
        <v>-3.0954468408439961E-2</v>
      </c>
      <c r="L660" s="108">
        <f t="shared" si="45"/>
        <v>-1.9551935358428141E-2</v>
      </c>
      <c r="M660" s="108">
        <f t="shared" si="46"/>
        <v>-2.1395773623352543E-2</v>
      </c>
      <c r="N660" s="108">
        <f t="shared" si="47"/>
        <v>-2.9875253625911036E-2</v>
      </c>
      <c r="O660" s="108">
        <f t="shared" si="48"/>
        <v>1.7161917602284138E-2</v>
      </c>
      <c r="P660" s="108">
        <f t="shared" si="49"/>
        <v>0.34865516033712951</v>
      </c>
    </row>
    <row r="661" spans="1:16">
      <c r="A661" s="107">
        <f t="shared" si="41"/>
        <v>1.0507201491807505E-2</v>
      </c>
      <c r="B661" s="104">
        <v>40001</v>
      </c>
      <c r="C661" s="105">
        <v>929.89499999999998</v>
      </c>
      <c r="D661" s="105">
        <v>798.01199999999994</v>
      </c>
      <c r="E661" s="105">
        <v>246.732</v>
      </c>
      <c r="F661" s="105">
        <v>750.72199999999998</v>
      </c>
      <c r="G661" s="105">
        <v>426.63200000000001</v>
      </c>
      <c r="H661" s="105">
        <v>512.779</v>
      </c>
      <c r="I661" s="108">
        <f t="shared" si="42"/>
        <v>-1.1655281704736398E-2</v>
      </c>
      <c r="J661" s="108">
        <f t="shared" si="43"/>
        <v>-1.4274279615795193E-2</v>
      </c>
      <c r="K661" s="108">
        <f t="shared" si="44"/>
        <v>-7.8772452561612916E-3</v>
      </c>
      <c r="L661" s="108">
        <f t="shared" si="45"/>
        <v>-8.1588106503760471E-4</v>
      </c>
      <c r="M661" s="108">
        <f t="shared" si="46"/>
        <v>3.962829131718415E-4</v>
      </c>
      <c r="N661" s="108">
        <f t="shared" si="47"/>
        <v>-6.9697004907258719E-3</v>
      </c>
      <c r="O661" s="108">
        <f t="shared" si="48"/>
        <v>1.251561794534739E-2</v>
      </c>
      <c r="P661" s="108">
        <f t="shared" si="49"/>
        <v>0.32228634182140747</v>
      </c>
    </row>
    <row r="662" spans="1:16">
      <c r="A662" s="107">
        <f t="shared" si="41"/>
        <v>9.9866771858225789E-4</v>
      </c>
      <c r="B662" s="104">
        <v>40002</v>
      </c>
      <c r="C662" s="105">
        <v>921.14499999999998</v>
      </c>
      <c r="D662" s="105">
        <v>791.54</v>
      </c>
      <c r="E662" s="105">
        <v>241.411</v>
      </c>
      <c r="F662" s="105">
        <v>739.45399999999995</v>
      </c>
      <c r="G662" s="105">
        <v>415.29700000000003</v>
      </c>
      <c r="H662" s="105">
        <v>487.166</v>
      </c>
      <c r="I662" s="108">
        <f t="shared" si="42"/>
        <v>-9.4096645320170813E-3</v>
      </c>
      <c r="J662" s="108">
        <f t="shared" si="43"/>
        <v>-8.1101537320240613E-3</v>
      </c>
      <c r="K662" s="108">
        <f t="shared" si="44"/>
        <v>-2.1565909569897679E-2</v>
      </c>
      <c r="L662" s="108">
        <f t="shared" si="45"/>
        <v>-1.5009550805757721E-2</v>
      </c>
      <c r="M662" s="108">
        <f t="shared" si="46"/>
        <v>-2.6568564945901763E-2</v>
      </c>
      <c r="N662" s="108">
        <f t="shared" si="47"/>
        <v>-4.9949393403395992E-2</v>
      </c>
      <c r="O662" s="108">
        <f t="shared" si="48"/>
        <v>-1.9373131005639976E-3</v>
      </c>
      <c r="P662" s="108">
        <f t="shared" si="49"/>
        <v>0.32120751343255738</v>
      </c>
    </row>
    <row r="663" spans="1:16">
      <c r="A663" s="107">
        <f t="shared" si="41"/>
        <v>6.9254726556302604E-3</v>
      </c>
      <c r="B663" s="104">
        <v>40003</v>
      </c>
      <c r="C663" s="105">
        <v>926.59900000000005</v>
      </c>
      <c r="D663" s="105">
        <v>796.12099999999998</v>
      </c>
      <c r="E663" s="105">
        <v>241.96199999999999</v>
      </c>
      <c r="F663" s="105">
        <v>741.74699999999996</v>
      </c>
      <c r="G663" s="105">
        <v>417.74099999999999</v>
      </c>
      <c r="H663" s="105">
        <v>491.15800000000002</v>
      </c>
      <c r="I663" s="108">
        <f t="shared" si="42"/>
        <v>5.920891933409056E-3</v>
      </c>
      <c r="J663" s="108">
        <f t="shared" si="43"/>
        <v>5.7874523081586915E-3</v>
      </c>
      <c r="K663" s="108">
        <f t="shared" si="44"/>
        <v>2.2824146372781851E-3</v>
      </c>
      <c r="L663" s="108">
        <f t="shared" si="45"/>
        <v>3.1009366370322589E-3</v>
      </c>
      <c r="M663" s="108">
        <f t="shared" si="46"/>
        <v>5.8849449911748675E-3</v>
      </c>
      <c r="N663" s="108">
        <f t="shared" si="47"/>
        <v>8.1943321167734506E-3</v>
      </c>
      <c r="O663" s="108">
        <f t="shared" si="48"/>
        <v>-1.0031754925515446E-2</v>
      </c>
      <c r="P663" s="108">
        <f t="shared" si="49"/>
        <v>0.30137678213474262</v>
      </c>
    </row>
    <row r="664" spans="1:16">
      <c r="A664" s="107">
        <f t="shared" si="41"/>
        <v>1.2714268016771335E-3</v>
      </c>
      <c r="B664" s="104">
        <v>40004</v>
      </c>
      <c r="C664" s="105">
        <v>921.39600000000007</v>
      </c>
      <c r="D664" s="105">
        <v>792.16899999999998</v>
      </c>
      <c r="E664" s="105">
        <v>238.89699999999999</v>
      </c>
      <c r="F664" s="105">
        <v>736.01900000000001</v>
      </c>
      <c r="G664" s="105">
        <v>414.95499999999998</v>
      </c>
      <c r="H664" s="105">
        <v>490.23</v>
      </c>
      <c r="I664" s="108">
        <f t="shared" si="42"/>
        <v>-5.6151582291800173E-3</v>
      </c>
      <c r="J664" s="108">
        <f t="shared" si="43"/>
        <v>-4.9640695321440109E-3</v>
      </c>
      <c r="K664" s="108">
        <f t="shared" si="44"/>
        <v>-1.2667278332961329E-2</v>
      </c>
      <c r="L664" s="108">
        <f t="shared" si="45"/>
        <v>-7.7223096284850801E-3</v>
      </c>
      <c r="M664" s="108">
        <f t="shared" si="46"/>
        <v>-6.6692041240864475E-3</v>
      </c>
      <c r="N664" s="108">
        <f t="shared" si="47"/>
        <v>-1.8894123683214081E-3</v>
      </c>
      <c r="O664" s="108">
        <f t="shared" si="48"/>
        <v>-4.3023609205552482E-3</v>
      </c>
      <c r="P664" s="108">
        <f t="shared" si="49"/>
        <v>0.30541226907704733</v>
      </c>
    </row>
    <row r="665" spans="1:16">
      <c r="A665" s="107">
        <f t="shared" si="41"/>
        <v>1.5813506682054168E-2</v>
      </c>
      <c r="B665" s="104">
        <v>40007</v>
      </c>
      <c r="C665" s="105">
        <v>934.77800000000002</v>
      </c>
      <c r="D665" s="105">
        <v>804.89300000000003</v>
      </c>
      <c r="E665" s="105">
        <v>236.51599999999999</v>
      </c>
      <c r="F665" s="105">
        <v>723.05200000000002</v>
      </c>
      <c r="G665" s="105">
        <v>412.72899999999998</v>
      </c>
      <c r="H665" s="105">
        <v>487.57</v>
      </c>
      <c r="I665" s="108">
        <f t="shared" si="42"/>
        <v>1.452361416806669E-2</v>
      </c>
      <c r="J665" s="108">
        <f t="shared" si="43"/>
        <v>1.6062229145548557E-2</v>
      </c>
      <c r="K665" s="108">
        <f t="shared" si="44"/>
        <v>-9.9666383420470295E-3</v>
      </c>
      <c r="L665" s="108">
        <f t="shared" si="45"/>
        <v>-1.7617751715648611E-2</v>
      </c>
      <c r="M665" s="108">
        <f t="shared" si="46"/>
        <v>-5.3644371076381203E-3</v>
      </c>
      <c r="N665" s="108">
        <f t="shared" si="47"/>
        <v>-5.4260245191033452E-3</v>
      </c>
      <c r="O665" s="108">
        <f t="shared" si="48"/>
        <v>-9.2450732339371955E-3</v>
      </c>
      <c r="P665" s="108">
        <f t="shared" si="49"/>
        <v>0.29533147134241111</v>
      </c>
    </row>
    <row r="666" spans="1:16">
      <c r="A666" s="107">
        <f t="shared" si="41"/>
        <v>2.7702977312095145E-2</v>
      </c>
      <c r="B666" s="104">
        <v>40008</v>
      </c>
      <c r="C666" s="105">
        <v>945.71900000000005</v>
      </c>
      <c r="D666" s="105">
        <v>813.11800000000005</v>
      </c>
      <c r="E666" s="105">
        <v>242.43799999999999</v>
      </c>
      <c r="F666" s="105">
        <v>739.58199999999999</v>
      </c>
      <c r="G666" s="105">
        <v>421.63200000000001</v>
      </c>
      <c r="H666" s="105">
        <v>506.17399999999998</v>
      </c>
      <c r="I666" s="108">
        <f t="shared" si="42"/>
        <v>1.170438328672696E-2</v>
      </c>
      <c r="J666" s="108">
        <f t="shared" si="43"/>
        <v>1.0218749572924679E-2</v>
      </c>
      <c r="K666" s="108">
        <f t="shared" si="44"/>
        <v>2.5038475198295274E-2</v>
      </c>
      <c r="L666" s="108">
        <f t="shared" si="45"/>
        <v>2.286142628745913E-2</v>
      </c>
      <c r="M666" s="108">
        <f t="shared" si="46"/>
        <v>2.1571055099108616E-2</v>
      </c>
      <c r="N666" s="108">
        <f t="shared" si="47"/>
        <v>3.815657238960557E-2</v>
      </c>
      <c r="O666" s="108">
        <f t="shared" si="48"/>
        <v>6.6686594268605681E-3</v>
      </c>
      <c r="P666" s="108">
        <f t="shared" si="49"/>
        <v>0.27251064309083461</v>
      </c>
    </row>
    <row r="667" spans="1:16">
      <c r="A667" s="107">
        <f t="shared" si="41"/>
        <v>5.6521984816773285E-2</v>
      </c>
      <c r="B667" s="104">
        <v>40009</v>
      </c>
      <c r="C667" s="105">
        <v>972.23900000000003</v>
      </c>
      <c r="D667" s="105">
        <v>834.71799999999996</v>
      </c>
      <c r="E667" s="105">
        <v>252.62799999999999</v>
      </c>
      <c r="F667" s="105">
        <v>766.05200000000002</v>
      </c>
      <c r="G667" s="105">
        <v>435.62700000000001</v>
      </c>
      <c r="H667" s="105">
        <v>521.077</v>
      </c>
      <c r="I667" s="108">
        <f t="shared" si="42"/>
        <v>2.8042156285323694E-2</v>
      </c>
      <c r="J667" s="108">
        <f t="shared" si="43"/>
        <v>2.6564410085620827E-2</v>
      </c>
      <c r="K667" s="108">
        <f t="shared" si="44"/>
        <v>4.2031364720052089E-2</v>
      </c>
      <c r="L667" s="108">
        <f t="shared" si="45"/>
        <v>3.5790487058906306E-2</v>
      </c>
      <c r="M667" s="108">
        <f t="shared" si="46"/>
        <v>3.3192452185792254E-2</v>
      </c>
      <c r="N667" s="108">
        <f t="shared" si="47"/>
        <v>2.944244469293178E-2</v>
      </c>
      <c r="O667" s="108">
        <f t="shared" si="48"/>
        <v>1.6955554360455372E-2</v>
      </c>
      <c r="P667" s="108">
        <f t="shared" si="49"/>
        <v>0.30160205135786322</v>
      </c>
    </row>
    <row r="668" spans="1:16">
      <c r="A668" s="107">
        <f t="shared" si="41"/>
        <v>6.5584975864624528E-2</v>
      </c>
      <c r="B668" s="104">
        <v>40010</v>
      </c>
      <c r="C668" s="105">
        <v>980.57900000000006</v>
      </c>
      <c r="D668" s="105">
        <v>842.09699999999998</v>
      </c>
      <c r="E668" s="105">
        <v>254.351</v>
      </c>
      <c r="F668" s="105">
        <v>773.40800000000002</v>
      </c>
      <c r="G668" s="105">
        <v>440.57900000000001</v>
      </c>
      <c r="H668" s="105">
        <v>523.51199999999994</v>
      </c>
      <c r="I668" s="108">
        <f t="shared" si="42"/>
        <v>8.5781376801383757E-3</v>
      </c>
      <c r="J668" s="108">
        <f t="shared" si="43"/>
        <v>8.840111271111839E-3</v>
      </c>
      <c r="K668" s="108">
        <f t="shared" si="44"/>
        <v>6.8203049543202887E-3</v>
      </c>
      <c r="L668" s="108">
        <f t="shared" si="45"/>
        <v>9.6024812936981174E-3</v>
      </c>
      <c r="M668" s="108">
        <f t="shared" si="46"/>
        <v>1.1367523133322788E-2</v>
      </c>
      <c r="N668" s="108">
        <f t="shared" si="47"/>
        <v>4.6730137772343916E-3</v>
      </c>
      <c r="O668" s="108">
        <f t="shared" si="48"/>
        <v>4.3970378745336491E-2</v>
      </c>
      <c r="P668" s="108">
        <f t="shared" si="49"/>
        <v>0.34818702273283253</v>
      </c>
    </row>
    <row r="669" spans="1:16">
      <c r="A669" s="107">
        <f t="shared" si="41"/>
        <v>6.7668159778141446E-2</v>
      </c>
      <c r="B669" s="104">
        <v>40011</v>
      </c>
      <c r="C669" s="105">
        <v>982.49599999999998</v>
      </c>
      <c r="D669" s="105">
        <v>842.91099999999994</v>
      </c>
      <c r="E669" s="105">
        <v>259.35700000000003</v>
      </c>
      <c r="F669" s="105">
        <v>782.68</v>
      </c>
      <c r="G669" s="105">
        <v>439.60199999999998</v>
      </c>
      <c r="H669" s="105">
        <v>522.95899999999995</v>
      </c>
      <c r="I669" s="108">
        <f t="shared" si="42"/>
        <v>1.9549674223084956E-3</v>
      </c>
      <c r="J669" s="108">
        <f t="shared" si="43"/>
        <v>9.6663448510092564E-4</v>
      </c>
      <c r="K669" s="108">
        <f t="shared" si="44"/>
        <v>1.9681463803955968E-2</v>
      </c>
      <c r="L669" s="108">
        <f t="shared" si="45"/>
        <v>1.1988497662294595E-2</v>
      </c>
      <c r="M669" s="108">
        <f t="shared" si="46"/>
        <v>-2.2175364690555366E-3</v>
      </c>
      <c r="N669" s="108">
        <f t="shared" si="47"/>
        <v>-1.0563272666147538E-3</v>
      </c>
      <c r="O669" s="108">
        <f t="shared" si="48"/>
        <v>5.3199193057190008E-2</v>
      </c>
      <c r="P669" s="108">
        <f t="shared" si="49"/>
        <v>0.36113296339903123</v>
      </c>
    </row>
    <row r="670" spans="1:16">
      <c r="A670" s="107">
        <f t="shared" si="41"/>
        <v>8.1980948158387301E-2</v>
      </c>
      <c r="B670" s="104">
        <v>40014</v>
      </c>
      <c r="C670" s="105">
        <v>995.66700000000003</v>
      </c>
      <c r="D670" s="105">
        <v>853.32299999999998</v>
      </c>
      <c r="E670" s="105">
        <v>268.95100000000002</v>
      </c>
      <c r="F670" s="105">
        <v>807.02099999999996</v>
      </c>
      <c r="G670" s="105">
        <v>445.35399999999998</v>
      </c>
      <c r="H670" s="105">
        <v>531.428</v>
      </c>
      <c r="I670" s="108">
        <f t="shared" si="42"/>
        <v>1.3405652542096913E-2</v>
      </c>
      <c r="J670" s="108">
        <f t="shared" si="43"/>
        <v>1.2352431039575951E-2</v>
      </c>
      <c r="K670" s="108">
        <f t="shared" si="44"/>
        <v>3.6991482782419594E-2</v>
      </c>
      <c r="L670" s="108">
        <f t="shared" si="45"/>
        <v>3.109955537384379E-2</v>
      </c>
      <c r="M670" s="108">
        <f t="shared" si="46"/>
        <v>1.3084562854582149E-2</v>
      </c>
      <c r="N670" s="108">
        <f t="shared" si="47"/>
        <v>1.6194386175589326E-2</v>
      </c>
      <c r="O670" s="108">
        <f t="shared" si="48"/>
        <v>5.4217251716879522E-2</v>
      </c>
      <c r="P670" s="108">
        <f t="shared" si="49"/>
        <v>0.37745090274881243</v>
      </c>
    </row>
    <row r="671" spans="1:16">
      <c r="A671" s="107">
        <f t="shared" si="41"/>
        <v>9.1887210315726886E-2</v>
      </c>
      <c r="B671" s="104">
        <v>40015</v>
      </c>
      <c r="C671" s="105">
        <v>1004.783</v>
      </c>
      <c r="D671" s="105">
        <v>861.56399999999996</v>
      </c>
      <c r="E671" s="105">
        <v>269.09300000000002</v>
      </c>
      <c r="F671" s="105">
        <v>810.46299999999997</v>
      </c>
      <c r="G671" s="105">
        <v>446.90600000000001</v>
      </c>
      <c r="H671" s="105">
        <v>526.72299999999996</v>
      </c>
      <c r="I671" s="108">
        <f t="shared" si="42"/>
        <v>9.1556715247165243E-3</v>
      </c>
      <c r="J671" s="108">
        <f t="shared" si="43"/>
        <v>9.6575388217592373E-3</v>
      </c>
      <c r="K671" s="108">
        <f t="shared" si="44"/>
        <v>5.2797721518049734E-4</v>
      </c>
      <c r="L671" s="108">
        <f t="shared" si="45"/>
        <v>4.2650686909013746E-3</v>
      </c>
      <c r="M671" s="108">
        <f t="shared" si="46"/>
        <v>3.4848682171935152E-3</v>
      </c>
      <c r="N671" s="108">
        <f t="shared" si="47"/>
        <v>-8.8535041435529038E-3</v>
      </c>
      <c r="O671" s="108">
        <f t="shared" si="48"/>
        <v>6.7239397619443642E-2</v>
      </c>
      <c r="P671" s="108">
        <f t="shared" si="49"/>
        <v>0.42028901337360036</v>
      </c>
    </row>
    <row r="672" spans="1:16">
      <c r="A672" s="107">
        <f t="shared" ref="A672:A703" si="50">C672/$C$528-1</f>
        <v>9.2433815171490519E-2</v>
      </c>
      <c r="B672" s="104">
        <v>40016</v>
      </c>
      <c r="C672" s="105">
        <v>1005.2860000000001</v>
      </c>
      <c r="D672" s="105">
        <v>861.875</v>
      </c>
      <c r="E672" s="105">
        <v>265.73599999999999</v>
      </c>
      <c r="F672" s="105">
        <v>806.55100000000004</v>
      </c>
      <c r="G672" s="105">
        <v>443.255</v>
      </c>
      <c r="H672" s="105">
        <v>519.66600000000005</v>
      </c>
      <c r="I672" s="108">
        <f t="shared" si="42"/>
        <v>5.0060560339892923E-4</v>
      </c>
      <c r="J672" s="108">
        <f t="shared" si="43"/>
        <v>3.6097144263225189E-4</v>
      </c>
      <c r="K672" s="108">
        <f t="shared" si="44"/>
        <v>-1.2475240901844487E-2</v>
      </c>
      <c r="L672" s="108">
        <f t="shared" si="45"/>
        <v>-4.8268705665772682E-3</v>
      </c>
      <c r="M672" s="108">
        <f t="shared" si="46"/>
        <v>-8.1695032064909023E-3</v>
      </c>
      <c r="N672" s="108">
        <f t="shared" si="47"/>
        <v>-1.3397934018449686E-2</v>
      </c>
      <c r="O672" s="108">
        <f t="shared" si="48"/>
        <v>7.754630353406422E-2</v>
      </c>
      <c r="P672" s="108">
        <f t="shared" si="49"/>
        <v>0.42634664357657126</v>
      </c>
    </row>
    <row r="673" spans="1:16">
      <c r="A673" s="107">
        <f t="shared" si="50"/>
        <v>0.11354384683762464</v>
      </c>
      <c r="B673" s="104">
        <v>40017</v>
      </c>
      <c r="C673" s="105">
        <v>1024.712</v>
      </c>
      <c r="D673" s="105">
        <v>878.67499999999995</v>
      </c>
      <c r="E673" s="105">
        <v>273.89699999999999</v>
      </c>
      <c r="F673" s="105">
        <v>822.11400000000003</v>
      </c>
      <c r="G673" s="105">
        <v>444.61599999999999</v>
      </c>
      <c r="H673" s="105">
        <v>527.899</v>
      </c>
      <c r="I673" s="108">
        <f t="shared" si="42"/>
        <v>1.9323854107189398E-2</v>
      </c>
      <c r="J673" s="108">
        <f t="shared" si="43"/>
        <v>1.9492385786801902E-2</v>
      </c>
      <c r="K673" s="108">
        <f t="shared" si="44"/>
        <v>3.0710931149712462E-2</v>
      </c>
      <c r="L673" s="108">
        <f t="shared" si="45"/>
        <v>1.9295741992756854E-2</v>
      </c>
      <c r="M673" s="108">
        <f t="shared" si="46"/>
        <v>3.0704673382138115E-3</v>
      </c>
      <c r="N673" s="108">
        <f t="shared" si="47"/>
        <v>1.5842868303872049E-2</v>
      </c>
      <c r="O673" s="108">
        <f t="shared" si="48"/>
        <v>7.7935266977753992E-2</v>
      </c>
      <c r="P673" s="108">
        <f t="shared" si="49"/>
        <v>0.41946185294495542</v>
      </c>
    </row>
    <row r="674" spans="1:16">
      <c r="A674" s="107">
        <f t="shared" si="50"/>
        <v>0.11656593054314901</v>
      </c>
      <c r="B674" s="104">
        <v>40018</v>
      </c>
      <c r="C674" s="105">
        <v>1027.4929999999999</v>
      </c>
      <c r="D674" s="105">
        <v>881.61699999999996</v>
      </c>
      <c r="E674" s="105">
        <v>275.48599999999999</v>
      </c>
      <c r="F674" s="105">
        <v>823.71400000000006</v>
      </c>
      <c r="G674" s="105">
        <v>450.4</v>
      </c>
      <c r="H674" s="105">
        <v>541.06100000000004</v>
      </c>
      <c r="I674" s="108">
        <f t="shared" si="42"/>
        <v>2.7139332807657457E-3</v>
      </c>
      <c r="J674" s="108">
        <f t="shared" si="43"/>
        <v>3.3482231769426107E-3</v>
      </c>
      <c r="K674" s="108">
        <f t="shared" si="44"/>
        <v>5.8014509103787582E-3</v>
      </c>
      <c r="L674" s="108">
        <f t="shared" si="45"/>
        <v>1.9462021082234937E-3</v>
      </c>
      <c r="M674" s="108">
        <f t="shared" si="46"/>
        <v>1.3008978534285731E-2</v>
      </c>
      <c r="N674" s="108">
        <f t="shared" si="47"/>
        <v>2.493279964538675E-2</v>
      </c>
      <c r="O674" s="108">
        <f t="shared" si="48"/>
        <v>9.894679705488385E-2</v>
      </c>
      <c r="P674" s="108">
        <f t="shared" si="49"/>
        <v>0.44685142262794164</v>
      </c>
    </row>
    <row r="675" spans="1:16">
      <c r="A675" s="107">
        <f t="shared" si="50"/>
        <v>0.12175052650109874</v>
      </c>
      <c r="B675" s="104">
        <v>40021</v>
      </c>
      <c r="C675" s="105">
        <v>1032.2640000000001</v>
      </c>
      <c r="D675" s="105">
        <v>884.85400000000004</v>
      </c>
      <c r="E675" s="105">
        <v>279.101</v>
      </c>
      <c r="F675" s="105">
        <v>833.66300000000001</v>
      </c>
      <c r="G675" s="105">
        <v>458.70499999999998</v>
      </c>
      <c r="H675" s="105">
        <v>558.29100000000005</v>
      </c>
      <c r="I675" s="108">
        <f t="shared" si="42"/>
        <v>4.6433406358974416E-3</v>
      </c>
      <c r="J675" s="108">
        <f t="shared" si="43"/>
        <v>3.6716624112285157E-3</v>
      </c>
      <c r="K675" s="108">
        <f t="shared" si="44"/>
        <v>1.3122263926297562E-2</v>
      </c>
      <c r="L675" s="108">
        <f t="shared" si="45"/>
        <v>1.2078221324391736E-2</v>
      </c>
      <c r="M675" s="108">
        <f t="shared" si="46"/>
        <v>1.8439165186500794E-2</v>
      </c>
      <c r="N675" s="108">
        <f t="shared" si="47"/>
        <v>3.1844838197541581E-2</v>
      </c>
      <c r="O675" s="108">
        <f t="shared" si="48"/>
        <v>0.1026263161910097</v>
      </c>
      <c r="P675" s="108">
        <f t="shared" si="49"/>
        <v>0.44966728791694632</v>
      </c>
    </row>
    <row r="676" spans="1:16">
      <c r="A676" s="107">
        <f t="shared" si="50"/>
        <v>0.11734617365734068</v>
      </c>
      <c r="B676" s="104">
        <v>40022</v>
      </c>
      <c r="C676" s="105">
        <v>1028.211</v>
      </c>
      <c r="D676" s="105">
        <v>880.40499999999997</v>
      </c>
      <c r="E676" s="105">
        <v>279.66300000000001</v>
      </c>
      <c r="F676" s="105">
        <v>836.59299999999996</v>
      </c>
      <c r="G676" s="105">
        <v>455.42399999999998</v>
      </c>
      <c r="H676" s="105">
        <v>561.279</v>
      </c>
      <c r="I676" s="108">
        <f t="shared" si="42"/>
        <v>-3.9263211736533243E-3</v>
      </c>
      <c r="J676" s="108">
        <f t="shared" si="43"/>
        <v>-5.0279481134741788E-3</v>
      </c>
      <c r="K676" s="108">
        <f t="shared" si="44"/>
        <v>2.0136079770405324E-3</v>
      </c>
      <c r="L676" s="108">
        <f t="shared" si="45"/>
        <v>3.5146096204341504E-3</v>
      </c>
      <c r="M676" s="108">
        <f t="shared" si="46"/>
        <v>-7.152745228414803E-3</v>
      </c>
      <c r="N676" s="108">
        <f t="shared" si="47"/>
        <v>5.3520475880857177E-3</v>
      </c>
      <c r="O676" s="108">
        <f t="shared" si="48"/>
        <v>0.10667478778979955</v>
      </c>
      <c r="P676" s="108">
        <f t="shared" si="49"/>
        <v>0.46717669026713771</v>
      </c>
    </row>
    <row r="677" spans="1:16">
      <c r="A677" s="107">
        <f t="shared" si="50"/>
        <v>0.11214093059748365</v>
      </c>
      <c r="B677" s="104">
        <v>40023</v>
      </c>
      <c r="C677" s="105">
        <v>1023.421</v>
      </c>
      <c r="D677" s="105">
        <v>877.14300000000003</v>
      </c>
      <c r="E677" s="105">
        <v>272.58999999999997</v>
      </c>
      <c r="F677" s="105">
        <v>822.43799999999999</v>
      </c>
      <c r="G677" s="105">
        <v>451.48399999999998</v>
      </c>
      <c r="H677" s="105">
        <v>565.26</v>
      </c>
      <c r="I677" s="108">
        <f t="shared" si="42"/>
        <v>-4.658576887428767E-3</v>
      </c>
      <c r="J677" s="108">
        <f t="shared" si="43"/>
        <v>-3.7051129877726519E-3</v>
      </c>
      <c r="K677" s="108">
        <f t="shared" si="44"/>
        <v>-2.5291153996059634E-2</v>
      </c>
      <c r="L677" s="108">
        <f t="shared" si="45"/>
        <v>-1.6919816445989833E-2</v>
      </c>
      <c r="M677" s="108">
        <f t="shared" si="46"/>
        <v>-8.6512788083192849E-3</v>
      </c>
      <c r="N677" s="108">
        <f t="shared" si="47"/>
        <v>7.0927292843665501E-3</v>
      </c>
      <c r="O677" s="108">
        <f t="shared" si="48"/>
        <v>0.10111048437830261</v>
      </c>
      <c r="P677" s="108">
        <f t="shared" si="49"/>
        <v>0.47233324357762729</v>
      </c>
    </row>
    <row r="678" spans="1:16">
      <c r="A678" s="107">
        <f t="shared" si="50"/>
        <v>0.12884334935113761</v>
      </c>
      <c r="B678" s="104">
        <v>40024</v>
      </c>
      <c r="C678" s="105">
        <v>1038.7909999999999</v>
      </c>
      <c r="D678" s="105">
        <v>889.32600000000002</v>
      </c>
      <c r="E678" s="105">
        <v>276.90899999999999</v>
      </c>
      <c r="F678" s="105">
        <v>833.54399999999998</v>
      </c>
      <c r="G678" s="105">
        <v>460.12</v>
      </c>
      <c r="H678" s="105">
        <v>584.75</v>
      </c>
      <c r="I678" s="108">
        <f t="shared" si="42"/>
        <v>1.5018257393584644E-2</v>
      </c>
      <c r="J678" s="108">
        <f t="shared" si="43"/>
        <v>1.3889411418662734E-2</v>
      </c>
      <c r="K678" s="108">
        <f t="shared" si="44"/>
        <v>1.5844308301845356E-2</v>
      </c>
      <c r="L678" s="108">
        <f t="shared" si="45"/>
        <v>1.3503753474426006E-2</v>
      </c>
      <c r="M678" s="108">
        <f t="shared" si="46"/>
        <v>1.9128031115166921E-2</v>
      </c>
      <c r="N678" s="108">
        <f t="shared" si="47"/>
        <v>3.4479708452747504E-2</v>
      </c>
      <c r="O678" s="108">
        <f t="shared" si="48"/>
        <v>9.703074562165992E-2</v>
      </c>
      <c r="P678" s="108">
        <f t="shared" si="49"/>
        <v>0.44742163534896506</v>
      </c>
    </row>
    <row r="679" spans="1:16">
      <c r="A679" s="107">
        <f t="shared" si="50"/>
        <v>0.13532219259181977</v>
      </c>
      <c r="B679" s="104">
        <v>40025</v>
      </c>
      <c r="C679" s="105">
        <v>1044.7529999999999</v>
      </c>
      <c r="D679" s="105">
        <v>892.99199999999996</v>
      </c>
      <c r="E679" s="105">
        <v>280.36099999999999</v>
      </c>
      <c r="F679" s="105">
        <v>844.024</v>
      </c>
      <c r="G679" s="105">
        <v>467.52100000000002</v>
      </c>
      <c r="H679" s="105">
        <v>596.19299999999998</v>
      </c>
      <c r="I679" s="108">
        <f t="shared" si="42"/>
        <v>5.7393643187126919E-3</v>
      </c>
      <c r="J679" s="108">
        <f t="shared" si="43"/>
        <v>4.1222228968904595E-3</v>
      </c>
      <c r="K679" s="108">
        <f t="shared" si="44"/>
        <v>1.2466189253509175E-2</v>
      </c>
      <c r="L679" s="108">
        <f t="shared" si="45"/>
        <v>1.2572821590701944E-2</v>
      </c>
      <c r="M679" s="108">
        <f t="shared" si="46"/>
        <v>1.6084934364948289E-2</v>
      </c>
      <c r="N679" s="108">
        <f t="shared" si="47"/>
        <v>1.9569046601111584E-2</v>
      </c>
      <c r="O679" s="108">
        <f t="shared" si="48"/>
        <v>0.11226785698652142</v>
      </c>
      <c r="P679" s="108">
        <f t="shared" si="49"/>
        <v>0.466967260286268</v>
      </c>
    </row>
    <row r="680" spans="1:16">
      <c r="A680" s="107">
        <f t="shared" si="50"/>
        <v>0.15796010979911457</v>
      </c>
      <c r="B680" s="104">
        <v>40028</v>
      </c>
      <c r="C680" s="105">
        <v>1065.585</v>
      </c>
      <c r="D680" s="105">
        <v>910.20500000000004</v>
      </c>
      <c r="E680" s="105">
        <v>290.01499999999999</v>
      </c>
      <c r="F680" s="105">
        <v>864.72900000000004</v>
      </c>
      <c r="G680" s="105">
        <v>480.834</v>
      </c>
      <c r="H680" s="105">
        <v>612.47199999999998</v>
      </c>
      <c r="I680" s="108">
        <f t="shared" si="42"/>
        <v>1.9939641235775518E-2</v>
      </c>
      <c r="J680" s="108">
        <f t="shared" si="43"/>
        <v>1.927564860603459E-2</v>
      </c>
      <c r="K680" s="108">
        <f t="shared" si="44"/>
        <v>3.4434175937452016E-2</v>
      </c>
      <c r="L680" s="108">
        <f t="shared" si="45"/>
        <v>2.4531292949015793E-2</v>
      </c>
      <c r="M680" s="108">
        <f t="shared" si="46"/>
        <v>2.8475726224062692E-2</v>
      </c>
      <c r="N680" s="108">
        <f t="shared" si="47"/>
        <v>2.7304916360977094E-2</v>
      </c>
      <c r="O680" s="108">
        <f t="shared" si="48"/>
        <v>0.11685287301406633</v>
      </c>
      <c r="P680" s="108">
        <f t="shared" si="49"/>
        <v>0.48541117792924804</v>
      </c>
    </row>
    <row r="681" spans="1:16">
      <c r="A681" s="107">
        <f t="shared" si="50"/>
        <v>0.15927500418375495</v>
      </c>
      <c r="B681" s="104">
        <v>40029</v>
      </c>
      <c r="C681" s="105">
        <v>1066.7950000000001</v>
      </c>
      <c r="D681" s="105">
        <v>912.07600000000002</v>
      </c>
      <c r="E681" s="105">
        <v>287.83699999999999</v>
      </c>
      <c r="F681" s="105">
        <v>860.61699999999996</v>
      </c>
      <c r="G681" s="105">
        <v>478.68</v>
      </c>
      <c r="H681" s="105">
        <v>612.03899999999999</v>
      </c>
      <c r="I681" s="108">
        <f t="shared" si="42"/>
        <v>1.1355264948362809E-3</v>
      </c>
      <c r="J681" s="108">
        <f t="shared" si="43"/>
        <v>2.0555808856246305E-3</v>
      </c>
      <c r="K681" s="108">
        <f t="shared" si="44"/>
        <v>-7.5099563815664849E-3</v>
      </c>
      <c r="L681" s="108">
        <f t="shared" si="45"/>
        <v>-4.7552470195866281E-3</v>
      </c>
      <c r="M681" s="108">
        <f t="shared" si="46"/>
        <v>-4.4797164925941546E-3</v>
      </c>
      <c r="N681" s="108">
        <f t="shared" si="47"/>
        <v>-7.0697109418882409E-4</v>
      </c>
      <c r="O681" s="108">
        <f t="shared" si="48"/>
        <v>0.13838093653892569</v>
      </c>
      <c r="P681" s="108">
        <f t="shared" si="49"/>
        <v>0.52185023468477287</v>
      </c>
    </row>
    <row r="682" spans="1:16">
      <c r="A682" s="107">
        <f t="shared" si="50"/>
        <v>0.15367311942935769</v>
      </c>
      <c r="B682" s="104">
        <v>40030</v>
      </c>
      <c r="C682" s="105">
        <v>1061.6400000000001</v>
      </c>
      <c r="D682" s="105">
        <v>908.68299999999999</v>
      </c>
      <c r="E682" s="105">
        <v>286.86</v>
      </c>
      <c r="F682" s="105">
        <v>854.54100000000005</v>
      </c>
      <c r="G682" s="105">
        <v>481.77699999999999</v>
      </c>
      <c r="H682" s="105">
        <v>621.03300000000002</v>
      </c>
      <c r="I682" s="108">
        <f t="shared" si="42"/>
        <v>-4.8322311221931091E-3</v>
      </c>
      <c r="J682" s="108">
        <f t="shared" si="43"/>
        <v>-3.7200847297813588E-3</v>
      </c>
      <c r="K682" s="108">
        <f t="shared" si="44"/>
        <v>-3.3942821805396095E-3</v>
      </c>
      <c r="L682" s="108">
        <f t="shared" si="45"/>
        <v>-7.0600511028714452E-3</v>
      </c>
      <c r="M682" s="108">
        <f t="shared" si="46"/>
        <v>6.4698754909333633E-3</v>
      </c>
      <c r="N682" s="108">
        <f t="shared" si="47"/>
        <v>1.4695141976246662E-2</v>
      </c>
      <c r="O682" s="108">
        <f t="shared" si="48"/>
        <v>0.14072097063263467</v>
      </c>
      <c r="P682" s="108">
        <f t="shared" si="49"/>
        <v>0.51461346089203097</v>
      </c>
    </row>
    <row r="683" spans="1:16">
      <c r="A683" s="107">
        <f t="shared" si="50"/>
        <v>0.15106397776198466</v>
      </c>
      <c r="B683" s="104">
        <v>40031</v>
      </c>
      <c r="C683" s="105">
        <v>1059.239</v>
      </c>
      <c r="D683" s="105">
        <v>904.92</v>
      </c>
      <c r="E683" s="105">
        <v>286.92700000000002</v>
      </c>
      <c r="F683" s="105">
        <v>855.51800000000003</v>
      </c>
      <c r="G683" s="105">
        <v>483.86200000000002</v>
      </c>
      <c r="H683" s="105">
        <v>619.02499999999998</v>
      </c>
      <c r="I683" s="108">
        <f t="shared" si="42"/>
        <v>-2.2615952676990903E-3</v>
      </c>
      <c r="J683" s="108">
        <f t="shared" si="43"/>
        <v>-4.1411581376563644E-3</v>
      </c>
      <c r="K683" s="108">
        <f t="shared" si="44"/>
        <v>2.3356341072311437E-4</v>
      </c>
      <c r="L683" s="108">
        <f t="shared" si="45"/>
        <v>1.1433038321155831E-3</v>
      </c>
      <c r="M683" s="108">
        <f t="shared" si="46"/>
        <v>4.32772838886053E-3</v>
      </c>
      <c r="N683" s="108">
        <f t="shared" si="47"/>
        <v>-3.2333225448567537E-3</v>
      </c>
      <c r="O683" s="108">
        <f t="shared" si="48"/>
        <v>0.1364773919688429</v>
      </c>
      <c r="P683" s="108">
        <f t="shared" si="49"/>
        <v>0.50392021245703633</v>
      </c>
    </row>
    <row r="684" spans="1:16">
      <c r="A684" s="107">
        <f t="shared" si="50"/>
        <v>0.15537596199194548</v>
      </c>
      <c r="B684" s="104">
        <v>40032</v>
      </c>
      <c r="C684" s="105">
        <v>1063.2070000000001</v>
      </c>
      <c r="D684" s="105">
        <v>909.66800000000001</v>
      </c>
      <c r="E684" s="105">
        <v>283.82600000000002</v>
      </c>
      <c r="F684" s="105">
        <v>852.93</v>
      </c>
      <c r="G684" s="105">
        <v>478.65199999999999</v>
      </c>
      <c r="H684" s="105">
        <v>615.33199999999999</v>
      </c>
      <c r="I684" s="108">
        <f t="shared" si="42"/>
        <v>3.7460856331763548E-3</v>
      </c>
      <c r="J684" s="108">
        <f t="shared" si="43"/>
        <v>5.2468726517260755E-3</v>
      </c>
      <c r="K684" s="108">
        <f t="shared" si="44"/>
        <v>-1.0807627027083488E-2</v>
      </c>
      <c r="L684" s="108">
        <f t="shared" si="45"/>
        <v>-3.025067853627994E-3</v>
      </c>
      <c r="M684" s="108">
        <f t="shared" si="46"/>
        <v>-1.0767532891609699E-2</v>
      </c>
      <c r="N684" s="108">
        <f t="shared" si="47"/>
        <v>-5.9658333669884156E-3</v>
      </c>
      <c r="O684" s="108">
        <f t="shared" si="48"/>
        <v>0.1317710593688286</v>
      </c>
      <c r="P684" s="108">
        <f t="shared" si="49"/>
        <v>0.5056396501991347</v>
      </c>
    </row>
    <row r="685" spans="1:16">
      <c r="A685" s="107">
        <f t="shared" si="50"/>
        <v>0.15205069189525178</v>
      </c>
      <c r="B685" s="104">
        <v>40035</v>
      </c>
      <c r="C685" s="105">
        <v>1060.1469999999999</v>
      </c>
      <c r="D685" s="105">
        <v>907.27599999999995</v>
      </c>
      <c r="E685" s="105">
        <v>285.48500000000001</v>
      </c>
      <c r="F685" s="105">
        <v>854.779</v>
      </c>
      <c r="G685" s="105">
        <v>480.14699999999999</v>
      </c>
      <c r="H685" s="105">
        <v>620.17399999999998</v>
      </c>
      <c r="I685" s="108">
        <f t="shared" si="42"/>
        <v>-2.8780848884555343E-3</v>
      </c>
      <c r="J685" s="108">
        <f t="shared" si="43"/>
        <v>-2.6295307738648521E-3</v>
      </c>
      <c r="K685" s="108">
        <f t="shared" si="44"/>
        <v>5.8451304672579862E-3</v>
      </c>
      <c r="L685" s="108">
        <f t="shared" si="45"/>
        <v>2.1678215093854369E-3</v>
      </c>
      <c r="M685" s="108">
        <f t="shared" si="46"/>
        <v>3.1233547546025697E-3</v>
      </c>
      <c r="N685" s="108">
        <f t="shared" si="47"/>
        <v>7.8689227928987471E-3</v>
      </c>
      <c r="O685" s="108">
        <f t="shared" si="48"/>
        <v>0.13770931798824604</v>
      </c>
      <c r="P685" s="108">
        <f t="shared" si="49"/>
        <v>0.50108498809416968</v>
      </c>
    </row>
    <row r="686" spans="1:16">
      <c r="A686" s="107">
        <f t="shared" si="50"/>
        <v>0.14031118442643442</v>
      </c>
      <c r="B686" s="104">
        <v>40036</v>
      </c>
      <c r="C686" s="105">
        <v>1049.3440000000001</v>
      </c>
      <c r="D686" s="105">
        <v>897.75800000000004</v>
      </c>
      <c r="E686" s="105">
        <v>281.94900000000001</v>
      </c>
      <c r="F686" s="105">
        <v>844.9</v>
      </c>
      <c r="G686" s="105">
        <v>474.649</v>
      </c>
      <c r="H686" s="105">
        <v>601.63199999999995</v>
      </c>
      <c r="I686" s="108">
        <f t="shared" si="42"/>
        <v>-1.0190096279100835E-2</v>
      </c>
      <c r="J686" s="108">
        <f t="shared" si="43"/>
        <v>-1.0490743720764084E-2</v>
      </c>
      <c r="K686" s="108">
        <f t="shared" si="44"/>
        <v>-1.2385939716622607E-2</v>
      </c>
      <c r="L686" s="108">
        <f t="shared" si="45"/>
        <v>-1.1557373309358354E-2</v>
      </c>
      <c r="M686" s="108">
        <f t="shared" si="46"/>
        <v>-1.1450659902071614E-2</v>
      </c>
      <c r="N686" s="108">
        <f t="shared" si="47"/>
        <v>-2.9898060866789034E-2</v>
      </c>
      <c r="O686" s="108">
        <f t="shared" si="48"/>
        <v>0.13471767632488318</v>
      </c>
      <c r="P686" s="108">
        <f t="shared" si="49"/>
        <v>0.50433907241877551</v>
      </c>
    </row>
    <row r="687" spans="1:16">
      <c r="A687" s="107">
        <f t="shared" si="50"/>
        <v>0.15034676264308988</v>
      </c>
      <c r="B687" s="104">
        <v>40037</v>
      </c>
      <c r="C687" s="105">
        <v>1058.579</v>
      </c>
      <c r="D687" s="105">
        <v>905.53899999999999</v>
      </c>
      <c r="E687" s="105">
        <v>280.17</v>
      </c>
      <c r="F687" s="105">
        <v>840.23900000000003</v>
      </c>
      <c r="G687" s="105">
        <v>470.81799999999998</v>
      </c>
      <c r="H687" s="105">
        <v>593.45100000000002</v>
      </c>
      <c r="I687" s="108">
        <f t="shared" si="42"/>
        <v>8.8007364601121463E-3</v>
      </c>
      <c r="J687" s="108">
        <f t="shared" si="43"/>
        <v>8.6671463802048265E-3</v>
      </c>
      <c r="K687" s="108">
        <f t="shared" si="44"/>
        <v>-6.309651745528444E-3</v>
      </c>
      <c r="L687" s="108">
        <f t="shared" si="45"/>
        <v>-5.5166291868860018E-3</v>
      </c>
      <c r="M687" s="108">
        <f t="shared" si="46"/>
        <v>-8.0712273701198933E-3</v>
      </c>
      <c r="N687" s="108">
        <f t="shared" si="47"/>
        <v>-1.3598013403542275E-2</v>
      </c>
      <c r="O687" s="108">
        <f t="shared" si="48"/>
        <v>0.1228136439871379</v>
      </c>
      <c r="P687" s="108">
        <f t="shared" si="49"/>
        <v>0.48695286417497807</v>
      </c>
    </row>
    <row r="688" spans="1:16">
      <c r="A688" s="107">
        <f t="shared" si="50"/>
        <v>0.1639108219067924</v>
      </c>
      <c r="B688" s="104">
        <v>40038</v>
      </c>
      <c r="C688" s="105">
        <v>1071.0609999999999</v>
      </c>
      <c r="D688" s="105">
        <v>914.93799999999999</v>
      </c>
      <c r="E688" s="105">
        <v>285.53800000000001</v>
      </c>
      <c r="F688" s="105">
        <v>855.63800000000003</v>
      </c>
      <c r="G688" s="105">
        <v>478.51100000000002</v>
      </c>
      <c r="H688" s="105">
        <v>604.56600000000003</v>
      </c>
      <c r="I688" s="108">
        <f t="shared" si="42"/>
        <v>1.179127868586094E-2</v>
      </c>
      <c r="J688" s="108">
        <f t="shared" si="43"/>
        <v>1.0379453563016172E-2</v>
      </c>
      <c r="K688" s="108">
        <f t="shared" si="44"/>
        <v>1.9159795838241012E-2</v>
      </c>
      <c r="L688" s="108">
        <f t="shared" si="45"/>
        <v>1.8326928409654775E-2</v>
      </c>
      <c r="M688" s="108">
        <f t="shared" si="46"/>
        <v>1.6339647167270765E-2</v>
      </c>
      <c r="N688" s="108">
        <f t="shared" si="47"/>
        <v>1.8729431747524172E-2</v>
      </c>
      <c r="O688" s="108">
        <f t="shared" si="48"/>
        <v>0.13254523419726572</v>
      </c>
      <c r="P688" s="108">
        <f t="shared" si="49"/>
        <v>0.4787498966049466</v>
      </c>
    </row>
    <row r="689" spans="1:16">
      <c r="A689" s="107">
        <f t="shared" si="50"/>
        <v>0.15621379965356352</v>
      </c>
      <c r="B689" s="104">
        <v>40039</v>
      </c>
      <c r="C689" s="105">
        <v>1063.9780000000001</v>
      </c>
      <c r="D689" s="105">
        <v>908.83</v>
      </c>
      <c r="E689" s="105">
        <v>283.38600000000002</v>
      </c>
      <c r="F689" s="105">
        <v>852.73800000000006</v>
      </c>
      <c r="G689" s="105">
        <v>479.02100000000002</v>
      </c>
      <c r="H689" s="105">
        <v>604.85400000000004</v>
      </c>
      <c r="I689" s="108">
        <f t="shared" ref="I689:I722" si="51">C689/C688-1</f>
        <v>-6.6130687234432495E-3</v>
      </c>
      <c r="J689" s="108">
        <f t="shared" ref="J689:J722" si="52">D689/D688-1</f>
        <v>-6.6758621895690595E-3</v>
      </c>
      <c r="K689" s="108">
        <f t="shared" ref="K689:K722" si="53">E689/E688-1</f>
        <v>-7.5366501131197694E-3</v>
      </c>
      <c r="L689" s="108">
        <f t="shared" ref="L689:L722" si="54">F689/F688-1</f>
        <v>-3.3892837859000879E-3</v>
      </c>
      <c r="M689" s="108">
        <f t="shared" ref="M689:M722" si="55">G689/G688-1</f>
        <v>1.065806219710641E-3</v>
      </c>
      <c r="N689" s="108">
        <f t="shared" ref="N689:N722" si="56">H689/H688-1</f>
        <v>4.7637478786444198E-4</v>
      </c>
      <c r="O689" s="108">
        <f t="shared" si="48"/>
        <v>0.14430043486363142</v>
      </c>
      <c r="P689" s="108">
        <f t="shared" si="49"/>
        <v>0.50585084009580994</v>
      </c>
    </row>
    <row r="690" spans="1:16">
      <c r="A690" s="107">
        <f t="shared" si="50"/>
        <v>0.12393585923457939</v>
      </c>
      <c r="B690" s="104">
        <v>40042</v>
      </c>
      <c r="C690" s="105">
        <v>1034.2750000000001</v>
      </c>
      <c r="D690" s="105">
        <v>884.23599999999999</v>
      </c>
      <c r="E690" s="105">
        <v>269.91399999999999</v>
      </c>
      <c r="F690" s="105">
        <v>819.83100000000002</v>
      </c>
      <c r="G690" s="105">
        <v>466.76100000000002</v>
      </c>
      <c r="H690" s="105">
        <v>593.63900000000001</v>
      </c>
      <c r="I690" s="108">
        <f t="shared" si="51"/>
        <v>-2.7916930613226976E-2</v>
      </c>
      <c r="J690" s="108">
        <f t="shared" si="52"/>
        <v>-2.7061166554801286E-2</v>
      </c>
      <c r="K690" s="108">
        <f t="shared" si="53"/>
        <v>-4.753939855885625E-2</v>
      </c>
      <c r="L690" s="108">
        <f t="shared" si="54"/>
        <v>-3.8589813049260235E-2</v>
      </c>
      <c r="M690" s="108">
        <f t="shared" si="55"/>
        <v>-2.5593867492239353E-2</v>
      </c>
      <c r="N690" s="108">
        <f t="shared" si="56"/>
        <v>-1.8541664600052243E-2</v>
      </c>
      <c r="O690" s="108">
        <f t="shared" ref="O690:O722" si="57">D689/$D$528-1</f>
        <v>0.13666124285701775</v>
      </c>
      <c r="P690" s="108">
        <f t="shared" ref="P690:P722" si="58">F689/$F$528-1</f>
        <v>0.50074708425948922</v>
      </c>
    </row>
    <row r="691" spans="1:16">
      <c r="A691" s="107">
        <f t="shared" si="50"/>
        <v>0.1357177475967859</v>
      </c>
      <c r="B691" s="104">
        <v>40043</v>
      </c>
      <c r="C691" s="105">
        <v>1045.117</v>
      </c>
      <c r="D691" s="105">
        <v>893.57</v>
      </c>
      <c r="E691" s="105">
        <v>272.24599999999998</v>
      </c>
      <c r="F691" s="105">
        <v>825.19299999999998</v>
      </c>
      <c r="G691" s="105">
        <v>470.82499999999999</v>
      </c>
      <c r="H691" s="105">
        <v>597.50800000000004</v>
      </c>
      <c r="I691" s="108">
        <f t="shared" si="51"/>
        <v>1.0482705276642967E-2</v>
      </c>
      <c r="J691" s="108">
        <f t="shared" si="52"/>
        <v>1.0556005410320424E-2</v>
      </c>
      <c r="K691" s="108">
        <f t="shared" si="53"/>
        <v>8.6397889698199837E-3</v>
      </c>
      <c r="L691" s="108">
        <f t="shared" si="54"/>
        <v>6.5403723450321305E-3</v>
      </c>
      <c r="M691" s="108">
        <f t="shared" si="55"/>
        <v>8.7068114088366677E-3</v>
      </c>
      <c r="N691" s="108">
        <f t="shared" si="56"/>
        <v>6.5174289425053988E-3</v>
      </c>
      <c r="O691" s="108">
        <f t="shared" si="57"/>
        <v>0.10590186364767651</v>
      </c>
      <c r="P691" s="108">
        <f t="shared" si="58"/>
        <v>0.44283353484369314</v>
      </c>
    </row>
    <row r="692" spans="1:16">
      <c r="A692" s="107">
        <f t="shared" si="50"/>
        <v>0.14173040101018675</v>
      </c>
      <c r="B692" s="104">
        <v>40044</v>
      </c>
      <c r="C692" s="105">
        <v>1050.6500000000001</v>
      </c>
      <c r="D692" s="105">
        <v>898.428</v>
      </c>
      <c r="E692" s="105">
        <v>271.46300000000002</v>
      </c>
      <c r="F692" s="105">
        <v>822.86099999999999</v>
      </c>
      <c r="G692" s="105">
        <v>470.33100000000002</v>
      </c>
      <c r="H692" s="105">
        <v>597.07899999999995</v>
      </c>
      <c r="I692" s="108">
        <f t="shared" si="51"/>
        <v>5.2941441006126855E-3</v>
      </c>
      <c r="J692" s="108">
        <f t="shared" si="52"/>
        <v>5.4366194030686099E-3</v>
      </c>
      <c r="K692" s="108">
        <f t="shared" si="53"/>
        <v>-2.8760753142377249E-3</v>
      </c>
      <c r="L692" s="108">
        <f t="shared" si="54"/>
        <v>-2.8260055526404537E-3</v>
      </c>
      <c r="M692" s="108">
        <f t="shared" si="55"/>
        <v>-1.0492221101258137E-3</v>
      </c>
      <c r="N692" s="108">
        <f t="shared" si="56"/>
        <v>-7.1798201865092004E-4</v>
      </c>
      <c r="O692" s="108">
        <f t="shared" si="57"/>
        <v>0.11757576970362482</v>
      </c>
      <c r="P692" s="108">
        <f t="shared" si="58"/>
        <v>0.45227020339346979</v>
      </c>
    </row>
    <row r="693" spans="1:16">
      <c r="A693" s="107">
        <f t="shared" si="50"/>
        <v>0.15528359337814845</v>
      </c>
      <c r="B693" s="104">
        <v>40045</v>
      </c>
      <c r="C693" s="105">
        <v>1063.1220000000001</v>
      </c>
      <c r="D693" s="105">
        <v>908.66099999999994</v>
      </c>
      <c r="E693" s="105">
        <v>276.27100000000002</v>
      </c>
      <c r="F693" s="105">
        <v>837.11900000000003</v>
      </c>
      <c r="G693" s="105">
        <v>477.59399999999999</v>
      </c>
      <c r="H693" s="105">
        <v>611.96400000000006</v>
      </c>
      <c r="I693" s="108">
        <f t="shared" si="51"/>
        <v>1.1870746680626265E-2</v>
      </c>
      <c r="J693" s="108">
        <f t="shared" si="52"/>
        <v>1.1389894348795782E-2</v>
      </c>
      <c r="K693" s="108">
        <f t="shared" si="53"/>
        <v>1.7711437654486906E-2</v>
      </c>
      <c r="L693" s="108">
        <f t="shared" si="54"/>
        <v>1.7327349333605691E-2</v>
      </c>
      <c r="M693" s="108">
        <f t="shared" si="55"/>
        <v>1.5442316156068836E-2</v>
      </c>
      <c r="N693" s="108">
        <f t="shared" si="56"/>
        <v>2.4929699420009888E-2</v>
      </c>
      <c r="O693" s="108">
        <f t="shared" si="57"/>
        <v>0.12365160381759477</v>
      </c>
      <c r="P693" s="108">
        <f t="shared" si="58"/>
        <v>0.44816607973474554</v>
      </c>
    </row>
    <row r="694" spans="1:16">
      <c r="A694" s="107">
        <f t="shared" si="50"/>
        <v>0.17424741313546899</v>
      </c>
      <c r="B694" s="104">
        <v>40046</v>
      </c>
      <c r="C694" s="105">
        <v>1080.5730000000001</v>
      </c>
      <c r="D694" s="105">
        <v>923.62900000000002</v>
      </c>
      <c r="E694" s="105">
        <v>280.00700000000001</v>
      </c>
      <c r="F694" s="105">
        <v>845.50699999999995</v>
      </c>
      <c r="G694" s="105">
        <v>482.88299999999998</v>
      </c>
      <c r="H694" s="105">
        <v>615.41</v>
      </c>
      <c r="I694" s="108">
        <f t="shared" si="51"/>
        <v>1.6414861135410685E-2</v>
      </c>
      <c r="J694" s="108">
        <f t="shared" si="52"/>
        <v>1.6472589887758016E-2</v>
      </c>
      <c r="K694" s="108">
        <f t="shared" si="53"/>
        <v>1.3522953911195845E-2</v>
      </c>
      <c r="L694" s="108">
        <f t="shared" si="54"/>
        <v>1.0020080777045859E-2</v>
      </c>
      <c r="M694" s="108">
        <f t="shared" si="55"/>
        <v>1.107425972688092E-2</v>
      </c>
      <c r="N694" s="108">
        <f t="shared" si="56"/>
        <v>5.6310501924947687E-3</v>
      </c>
      <c r="O694" s="108">
        <f t="shared" si="57"/>
        <v>0.13644987686993226</v>
      </c>
      <c r="P694" s="108">
        <f t="shared" si="58"/>
        <v>0.47325895929138762</v>
      </c>
    </row>
    <row r="695" spans="1:16">
      <c r="A695" s="107">
        <f t="shared" si="50"/>
        <v>0.18206723131056934</v>
      </c>
      <c r="B695" s="104">
        <v>40049</v>
      </c>
      <c r="C695" s="105">
        <v>1087.769</v>
      </c>
      <c r="D695" s="105">
        <v>927.73299999999995</v>
      </c>
      <c r="E695" s="105">
        <v>284.25200000000001</v>
      </c>
      <c r="F695" s="105">
        <v>861.37</v>
      </c>
      <c r="G695" s="105">
        <v>493.577</v>
      </c>
      <c r="H695" s="105">
        <v>627.36</v>
      </c>
      <c r="I695" s="108">
        <f t="shared" si="51"/>
        <v>6.6594297655040435E-3</v>
      </c>
      <c r="J695" s="108">
        <f t="shared" si="52"/>
        <v>4.4433425108998392E-3</v>
      </c>
      <c r="K695" s="108">
        <f t="shared" si="53"/>
        <v>1.5160335277332404E-2</v>
      </c>
      <c r="L695" s="108">
        <f t="shared" si="54"/>
        <v>1.8761524150598508E-2</v>
      </c>
      <c r="M695" s="108">
        <f t="shared" si="55"/>
        <v>2.2146151345149967E-2</v>
      </c>
      <c r="N695" s="108">
        <f t="shared" si="56"/>
        <v>1.9417949009603364E-2</v>
      </c>
      <c r="O695" s="108">
        <f t="shared" si="57"/>
        <v>0.15517014961960363</v>
      </c>
      <c r="P695" s="108">
        <f t="shared" si="58"/>
        <v>0.48802113306899408</v>
      </c>
    </row>
    <row r="696" spans="1:16">
      <c r="A696" s="107">
        <f t="shared" si="50"/>
        <v>0.18520341742137258</v>
      </c>
      <c r="B696" s="104">
        <v>40050</v>
      </c>
      <c r="C696" s="105">
        <v>1090.655</v>
      </c>
      <c r="D696" s="105">
        <v>930.46799999999996</v>
      </c>
      <c r="E696" s="105">
        <v>283.07799999999997</v>
      </c>
      <c r="F696" s="105">
        <v>858.25900000000001</v>
      </c>
      <c r="G696" s="105">
        <v>495.78500000000003</v>
      </c>
      <c r="H696" s="105">
        <v>630.34799999999996</v>
      </c>
      <c r="I696" s="108">
        <f t="shared" si="51"/>
        <v>2.6531368332798344E-3</v>
      </c>
      <c r="J696" s="108">
        <f t="shared" si="52"/>
        <v>2.9480464745783586E-3</v>
      </c>
      <c r="K696" s="108">
        <f t="shared" si="53"/>
        <v>-4.1301380465221804E-3</v>
      </c>
      <c r="L696" s="108">
        <f t="shared" si="54"/>
        <v>-3.6116883569198288E-3</v>
      </c>
      <c r="M696" s="108">
        <f t="shared" si="55"/>
        <v>4.4734661461129921E-3</v>
      </c>
      <c r="N696" s="108">
        <f t="shared" si="56"/>
        <v>4.7628156082630824E-3</v>
      </c>
      <c r="O696" s="108">
        <f t="shared" si="57"/>
        <v>0.16030296625273111</v>
      </c>
      <c r="P696" s="108">
        <f t="shared" si="58"/>
        <v>0.51593867749366895</v>
      </c>
    </row>
    <row r="697" spans="1:16">
      <c r="A697" s="107">
        <f t="shared" si="50"/>
        <v>0.18080232464633683</v>
      </c>
      <c r="B697" s="104">
        <v>40051</v>
      </c>
      <c r="C697" s="105">
        <v>1086.605</v>
      </c>
      <c r="D697" s="105">
        <v>927.95500000000004</v>
      </c>
      <c r="E697" s="105">
        <v>280.85199999999998</v>
      </c>
      <c r="F697" s="105">
        <v>851.88400000000001</v>
      </c>
      <c r="G697" s="105">
        <v>494.35500000000002</v>
      </c>
      <c r="H697" s="105">
        <v>634.01700000000005</v>
      </c>
      <c r="I697" s="108">
        <f t="shared" si="51"/>
        <v>-3.7133649045756334E-3</v>
      </c>
      <c r="J697" s="108">
        <f t="shared" si="52"/>
        <v>-2.7007914296890423E-3</v>
      </c>
      <c r="K697" s="108">
        <f t="shared" si="53"/>
        <v>-7.8635570408156497E-3</v>
      </c>
      <c r="L697" s="108">
        <f t="shared" si="54"/>
        <v>-7.4278277303237994E-3</v>
      </c>
      <c r="M697" s="108">
        <f t="shared" si="55"/>
        <v>-2.884314773541008E-3</v>
      </c>
      <c r="N697" s="108">
        <f t="shared" si="56"/>
        <v>5.8205943383655701E-3</v>
      </c>
      <c r="O697" s="108">
        <f t="shared" si="57"/>
        <v>0.16372359332183528</v>
      </c>
      <c r="P697" s="108">
        <f t="shared" si="58"/>
        <v>0.51046357942236065</v>
      </c>
    </row>
    <row r="698" spans="1:16">
      <c r="A698" s="107">
        <f t="shared" si="50"/>
        <v>0.17990471905814442</v>
      </c>
      <c r="B698" s="104">
        <v>40052</v>
      </c>
      <c r="C698" s="105">
        <v>1085.779</v>
      </c>
      <c r="D698" s="105">
        <v>927.53599999999994</v>
      </c>
      <c r="E698" s="105">
        <v>277.726</v>
      </c>
      <c r="F698" s="105">
        <v>843.99400000000003</v>
      </c>
      <c r="G698" s="105">
        <v>490.84500000000003</v>
      </c>
      <c r="H698" s="105">
        <v>624.41700000000003</v>
      </c>
      <c r="I698" s="108">
        <f t="shared" si="51"/>
        <v>-7.6016583763194312E-4</v>
      </c>
      <c r="J698" s="108">
        <f t="shared" si="52"/>
        <v>-4.5153051602730976E-4</v>
      </c>
      <c r="K698" s="108">
        <f t="shared" si="53"/>
        <v>-1.1130417444062957E-2</v>
      </c>
      <c r="L698" s="108">
        <f t="shared" si="54"/>
        <v>-9.2618243798451294E-3</v>
      </c>
      <c r="M698" s="108">
        <f t="shared" si="55"/>
        <v>-7.1001608156081586E-3</v>
      </c>
      <c r="N698" s="108">
        <f t="shared" si="56"/>
        <v>-1.5141549832260015E-2</v>
      </c>
      <c r="O698" s="108">
        <f t="shared" si="57"/>
        <v>0.16058061861446471</v>
      </c>
      <c r="P698" s="108">
        <f t="shared" si="58"/>
        <v>0.4992441161614829</v>
      </c>
    </row>
    <row r="699" spans="1:16">
      <c r="A699" s="107">
        <f t="shared" si="50"/>
        <v>0.18893836948749554</v>
      </c>
      <c r="B699" s="104">
        <v>40053</v>
      </c>
      <c r="C699" s="105">
        <v>1094.0920000000001</v>
      </c>
      <c r="D699" s="105">
        <v>932.45</v>
      </c>
      <c r="E699" s="105">
        <v>278.822</v>
      </c>
      <c r="F699" s="105">
        <v>851.46199999999999</v>
      </c>
      <c r="G699" s="105">
        <v>493.76299999999998</v>
      </c>
      <c r="H699" s="105">
        <v>623.43799999999999</v>
      </c>
      <c r="I699" s="108">
        <f t="shared" si="51"/>
        <v>7.6562541732709821E-3</v>
      </c>
      <c r="J699" s="108">
        <f t="shared" si="52"/>
        <v>5.2979075744770121E-3</v>
      </c>
      <c r="K699" s="108">
        <f t="shared" si="53"/>
        <v>3.9463355969553415E-3</v>
      </c>
      <c r="L699" s="108">
        <f t="shared" si="54"/>
        <v>8.8484041355743059E-3</v>
      </c>
      <c r="M699" s="108">
        <f t="shared" si="55"/>
        <v>5.9448502072954046E-3</v>
      </c>
      <c r="N699" s="108">
        <f t="shared" si="56"/>
        <v>-1.5678625021420256E-3</v>
      </c>
      <c r="O699" s="108">
        <f t="shared" si="57"/>
        <v>0.16005658104885034</v>
      </c>
      <c r="P699" s="108">
        <f t="shared" si="58"/>
        <v>0.48535838045507917</v>
      </c>
    </row>
    <row r="700" spans="1:16">
      <c r="A700" s="107">
        <f t="shared" si="50"/>
        <v>0.17970911493480934</v>
      </c>
      <c r="B700" s="104">
        <v>40056</v>
      </c>
      <c r="C700" s="105">
        <v>1085.5989999999999</v>
      </c>
      <c r="D700" s="105">
        <v>925.74400000000003</v>
      </c>
      <c r="E700" s="105">
        <v>273.803</v>
      </c>
      <c r="F700" s="105">
        <v>839.46</v>
      </c>
      <c r="G700" s="105">
        <v>492.95299999999997</v>
      </c>
      <c r="H700" s="105">
        <v>623.43799999999999</v>
      </c>
      <c r="I700" s="108">
        <f t="shared" si="51"/>
        <v>-7.7626013168912156E-3</v>
      </c>
      <c r="J700" s="108">
        <f t="shared" si="52"/>
        <v>-7.1918065311813439E-3</v>
      </c>
      <c r="K700" s="108">
        <f t="shared" si="53"/>
        <v>-1.8000731649582935E-2</v>
      </c>
      <c r="L700" s="108">
        <f t="shared" si="54"/>
        <v>-1.4095755300882473E-2</v>
      </c>
      <c r="M700" s="108">
        <f t="shared" si="55"/>
        <v>-1.6404631371731426E-3</v>
      </c>
      <c r="N700" s="108">
        <f t="shared" si="56"/>
        <v>0</v>
      </c>
      <c r="O700" s="108">
        <f t="shared" si="57"/>
        <v>0.16620245359641106</v>
      </c>
      <c r="P700" s="108">
        <f t="shared" si="58"/>
        <v>0.49850143169150796</v>
      </c>
    </row>
    <row r="701" spans="1:16">
      <c r="A701" s="107">
        <f t="shared" si="50"/>
        <v>0.15909678709360531</v>
      </c>
      <c r="B701" s="104">
        <v>40057</v>
      </c>
      <c r="C701" s="105">
        <v>1066.6310000000001</v>
      </c>
      <c r="D701" s="105">
        <v>908.31</v>
      </c>
      <c r="E701" s="105">
        <v>272.93299999999999</v>
      </c>
      <c r="F701" s="105">
        <v>842.11400000000003</v>
      </c>
      <c r="G701" s="105">
        <v>490.80099999999999</v>
      </c>
      <c r="H701" s="105">
        <v>620.54399999999998</v>
      </c>
      <c r="I701" s="108">
        <f t="shared" si="51"/>
        <v>-1.7472381606836285E-2</v>
      </c>
      <c r="J701" s="108">
        <f t="shared" si="52"/>
        <v>-1.8832420193919841E-2</v>
      </c>
      <c r="K701" s="108">
        <f t="shared" si="53"/>
        <v>-3.1774670109531167E-3</v>
      </c>
      <c r="L701" s="108">
        <f t="shared" si="54"/>
        <v>3.1615562385343132E-3</v>
      </c>
      <c r="M701" s="108">
        <f t="shared" si="55"/>
        <v>-4.3655277480814103E-3</v>
      </c>
      <c r="N701" s="108">
        <f t="shared" si="56"/>
        <v>-4.642001289622999E-3</v>
      </c>
      <c r="O701" s="108">
        <f t="shared" si="57"/>
        <v>0.15781535117395662</v>
      </c>
      <c r="P701" s="108">
        <f t="shared" si="58"/>
        <v>0.47737892219236255</v>
      </c>
    </row>
    <row r="702" spans="1:16">
      <c r="A702" s="107">
        <f t="shared" si="50"/>
        <v>0.15074666440635243</v>
      </c>
      <c r="B702" s="104">
        <v>40058</v>
      </c>
      <c r="C702" s="105">
        <v>1058.9470000000001</v>
      </c>
      <c r="D702" s="105">
        <v>903.76400000000001</v>
      </c>
      <c r="E702" s="105">
        <v>268.71300000000002</v>
      </c>
      <c r="F702" s="105">
        <v>831.03800000000001</v>
      </c>
      <c r="G702" s="105">
        <v>478.55399999999997</v>
      </c>
      <c r="H702" s="105">
        <v>593.49099999999999</v>
      </c>
      <c r="I702" s="108">
        <f t="shared" si="51"/>
        <v>-7.2039908834451438E-3</v>
      </c>
      <c r="J702" s="108">
        <f t="shared" si="52"/>
        <v>-5.0048992084199551E-3</v>
      </c>
      <c r="K702" s="108">
        <f t="shared" si="53"/>
        <v>-1.5461670080202716E-2</v>
      </c>
      <c r="L702" s="108">
        <f t="shared" si="54"/>
        <v>-1.315261354163455E-2</v>
      </c>
      <c r="M702" s="108">
        <f t="shared" si="55"/>
        <v>-2.4953086892651077E-2</v>
      </c>
      <c r="N702" s="108">
        <f t="shared" si="56"/>
        <v>-4.3595619327557733E-2</v>
      </c>
      <c r="O702" s="108">
        <f t="shared" si="57"/>
        <v>0.13601088597367794</v>
      </c>
      <c r="P702" s="108">
        <f t="shared" si="58"/>
        <v>0.48204973874049895</v>
      </c>
    </row>
    <row r="703" spans="1:16">
      <c r="A703" s="107">
        <f t="shared" si="50"/>
        <v>0.15652459287175113</v>
      </c>
      <c r="B703" s="104">
        <v>40059</v>
      </c>
      <c r="C703" s="105">
        <v>1064.2640000000001</v>
      </c>
      <c r="D703" s="105">
        <v>908.49800000000005</v>
      </c>
      <c r="E703" s="105">
        <v>272.976</v>
      </c>
      <c r="F703" s="105">
        <v>840.98800000000006</v>
      </c>
      <c r="G703" s="105">
        <v>484.238</v>
      </c>
      <c r="H703" s="105">
        <v>613.822</v>
      </c>
      <c r="I703" s="108">
        <f t="shared" si="51"/>
        <v>5.0210256037366285E-3</v>
      </c>
      <c r="J703" s="108">
        <f t="shared" si="52"/>
        <v>5.2380931305076039E-3</v>
      </c>
      <c r="K703" s="108">
        <f t="shared" si="53"/>
        <v>1.5864509718547248E-2</v>
      </c>
      <c r="L703" s="108">
        <f t="shared" si="54"/>
        <v>1.1972978371626919E-2</v>
      </c>
      <c r="M703" s="108">
        <f t="shared" si="55"/>
        <v>1.187744747719166E-2</v>
      </c>
      <c r="N703" s="108">
        <f t="shared" si="56"/>
        <v>3.4256627311956001E-2</v>
      </c>
      <c r="O703" s="108">
        <f t="shared" si="57"/>
        <v>0.13032526598971184</v>
      </c>
      <c r="P703" s="108">
        <f t="shared" si="58"/>
        <v>0.46255691127736465</v>
      </c>
    </row>
    <row r="704" spans="1:16">
      <c r="A704" s="107">
        <f t="shared" ref="A704:A722" si="59">C704/$C$528-1</f>
        <v>0.16863466148533091</v>
      </c>
      <c r="B704" s="104">
        <v>40060</v>
      </c>
      <c r="C704" s="105">
        <v>1075.4080000000001</v>
      </c>
      <c r="D704" s="105">
        <v>917.74099999999999</v>
      </c>
      <c r="E704" s="105">
        <v>279.428</v>
      </c>
      <c r="F704" s="105">
        <v>853.31899999999996</v>
      </c>
      <c r="G704" s="105">
        <v>484.42399999999998</v>
      </c>
      <c r="H704" s="105">
        <v>606.76400000000001</v>
      </c>
      <c r="I704" s="108">
        <f t="shared" si="51"/>
        <v>1.0471086121488726E-2</v>
      </c>
      <c r="J704" s="108">
        <f t="shared" si="52"/>
        <v>1.0173935440694448E-2</v>
      </c>
      <c r="K704" s="108">
        <f t="shared" si="53"/>
        <v>2.36357775042495E-2</v>
      </c>
      <c r="L704" s="108">
        <f t="shared" si="54"/>
        <v>1.4662515993093761E-2</v>
      </c>
      <c r="M704" s="108">
        <f t="shared" si="55"/>
        <v>3.8410864079230223E-4</v>
      </c>
      <c r="N704" s="108">
        <f t="shared" si="56"/>
        <v>-1.1498447432643277E-2</v>
      </c>
      <c r="O704" s="108">
        <f t="shared" si="57"/>
        <v>0.13624601500073164</v>
      </c>
      <c r="P704" s="108">
        <f t="shared" si="58"/>
        <v>0.48006807354336201</v>
      </c>
    </row>
    <row r="705" spans="1:16">
      <c r="A705" s="107">
        <f t="shared" si="59"/>
        <v>0.17931681999856552</v>
      </c>
      <c r="B705" s="104">
        <v>40063</v>
      </c>
      <c r="C705" s="105">
        <v>1085.2380000000001</v>
      </c>
      <c r="D705" s="105">
        <v>924.16499999999996</v>
      </c>
      <c r="E705" s="105">
        <v>283.887</v>
      </c>
      <c r="F705" s="105">
        <v>864.98099999999999</v>
      </c>
      <c r="G705" s="105">
        <v>490.69099999999997</v>
      </c>
      <c r="H705" s="105">
        <v>611.46900000000005</v>
      </c>
      <c r="I705" s="108">
        <f t="shared" si="51"/>
        <v>9.1407168256141258E-3</v>
      </c>
      <c r="J705" s="108">
        <f t="shared" si="52"/>
        <v>6.999796238808198E-3</v>
      </c>
      <c r="K705" s="108">
        <f t="shared" si="53"/>
        <v>1.5957599095294706E-2</v>
      </c>
      <c r="L705" s="108">
        <f t="shared" si="54"/>
        <v>1.3666635806773408E-2</v>
      </c>
      <c r="M705" s="108">
        <f t="shared" si="55"/>
        <v>1.2937013855630619E-2</v>
      </c>
      <c r="N705" s="108">
        <f t="shared" si="56"/>
        <v>7.7542504169660909E-3</v>
      </c>
      <c r="O705" s="108">
        <f t="shared" si="57"/>
        <v>0.14780610860209542</v>
      </c>
      <c r="P705" s="108">
        <f t="shared" si="58"/>
        <v>0.50176959534255894</v>
      </c>
    </row>
    <row r="706" spans="1:16">
      <c r="A706" s="107">
        <f t="shared" si="59"/>
        <v>0.1937860916774794</v>
      </c>
      <c r="B706" s="104">
        <v>40064</v>
      </c>
      <c r="C706" s="105">
        <v>1098.5530000000001</v>
      </c>
      <c r="D706" s="105">
        <v>934.32</v>
      </c>
      <c r="E706" s="105">
        <v>290.49599999999998</v>
      </c>
      <c r="F706" s="105">
        <v>880.78499999999997</v>
      </c>
      <c r="G706" s="105">
        <v>494.697</v>
      </c>
      <c r="H706" s="105">
        <v>608.39599999999996</v>
      </c>
      <c r="I706" s="108">
        <f t="shared" si="51"/>
        <v>1.2269198092953015E-2</v>
      </c>
      <c r="J706" s="108">
        <f t="shared" si="52"/>
        <v>1.0988297544269887E-2</v>
      </c>
      <c r="K706" s="108">
        <f t="shared" si="53"/>
        <v>2.3280389732534434E-2</v>
      </c>
      <c r="L706" s="108">
        <f t="shared" si="54"/>
        <v>1.8270921557814512E-2</v>
      </c>
      <c r="M706" s="108">
        <f t="shared" si="55"/>
        <v>8.1639973017642031E-3</v>
      </c>
      <c r="N706" s="108">
        <f t="shared" si="56"/>
        <v>-5.0256022791017596E-3</v>
      </c>
      <c r="O706" s="108">
        <f t="shared" si="57"/>
        <v>0.15584051748396921</v>
      </c>
      <c r="P706" s="108">
        <f t="shared" si="58"/>
        <v>0.52229373346779107</v>
      </c>
    </row>
    <row r="707" spans="1:16">
      <c r="A707" s="107">
        <f t="shared" si="59"/>
        <v>0.2022198894619367</v>
      </c>
      <c r="B707" s="104">
        <v>40065</v>
      </c>
      <c r="C707" s="105">
        <v>1106.3140000000001</v>
      </c>
      <c r="D707" s="105">
        <v>940.86699999999996</v>
      </c>
      <c r="E707" s="105">
        <v>290.65300000000002</v>
      </c>
      <c r="F707" s="105">
        <v>879.93600000000004</v>
      </c>
      <c r="G707" s="105">
        <v>497.59199999999998</v>
      </c>
      <c r="H707" s="105">
        <v>605.13199999999995</v>
      </c>
      <c r="I707" s="108">
        <f t="shared" si="51"/>
        <v>7.064747900192403E-3</v>
      </c>
      <c r="J707" s="108">
        <f t="shared" si="52"/>
        <v>7.0072352084937783E-3</v>
      </c>
      <c r="K707" s="108">
        <f t="shared" si="53"/>
        <v>5.404549460235053E-4</v>
      </c>
      <c r="L707" s="108">
        <f t="shared" si="54"/>
        <v>-9.6391287317554308E-4</v>
      </c>
      <c r="M707" s="108">
        <f t="shared" si="55"/>
        <v>5.8520670228443539E-3</v>
      </c>
      <c r="N707" s="108">
        <f t="shared" si="56"/>
        <v>-5.3649267911032306E-3</v>
      </c>
      <c r="O707" s="108">
        <f t="shared" si="57"/>
        <v>0.16854123700380574</v>
      </c>
      <c r="P707" s="108">
        <f t="shared" si="58"/>
        <v>0.55010744285993374</v>
      </c>
    </row>
    <row r="708" spans="1:16">
      <c r="A708" s="107">
        <f t="shared" si="59"/>
        <v>0.21143827711888163</v>
      </c>
      <c r="B708" s="104">
        <v>40066</v>
      </c>
      <c r="C708" s="105">
        <v>1114.797</v>
      </c>
      <c r="D708" s="105">
        <v>949.56</v>
      </c>
      <c r="E708" s="105">
        <v>292.89600000000002</v>
      </c>
      <c r="F708" s="105">
        <v>887.05200000000002</v>
      </c>
      <c r="G708" s="105">
        <v>501.31299999999999</v>
      </c>
      <c r="H708" s="105">
        <v>614.42600000000004</v>
      </c>
      <c r="I708" s="108">
        <f t="shared" si="51"/>
        <v>7.6678049812259896E-3</v>
      </c>
      <c r="J708" s="108">
        <f t="shared" si="52"/>
        <v>9.2393505139407583E-3</v>
      </c>
      <c r="K708" s="108">
        <f t="shared" si="53"/>
        <v>7.7171059648446505E-3</v>
      </c>
      <c r="L708" s="108">
        <f t="shared" si="54"/>
        <v>8.0869517783110911E-3</v>
      </c>
      <c r="M708" s="108">
        <f t="shared" si="55"/>
        <v>7.4780141159824787E-3</v>
      </c>
      <c r="N708" s="108">
        <f t="shared" si="56"/>
        <v>1.5358632496711655E-2</v>
      </c>
      <c r="O708" s="108">
        <f t="shared" si="57"/>
        <v>0.17672948030231583</v>
      </c>
      <c r="P708" s="108">
        <f t="shared" si="58"/>
        <v>0.54861327434095575</v>
      </c>
    </row>
    <row r="709" spans="1:16">
      <c r="A709" s="107">
        <f t="shared" si="59"/>
        <v>0.21625013855292052</v>
      </c>
      <c r="B709" s="104">
        <v>40067</v>
      </c>
      <c r="C709" s="105">
        <v>1119.2249999999999</v>
      </c>
      <c r="D709" s="105">
        <v>952.49</v>
      </c>
      <c r="E709" s="105">
        <v>294.82900000000001</v>
      </c>
      <c r="F709" s="105">
        <v>894.29899999999998</v>
      </c>
      <c r="G709" s="105">
        <v>504.95299999999997</v>
      </c>
      <c r="H709" s="105">
        <v>614.76099999999997</v>
      </c>
      <c r="I709" s="108">
        <f t="shared" si="51"/>
        <v>3.9720236060913905E-3</v>
      </c>
      <c r="J709" s="108">
        <f t="shared" si="52"/>
        <v>3.085639664686779E-3</v>
      </c>
      <c r="K709" s="108">
        <f t="shared" si="53"/>
        <v>6.5996121490221604E-3</v>
      </c>
      <c r="L709" s="108">
        <f t="shared" si="54"/>
        <v>8.1697578045030195E-3</v>
      </c>
      <c r="M709" s="108">
        <f t="shared" si="55"/>
        <v>7.260932790492225E-3</v>
      </c>
      <c r="N709" s="108">
        <f t="shared" si="56"/>
        <v>5.4522432318937497E-4</v>
      </c>
      <c r="O709" s="108">
        <f t="shared" si="57"/>
        <v>0.1876016964309164</v>
      </c>
      <c r="P709" s="108">
        <f t="shared" si="58"/>
        <v>0.56113683521380353</v>
      </c>
    </row>
    <row r="710" spans="1:16">
      <c r="A710" s="107">
        <f t="shared" si="59"/>
        <v>0.21525255752391259</v>
      </c>
      <c r="B710" s="104">
        <v>40070</v>
      </c>
      <c r="C710" s="105">
        <v>1118.307</v>
      </c>
      <c r="D710" s="105">
        <v>952.92</v>
      </c>
      <c r="E710" s="105">
        <v>292.99</v>
      </c>
      <c r="F710" s="105">
        <v>884.59</v>
      </c>
      <c r="G710" s="105">
        <v>504.08699999999999</v>
      </c>
      <c r="H710" s="105">
        <v>608.85500000000002</v>
      </c>
      <c r="I710" s="108">
        <f t="shared" si="51"/>
        <v>-8.2021041345559098E-4</v>
      </c>
      <c r="J710" s="108">
        <f t="shared" si="52"/>
        <v>4.5144830916865608E-4</v>
      </c>
      <c r="K710" s="108">
        <f t="shared" si="53"/>
        <v>-6.2375139487634845E-3</v>
      </c>
      <c r="L710" s="108">
        <f t="shared" si="54"/>
        <v>-1.0856547977801556E-2</v>
      </c>
      <c r="M710" s="108">
        <f t="shared" si="55"/>
        <v>-1.7150111000429069E-3</v>
      </c>
      <c r="N710" s="108">
        <f t="shared" si="56"/>
        <v>-9.606985478909591E-3</v>
      </c>
      <c r="O710" s="108">
        <f t="shared" si="57"/>
        <v>0.19126620733127297</v>
      </c>
      <c r="P710" s="108">
        <f t="shared" si="58"/>
        <v>0.57389094505718852</v>
      </c>
    </row>
    <row r="711" spans="1:16">
      <c r="A711" s="107">
        <f t="shared" si="59"/>
        <v>0.21698691408414894</v>
      </c>
      <c r="B711" s="104">
        <v>40071</v>
      </c>
      <c r="C711" s="105">
        <v>1119.903</v>
      </c>
      <c r="D711" s="105">
        <v>954.27</v>
      </c>
      <c r="E711" s="105">
        <v>295.14400000000001</v>
      </c>
      <c r="F711" s="105">
        <v>894.00400000000002</v>
      </c>
      <c r="G711" s="105">
        <v>509.32</v>
      </c>
      <c r="H711" s="105">
        <v>612.726</v>
      </c>
      <c r="I711" s="108">
        <f t="shared" si="51"/>
        <v>1.4271573011703786E-3</v>
      </c>
      <c r="J711" s="108">
        <f t="shared" si="52"/>
        <v>1.416698148847706E-3</v>
      </c>
      <c r="K711" s="108">
        <f t="shared" si="53"/>
        <v>7.3517867504009349E-3</v>
      </c>
      <c r="L711" s="108">
        <f t="shared" si="54"/>
        <v>1.0642218428876582E-2</v>
      </c>
      <c r="M711" s="108">
        <f t="shared" si="55"/>
        <v>1.038114452465555E-2</v>
      </c>
      <c r="N711" s="108">
        <f t="shared" si="56"/>
        <v>6.3578356094635691E-3</v>
      </c>
      <c r="O711" s="108">
        <f t="shared" si="57"/>
        <v>0.19180400244634233</v>
      </c>
      <c r="P711" s="108">
        <f t="shared" si="58"/>
        <v>0.55680392250034783</v>
      </c>
    </row>
    <row r="712" spans="1:16">
      <c r="A712" s="107">
        <f t="shared" si="59"/>
        <v>0.2370102561762002</v>
      </c>
      <c r="B712" s="104">
        <v>40072</v>
      </c>
      <c r="C712" s="105">
        <v>1138.329</v>
      </c>
      <c r="D712" s="105">
        <v>968.66099999999994</v>
      </c>
      <c r="E712" s="105">
        <v>301.99900000000002</v>
      </c>
      <c r="F712" s="105">
        <v>913.51</v>
      </c>
      <c r="G712" s="105">
        <v>519.26800000000003</v>
      </c>
      <c r="H712" s="105">
        <v>617.45399999999995</v>
      </c>
      <c r="I712" s="108">
        <f t="shared" si="51"/>
        <v>1.6453210679853392E-2</v>
      </c>
      <c r="J712" s="108">
        <f t="shared" si="52"/>
        <v>1.5080637555408893E-2</v>
      </c>
      <c r="K712" s="108">
        <f t="shared" si="53"/>
        <v>2.3225950722359334E-2</v>
      </c>
      <c r="L712" s="108">
        <f t="shared" si="54"/>
        <v>2.1818694323515242E-2</v>
      </c>
      <c r="M712" s="108">
        <f t="shared" si="55"/>
        <v>1.953192491950051E-2</v>
      </c>
      <c r="N712" s="108">
        <f t="shared" si="56"/>
        <v>7.7163365027761444E-3</v>
      </c>
      <c r="O712" s="108">
        <f t="shared" si="57"/>
        <v>0.19349242897039742</v>
      </c>
      <c r="P712" s="108">
        <f t="shared" si="58"/>
        <v>0.57337176989452843</v>
      </c>
    </row>
    <row r="713" spans="1:16">
      <c r="A713" s="107">
        <f t="shared" si="59"/>
        <v>0.2413168069582905</v>
      </c>
      <c r="B713" s="104">
        <v>40073</v>
      </c>
      <c r="C713" s="105">
        <v>1142.2919999999999</v>
      </c>
      <c r="D713" s="105">
        <v>970.63499999999999</v>
      </c>
      <c r="E713" s="105">
        <v>303.07</v>
      </c>
      <c r="F713" s="105">
        <v>919.89</v>
      </c>
      <c r="G713" s="105">
        <v>526.38199999999995</v>
      </c>
      <c r="H713" s="105">
        <v>627.51599999999996</v>
      </c>
      <c r="I713" s="108">
        <f t="shared" si="51"/>
        <v>3.4814188165284143E-3</v>
      </c>
      <c r="J713" s="108">
        <f t="shared" si="52"/>
        <v>2.037864639951481E-3</v>
      </c>
      <c r="K713" s="108">
        <f t="shared" si="53"/>
        <v>3.5463693588388967E-3</v>
      </c>
      <c r="L713" s="108">
        <f t="shared" si="54"/>
        <v>6.9840505303717659E-3</v>
      </c>
      <c r="M713" s="108">
        <f t="shared" si="55"/>
        <v>1.3700054692374453E-2</v>
      </c>
      <c r="N713" s="108">
        <f t="shared" si="56"/>
        <v>1.6295950791475944E-2</v>
      </c>
      <c r="O713" s="108">
        <f t="shared" si="57"/>
        <v>0.21149105571682458</v>
      </c>
      <c r="P713" s="108">
        <f t="shared" si="58"/>
        <v>0.60770068759910534</v>
      </c>
    </row>
    <row r="714" spans="1:16">
      <c r="A714" s="107">
        <f t="shared" si="59"/>
        <v>0.23820561470769142</v>
      </c>
      <c r="B714" s="104">
        <v>40074</v>
      </c>
      <c r="C714" s="105">
        <v>1139.4290000000001</v>
      </c>
      <c r="D714" s="105">
        <v>968.63099999999997</v>
      </c>
      <c r="E714" s="105">
        <v>303.31099999999998</v>
      </c>
      <c r="F714" s="105">
        <v>918.9</v>
      </c>
      <c r="G714" s="105">
        <v>524.255</v>
      </c>
      <c r="H714" s="105">
        <v>628.05999999999995</v>
      </c>
      <c r="I714" s="108">
        <f t="shared" si="51"/>
        <v>-2.5063643971943161E-3</v>
      </c>
      <c r="J714" s="108">
        <f t="shared" si="52"/>
        <v>-2.0646277952062198E-3</v>
      </c>
      <c r="K714" s="108">
        <f t="shared" si="53"/>
        <v>7.9519582934639566E-4</v>
      </c>
      <c r="L714" s="108">
        <f t="shared" si="54"/>
        <v>-1.0762156344780172E-3</v>
      </c>
      <c r="M714" s="108">
        <f t="shared" si="55"/>
        <v>-4.0407916684079837E-3</v>
      </c>
      <c r="N714" s="108">
        <f t="shared" si="56"/>
        <v>8.6691016643403174E-4</v>
      </c>
      <c r="O714" s="108">
        <f t="shared" si="57"/>
        <v>0.21395991050088736</v>
      </c>
      <c r="P714" s="108">
        <f t="shared" si="58"/>
        <v>0.61892895043901119</v>
      </c>
    </row>
    <row r="715" spans="1:16">
      <c r="A715" s="107">
        <f t="shared" si="59"/>
        <v>0.22890355195354184</v>
      </c>
      <c r="B715" s="104">
        <v>40077</v>
      </c>
      <c r="C715" s="105">
        <v>1130.8689999999999</v>
      </c>
      <c r="D715" s="105">
        <v>961.84100000000001</v>
      </c>
      <c r="E715" s="105">
        <v>299.95600000000002</v>
      </c>
      <c r="F715" s="105">
        <v>910.70500000000004</v>
      </c>
      <c r="G715" s="105">
        <v>521.745</v>
      </c>
      <c r="H715" s="105">
        <v>630.72699999999998</v>
      </c>
      <c r="I715" s="108">
        <f t="shared" si="51"/>
        <v>-7.5125347871610737E-3</v>
      </c>
      <c r="J715" s="108">
        <f t="shared" si="52"/>
        <v>-7.0098933443178968E-3</v>
      </c>
      <c r="K715" s="108">
        <f t="shared" si="53"/>
        <v>-1.1061253960456319E-2</v>
      </c>
      <c r="L715" s="108">
        <f t="shared" si="54"/>
        <v>-8.9182718467732958E-3</v>
      </c>
      <c r="M715" s="108">
        <f t="shared" si="55"/>
        <v>-4.7877464211117937E-3</v>
      </c>
      <c r="N715" s="108">
        <f t="shared" si="56"/>
        <v>4.2464095787027034E-3</v>
      </c>
      <c r="O715" s="108">
        <f t="shared" si="57"/>
        <v>0.21145353512740117</v>
      </c>
      <c r="P715" s="108">
        <f t="shared" si="58"/>
        <v>0.61718663379143957</v>
      </c>
    </row>
    <row r="716" spans="1:16">
      <c r="A716" s="107">
        <f t="shared" si="59"/>
        <v>0.24250455866276321</v>
      </c>
      <c r="B716" s="104">
        <v>40078</v>
      </c>
      <c r="C716" s="105">
        <v>1143.385</v>
      </c>
      <c r="D716" s="105">
        <v>971.61</v>
      </c>
      <c r="E716" s="105">
        <v>304.38200000000001</v>
      </c>
      <c r="F716" s="105">
        <v>922.30600000000004</v>
      </c>
      <c r="G716" s="105">
        <v>527.21500000000003</v>
      </c>
      <c r="H716" s="105">
        <v>634.93700000000001</v>
      </c>
      <c r="I716" s="108">
        <f t="shared" si="51"/>
        <v>1.1067594920366686E-2</v>
      </c>
      <c r="J716" s="108">
        <f t="shared" si="52"/>
        <v>1.0156564338596574E-2</v>
      </c>
      <c r="K716" s="108">
        <f t="shared" si="53"/>
        <v>1.4755497472962675E-2</v>
      </c>
      <c r="L716" s="108">
        <f t="shared" si="54"/>
        <v>1.2738482823746455E-2</v>
      </c>
      <c r="M716" s="108">
        <f t="shared" si="55"/>
        <v>1.0484048721118633E-2</v>
      </c>
      <c r="N716" s="108">
        <f t="shared" si="56"/>
        <v>6.6748371323885891E-3</v>
      </c>
      <c r="O716" s="108">
        <f t="shared" si="57"/>
        <v>0.20296137505456113</v>
      </c>
      <c r="P716" s="108">
        <f t="shared" si="58"/>
        <v>0.60276412376431932</v>
      </c>
    </row>
    <row r="717" spans="1:16">
      <c r="A717" s="107">
        <f t="shared" si="59"/>
        <v>0.23653537283232606</v>
      </c>
      <c r="B717" s="104">
        <v>40079</v>
      </c>
      <c r="C717" s="105">
        <v>1137.8920000000001</v>
      </c>
      <c r="D717" s="105">
        <v>965.274</v>
      </c>
      <c r="E717" s="105">
        <v>302.995</v>
      </c>
      <c r="F717" s="105">
        <v>918.55899999999997</v>
      </c>
      <c r="G717" s="105">
        <v>527.85299999999995</v>
      </c>
      <c r="H717" s="105">
        <v>633.23099999999999</v>
      </c>
      <c r="I717" s="108">
        <f t="shared" si="51"/>
        <v>-4.8041560804102934E-3</v>
      </c>
      <c r="J717" s="108">
        <f t="shared" si="52"/>
        <v>-6.5211350233118637E-3</v>
      </c>
      <c r="K717" s="108">
        <f t="shared" si="53"/>
        <v>-4.5567740536562873E-3</v>
      </c>
      <c r="L717" s="108">
        <f t="shared" si="54"/>
        <v>-4.0626429839988321E-3</v>
      </c>
      <c r="M717" s="108">
        <f t="shared" si="55"/>
        <v>1.2101324886431009E-3</v>
      </c>
      <c r="N717" s="108">
        <f t="shared" si="56"/>
        <v>-2.6868807456488231E-3</v>
      </c>
      <c r="O717" s="108">
        <f t="shared" si="57"/>
        <v>0.21517932965714937</v>
      </c>
      <c r="P717" s="108">
        <f t="shared" si="58"/>
        <v>0.62318090702540818</v>
      </c>
    </row>
    <row r="718" spans="1:16">
      <c r="A718" s="107">
        <f t="shared" si="59"/>
        <v>0.22026980328745327</v>
      </c>
      <c r="B718" s="104">
        <v>40080</v>
      </c>
      <c r="C718" s="105">
        <v>1122.924</v>
      </c>
      <c r="D718" s="105">
        <v>953.351</v>
      </c>
      <c r="E718" s="105">
        <v>298.12299999999999</v>
      </c>
      <c r="F718" s="105">
        <v>908.12900000000002</v>
      </c>
      <c r="G718" s="105">
        <v>522.77300000000002</v>
      </c>
      <c r="H718" s="105">
        <v>627.62099999999998</v>
      </c>
      <c r="I718" s="108">
        <f t="shared" si="51"/>
        <v>-1.3154148196841242E-2</v>
      </c>
      <c r="J718" s="108">
        <f t="shared" si="52"/>
        <v>-1.2351933233465284E-2</v>
      </c>
      <c r="K718" s="108">
        <f t="shared" si="53"/>
        <v>-1.607947325863468E-2</v>
      </c>
      <c r="L718" s="108">
        <f t="shared" si="54"/>
        <v>-1.1354741502723198E-2</v>
      </c>
      <c r="M718" s="108">
        <f t="shared" si="55"/>
        <v>-9.6238915000955716E-3</v>
      </c>
      <c r="N718" s="108">
        <f t="shared" si="56"/>
        <v>-8.8593262174467835E-3</v>
      </c>
      <c r="O718" s="108">
        <f t="shared" si="57"/>
        <v>0.20725498117091745</v>
      </c>
      <c r="P718" s="108">
        <f t="shared" si="58"/>
        <v>0.61658650250172031</v>
      </c>
    </row>
    <row r="719" spans="1:16">
      <c r="A719" s="107">
        <f t="shared" si="59"/>
        <v>0.21209137755290541</v>
      </c>
      <c r="B719" s="104">
        <v>40081</v>
      </c>
      <c r="C719" s="105">
        <v>1115.3979999999999</v>
      </c>
      <c r="D719" s="105">
        <v>946.37199999999996</v>
      </c>
      <c r="E719" s="105">
        <v>298.423</v>
      </c>
      <c r="F719" s="105">
        <v>908.07399999999996</v>
      </c>
      <c r="G719" s="105">
        <v>518.96699999999998</v>
      </c>
      <c r="H719" s="105">
        <v>617.11699999999996</v>
      </c>
      <c r="I719" s="108">
        <f t="shared" si="51"/>
        <v>-6.7021454702188565E-3</v>
      </c>
      <c r="J719" s="108">
        <f t="shared" si="52"/>
        <v>-7.3204937111305268E-3</v>
      </c>
      <c r="K719" s="108">
        <f t="shared" si="53"/>
        <v>1.0062960590091485E-3</v>
      </c>
      <c r="L719" s="108">
        <f t="shared" si="54"/>
        <v>-6.0564082856151558E-5</v>
      </c>
      <c r="M719" s="108">
        <f t="shared" si="55"/>
        <v>-7.2804066009530821E-3</v>
      </c>
      <c r="N719" s="108">
        <f t="shared" si="56"/>
        <v>-1.6736215008739341E-2</v>
      </c>
      <c r="O719" s="108">
        <f t="shared" si="57"/>
        <v>0.19234304824772597</v>
      </c>
      <c r="P719" s="108">
        <f t="shared" si="58"/>
        <v>0.59823058064902201</v>
      </c>
    </row>
    <row r="720" spans="1:16">
      <c r="A720" s="107">
        <f t="shared" si="59"/>
        <v>0.22534790366714263</v>
      </c>
      <c r="B720" s="104">
        <v>40084</v>
      </c>
      <c r="C720" s="105">
        <v>1127.597</v>
      </c>
      <c r="D720" s="105">
        <v>957.97699999999998</v>
      </c>
      <c r="E720" s="105">
        <v>298.32600000000002</v>
      </c>
      <c r="F720" s="105">
        <v>904.53599999999994</v>
      </c>
      <c r="G720" s="105">
        <v>514.68499999999995</v>
      </c>
      <c r="H720" s="105">
        <v>609.30399999999997</v>
      </c>
      <c r="I720" s="108">
        <f t="shared" si="51"/>
        <v>1.0936903239919804E-2</v>
      </c>
      <c r="J720" s="108">
        <f t="shared" si="52"/>
        <v>1.2262619773196981E-2</v>
      </c>
      <c r="K720" s="108">
        <f t="shared" si="53"/>
        <v>-3.2504197062555029E-4</v>
      </c>
      <c r="L720" s="108">
        <f t="shared" si="54"/>
        <v>-3.8961582426102481E-3</v>
      </c>
      <c r="M720" s="108">
        <f t="shared" si="55"/>
        <v>-8.2510063260284872E-3</v>
      </c>
      <c r="N720" s="108">
        <f t="shared" si="56"/>
        <v>-1.266048415454446E-2</v>
      </c>
      <c r="O720" s="108">
        <f t="shared" si="57"/>
        <v>0.18361450846151817</v>
      </c>
      <c r="P720" s="108">
        <f t="shared" si="58"/>
        <v>0.59813378527971239</v>
      </c>
    </row>
    <row r="721" spans="1:16">
      <c r="A721" s="107">
        <f t="shared" si="59"/>
        <v>0.22314627059005065</v>
      </c>
      <c r="B721" s="104">
        <v>40085</v>
      </c>
      <c r="C721" s="105">
        <v>1125.5709999999999</v>
      </c>
      <c r="D721" s="105">
        <v>955.75099999999998</v>
      </c>
      <c r="E721" s="105">
        <v>301.12299999999999</v>
      </c>
      <c r="F721" s="105">
        <v>913.18799999999999</v>
      </c>
      <c r="G721" s="105">
        <v>513.12</v>
      </c>
      <c r="H721" s="105">
        <v>606.27700000000004</v>
      </c>
      <c r="I721" s="108">
        <f t="shared" si="51"/>
        <v>-1.7967412116208781E-3</v>
      </c>
      <c r="J721" s="108">
        <f t="shared" si="52"/>
        <v>-2.3236466011188339E-3</v>
      </c>
      <c r="K721" s="108">
        <f t="shared" si="53"/>
        <v>9.3756494573049576E-3</v>
      </c>
      <c r="L721" s="108">
        <f t="shared" si="54"/>
        <v>9.565125102815264E-3</v>
      </c>
      <c r="M721" s="108">
        <f t="shared" si="55"/>
        <v>-3.0406947939028983E-3</v>
      </c>
      <c r="N721" s="108">
        <f t="shared" si="56"/>
        <v>-4.9679634468179357E-3</v>
      </c>
      <c r="O721" s="108">
        <f t="shared" si="57"/>
        <v>0.19812872313682117</v>
      </c>
      <c r="P721" s="108">
        <f t="shared" si="58"/>
        <v>0.59190720315940082</v>
      </c>
    </row>
    <row r="722" spans="1:16">
      <c r="A722" s="107">
        <f t="shared" si="59"/>
        <v>0.22468176295822984</v>
      </c>
      <c r="B722" s="104">
        <v>40086</v>
      </c>
      <c r="C722" s="105">
        <v>1126.9839999999999</v>
      </c>
      <c r="D722" s="105">
        <v>956.20399999999995</v>
      </c>
      <c r="E722" s="105">
        <v>301.55799999999999</v>
      </c>
      <c r="F722" s="105">
        <v>914.04499999999996</v>
      </c>
      <c r="G722" s="105">
        <v>531.21299999999997</v>
      </c>
      <c r="H722" s="105">
        <v>657.45100000000002</v>
      </c>
      <c r="I722" s="108">
        <f t="shared" si="51"/>
        <v>1.2553628336195999E-3</v>
      </c>
      <c r="J722" s="108">
        <f t="shared" si="52"/>
        <v>4.7397282346550718E-4</v>
      </c>
      <c r="K722" s="108">
        <f t="shared" si="53"/>
        <v>1.4445924090820128E-3</v>
      </c>
      <c r="L722" s="108">
        <f t="shared" si="54"/>
        <v>9.3847050114548303E-4</v>
      </c>
      <c r="M722" s="108">
        <f t="shared" si="55"/>
        <v>3.5260757717492819E-2</v>
      </c>
      <c r="N722" s="108">
        <f t="shared" si="56"/>
        <v>8.440696249404156E-2</v>
      </c>
      <c r="O722" s="108">
        <f t="shared" si="57"/>
        <v>0.1953446954016016</v>
      </c>
      <c r="P722" s="108">
        <f t="shared" si="58"/>
        <v>0.6071339947096932</v>
      </c>
    </row>
    <row r="723" spans="1:16">
      <c r="C723" s="96">
        <f t="shared" ref="C723:H723" si="60">MIN(C5:C722)</f>
        <v>688.63800000000003</v>
      </c>
      <c r="D723" s="96">
        <f t="shared" si="60"/>
        <v>599.21199999999999</v>
      </c>
      <c r="E723" s="96">
        <f t="shared" si="60"/>
        <v>135.24600000000001</v>
      </c>
      <c r="F723" s="96">
        <f t="shared" si="60"/>
        <v>454.34</v>
      </c>
      <c r="G723" s="96">
        <f t="shared" si="60"/>
        <v>289.03100000000001</v>
      </c>
      <c r="H723" s="96">
        <f t="shared" si="60"/>
        <v>310.76799999999997</v>
      </c>
    </row>
  </sheetData>
  <phoneticPr fontId="29" type="noConversion"/>
  <hyperlinks>
    <hyperlink ref="J24" location="Мазмұны!B16" display="мазмұнға"/>
  </hyperlinks>
  <pageMargins left="0.75" right="0.75" top="1" bottom="1" header="0.5" footer="0.5"/>
  <pageSetup orientation="portrait" r:id="rId1"/>
  <headerFooter alignWithMargins="0"/>
  <drawing r:id="rId2"/>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topLeftCell="A28" workbookViewId="0">
      <selection activeCell="B47" sqref="B47"/>
    </sheetView>
  </sheetViews>
  <sheetFormatPr defaultRowHeight="12.75"/>
  <cols>
    <col min="1" max="1" width="9.140625" style="774"/>
    <col min="2" max="2" width="13.28515625" style="774" customWidth="1"/>
    <col min="3" max="3" width="30.5703125" style="774" customWidth="1"/>
    <col min="4" max="4" width="23.28515625" style="774" customWidth="1"/>
    <col min="5" max="5" width="17" style="774" customWidth="1"/>
    <col min="6" max="6" width="15.28515625" style="774" customWidth="1"/>
    <col min="7" max="7" width="15.85546875" style="774" customWidth="1"/>
    <col min="8" max="8" width="12.28515625" style="774" customWidth="1"/>
    <col min="9" max="16384" width="9.140625" style="774"/>
  </cols>
  <sheetData>
    <row r="2" spans="1:7">
      <c r="A2" s="774" t="s">
        <v>1735</v>
      </c>
      <c r="B2" s="775" t="s">
        <v>404</v>
      </c>
    </row>
    <row r="3" spans="1:7">
      <c r="B3" s="775"/>
    </row>
    <row r="4" spans="1:7">
      <c r="B4" s="764"/>
      <c r="C4" s="764" t="s">
        <v>931</v>
      </c>
      <c r="D4" s="764" t="s">
        <v>932</v>
      </c>
      <c r="E4" s="764" t="s">
        <v>933</v>
      </c>
      <c r="F4" s="776" t="s">
        <v>934</v>
      </c>
      <c r="G4" s="764" t="s">
        <v>1338</v>
      </c>
    </row>
    <row r="5" spans="1:7">
      <c r="B5" s="777" t="s">
        <v>578</v>
      </c>
      <c r="C5" s="778">
        <v>542.89553121978008</v>
      </c>
      <c r="D5" s="778">
        <v>106.35167387225</v>
      </c>
      <c r="E5" s="778">
        <v>14.95908</v>
      </c>
      <c r="F5" s="779">
        <v>240.97200000000001</v>
      </c>
      <c r="G5" s="780">
        <v>6.5199999999999994E-2</v>
      </c>
    </row>
    <row r="6" spans="1:7">
      <c r="B6" s="777" t="s">
        <v>582</v>
      </c>
      <c r="C6" s="778">
        <v>533.89185292768059</v>
      </c>
      <c r="D6" s="778">
        <v>127.31914537124001</v>
      </c>
      <c r="E6" s="778">
        <v>20.28142651832</v>
      </c>
      <c r="F6" s="779">
        <v>179.44499999999999</v>
      </c>
      <c r="G6" s="780">
        <v>6.4500000000000002E-2</v>
      </c>
    </row>
    <row r="7" spans="1:7">
      <c r="B7" s="777" t="s">
        <v>586</v>
      </c>
      <c r="C7" s="778">
        <v>613.82989657158009</v>
      </c>
      <c r="D7" s="778">
        <v>33.630900930519999</v>
      </c>
      <c r="E7" s="778">
        <v>541.82064509890006</v>
      </c>
      <c r="F7" s="779">
        <v>191.38900000000001</v>
      </c>
      <c r="G7" s="780">
        <v>6.4199999999999993E-2</v>
      </c>
    </row>
    <row r="8" spans="1:7">
      <c r="B8" s="777" t="s">
        <v>590</v>
      </c>
      <c r="C8" s="778">
        <v>447.24955</v>
      </c>
      <c r="D8" s="778">
        <v>14.999549999999999</v>
      </c>
      <c r="E8" s="778">
        <v>324.89999999999998</v>
      </c>
      <c r="F8" s="779">
        <v>172.42599999999999</v>
      </c>
      <c r="G8" s="780">
        <v>6.3200000000000006E-2</v>
      </c>
    </row>
    <row r="9" spans="1:7">
      <c r="B9" s="777" t="s">
        <v>1194</v>
      </c>
      <c r="C9" s="778">
        <v>489.82</v>
      </c>
      <c r="D9" s="778"/>
      <c r="E9" s="778">
        <v>354.92</v>
      </c>
      <c r="F9" s="779">
        <v>145.01300000000001</v>
      </c>
      <c r="G9" s="780">
        <v>6.13E-2</v>
      </c>
    </row>
    <row r="10" spans="1:7">
      <c r="B10" s="777" t="s">
        <v>1198</v>
      </c>
      <c r="C10" s="778">
        <v>406.315</v>
      </c>
      <c r="D10" s="778"/>
      <c r="E10" s="778">
        <v>355.01499999999999</v>
      </c>
      <c r="F10" s="779">
        <v>145.01300000000001</v>
      </c>
      <c r="G10" s="780">
        <v>5.2999999999999999E-2</v>
      </c>
    </row>
    <row r="11" spans="1:7">
      <c r="B11" s="777" t="s">
        <v>1202</v>
      </c>
      <c r="C11" s="778">
        <v>794.31875000000002</v>
      </c>
      <c r="D11" s="778"/>
      <c r="E11" s="778">
        <v>380.11874999999998</v>
      </c>
      <c r="F11" s="779">
        <v>152.845</v>
      </c>
      <c r="G11" s="780">
        <v>4.3099999999999999E-2</v>
      </c>
    </row>
    <row r="12" spans="1:7">
      <c r="B12" s="777" t="s">
        <v>1206</v>
      </c>
      <c r="C12" s="778">
        <v>625.33844999999997</v>
      </c>
      <c r="D12" s="778"/>
      <c r="E12" s="778">
        <v>404.93844999999999</v>
      </c>
      <c r="F12" s="779">
        <v>221.16800000000001</v>
      </c>
      <c r="G12" s="780">
        <v>3.56E-2</v>
      </c>
    </row>
    <row r="13" spans="1:7">
      <c r="B13" s="777" t="s">
        <v>885</v>
      </c>
      <c r="C13" s="778">
        <v>622.03719999999998</v>
      </c>
      <c r="D13" s="778"/>
      <c r="E13" s="778">
        <v>414.93720000000002</v>
      </c>
      <c r="F13" s="779">
        <v>180.21299999999999</v>
      </c>
      <c r="G13" s="780">
        <v>2.5000000000000001E-2</v>
      </c>
    </row>
    <row r="14" spans="1:7">
      <c r="C14" s="778"/>
      <c r="D14" s="778"/>
      <c r="E14" s="778"/>
    </row>
    <row r="16" spans="1:7">
      <c r="B16" s="775" t="s">
        <v>404</v>
      </c>
    </row>
    <row r="45" spans="2:3">
      <c r="B45" s="781" t="s">
        <v>52</v>
      </c>
    </row>
    <row r="47" spans="2:3">
      <c r="B47" s="175" t="s">
        <v>459</v>
      </c>
      <c r="C47" s="96"/>
    </row>
  </sheetData>
  <phoneticPr fontId="71" type="noConversion"/>
  <hyperlinks>
    <hyperlink ref="B47" location="Мазмұны!B164" display="мазмұнға"/>
  </hyperlinks>
  <pageMargins left="0.75" right="0.75" top="1" bottom="1" header="0.5" footer="0.5"/>
  <pageSetup paperSize="9" orientation="portrait" verticalDpi="0" r:id="rId1"/>
  <headerFooter alignWithMargins="0"/>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34"/>
  <sheetViews>
    <sheetView topLeftCell="A19" workbookViewId="0">
      <selection activeCell="B34" sqref="B34"/>
    </sheetView>
  </sheetViews>
  <sheetFormatPr defaultColWidth="16.140625" defaultRowHeight="12.75"/>
  <cols>
    <col min="1" max="1" width="10.5703125" style="1584" customWidth="1"/>
    <col min="2" max="16384" width="16.140625" style="1584"/>
  </cols>
  <sheetData>
    <row r="2" spans="1:51">
      <c r="A2" s="1584" t="s">
        <v>1735</v>
      </c>
      <c r="B2" s="1585" t="s">
        <v>789</v>
      </c>
    </row>
    <row r="3" spans="1:51" s="1585" customFormat="1">
      <c r="C3" s="1586">
        <v>39454</v>
      </c>
      <c r="D3" s="1586">
        <v>39468</v>
      </c>
      <c r="E3" s="1586">
        <v>39482</v>
      </c>
      <c r="F3" s="1586">
        <v>39496</v>
      </c>
      <c r="G3" s="1586">
        <v>39510</v>
      </c>
      <c r="H3" s="1586">
        <v>39524</v>
      </c>
      <c r="I3" s="1586">
        <v>39538</v>
      </c>
      <c r="J3" s="1586">
        <v>39552</v>
      </c>
      <c r="K3" s="1586">
        <v>39566</v>
      </c>
      <c r="L3" s="1586">
        <v>39580</v>
      </c>
      <c r="M3" s="1586">
        <v>39594</v>
      </c>
      <c r="N3" s="1586">
        <v>39608</v>
      </c>
      <c r="O3" s="1586">
        <v>39622</v>
      </c>
      <c r="P3" s="1586">
        <v>39636</v>
      </c>
      <c r="Q3" s="1586">
        <v>39650</v>
      </c>
      <c r="R3" s="1586">
        <v>39664</v>
      </c>
      <c r="S3" s="1586">
        <v>39678</v>
      </c>
      <c r="T3" s="1586">
        <v>39692</v>
      </c>
      <c r="U3" s="1586">
        <v>39706</v>
      </c>
      <c r="V3" s="1586">
        <v>39720</v>
      </c>
      <c r="W3" s="1586">
        <v>39734</v>
      </c>
      <c r="X3" s="1586">
        <v>39748</v>
      </c>
      <c r="Y3" s="1586">
        <v>39762</v>
      </c>
      <c r="Z3" s="1586">
        <v>39776</v>
      </c>
      <c r="AA3" s="1586">
        <v>39790</v>
      </c>
      <c r="AB3" s="1586">
        <v>39804</v>
      </c>
      <c r="AC3" s="1586">
        <v>39818</v>
      </c>
      <c r="AD3" s="1586">
        <v>39832</v>
      </c>
      <c r="AE3" s="1586">
        <v>39846</v>
      </c>
      <c r="AF3" s="1586">
        <v>39860</v>
      </c>
      <c r="AG3" s="1586">
        <v>39874</v>
      </c>
      <c r="AH3" s="1586">
        <v>39888</v>
      </c>
      <c r="AI3" s="1586">
        <v>39902</v>
      </c>
      <c r="AJ3" s="1586">
        <v>39916</v>
      </c>
      <c r="AK3" s="1586">
        <v>39930</v>
      </c>
      <c r="AL3" s="1586">
        <v>39944</v>
      </c>
      <c r="AM3" s="1586">
        <v>39958</v>
      </c>
      <c r="AN3" s="1586">
        <v>39972</v>
      </c>
      <c r="AO3" s="1586">
        <v>39986</v>
      </c>
      <c r="AP3" s="1586">
        <v>40000</v>
      </c>
      <c r="AQ3" s="1586">
        <v>40014</v>
      </c>
      <c r="AR3" s="1586">
        <v>40028</v>
      </c>
      <c r="AS3" s="1586">
        <v>40042</v>
      </c>
      <c r="AT3" s="1586">
        <v>40056</v>
      </c>
      <c r="AU3" s="1586">
        <v>40070</v>
      </c>
      <c r="AV3" s="1586">
        <v>40084</v>
      </c>
      <c r="AW3" s="1586">
        <v>40098</v>
      </c>
      <c r="AX3" s="1586">
        <v>40112</v>
      </c>
      <c r="AY3" s="1586">
        <v>40126</v>
      </c>
    </row>
    <row r="4" spans="1:51">
      <c r="B4" s="1584" t="s">
        <v>790</v>
      </c>
      <c r="C4" s="1587">
        <v>778.99755992857149</v>
      </c>
      <c r="D4" s="1587">
        <v>770.42111935714308</v>
      </c>
      <c r="E4" s="1587">
        <v>820.52988478571422</v>
      </c>
      <c r="F4" s="1587">
        <v>832.88813828571449</v>
      </c>
      <c r="G4" s="1587">
        <v>800.80363992857144</v>
      </c>
      <c r="H4" s="1587">
        <v>813.41916428571449</v>
      </c>
      <c r="I4" s="1587">
        <v>806.10052564285729</v>
      </c>
      <c r="J4" s="1587">
        <v>788.36375157142857</v>
      </c>
      <c r="K4" s="1587">
        <v>751.63716014285717</v>
      </c>
      <c r="L4" s="1587">
        <v>789.39156985714283</v>
      </c>
      <c r="M4" s="1587">
        <v>790.61664564285718</v>
      </c>
      <c r="N4" s="1587">
        <v>805.46231135714254</v>
      </c>
      <c r="O4" s="1587">
        <v>766.23912142857171</v>
      </c>
      <c r="P4" s="1587">
        <v>774.39668342857135</v>
      </c>
      <c r="Q4" s="1587">
        <v>749.38474585714278</v>
      </c>
      <c r="R4" s="1587">
        <v>793.75855564285735</v>
      </c>
      <c r="S4" s="1587">
        <v>683.83707478571432</v>
      </c>
      <c r="T4" s="1587">
        <v>705.40753142857147</v>
      </c>
      <c r="U4" s="1587">
        <v>683.62518007142853</v>
      </c>
      <c r="V4" s="1587">
        <v>688.92380478571431</v>
      </c>
      <c r="W4" s="1587">
        <v>694.95743649999986</v>
      </c>
      <c r="X4" s="1587">
        <v>666.36950392857125</v>
      </c>
      <c r="Y4" s="1587">
        <v>655.53257242857148</v>
      </c>
      <c r="Z4" s="1587">
        <v>651.75660914285709</v>
      </c>
      <c r="AA4" s="1587">
        <v>482.62164342857136</v>
      </c>
      <c r="AB4" s="1587">
        <v>522.0329746428572</v>
      </c>
      <c r="AC4" s="1587">
        <v>487.27695564285705</v>
      </c>
      <c r="AD4" s="1587">
        <v>489.95953764285724</v>
      </c>
      <c r="AE4" s="1587">
        <v>559.08615600000007</v>
      </c>
      <c r="AF4" s="1587">
        <v>937.11761671428553</v>
      </c>
      <c r="AG4" s="1587">
        <v>1013.9486554999999</v>
      </c>
      <c r="AH4" s="1587">
        <v>914.91126571428583</v>
      </c>
      <c r="AI4" s="1587">
        <v>987.85230778571417</v>
      </c>
      <c r="AJ4" s="1587">
        <v>804.8858365000001</v>
      </c>
      <c r="AK4" s="1587">
        <v>899.50994471428601</v>
      </c>
      <c r="AL4" s="1587">
        <v>757.00090607142863</v>
      </c>
      <c r="AM4" s="1587">
        <v>779.90263342857145</v>
      </c>
      <c r="AN4" s="1587">
        <v>798.14206735714276</v>
      </c>
      <c r="AO4" s="1587">
        <v>709.57235921428571</v>
      </c>
      <c r="AP4" s="1587">
        <v>689.78602657142858</v>
      </c>
      <c r="AQ4" s="1587">
        <v>661.66815007142873</v>
      </c>
      <c r="AR4" s="1587">
        <v>682.72618571428563</v>
      </c>
      <c r="AS4" s="1587">
        <v>783.1207125714285</v>
      </c>
      <c r="AT4" s="1587">
        <v>826.30508864285707</v>
      </c>
      <c r="AU4" s="1587">
        <v>844.39222921428563</v>
      </c>
      <c r="AV4" s="1587">
        <v>856.7309690714286</v>
      </c>
      <c r="AW4" s="1587">
        <v>897.2914517142857</v>
      </c>
      <c r="AX4" s="1587">
        <v>891.64191857142862</v>
      </c>
      <c r="AY4" s="1587">
        <v>881.00114678571424</v>
      </c>
    </row>
    <row r="5" spans="1:51">
      <c r="B5" s="1584" t="s">
        <v>791</v>
      </c>
      <c r="C5" s="1587">
        <v>652.65444063857137</v>
      </c>
      <c r="D5" s="1587">
        <v>658.44835552285701</v>
      </c>
      <c r="E5" s="1587">
        <v>653.91934863142865</v>
      </c>
      <c r="F5" s="1587">
        <v>660.36669191285728</v>
      </c>
      <c r="G5" s="1587">
        <v>657.56812030857134</v>
      </c>
      <c r="H5" s="1587">
        <v>665.45716620857138</v>
      </c>
      <c r="I5" s="1587">
        <v>662.11812866428579</v>
      </c>
      <c r="J5" s="1587">
        <v>663.87087562571423</v>
      </c>
      <c r="K5" s="1587">
        <v>663.4057193957143</v>
      </c>
      <c r="L5" s="1587">
        <v>661.03941870714289</v>
      </c>
      <c r="M5" s="1587">
        <v>665.31203389000007</v>
      </c>
      <c r="N5" s="1587">
        <v>668.76369273285695</v>
      </c>
      <c r="O5" s="1587">
        <v>674.69877112142865</v>
      </c>
      <c r="P5" s="1587">
        <v>673.73775123428572</v>
      </c>
      <c r="Q5" s="1587">
        <v>680.52534544571415</v>
      </c>
      <c r="R5" s="1587">
        <v>679.58282034571437</v>
      </c>
      <c r="S5" s="1587">
        <v>582.12282504000007</v>
      </c>
      <c r="T5" s="1587">
        <v>599.33361775499998</v>
      </c>
      <c r="U5" s="1587">
        <v>600.70230814571414</v>
      </c>
      <c r="V5" s="1587">
        <v>601.13571266214285</v>
      </c>
      <c r="W5" s="1587">
        <v>593.36091126571444</v>
      </c>
      <c r="X5" s="1587">
        <v>586.00406018785736</v>
      </c>
      <c r="Y5" s="1587">
        <v>574.12240614357154</v>
      </c>
      <c r="Z5" s="1587">
        <v>573.24595760214277</v>
      </c>
      <c r="AA5" s="1587">
        <v>236.65480198285715</v>
      </c>
      <c r="AB5" s="1587">
        <v>235.19009788357141</v>
      </c>
      <c r="AC5" s="1587">
        <v>235.82856797285714</v>
      </c>
      <c r="AD5" s="1587">
        <v>234.678097165</v>
      </c>
      <c r="AE5" s="1587">
        <v>232.75327806785711</v>
      </c>
      <c r="AF5" s="1587">
        <v>249.18289427071426</v>
      </c>
      <c r="AG5" s="1587">
        <v>270.02276554571426</v>
      </c>
      <c r="AH5" s="1587">
        <v>246.35968319071426</v>
      </c>
      <c r="AI5" s="1587">
        <v>227.61459442142854</v>
      </c>
      <c r="AJ5" s="1587">
        <v>230.25330561428578</v>
      </c>
      <c r="AK5" s="1587">
        <v>225.60640184142858</v>
      </c>
      <c r="AL5" s="1587">
        <v>222.53936860107137</v>
      </c>
      <c r="AM5" s="1587">
        <v>220.01414337428571</v>
      </c>
      <c r="AN5" s="1587">
        <v>219.46413778928567</v>
      </c>
      <c r="AO5" s="1587">
        <v>218.53454009892855</v>
      </c>
      <c r="AP5" s="1587">
        <v>218.30956391535713</v>
      </c>
      <c r="AQ5" s="1587">
        <v>220.27720369035717</v>
      </c>
      <c r="AR5" s="1587">
        <v>220.52508838571433</v>
      </c>
      <c r="AS5" s="1587">
        <v>223.55482742571434</v>
      </c>
      <c r="AT5" s="1587">
        <v>225.65265672142857</v>
      </c>
      <c r="AU5" s="1587">
        <v>225.21400762785714</v>
      </c>
      <c r="AV5" s="1587">
        <v>226.60075080285711</v>
      </c>
      <c r="AW5" s="1587">
        <v>226.98379076607142</v>
      </c>
      <c r="AX5" s="1587">
        <v>226.29619798857144</v>
      </c>
      <c r="AY5" s="1587">
        <v>224.44632086535719</v>
      </c>
    </row>
    <row r="6" spans="1:51">
      <c r="B6" s="1584" t="s">
        <v>792</v>
      </c>
      <c r="C6" s="1587">
        <v>126.34311929000008</v>
      </c>
      <c r="D6" s="1587">
        <v>111.97276383428597</v>
      </c>
      <c r="E6" s="1587">
        <v>166.61053615428568</v>
      </c>
      <c r="F6" s="1587">
        <v>172.52144637285721</v>
      </c>
      <c r="G6" s="1587">
        <v>143.23551962000013</v>
      </c>
      <c r="H6" s="1587">
        <v>147.96199807714308</v>
      </c>
      <c r="I6" s="1587">
        <v>143.98239697857153</v>
      </c>
      <c r="J6" s="1587">
        <v>124.49287594571436</v>
      </c>
      <c r="K6" s="1587">
        <v>88.231440747142912</v>
      </c>
      <c r="L6" s="1587">
        <v>128.35215114999997</v>
      </c>
      <c r="M6" s="1587">
        <v>125.30461175285708</v>
      </c>
      <c r="N6" s="1587">
        <v>136.69861862428559</v>
      </c>
      <c r="O6" s="1587">
        <v>91.540350307143086</v>
      </c>
      <c r="P6" s="1587">
        <v>100.65893219428563</v>
      </c>
      <c r="Q6" s="1587">
        <v>68.859400411428695</v>
      </c>
      <c r="R6" s="1587">
        <v>114.17573529714298</v>
      </c>
      <c r="S6" s="1587">
        <v>101.71424974571418</v>
      </c>
      <c r="T6" s="1587">
        <v>106.07391367357147</v>
      </c>
      <c r="U6" s="1587">
        <v>82.922871925714375</v>
      </c>
      <c r="V6" s="1587">
        <v>87.788092123571403</v>
      </c>
      <c r="W6" s="1587">
        <v>101.59652523428548</v>
      </c>
      <c r="X6" s="1587">
        <v>80.365443740713829</v>
      </c>
      <c r="Y6" s="1587">
        <v>81.41016628499996</v>
      </c>
      <c r="Z6" s="1587">
        <v>78.510651540714264</v>
      </c>
      <c r="AA6" s="1587">
        <v>245.96684144571421</v>
      </c>
      <c r="AB6" s="1587">
        <v>286.84287675928579</v>
      </c>
      <c r="AC6" s="1587">
        <v>251.44838766999993</v>
      </c>
      <c r="AD6" s="1587">
        <v>255.28144047785727</v>
      </c>
      <c r="AE6" s="1587">
        <v>326.33287793214299</v>
      </c>
      <c r="AF6" s="1587">
        <v>687.93472244357122</v>
      </c>
      <c r="AG6" s="1587">
        <v>743.92588995428559</v>
      </c>
      <c r="AH6" s="1587">
        <v>668.5515825235716</v>
      </c>
      <c r="AI6" s="1587">
        <v>760.23771336428558</v>
      </c>
      <c r="AJ6" s="1587">
        <v>574.63253088571435</v>
      </c>
      <c r="AK6" s="1587">
        <v>673.90354287285732</v>
      </c>
      <c r="AL6" s="1587">
        <v>534.46153747035726</v>
      </c>
      <c r="AM6" s="1587">
        <v>559.88849005428574</v>
      </c>
      <c r="AN6" s="1587">
        <v>578.67792956785718</v>
      </c>
      <c r="AO6" s="1587">
        <v>491.03781911535714</v>
      </c>
      <c r="AP6" s="1587">
        <v>471.47646265607142</v>
      </c>
      <c r="AQ6" s="1587">
        <v>441.39094638107156</v>
      </c>
      <c r="AR6" s="1587">
        <v>462.20109732857134</v>
      </c>
      <c r="AS6" s="1587">
        <v>559.56588514571422</v>
      </c>
      <c r="AT6" s="1587">
        <v>600.65243192142839</v>
      </c>
      <c r="AU6" s="1587">
        <v>619.17822158642844</v>
      </c>
      <c r="AV6" s="1587">
        <v>630.13021826857164</v>
      </c>
      <c r="AW6" s="1587">
        <v>670.30766094821433</v>
      </c>
      <c r="AX6" s="1587">
        <v>665.34572058285721</v>
      </c>
      <c r="AY6" s="1587">
        <v>656.55482592035708</v>
      </c>
    </row>
    <row r="7" spans="1:51">
      <c r="B7" s="1584" t="s">
        <v>793</v>
      </c>
      <c r="C7" s="1588">
        <f t="shared" ref="C7:AH7" si="0">C4/C5</f>
        <v>1.1935834821967706</v>
      </c>
      <c r="D7" s="1588">
        <f t="shared" si="0"/>
        <v>1.1700554992583607</v>
      </c>
      <c r="E7" s="1588">
        <f t="shared" si="0"/>
        <v>1.2547875919300759</v>
      </c>
      <c r="F7" s="1588">
        <f t="shared" si="0"/>
        <v>1.2612509814405106</v>
      </c>
      <c r="G7" s="1588">
        <f t="shared" si="0"/>
        <v>1.2178261311585257</v>
      </c>
      <c r="H7" s="1588">
        <f t="shared" si="0"/>
        <v>1.2223463892051138</v>
      </c>
      <c r="I7" s="1588">
        <f t="shared" si="0"/>
        <v>1.2174572644144819</v>
      </c>
      <c r="J7" s="1588">
        <f t="shared" si="0"/>
        <v>1.187525738086306</v>
      </c>
      <c r="K7" s="1588">
        <f t="shared" si="0"/>
        <v>1.132997708894508</v>
      </c>
      <c r="L7" s="1588">
        <f t="shared" si="0"/>
        <v>1.1941671669157496</v>
      </c>
      <c r="M7" s="1588">
        <f t="shared" si="0"/>
        <v>1.1883396141509961</v>
      </c>
      <c r="N7" s="1588">
        <f t="shared" si="0"/>
        <v>1.2044049641296706</v>
      </c>
      <c r="O7" s="1588">
        <f t="shared" si="0"/>
        <v>1.1356758811861956</v>
      </c>
      <c r="P7" s="1588">
        <f t="shared" si="0"/>
        <v>1.1494037286909911</v>
      </c>
      <c r="Q7" s="1588">
        <f t="shared" si="0"/>
        <v>1.1011856514562712</v>
      </c>
      <c r="R7" s="1588">
        <f t="shared" si="0"/>
        <v>1.1680085662540145</v>
      </c>
      <c r="S7" s="1588">
        <f t="shared" si="0"/>
        <v>1.1747298772191677</v>
      </c>
      <c r="T7" s="1588">
        <f t="shared" si="0"/>
        <v>1.1769864238066705</v>
      </c>
      <c r="U7" s="1588">
        <f t="shared" si="0"/>
        <v>1.1380432050971903</v>
      </c>
      <c r="V7" s="1588">
        <f t="shared" si="0"/>
        <v>1.1460370599756915</v>
      </c>
      <c r="W7" s="1588">
        <f t="shared" si="0"/>
        <v>1.1712221403623759</v>
      </c>
      <c r="X7" s="1588">
        <f t="shared" si="0"/>
        <v>1.1371414452571385</v>
      </c>
      <c r="Y7" s="1588">
        <f t="shared" si="0"/>
        <v>1.1417993191240154</v>
      </c>
      <c r="Z7" s="1588">
        <f t="shared" si="0"/>
        <v>1.1369580552632594</v>
      </c>
      <c r="AA7" s="1588">
        <f t="shared" si="0"/>
        <v>2.0393486182610046</v>
      </c>
      <c r="AB7" s="1588">
        <f t="shared" si="0"/>
        <v>2.2196214013282334</v>
      </c>
      <c r="AC7" s="1588">
        <f t="shared" si="0"/>
        <v>2.0662337893640625</v>
      </c>
      <c r="AD7" s="1588">
        <f t="shared" si="0"/>
        <v>2.0877940615752104</v>
      </c>
      <c r="AE7" s="1588">
        <f t="shared" si="0"/>
        <v>2.402054916867824</v>
      </c>
      <c r="AF7" s="1588">
        <f t="shared" si="0"/>
        <v>3.7607622283100763</v>
      </c>
      <c r="AG7" s="1588">
        <f t="shared" si="0"/>
        <v>3.7550487769089251</v>
      </c>
      <c r="AH7" s="1588">
        <f t="shared" si="0"/>
        <v>3.7137215548618245</v>
      </c>
      <c r="AI7" s="1588">
        <f t="shared" ref="AI7:AY7" si="1">AI4/AI5</f>
        <v>4.340021826354004</v>
      </c>
      <c r="AJ7" s="1588">
        <f t="shared" si="1"/>
        <v>3.4956537729292081</v>
      </c>
      <c r="AK7" s="1588">
        <f t="shared" si="1"/>
        <v>3.9870763301589394</v>
      </c>
      <c r="AL7" s="1588">
        <f t="shared" si="1"/>
        <v>3.4016493837925994</v>
      </c>
      <c r="AM7" s="1588">
        <f t="shared" si="1"/>
        <v>3.544784082820573</v>
      </c>
      <c r="AN7" s="1588">
        <f t="shared" si="1"/>
        <v>3.6367767207755088</v>
      </c>
      <c r="AO7" s="1588">
        <f t="shared" si="1"/>
        <v>3.2469574781774493</v>
      </c>
      <c r="AP7" s="1588">
        <f t="shared" si="1"/>
        <v>3.1596692980380467</v>
      </c>
      <c r="AQ7" s="1588">
        <f t="shared" si="1"/>
        <v>3.0037976648801714</v>
      </c>
      <c r="AR7" s="1588">
        <f t="shared" si="1"/>
        <v>3.0959116294294287</v>
      </c>
      <c r="AS7" s="1588">
        <f t="shared" si="1"/>
        <v>3.5030364657710371</v>
      </c>
      <c r="AT7" s="1588">
        <f t="shared" si="1"/>
        <v>3.6618451590532013</v>
      </c>
      <c r="AU7" s="1588">
        <f t="shared" si="1"/>
        <v>3.749288235257358</v>
      </c>
      <c r="AV7" s="1588">
        <f t="shared" si="1"/>
        <v>3.7807949269187793</v>
      </c>
      <c r="AW7" s="1588">
        <f t="shared" si="1"/>
        <v>3.9531080553634363</v>
      </c>
      <c r="AX7" s="1588">
        <f t="shared" si="1"/>
        <v>3.9401542160087857</v>
      </c>
      <c r="AY7" s="1588">
        <f t="shared" si="1"/>
        <v>3.92521981821309</v>
      </c>
    </row>
    <row r="10" spans="1:51">
      <c r="B10" s="1585" t="s">
        <v>789</v>
      </c>
    </row>
    <row r="33" spans="2:2">
      <c r="B33" s="1589" t="s">
        <v>52</v>
      </c>
    </row>
    <row r="34" spans="2:2">
      <c r="B34" s="175" t="s">
        <v>459</v>
      </c>
    </row>
  </sheetData>
  <phoneticPr fontId="7" type="noConversion"/>
  <hyperlinks>
    <hyperlink ref="B34" location="Мазмұны!B165" display="мазмұнға"/>
  </hyperlinks>
  <pageMargins left="0.75" right="0.75" top="1" bottom="1" header="0.5" footer="0.5"/>
  <headerFooter alignWithMargins="0"/>
  <drawing r:id="rId1"/>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0"/>
  <sheetViews>
    <sheetView topLeftCell="A28" workbookViewId="0">
      <selection activeCell="B50" sqref="B50"/>
    </sheetView>
  </sheetViews>
  <sheetFormatPr defaultRowHeight="12.75"/>
  <cols>
    <col min="1" max="1" width="9.140625" style="782"/>
    <col min="2" max="2" width="40.85546875" style="782" customWidth="1"/>
    <col min="3" max="5" width="19.140625" style="782" bestFit="1" customWidth="1"/>
    <col min="6" max="6" width="17.7109375" style="782" bestFit="1" customWidth="1"/>
    <col min="7" max="7" width="17.5703125" style="782" bestFit="1" customWidth="1"/>
    <col min="8" max="8" width="16.85546875" style="782" bestFit="1" customWidth="1"/>
    <col min="9" max="9" width="15.42578125" style="782" bestFit="1" customWidth="1"/>
    <col min="10" max="10" width="14.5703125" style="782" bestFit="1" customWidth="1"/>
    <col min="11" max="11" width="13.28515625" style="782" customWidth="1"/>
    <col min="12" max="12" width="13.42578125" style="782" customWidth="1"/>
    <col min="13" max="13" width="14.42578125" style="782" customWidth="1"/>
    <col min="14" max="14" width="13.140625" style="782" customWidth="1"/>
    <col min="15" max="15" width="13.5703125" style="782" customWidth="1"/>
    <col min="16" max="16384" width="9.140625" style="782"/>
  </cols>
  <sheetData>
    <row r="2" spans="1:11">
      <c r="A2" s="782" t="s">
        <v>1735</v>
      </c>
      <c r="B2" s="775" t="s">
        <v>1534</v>
      </c>
    </row>
    <row r="3" spans="1:11">
      <c r="B3" s="783"/>
      <c r="C3" s="784" t="s">
        <v>733</v>
      </c>
      <c r="D3" s="784" t="s">
        <v>1605</v>
      </c>
      <c r="E3" s="784" t="s">
        <v>1606</v>
      </c>
    </row>
    <row r="4" spans="1:11">
      <c r="B4" s="785" t="s">
        <v>1497</v>
      </c>
      <c r="C4" s="786">
        <v>239.04505002626999</v>
      </c>
      <c r="D4" s="786">
        <v>275.04504994376998</v>
      </c>
      <c r="E4" s="786">
        <v>275.04504994376998</v>
      </c>
      <c r="G4" s="787"/>
    </row>
    <row r="5" spans="1:11">
      <c r="B5" s="785" t="s">
        <v>1498</v>
      </c>
      <c r="C5" s="788">
        <v>0</v>
      </c>
      <c r="D5" s="788">
        <v>33.049477481579999</v>
      </c>
      <c r="E5" s="788">
        <v>33.049477481579999</v>
      </c>
    </row>
    <row r="6" spans="1:11" ht="25.5">
      <c r="B6" s="785" t="s">
        <v>1499</v>
      </c>
      <c r="C6" s="783">
        <v>24</v>
      </c>
      <c r="D6" s="783">
        <v>24</v>
      </c>
      <c r="E6" s="783">
        <v>24</v>
      </c>
    </row>
    <row r="7" spans="1:11" ht="38.25">
      <c r="B7" s="785" t="s">
        <v>1500</v>
      </c>
      <c r="C7" s="786">
        <v>664.32682248799995</v>
      </c>
      <c r="D7" s="786">
        <v>590.59999094399996</v>
      </c>
      <c r="E7" s="786">
        <v>590.59999094399996</v>
      </c>
    </row>
    <row r="8" spans="1:11" ht="12.75" customHeight="1">
      <c r="B8" s="785" t="s">
        <v>1501</v>
      </c>
      <c r="C8" s="786">
        <f>SUM(C4:C7)</f>
        <v>927.37187251426997</v>
      </c>
      <c r="D8" s="786">
        <f>SUM(D4:D7)</f>
        <v>922.69451836934991</v>
      </c>
      <c r="E8" s="786">
        <f>SUM(E4:E7)</f>
        <v>922.69451836934991</v>
      </c>
    </row>
    <row r="9" spans="1:11" ht="25.5">
      <c r="B9" s="785" t="s">
        <v>1502</v>
      </c>
      <c r="C9" s="786">
        <v>13209.538913</v>
      </c>
      <c r="D9" s="786">
        <v>11270.702875999999</v>
      </c>
      <c r="E9" s="786">
        <v>11063.969289000001</v>
      </c>
      <c r="J9" s="782">
        <f>F9/1000000000</f>
        <v>0</v>
      </c>
      <c r="K9" s="782">
        <f>G9/1000000000</f>
        <v>0</v>
      </c>
    </row>
    <row r="10" spans="1:11">
      <c r="B10" s="785" t="s">
        <v>1503</v>
      </c>
      <c r="C10" s="786">
        <v>14030.982527</v>
      </c>
      <c r="D10" s="786">
        <v>12098.345986</v>
      </c>
      <c r="E10" s="786">
        <v>12047.764439</v>
      </c>
    </row>
    <row r="11" spans="1:11" ht="25.5">
      <c r="B11" s="785" t="s">
        <v>1504</v>
      </c>
      <c r="C11" s="786">
        <v>9862.2865880000008</v>
      </c>
      <c r="D11" s="786">
        <v>9859.5836789999994</v>
      </c>
      <c r="E11" s="786">
        <v>9770.8561790000003</v>
      </c>
      <c r="J11" s="782">
        <f>F11/1000000000</f>
        <v>0</v>
      </c>
      <c r="K11" s="782">
        <f>G11/1000000000</f>
        <v>0</v>
      </c>
    </row>
    <row r="12" spans="1:11" ht="38.25">
      <c r="B12" s="785" t="s">
        <v>1505</v>
      </c>
      <c r="C12" s="789">
        <f>C8/C9</f>
        <v>7.0204711808798156E-2</v>
      </c>
      <c r="D12" s="789">
        <f>D8/D9</f>
        <v>8.1866634984597911E-2</v>
      </c>
      <c r="E12" s="789">
        <f>E8/E9</f>
        <v>8.3396337631442052E-2</v>
      </c>
    </row>
    <row r="13" spans="1:11" ht="38.25">
      <c r="B13" s="785" t="s">
        <v>542</v>
      </c>
      <c r="C13" s="789">
        <f>C8/C10</f>
        <v>6.6094578247084007E-2</v>
      </c>
      <c r="D13" s="789">
        <f>D8/D10</f>
        <v>7.626617055232808E-2</v>
      </c>
      <c r="E13" s="789">
        <f>E8/E10</f>
        <v>7.658636778973546E-2</v>
      </c>
    </row>
    <row r="14" spans="1:11">
      <c r="B14" s="790"/>
      <c r="C14" s="791"/>
      <c r="D14" s="791"/>
      <c r="E14" s="791"/>
    </row>
    <row r="15" spans="1:11" ht="12.75" customHeight="1">
      <c r="B15" s="790"/>
    </row>
    <row r="16" spans="1:11">
      <c r="B16" s="775" t="s">
        <v>1534</v>
      </c>
    </row>
    <row r="17" spans="2:5">
      <c r="B17" s="790"/>
    </row>
    <row r="18" spans="2:5">
      <c r="B18" s="790"/>
      <c r="C18" s="791"/>
      <c r="D18" s="791"/>
      <c r="E18" s="791"/>
    </row>
    <row r="19" spans="2:5">
      <c r="B19" s="790"/>
      <c r="C19" s="791"/>
      <c r="D19" s="791"/>
      <c r="E19" s="791"/>
    </row>
    <row r="21" spans="2:5" ht="12.75" customHeight="1"/>
    <row r="27" spans="2:5" ht="12.75" customHeight="1"/>
    <row r="46" spans="2:2">
      <c r="B46" s="191" t="s">
        <v>651</v>
      </c>
    </row>
    <row r="47" spans="2:2">
      <c r="B47" s="191" t="s">
        <v>652</v>
      </c>
    </row>
    <row r="50" spans="2:3">
      <c r="B50" s="175" t="s">
        <v>459</v>
      </c>
      <c r="C50" s="96"/>
    </row>
  </sheetData>
  <phoneticPr fontId="64" type="noConversion"/>
  <hyperlinks>
    <hyperlink ref="B50" location="Мазмұны!B165" display="мазмұнға"/>
  </hyperlinks>
  <pageMargins left="0.75" right="0.75" top="1" bottom="1" header="0.5" footer="0.5"/>
  <pageSetup paperSize="9" orientation="portrait" verticalDpi="0" r:id="rId1"/>
  <headerFooter alignWithMargins="0"/>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5"/>
  <sheetViews>
    <sheetView workbookViewId="0">
      <selection activeCell="B45" sqref="B45"/>
    </sheetView>
  </sheetViews>
  <sheetFormatPr defaultRowHeight="12.75"/>
  <cols>
    <col min="1" max="1" width="9.140625" style="792"/>
    <col min="2" max="2" width="40.85546875" style="792" customWidth="1"/>
    <col min="3" max="5" width="19.28515625" style="792" bestFit="1" customWidth="1"/>
    <col min="6" max="6" width="17.85546875" style="792" bestFit="1" customWidth="1"/>
    <col min="7" max="7" width="14.42578125" style="792" bestFit="1" customWidth="1"/>
    <col min="8" max="8" width="17" style="792" bestFit="1" customWidth="1"/>
    <col min="9" max="10" width="16.7109375" style="792" bestFit="1" customWidth="1"/>
    <col min="11" max="11" width="13.28515625" style="792" customWidth="1"/>
    <col min="12" max="12" width="13.42578125" style="792" customWidth="1"/>
    <col min="13" max="13" width="14.42578125" style="792" customWidth="1"/>
    <col min="14" max="14" width="13.140625" style="792" customWidth="1"/>
    <col min="15" max="15" width="13.5703125" style="792" customWidth="1"/>
    <col min="16" max="16384" width="9.140625" style="792"/>
  </cols>
  <sheetData>
    <row r="1" spans="1:15">
      <c r="A1" s="782" t="s">
        <v>1735</v>
      </c>
      <c r="B1" s="775" t="s">
        <v>1535</v>
      </c>
    </row>
    <row r="2" spans="1:15" s="793" customFormat="1" ht="25.5">
      <c r="B2" s="794"/>
      <c r="C2" s="794" t="s">
        <v>529</v>
      </c>
      <c r="D2" s="794" t="s">
        <v>530</v>
      </c>
      <c r="E2" s="794" t="s">
        <v>653</v>
      </c>
      <c r="F2" s="794" t="s">
        <v>654</v>
      </c>
      <c r="G2" s="794" t="s">
        <v>655</v>
      </c>
      <c r="H2" s="794" t="s">
        <v>531</v>
      </c>
      <c r="I2" s="794" t="s">
        <v>532</v>
      </c>
      <c r="J2" s="794" t="s">
        <v>533</v>
      </c>
      <c r="K2" s="794" t="s">
        <v>534</v>
      </c>
      <c r="L2" s="794" t="s">
        <v>535</v>
      </c>
      <c r="M2" s="794" t="s">
        <v>98</v>
      </c>
      <c r="N2" s="794" t="s">
        <v>536</v>
      </c>
      <c r="O2" s="794" t="s">
        <v>537</v>
      </c>
    </row>
    <row r="3" spans="1:15" s="793" customFormat="1">
      <c r="B3" s="785" t="s">
        <v>1497</v>
      </c>
      <c r="C3" s="796">
        <v>0</v>
      </c>
      <c r="D3" s="796">
        <v>0</v>
      </c>
      <c r="E3" s="796">
        <v>0</v>
      </c>
      <c r="F3" s="796">
        <v>0</v>
      </c>
      <c r="G3" s="796">
        <v>212.094527543</v>
      </c>
      <c r="H3" s="796">
        <v>0</v>
      </c>
      <c r="I3" s="796">
        <v>35.999999917499999</v>
      </c>
      <c r="J3" s="796">
        <v>26.950522483269999</v>
      </c>
      <c r="K3" s="796">
        <v>0</v>
      </c>
      <c r="L3" s="796">
        <v>0</v>
      </c>
      <c r="M3" s="796">
        <v>0</v>
      </c>
      <c r="N3" s="796">
        <v>0</v>
      </c>
      <c r="O3" s="796">
        <v>0</v>
      </c>
    </row>
    <row r="4" spans="1:15" s="793" customFormat="1" ht="11.25" customHeight="1">
      <c r="B4" s="785" t="s">
        <v>1498</v>
      </c>
      <c r="C4" s="796">
        <v>0</v>
      </c>
      <c r="D4" s="796">
        <v>0</v>
      </c>
      <c r="E4" s="796">
        <v>0</v>
      </c>
      <c r="F4" s="796">
        <v>0</v>
      </c>
      <c r="G4" s="796">
        <v>0</v>
      </c>
      <c r="H4" s="796">
        <v>0</v>
      </c>
      <c r="I4" s="796">
        <v>0</v>
      </c>
      <c r="J4" s="796">
        <v>33.049477481579999</v>
      </c>
      <c r="K4" s="796">
        <v>0</v>
      </c>
      <c r="L4" s="796">
        <v>0</v>
      </c>
      <c r="M4" s="796">
        <v>0</v>
      </c>
      <c r="N4" s="796">
        <v>0</v>
      </c>
      <c r="O4" s="796">
        <v>0</v>
      </c>
    </row>
    <row r="5" spans="1:15" s="793" customFormat="1" ht="25.5">
      <c r="B5" s="795" t="s">
        <v>1499</v>
      </c>
      <c r="C5" s="796">
        <v>24</v>
      </c>
      <c r="D5" s="796">
        <v>0</v>
      </c>
      <c r="E5" s="796">
        <v>0</v>
      </c>
      <c r="F5" s="796">
        <v>0</v>
      </c>
      <c r="G5" s="796">
        <v>0</v>
      </c>
      <c r="H5" s="796">
        <v>0</v>
      </c>
      <c r="I5" s="796">
        <v>0</v>
      </c>
      <c r="J5" s="796">
        <v>0</v>
      </c>
      <c r="K5" s="796">
        <v>0</v>
      </c>
      <c r="L5" s="796">
        <v>0</v>
      </c>
      <c r="M5" s="796">
        <v>0</v>
      </c>
      <c r="N5" s="796">
        <v>0</v>
      </c>
      <c r="O5" s="796">
        <v>0</v>
      </c>
    </row>
    <row r="6" spans="1:15" s="793" customFormat="1" ht="38.25" customHeight="1">
      <c r="B6" s="795" t="s">
        <v>1500</v>
      </c>
      <c r="C6" s="796">
        <v>37.353250000000003</v>
      </c>
      <c r="D6" s="796">
        <v>34.898984636000002</v>
      </c>
      <c r="E6" s="796">
        <v>23.618687109</v>
      </c>
      <c r="F6" s="796">
        <v>46.701714785</v>
      </c>
      <c r="G6" s="796">
        <v>110.654959758</v>
      </c>
      <c r="H6" s="796">
        <v>33.152034241000003</v>
      </c>
      <c r="I6" s="796">
        <v>160.40420109300001</v>
      </c>
      <c r="J6" s="796">
        <v>95.7</v>
      </c>
      <c r="K6" s="796">
        <v>18.143593860999999</v>
      </c>
      <c r="L6" s="796">
        <v>8.4462960260000006</v>
      </c>
      <c r="M6" s="796">
        <v>12.526269435</v>
      </c>
      <c r="N6" s="796">
        <v>3</v>
      </c>
      <c r="O6" s="796">
        <v>6</v>
      </c>
    </row>
    <row r="7" spans="1:15" s="793" customFormat="1">
      <c r="B7" s="795" t="s">
        <v>1501</v>
      </c>
      <c r="C7" s="796">
        <v>61.353250000000003</v>
      </c>
      <c r="D7" s="796">
        <v>34.898984636000002</v>
      </c>
      <c r="E7" s="796">
        <v>23.618687109</v>
      </c>
      <c r="F7" s="796">
        <v>46.701714785</v>
      </c>
      <c r="G7" s="796">
        <v>322.74948730099999</v>
      </c>
      <c r="H7" s="796">
        <v>33.152034241000003</v>
      </c>
      <c r="I7" s="796">
        <v>196.4042010105</v>
      </c>
      <c r="J7" s="796">
        <v>155.69999996485001</v>
      </c>
      <c r="K7" s="796">
        <v>18.143593860999999</v>
      </c>
      <c r="L7" s="796">
        <v>8.4462960260000006</v>
      </c>
      <c r="M7" s="796">
        <v>12.526269435</v>
      </c>
      <c r="N7" s="796">
        <v>3</v>
      </c>
      <c r="O7" s="796">
        <v>6</v>
      </c>
    </row>
    <row r="8" spans="1:15" s="793" customFormat="1">
      <c r="B8" s="795" t="s">
        <v>538</v>
      </c>
      <c r="C8" s="797">
        <v>496.47715899999997</v>
      </c>
      <c r="D8" s="797">
        <v>1206.7702389999999</v>
      </c>
      <c r="E8" s="797">
        <v>321.12323400000002</v>
      </c>
      <c r="F8" s="797">
        <v>1094.88824</v>
      </c>
      <c r="G8" s="796">
        <v>2129.111195</v>
      </c>
      <c r="H8" s="797">
        <v>315.77761900000002</v>
      </c>
      <c r="I8" s="797">
        <v>2536.7309289999998</v>
      </c>
      <c r="J8" s="797">
        <v>2040.82429</v>
      </c>
      <c r="K8" s="797">
        <v>305.94021300000003</v>
      </c>
      <c r="L8" s="797">
        <v>229.70558199999999</v>
      </c>
      <c r="M8" s="797">
        <v>148.97231099999999</v>
      </c>
      <c r="N8" s="797">
        <v>17.236425000000001</v>
      </c>
      <c r="O8" s="797">
        <v>220.41185300000001</v>
      </c>
    </row>
    <row r="9" spans="1:15" s="793" customFormat="1" ht="25.5">
      <c r="B9" s="795" t="s">
        <v>1504</v>
      </c>
      <c r="C9" s="797">
        <v>662.58927400000005</v>
      </c>
      <c r="D9" s="797">
        <v>879.94057899999996</v>
      </c>
      <c r="E9" s="797">
        <v>246.117392</v>
      </c>
      <c r="F9" s="797">
        <v>670.53122699999994</v>
      </c>
      <c r="G9" s="796">
        <v>2595.3872700000002</v>
      </c>
      <c r="H9" s="797">
        <v>174.70882800000001</v>
      </c>
      <c r="I9" s="797">
        <v>2554.28854</v>
      </c>
      <c r="J9" s="797">
        <v>1250.9443900000001</v>
      </c>
      <c r="K9" s="797">
        <v>261.24550900000003</v>
      </c>
      <c r="L9" s="797">
        <v>275.18028500000003</v>
      </c>
      <c r="M9" s="797">
        <v>100.66601799999999</v>
      </c>
      <c r="N9" s="797">
        <v>12.619861</v>
      </c>
      <c r="O9" s="797">
        <v>86.637006</v>
      </c>
    </row>
    <row r="10" spans="1:15" s="793" customFormat="1" ht="38.25">
      <c r="B10" s="795" t="s">
        <v>539</v>
      </c>
      <c r="C10" s="798">
        <f t="shared" ref="C10:O10" si="0">C7/C8</f>
        <v>0.12357718555185336</v>
      </c>
      <c r="D10" s="798">
        <f t="shared" si="0"/>
        <v>2.8919328226820817E-2</v>
      </c>
      <c r="E10" s="798">
        <f t="shared" si="0"/>
        <v>7.3550228100281265E-2</v>
      </c>
      <c r="F10" s="798">
        <f t="shared" si="0"/>
        <v>4.2654321307716299E-2</v>
      </c>
      <c r="G10" s="798">
        <f t="shared" si="0"/>
        <v>0.15158883578224763</v>
      </c>
      <c r="H10" s="798">
        <f t="shared" si="0"/>
        <v>0.10498538289694306</v>
      </c>
      <c r="I10" s="798">
        <f t="shared" si="0"/>
        <v>7.7424136223988152E-2</v>
      </c>
      <c r="J10" s="798">
        <f t="shared" si="0"/>
        <v>7.6292702281022931E-2</v>
      </c>
      <c r="K10" s="798">
        <f t="shared" si="0"/>
        <v>5.9304377424225688E-2</v>
      </c>
      <c r="L10" s="798">
        <f t="shared" si="0"/>
        <v>3.6770094799002319E-2</v>
      </c>
      <c r="M10" s="798">
        <f t="shared" si="0"/>
        <v>8.4084548000332757E-2</v>
      </c>
      <c r="N10" s="798">
        <f t="shared" si="0"/>
        <v>0.1740500132713135</v>
      </c>
      <c r="O10" s="798">
        <f t="shared" si="0"/>
        <v>2.7221766517248051E-2</v>
      </c>
    </row>
    <row r="11" spans="1:15" s="793" customFormat="1" ht="38.25">
      <c r="B11" s="795" t="s">
        <v>540</v>
      </c>
      <c r="C11" s="798">
        <f t="shared" ref="C11:O11" si="1">C7/C9</f>
        <v>9.2596201610109369E-2</v>
      </c>
      <c r="D11" s="798">
        <f t="shared" si="1"/>
        <v>3.9660615124331028E-2</v>
      </c>
      <c r="E11" s="798">
        <f t="shared" si="1"/>
        <v>9.5965128335993424E-2</v>
      </c>
      <c r="F11" s="798">
        <f t="shared" si="1"/>
        <v>6.9648829024632444E-2</v>
      </c>
      <c r="G11" s="798">
        <f t="shared" si="1"/>
        <v>0.12435503981685167</v>
      </c>
      <c r="H11" s="798">
        <f t="shared" si="1"/>
        <v>0.18975591915137796</v>
      </c>
      <c r="I11" s="798">
        <f t="shared" si="1"/>
        <v>7.6891939941327064E-2</v>
      </c>
      <c r="J11" s="798">
        <f t="shared" si="1"/>
        <v>0.12446596444215238</v>
      </c>
      <c r="K11" s="798">
        <f t="shared" si="1"/>
        <v>6.9450356985849643E-2</v>
      </c>
      <c r="L11" s="798">
        <f t="shared" si="1"/>
        <v>3.0693681511377167E-2</v>
      </c>
      <c r="M11" s="798">
        <f t="shared" si="1"/>
        <v>0.12443394189884416</v>
      </c>
      <c r="N11" s="798">
        <f t="shared" si="1"/>
        <v>0.23772052639882482</v>
      </c>
      <c r="O11" s="798">
        <f t="shared" si="1"/>
        <v>6.9254470774301691E-2</v>
      </c>
    </row>
    <row r="12" spans="1:15">
      <c r="B12" s="790"/>
      <c r="C12" s="799"/>
      <c r="D12" s="799"/>
      <c r="E12" s="799"/>
      <c r="F12" s="799"/>
      <c r="G12" s="799"/>
      <c r="H12" s="799"/>
      <c r="I12" s="799"/>
      <c r="J12" s="799"/>
      <c r="K12" s="799"/>
      <c r="L12" s="799"/>
      <c r="M12" s="799"/>
      <c r="N12" s="799"/>
      <c r="O12" s="799"/>
    </row>
    <row r="13" spans="1:15">
      <c r="B13" s="785"/>
    </row>
    <row r="14" spans="1:15">
      <c r="B14" s="775" t="s">
        <v>1535</v>
      </c>
    </row>
    <row r="41" spans="2:3">
      <c r="B41" s="800" t="s">
        <v>651</v>
      </c>
    </row>
    <row r="42" spans="2:3">
      <c r="B42" s="187" t="s">
        <v>541</v>
      </c>
    </row>
    <row r="45" spans="2:3">
      <c r="B45" s="175" t="s">
        <v>459</v>
      </c>
      <c r="C45" s="96"/>
    </row>
  </sheetData>
  <phoneticPr fontId="64" type="noConversion"/>
  <hyperlinks>
    <hyperlink ref="B45" location="Мазмұны!B166" display="мазмұнға"/>
  </hyperlinks>
  <pageMargins left="0.75" right="0.75" top="1" bottom="1" header="0.5" footer="0.5"/>
  <pageSetup paperSize="9" orientation="portrait" verticalDpi="0"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22"/>
  <sheetViews>
    <sheetView topLeftCell="A13" workbookViewId="0">
      <selection activeCell="L28" sqref="L28"/>
    </sheetView>
  </sheetViews>
  <sheetFormatPr defaultColWidth="8" defaultRowHeight="12.75"/>
  <cols>
    <col min="1" max="1" width="8.85546875" style="96" bestFit="1" customWidth="1"/>
    <col min="2" max="2" width="10.140625" style="96" bestFit="1" customWidth="1"/>
    <col min="3" max="3" width="13.42578125" style="96" customWidth="1"/>
    <col min="4" max="4" width="8" style="96" customWidth="1"/>
    <col min="5" max="5" width="11.140625" style="96" customWidth="1"/>
    <col min="6" max="6" width="8" style="96" customWidth="1"/>
    <col min="7" max="7" width="10.140625" style="96" customWidth="1"/>
    <col min="8" max="9" width="8" style="96" customWidth="1"/>
    <col min="10" max="10" width="10.28515625" style="96" customWidth="1"/>
    <col min="11" max="16384" width="8" style="96"/>
  </cols>
  <sheetData>
    <row r="1" spans="1:12">
      <c r="C1" s="101"/>
    </row>
    <row r="2" spans="1:12">
      <c r="A2" s="98" t="s">
        <v>1735</v>
      </c>
      <c r="B2" s="99" t="s">
        <v>1670</v>
      </c>
      <c r="C2" s="101"/>
    </row>
    <row r="3" spans="1:12">
      <c r="A3" s="98"/>
      <c r="B3" s="99"/>
      <c r="C3" s="101"/>
      <c r="L3" s="99" t="s">
        <v>1670</v>
      </c>
    </row>
    <row r="4" spans="1:12" ht="38.25">
      <c r="B4" s="111" t="s">
        <v>723</v>
      </c>
      <c r="C4" s="112" t="s">
        <v>796</v>
      </c>
      <c r="D4" s="112" t="s">
        <v>146</v>
      </c>
      <c r="E4" s="112" t="s">
        <v>148</v>
      </c>
      <c r="F4" s="112" t="s">
        <v>797</v>
      </c>
      <c r="G4" s="112" t="s">
        <v>151</v>
      </c>
      <c r="H4" s="112" t="s">
        <v>149</v>
      </c>
      <c r="I4" s="112" t="s">
        <v>147</v>
      </c>
      <c r="J4" s="112" t="s">
        <v>798</v>
      </c>
    </row>
    <row r="5" spans="1:12">
      <c r="B5" s="94">
        <v>39083</v>
      </c>
      <c r="C5" s="113">
        <v>1418.3</v>
      </c>
      <c r="D5" s="113">
        <v>17225.830000000002</v>
      </c>
      <c r="E5" s="113">
        <v>19964.72</v>
      </c>
      <c r="F5" s="113">
        <v>1921.92</v>
      </c>
      <c r="G5" s="113">
        <v>12463.15</v>
      </c>
      <c r="H5" s="113">
        <v>6220.81</v>
      </c>
      <c r="I5" s="113">
        <v>6596.92</v>
      </c>
      <c r="J5" s="113">
        <v>2415.29</v>
      </c>
    </row>
    <row r="6" spans="1:12">
      <c r="B6" s="94">
        <v>39084</v>
      </c>
      <c r="C6" s="113">
        <v>1418.3</v>
      </c>
      <c r="D6" s="113">
        <v>17225.830000000002</v>
      </c>
      <c r="E6" s="113">
        <v>20310.18</v>
      </c>
      <c r="F6" s="113">
        <v>1921.92</v>
      </c>
      <c r="G6" s="113">
        <v>12463.15</v>
      </c>
      <c r="H6" s="113">
        <v>6310.93</v>
      </c>
      <c r="I6" s="113">
        <v>6681.13</v>
      </c>
      <c r="J6" s="113">
        <v>2415.29</v>
      </c>
    </row>
    <row r="7" spans="1:12">
      <c r="B7" s="94">
        <v>39085</v>
      </c>
      <c r="C7" s="113">
        <v>1416.6</v>
      </c>
      <c r="D7" s="113">
        <v>17225.830000000002</v>
      </c>
      <c r="E7" s="113">
        <v>20413.39</v>
      </c>
      <c r="F7" s="113">
        <v>1921.92</v>
      </c>
      <c r="G7" s="113">
        <v>12474.52</v>
      </c>
      <c r="H7" s="113">
        <v>6319.01</v>
      </c>
      <c r="I7" s="113">
        <v>6691.32</v>
      </c>
      <c r="J7" s="113">
        <v>2423.16</v>
      </c>
    </row>
    <row r="8" spans="1:12">
      <c r="B8" s="94">
        <v>39086</v>
      </c>
      <c r="C8" s="113">
        <v>1418.34</v>
      </c>
      <c r="D8" s="113">
        <v>17353.669999999998</v>
      </c>
      <c r="E8" s="113">
        <v>20025.580000000002</v>
      </c>
      <c r="F8" s="113">
        <v>1921.92</v>
      </c>
      <c r="G8" s="113">
        <v>12480.69</v>
      </c>
      <c r="H8" s="113">
        <v>6286.96</v>
      </c>
      <c r="I8" s="113">
        <v>6674.4</v>
      </c>
      <c r="J8" s="113">
        <v>2453.4299999999998</v>
      </c>
    </row>
    <row r="9" spans="1:12">
      <c r="B9" s="94">
        <v>39087</v>
      </c>
      <c r="C9" s="113">
        <v>1409.71</v>
      </c>
      <c r="D9" s="113">
        <v>17091.59</v>
      </c>
      <c r="E9" s="113">
        <v>20211.28</v>
      </c>
      <c r="F9" s="113">
        <v>1921.92</v>
      </c>
      <c r="G9" s="113">
        <v>12398.01</v>
      </c>
      <c r="H9" s="113">
        <v>6220.12</v>
      </c>
      <c r="I9" s="113">
        <v>6593.09</v>
      </c>
      <c r="J9" s="113">
        <v>2434.25</v>
      </c>
    </row>
    <row r="10" spans="1:12">
      <c r="B10" s="94">
        <v>39090</v>
      </c>
      <c r="C10" s="113">
        <v>1412.84</v>
      </c>
      <c r="D10" s="113">
        <v>17091.59</v>
      </c>
      <c r="E10" s="113">
        <v>20029.66</v>
      </c>
      <c r="F10" s="113">
        <v>1921.92</v>
      </c>
      <c r="G10" s="113">
        <v>12423.49</v>
      </c>
      <c r="H10" s="113">
        <v>6194.16</v>
      </c>
      <c r="I10" s="113">
        <v>6607.59</v>
      </c>
      <c r="J10" s="113">
        <v>2438.1999999999998</v>
      </c>
    </row>
    <row r="11" spans="1:12">
      <c r="B11" s="94">
        <v>39091</v>
      </c>
      <c r="C11" s="113">
        <v>1412.11</v>
      </c>
      <c r="D11" s="113">
        <v>17237.77</v>
      </c>
      <c r="E11" s="113">
        <v>19898.080000000002</v>
      </c>
      <c r="F11" s="113">
        <v>1798.63</v>
      </c>
      <c r="G11" s="113">
        <v>12416.6</v>
      </c>
      <c r="H11" s="113">
        <v>6196.14</v>
      </c>
      <c r="I11" s="113">
        <v>6614.37</v>
      </c>
      <c r="J11" s="113">
        <v>2443.83</v>
      </c>
    </row>
    <row r="12" spans="1:12">
      <c r="B12" s="94">
        <v>39092</v>
      </c>
      <c r="C12" s="113">
        <v>1414.85</v>
      </c>
      <c r="D12" s="113">
        <v>16942.400000000001</v>
      </c>
      <c r="E12" s="113">
        <v>19568.34</v>
      </c>
      <c r="F12" s="113">
        <v>1770.67</v>
      </c>
      <c r="G12" s="113">
        <v>12442.16</v>
      </c>
      <c r="H12" s="113">
        <v>6160.68</v>
      </c>
      <c r="I12" s="113">
        <v>6566.56</v>
      </c>
      <c r="J12" s="113">
        <v>2459.33</v>
      </c>
    </row>
    <row r="13" spans="1:12">
      <c r="B13" s="94">
        <v>39093</v>
      </c>
      <c r="C13" s="113">
        <v>1423.82</v>
      </c>
      <c r="D13" s="113">
        <v>16838.169999999998</v>
      </c>
      <c r="E13" s="113">
        <v>19385.37</v>
      </c>
      <c r="F13" s="113">
        <v>1800.61</v>
      </c>
      <c r="G13" s="113">
        <v>12514.98</v>
      </c>
      <c r="H13" s="113">
        <v>6230.07</v>
      </c>
      <c r="I13" s="113">
        <v>6687.3</v>
      </c>
      <c r="J13" s="113">
        <v>2484.85</v>
      </c>
    </row>
    <row r="14" spans="1:12">
      <c r="B14" s="94">
        <v>39094</v>
      </c>
      <c r="C14" s="113">
        <v>1430.73</v>
      </c>
      <c r="D14" s="113">
        <v>17057.009999999998</v>
      </c>
      <c r="E14" s="113">
        <v>19613.41</v>
      </c>
      <c r="F14" s="113">
        <v>1797.59</v>
      </c>
      <c r="G14" s="113">
        <v>12556.08</v>
      </c>
      <c r="H14" s="113">
        <v>6239.01</v>
      </c>
      <c r="I14" s="113">
        <v>6705.17</v>
      </c>
      <c r="J14" s="113">
        <v>2502.8200000000002</v>
      </c>
    </row>
    <row r="15" spans="1:12">
      <c r="B15" s="94">
        <v>39097</v>
      </c>
      <c r="C15" s="113">
        <v>1430.73</v>
      </c>
      <c r="D15" s="113">
        <v>17209.919999999998</v>
      </c>
      <c r="E15" s="113">
        <v>20068.560000000001</v>
      </c>
      <c r="F15" s="113">
        <v>1850.21</v>
      </c>
      <c r="G15" s="113">
        <v>12556.08</v>
      </c>
      <c r="H15" s="113">
        <v>6263.46</v>
      </c>
      <c r="I15" s="113">
        <v>6731.74</v>
      </c>
      <c r="J15" s="113">
        <v>2502.8200000000002</v>
      </c>
    </row>
    <row r="16" spans="1:12">
      <c r="B16" s="94">
        <v>39098</v>
      </c>
      <c r="C16" s="113">
        <v>1431.9</v>
      </c>
      <c r="D16" s="113">
        <v>17202.46</v>
      </c>
      <c r="E16" s="113">
        <v>20027.95</v>
      </c>
      <c r="F16" s="113">
        <v>1851.63</v>
      </c>
      <c r="G16" s="113">
        <v>12582.59</v>
      </c>
      <c r="H16" s="113">
        <v>6215.66</v>
      </c>
      <c r="I16" s="113">
        <v>6716.82</v>
      </c>
      <c r="J16" s="113">
        <v>2497.7800000000002</v>
      </c>
    </row>
    <row r="17" spans="2:12">
      <c r="B17" s="94">
        <v>39099</v>
      </c>
      <c r="C17" s="113">
        <v>1430.62</v>
      </c>
      <c r="D17" s="113">
        <v>17261.349999999999</v>
      </c>
      <c r="E17" s="113">
        <v>20064.57</v>
      </c>
      <c r="F17" s="113">
        <v>1810.63</v>
      </c>
      <c r="G17" s="113">
        <v>12577.15</v>
      </c>
      <c r="H17" s="113">
        <v>6204.46</v>
      </c>
      <c r="I17" s="113">
        <v>6701.7</v>
      </c>
      <c r="J17" s="113">
        <v>2479.42</v>
      </c>
    </row>
    <row r="18" spans="2:12">
      <c r="B18" s="94">
        <v>39100</v>
      </c>
      <c r="C18" s="113">
        <v>1426.37</v>
      </c>
      <c r="D18" s="113">
        <v>17370.93</v>
      </c>
      <c r="E18" s="113">
        <v>20277.509999999998</v>
      </c>
      <c r="F18" s="113">
        <v>1807.28</v>
      </c>
      <c r="G18" s="113">
        <v>12567.93</v>
      </c>
      <c r="H18" s="113">
        <v>6210.27</v>
      </c>
      <c r="I18" s="113">
        <v>6689.62</v>
      </c>
      <c r="J18" s="113">
        <v>2443.21</v>
      </c>
    </row>
    <row r="19" spans="2:12">
      <c r="B19" s="94">
        <v>39101</v>
      </c>
      <c r="C19" s="113">
        <v>1430.5</v>
      </c>
      <c r="D19" s="113">
        <v>17310.439999999999</v>
      </c>
      <c r="E19" s="113">
        <v>20327.72</v>
      </c>
      <c r="F19" s="113">
        <v>1812.93</v>
      </c>
      <c r="G19" s="113">
        <v>12565.53</v>
      </c>
      <c r="H19" s="113">
        <v>6237.19</v>
      </c>
      <c r="I19" s="113">
        <v>6747.17</v>
      </c>
      <c r="J19" s="113">
        <v>2451.31</v>
      </c>
    </row>
    <row r="20" spans="2:12">
      <c r="B20" s="94">
        <v>39104</v>
      </c>
      <c r="C20" s="113">
        <v>1422.95</v>
      </c>
      <c r="D20" s="113">
        <v>17424.18</v>
      </c>
      <c r="E20" s="113">
        <v>20772.22</v>
      </c>
      <c r="F20" s="113">
        <v>1841.97</v>
      </c>
      <c r="G20" s="113">
        <v>12477.16</v>
      </c>
      <c r="H20" s="113">
        <v>6218.43</v>
      </c>
      <c r="I20" s="113">
        <v>6687.31</v>
      </c>
      <c r="J20" s="113">
        <v>2431.0700000000002</v>
      </c>
    </row>
    <row r="21" spans="2:12">
      <c r="B21" s="94">
        <v>39105</v>
      </c>
      <c r="C21" s="113">
        <v>1427.99</v>
      </c>
      <c r="D21" s="113">
        <v>17408.57</v>
      </c>
      <c r="E21" s="113">
        <v>20769.7</v>
      </c>
      <c r="F21" s="113">
        <v>1856.4</v>
      </c>
      <c r="G21" s="113">
        <v>12533.8</v>
      </c>
      <c r="H21" s="113">
        <v>6227.61</v>
      </c>
      <c r="I21" s="113">
        <v>6678.93</v>
      </c>
      <c r="J21" s="113">
        <v>2431.41</v>
      </c>
    </row>
    <row r="22" spans="2:12">
      <c r="B22" s="94">
        <v>39106</v>
      </c>
      <c r="C22" s="113">
        <v>1440.13</v>
      </c>
      <c r="D22" s="113">
        <v>17507.400000000001</v>
      </c>
      <c r="E22" s="113">
        <v>20821.05</v>
      </c>
      <c r="F22" s="113">
        <v>1861.46</v>
      </c>
      <c r="G22" s="113">
        <v>12621.77</v>
      </c>
      <c r="H22" s="113">
        <v>6314.79</v>
      </c>
      <c r="I22" s="113">
        <v>6748.37</v>
      </c>
      <c r="J22" s="113">
        <v>2466.2800000000002</v>
      </c>
    </row>
    <row r="23" spans="2:12">
      <c r="B23" s="94">
        <v>39107</v>
      </c>
      <c r="C23" s="113">
        <v>1423.9</v>
      </c>
      <c r="D23" s="113">
        <v>17458.3</v>
      </c>
      <c r="E23" s="113">
        <v>20669.830000000002</v>
      </c>
      <c r="F23" s="113">
        <v>1880.45</v>
      </c>
      <c r="G23" s="113">
        <v>12490.78</v>
      </c>
      <c r="H23" s="113">
        <v>6269.26</v>
      </c>
      <c r="I23" s="113">
        <v>6719.58</v>
      </c>
      <c r="J23" s="113">
        <v>2434.2399999999998</v>
      </c>
    </row>
    <row r="24" spans="2:12">
      <c r="B24" s="94">
        <v>39108</v>
      </c>
      <c r="C24" s="113">
        <v>1422.18</v>
      </c>
      <c r="D24" s="113">
        <v>17421.93</v>
      </c>
      <c r="E24" s="113">
        <v>20281.13</v>
      </c>
      <c r="F24" s="113">
        <v>1863.28</v>
      </c>
      <c r="G24" s="113">
        <v>12487.02</v>
      </c>
      <c r="H24" s="113">
        <v>6228.04</v>
      </c>
      <c r="I24" s="113">
        <v>6690.34</v>
      </c>
      <c r="J24" s="113">
        <v>2435.4899999999998</v>
      </c>
    </row>
    <row r="25" spans="2:12">
      <c r="B25" s="94">
        <v>39111</v>
      </c>
      <c r="C25" s="113">
        <v>1420.62</v>
      </c>
      <c r="D25" s="113">
        <v>17470.46</v>
      </c>
      <c r="E25" s="113">
        <v>20236.68</v>
      </c>
      <c r="F25" s="113">
        <v>1836.77</v>
      </c>
      <c r="G25" s="113">
        <v>12490.78</v>
      </c>
      <c r="H25" s="113">
        <v>6239.88</v>
      </c>
      <c r="I25" s="113">
        <v>6726.01</v>
      </c>
      <c r="J25" s="113">
        <v>2441.09</v>
      </c>
      <c r="L25" s="93" t="s">
        <v>1148</v>
      </c>
    </row>
    <row r="26" spans="2:12">
      <c r="B26" s="94">
        <v>39112</v>
      </c>
      <c r="C26" s="113">
        <v>1428.82</v>
      </c>
      <c r="D26" s="113">
        <v>17490.189999999999</v>
      </c>
      <c r="E26" s="113">
        <v>20460.46</v>
      </c>
      <c r="F26" s="113">
        <v>1824.77</v>
      </c>
      <c r="G26" s="113">
        <v>12523.31</v>
      </c>
      <c r="H26" s="113">
        <v>6241.96</v>
      </c>
      <c r="I26" s="113">
        <v>6788.23</v>
      </c>
      <c r="J26" s="113">
        <v>2448.64</v>
      </c>
    </row>
    <row r="27" spans="2:12">
      <c r="B27" s="94">
        <v>39113</v>
      </c>
      <c r="C27" s="113">
        <v>1438.24</v>
      </c>
      <c r="D27" s="113">
        <v>17383.419999999998</v>
      </c>
      <c r="E27" s="113">
        <v>20106.419999999998</v>
      </c>
      <c r="F27" s="113">
        <v>1842.93</v>
      </c>
      <c r="G27" s="113">
        <v>12621.69</v>
      </c>
      <c r="H27" s="113">
        <v>6203.09</v>
      </c>
      <c r="I27" s="113">
        <v>6789.11</v>
      </c>
      <c r="J27" s="113">
        <v>2463.9299999999998</v>
      </c>
    </row>
    <row r="28" spans="2:12">
      <c r="B28" s="94">
        <v>39114</v>
      </c>
      <c r="C28" s="113">
        <v>1445.94</v>
      </c>
      <c r="D28" s="113">
        <v>17519.5</v>
      </c>
      <c r="E28" s="113">
        <v>20430.16</v>
      </c>
      <c r="F28" s="113">
        <v>1894.25</v>
      </c>
      <c r="G28" s="113">
        <v>12673.68</v>
      </c>
      <c r="H28" s="113">
        <v>6282.23</v>
      </c>
      <c r="I28" s="113">
        <v>6851.28</v>
      </c>
      <c r="J28" s="113">
        <v>2468.38</v>
      </c>
      <c r="L28" s="175" t="s">
        <v>459</v>
      </c>
    </row>
    <row r="29" spans="2:12">
      <c r="B29" s="94">
        <v>39115</v>
      </c>
      <c r="C29" s="113">
        <v>1448.39</v>
      </c>
      <c r="D29" s="113">
        <v>17547.11</v>
      </c>
      <c r="E29" s="113">
        <v>20563.68</v>
      </c>
      <c r="F29" s="113">
        <v>1896.62</v>
      </c>
      <c r="G29" s="113">
        <v>12653.49</v>
      </c>
      <c r="H29" s="113">
        <v>6310.92</v>
      </c>
      <c r="I29" s="113">
        <v>6885.76</v>
      </c>
      <c r="J29" s="113">
        <v>2475.88</v>
      </c>
    </row>
    <row r="30" spans="2:12">
      <c r="B30" s="94">
        <v>39118</v>
      </c>
      <c r="C30" s="113">
        <v>1446.99</v>
      </c>
      <c r="D30" s="113">
        <v>17344.8</v>
      </c>
      <c r="E30" s="113">
        <v>20455.62</v>
      </c>
      <c r="F30" s="113">
        <v>1905.44</v>
      </c>
      <c r="G30" s="113">
        <v>12661.74</v>
      </c>
      <c r="H30" s="113">
        <v>6317.9</v>
      </c>
      <c r="I30" s="113">
        <v>6874.06</v>
      </c>
      <c r="J30" s="113">
        <v>2470.6</v>
      </c>
    </row>
    <row r="31" spans="2:12">
      <c r="B31" s="94">
        <v>39119</v>
      </c>
      <c r="C31" s="113">
        <v>1448</v>
      </c>
      <c r="D31" s="113">
        <v>17406.86</v>
      </c>
      <c r="E31" s="113">
        <v>20655.2</v>
      </c>
      <c r="F31" s="113">
        <v>1923.27</v>
      </c>
      <c r="G31" s="113">
        <v>12666.31</v>
      </c>
      <c r="H31" s="113">
        <v>6346.26</v>
      </c>
      <c r="I31" s="113">
        <v>6875.7</v>
      </c>
      <c r="J31" s="113">
        <v>2471.4899999999998</v>
      </c>
    </row>
    <row r="32" spans="2:12">
      <c r="B32" s="94">
        <v>39120</v>
      </c>
      <c r="C32" s="113">
        <v>1450.02</v>
      </c>
      <c r="D32" s="113">
        <v>17292.32</v>
      </c>
      <c r="E32" s="113">
        <v>20679.689999999999</v>
      </c>
      <c r="F32" s="113">
        <v>1917.82</v>
      </c>
      <c r="G32" s="113">
        <v>12666.87</v>
      </c>
      <c r="H32" s="113">
        <v>6369.47</v>
      </c>
      <c r="I32" s="113">
        <v>6915.56</v>
      </c>
      <c r="J32" s="113">
        <v>2490.5</v>
      </c>
    </row>
    <row r="33" spans="2:10">
      <c r="B33" s="94">
        <v>39121</v>
      </c>
      <c r="C33" s="113">
        <v>1448.31</v>
      </c>
      <c r="D33" s="113">
        <v>17292.48</v>
      </c>
      <c r="E33" s="113">
        <v>20735.05</v>
      </c>
      <c r="F33" s="113">
        <v>1879.37</v>
      </c>
      <c r="G33" s="113">
        <v>12637.63</v>
      </c>
      <c r="H33" s="113">
        <v>6346.39</v>
      </c>
      <c r="I33" s="113">
        <v>6876.73</v>
      </c>
      <c r="J33" s="113">
        <v>2488.67</v>
      </c>
    </row>
    <row r="34" spans="2:10">
      <c r="B34" s="94">
        <v>39122</v>
      </c>
      <c r="C34" s="113">
        <v>1438.06</v>
      </c>
      <c r="D34" s="113">
        <v>17504.330000000002</v>
      </c>
      <c r="E34" s="113">
        <v>20677.66</v>
      </c>
      <c r="F34" s="113">
        <v>1885.93</v>
      </c>
      <c r="G34" s="113">
        <v>12580.83</v>
      </c>
      <c r="H34" s="113">
        <v>6382.84</v>
      </c>
      <c r="I34" s="113">
        <v>6911.11</v>
      </c>
      <c r="J34" s="113">
        <v>2459.8200000000002</v>
      </c>
    </row>
    <row r="35" spans="2:10">
      <c r="B35" s="94">
        <v>39125</v>
      </c>
      <c r="C35" s="113">
        <v>1433.37</v>
      </c>
      <c r="D35" s="113">
        <v>17504.330000000002</v>
      </c>
      <c r="E35" s="113">
        <v>20593.41</v>
      </c>
      <c r="F35" s="113">
        <v>1838.62</v>
      </c>
      <c r="G35" s="113">
        <v>12552.55</v>
      </c>
      <c r="H35" s="113">
        <v>6353.46</v>
      </c>
      <c r="I35" s="113">
        <v>6859.45</v>
      </c>
      <c r="J35" s="113">
        <v>2450.38</v>
      </c>
    </row>
    <row r="36" spans="2:10">
      <c r="B36" s="94">
        <v>39126</v>
      </c>
      <c r="C36" s="113">
        <v>1444.26</v>
      </c>
      <c r="D36" s="113">
        <v>17621.45</v>
      </c>
      <c r="E36" s="113">
        <v>20132.25</v>
      </c>
      <c r="F36" s="113">
        <v>1866.98</v>
      </c>
      <c r="G36" s="113">
        <v>12654.85</v>
      </c>
      <c r="H36" s="113">
        <v>6381.76</v>
      </c>
      <c r="I36" s="113">
        <v>6895.34</v>
      </c>
      <c r="J36" s="113">
        <v>2459.88</v>
      </c>
    </row>
    <row r="37" spans="2:10">
      <c r="B37" s="94">
        <v>39127</v>
      </c>
      <c r="C37" s="113">
        <v>1455.3</v>
      </c>
      <c r="D37" s="113">
        <v>17752.64</v>
      </c>
      <c r="E37" s="113">
        <v>20209.91</v>
      </c>
      <c r="F37" s="113">
        <v>1889.96</v>
      </c>
      <c r="G37" s="113">
        <v>12741.86</v>
      </c>
      <c r="H37" s="113">
        <v>6421.21</v>
      </c>
      <c r="I37" s="113">
        <v>6961.18</v>
      </c>
      <c r="J37" s="113">
        <v>2488.38</v>
      </c>
    </row>
    <row r="38" spans="2:10">
      <c r="B38" s="94">
        <v>39128</v>
      </c>
      <c r="C38" s="113">
        <v>1456.81</v>
      </c>
      <c r="D38" s="113">
        <v>17897.23</v>
      </c>
      <c r="E38" s="113">
        <v>20538.419999999998</v>
      </c>
      <c r="F38" s="113">
        <v>1894.92</v>
      </c>
      <c r="G38" s="113">
        <v>12765.01</v>
      </c>
      <c r="H38" s="113">
        <v>6433.32</v>
      </c>
      <c r="I38" s="113">
        <v>6958.62</v>
      </c>
      <c r="J38" s="113">
        <v>2497.1</v>
      </c>
    </row>
    <row r="39" spans="2:10">
      <c r="B39" s="94">
        <v>39129</v>
      </c>
      <c r="C39" s="113">
        <v>1455.54</v>
      </c>
      <c r="D39" s="113">
        <v>17875.650000000001</v>
      </c>
      <c r="E39" s="113">
        <v>20567.91</v>
      </c>
      <c r="F39" s="113">
        <v>1897.07</v>
      </c>
      <c r="G39" s="113">
        <v>12767.57</v>
      </c>
      <c r="H39" s="113">
        <v>6419.53</v>
      </c>
      <c r="I39" s="113">
        <v>6957.07</v>
      </c>
      <c r="J39" s="113">
        <v>2496.31</v>
      </c>
    </row>
    <row r="40" spans="2:10">
      <c r="B40" s="94">
        <v>39132</v>
      </c>
      <c r="C40" s="113">
        <v>1455.54</v>
      </c>
      <c r="D40" s="113">
        <v>17940.09</v>
      </c>
      <c r="E40" s="113">
        <v>20567.91</v>
      </c>
      <c r="F40" s="113">
        <v>1904.84</v>
      </c>
      <c r="G40" s="113">
        <v>12767.57</v>
      </c>
      <c r="H40" s="113">
        <v>6444.44</v>
      </c>
      <c r="I40" s="113">
        <v>6987.08</v>
      </c>
      <c r="J40" s="113">
        <v>2496.31</v>
      </c>
    </row>
    <row r="41" spans="2:10">
      <c r="B41" s="94">
        <v>39133</v>
      </c>
      <c r="C41" s="113">
        <v>1459.68</v>
      </c>
      <c r="D41" s="113">
        <v>17939.12</v>
      </c>
      <c r="E41" s="113">
        <v>20567.91</v>
      </c>
      <c r="F41" s="113">
        <v>1893.64</v>
      </c>
      <c r="G41" s="113">
        <v>12786.64</v>
      </c>
      <c r="H41" s="113">
        <v>6412.33</v>
      </c>
      <c r="I41" s="113">
        <v>6982.91</v>
      </c>
      <c r="J41" s="113">
        <v>2513.04</v>
      </c>
    </row>
    <row r="42" spans="2:10">
      <c r="B42" s="94">
        <v>39134</v>
      </c>
      <c r="C42" s="113">
        <v>1457.63</v>
      </c>
      <c r="D42" s="113">
        <v>17913.21</v>
      </c>
      <c r="E42" s="113">
        <v>20651.419999999998</v>
      </c>
      <c r="F42" s="113">
        <v>1905.46</v>
      </c>
      <c r="G42" s="113">
        <v>12738.41</v>
      </c>
      <c r="H42" s="113">
        <v>6357.07</v>
      </c>
      <c r="I42" s="113">
        <v>6941.66</v>
      </c>
      <c r="J42" s="113">
        <v>2518.42</v>
      </c>
    </row>
    <row r="43" spans="2:10">
      <c r="B43" s="94">
        <v>39135</v>
      </c>
      <c r="C43" s="113">
        <v>1456.38</v>
      </c>
      <c r="D43" s="113">
        <v>18108.79</v>
      </c>
      <c r="E43" s="113">
        <v>20809.23</v>
      </c>
      <c r="F43" s="113">
        <v>1934.26</v>
      </c>
      <c r="G43" s="113">
        <v>12686.02</v>
      </c>
      <c r="H43" s="113">
        <v>6380.94</v>
      </c>
      <c r="I43" s="113">
        <v>6973.73</v>
      </c>
      <c r="J43" s="113">
        <v>2524.94</v>
      </c>
    </row>
    <row r="44" spans="2:10">
      <c r="B44" s="94">
        <v>39136</v>
      </c>
      <c r="C44" s="113">
        <v>1451.19</v>
      </c>
      <c r="D44" s="113">
        <v>18188.419999999998</v>
      </c>
      <c r="E44" s="113">
        <v>20711.650000000001</v>
      </c>
      <c r="F44" s="113">
        <v>1934.26</v>
      </c>
      <c r="G44" s="113">
        <v>12647.48</v>
      </c>
      <c r="H44" s="113">
        <v>6401.49</v>
      </c>
      <c r="I44" s="113">
        <v>6992.58</v>
      </c>
      <c r="J44" s="113">
        <v>2515.1</v>
      </c>
    </row>
    <row r="45" spans="2:10">
      <c r="B45" s="94">
        <v>39139</v>
      </c>
      <c r="C45" s="113">
        <v>1449.37</v>
      </c>
      <c r="D45" s="113">
        <v>18215.349999999999</v>
      </c>
      <c r="E45" s="113">
        <v>20507.95</v>
      </c>
      <c r="F45" s="113">
        <v>1970.77</v>
      </c>
      <c r="G45" s="113">
        <v>12632.26</v>
      </c>
      <c r="H45" s="113">
        <v>6434.7</v>
      </c>
      <c r="I45" s="113">
        <v>7027.59</v>
      </c>
      <c r="J45" s="113">
        <v>2504.52</v>
      </c>
    </row>
    <row r="46" spans="2:10">
      <c r="B46" s="94">
        <v>39140</v>
      </c>
      <c r="C46" s="113">
        <v>1399.04</v>
      </c>
      <c r="D46" s="113">
        <v>18119.919999999998</v>
      </c>
      <c r="E46" s="113">
        <v>20147.87</v>
      </c>
      <c r="F46" s="113">
        <v>1906.08</v>
      </c>
      <c r="G46" s="113">
        <v>12216.24</v>
      </c>
      <c r="H46" s="113">
        <v>6286.08</v>
      </c>
      <c r="I46" s="113">
        <v>6819.65</v>
      </c>
      <c r="J46" s="113">
        <v>2407.86</v>
      </c>
    </row>
    <row r="47" spans="2:10">
      <c r="B47" s="94">
        <v>39141</v>
      </c>
      <c r="C47" s="113">
        <v>1406.82</v>
      </c>
      <c r="D47" s="113">
        <v>17604.12</v>
      </c>
      <c r="E47" s="113">
        <v>19651.509999999998</v>
      </c>
      <c r="F47" s="113">
        <v>1858.14</v>
      </c>
      <c r="G47" s="113">
        <v>12268.63</v>
      </c>
      <c r="H47" s="113">
        <v>6171.47</v>
      </c>
      <c r="I47" s="113">
        <v>6715.44</v>
      </c>
      <c r="J47" s="113">
        <v>2416.15</v>
      </c>
    </row>
    <row r="48" spans="2:10">
      <c r="B48" s="94">
        <v>39142</v>
      </c>
      <c r="C48" s="113">
        <v>1403.17</v>
      </c>
      <c r="D48" s="113">
        <v>17453.509999999998</v>
      </c>
      <c r="E48" s="113">
        <v>19346.599999999999</v>
      </c>
      <c r="F48" s="113">
        <v>1797.1</v>
      </c>
      <c r="G48" s="113">
        <v>12234.34</v>
      </c>
      <c r="H48" s="113">
        <v>6116.04</v>
      </c>
      <c r="I48" s="113">
        <v>6640.24</v>
      </c>
      <c r="J48" s="113">
        <v>2404.21</v>
      </c>
    </row>
    <row r="49" spans="2:10">
      <c r="B49" s="94">
        <v>39143</v>
      </c>
      <c r="C49" s="113">
        <v>1387.17</v>
      </c>
      <c r="D49" s="113">
        <v>17217.93</v>
      </c>
      <c r="E49" s="113">
        <v>19442</v>
      </c>
      <c r="F49" s="113">
        <v>1795.89</v>
      </c>
      <c r="G49" s="113">
        <v>12114.1</v>
      </c>
      <c r="H49" s="113">
        <v>6116.24</v>
      </c>
      <c r="I49" s="113">
        <v>6603.32</v>
      </c>
      <c r="J49" s="113">
        <v>2368</v>
      </c>
    </row>
    <row r="50" spans="2:10">
      <c r="B50" s="94">
        <v>39146</v>
      </c>
      <c r="C50" s="113">
        <v>1374.12</v>
      </c>
      <c r="D50" s="113">
        <v>16642.25</v>
      </c>
      <c r="E50" s="113">
        <v>18664.88</v>
      </c>
      <c r="F50" s="113">
        <v>1737.71</v>
      </c>
      <c r="G50" s="113">
        <v>12050.41</v>
      </c>
      <c r="H50" s="113">
        <v>6058.65</v>
      </c>
      <c r="I50" s="113">
        <v>6534.57</v>
      </c>
      <c r="J50" s="113">
        <v>2340.6799999999998</v>
      </c>
    </row>
    <row r="51" spans="2:10">
      <c r="B51" s="94">
        <v>39147</v>
      </c>
      <c r="C51" s="113">
        <v>1395.41</v>
      </c>
      <c r="D51" s="113">
        <v>16844.5</v>
      </c>
      <c r="E51" s="113">
        <v>19058.560000000001</v>
      </c>
      <c r="F51" s="113">
        <v>1763.66</v>
      </c>
      <c r="G51" s="113">
        <v>12207.59</v>
      </c>
      <c r="H51" s="113">
        <v>6138.54</v>
      </c>
      <c r="I51" s="113">
        <v>6595</v>
      </c>
      <c r="J51" s="113">
        <v>2385.14</v>
      </c>
    </row>
    <row r="52" spans="2:10">
      <c r="B52" s="94">
        <v>39148</v>
      </c>
      <c r="C52" s="113">
        <v>1391.97</v>
      </c>
      <c r="D52" s="113">
        <v>16764.62</v>
      </c>
      <c r="E52" s="113">
        <v>18918.64</v>
      </c>
      <c r="F52" s="113">
        <v>1767.1</v>
      </c>
      <c r="G52" s="113">
        <v>12192.45</v>
      </c>
      <c r="H52" s="113">
        <v>6156.49</v>
      </c>
      <c r="I52" s="113">
        <v>6617.75</v>
      </c>
      <c r="J52" s="113">
        <v>2374.64</v>
      </c>
    </row>
    <row r="53" spans="2:10">
      <c r="B53" s="94">
        <v>39149</v>
      </c>
      <c r="C53" s="113">
        <v>1401.89</v>
      </c>
      <c r="D53" s="113">
        <v>17090.310000000001</v>
      </c>
      <c r="E53" s="113">
        <v>19175.169999999998</v>
      </c>
      <c r="F53" s="113">
        <v>1767.1</v>
      </c>
      <c r="G53" s="113">
        <v>12260.7</v>
      </c>
      <c r="H53" s="113">
        <v>6227.69</v>
      </c>
      <c r="I53" s="113">
        <v>6713.23</v>
      </c>
      <c r="J53" s="113">
        <v>2387.73</v>
      </c>
    </row>
    <row r="54" spans="2:10">
      <c r="B54" s="94">
        <v>39150</v>
      </c>
      <c r="C54" s="113">
        <v>1402.85</v>
      </c>
      <c r="D54" s="113">
        <v>17164.04</v>
      </c>
      <c r="E54" s="113">
        <v>19134.88</v>
      </c>
      <c r="F54" s="113">
        <v>1808.65</v>
      </c>
      <c r="G54" s="113">
        <v>12276.32</v>
      </c>
      <c r="H54" s="113">
        <v>6245.23</v>
      </c>
      <c r="I54" s="113">
        <v>6716.52</v>
      </c>
      <c r="J54" s="113">
        <v>2387.5500000000002</v>
      </c>
    </row>
    <row r="55" spans="2:10">
      <c r="B55" s="94">
        <v>39153</v>
      </c>
      <c r="C55" s="113">
        <v>1406.6</v>
      </c>
      <c r="D55" s="113">
        <v>17292.39</v>
      </c>
      <c r="E55" s="113">
        <v>19442.419999999998</v>
      </c>
      <c r="F55" s="113">
        <v>1811.91</v>
      </c>
      <c r="G55" s="113">
        <v>12318.6</v>
      </c>
      <c r="H55" s="113">
        <v>6233.28</v>
      </c>
      <c r="I55" s="113">
        <v>6715.49</v>
      </c>
      <c r="J55" s="113">
        <v>2402.29</v>
      </c>
    </row>
    <row r="56" spans="2:10">
      <c r="B56" s="94">
        <v>39154</v>
      </c>
      <c r="C56" s="113">
        <v>1377.95</v>
      </c>
      <c r="D56" s="113">
        <v>17178.84</v>
      </c>
      <c r="E56" s="113">
        <v>19333.14</v>
      </c>
      <c r="F56" s="113">
        <v>1817.15</v>
      </c>
      <c r="G56" s="113">
        <v>12075.96</v>
      </c>
      <c r="H56" s="113">
        <v>6161.15</v>
      </c>
      <c r="I56" s="113">
        <v>6623.99</v>
      </c>
      <c r="J56" s="113">
        <v>2350.5700000000002</v>
      </c>
    </row>
    <row r="57" spans="2:10">
      <c r="B57" s="94">
        <v>39155</v>
      </c>
      <c r="C57" s="113">
        <v>1387.17</v>
      </c>
      <c r="D57" s="113">
        <v>16676.89</v>
      </c>
      <c r="E57" s="113">
        <v>18836.93</v>
      </c>
      <c r="F57" s="113">
        <v>1779.1</v>
      </c>
      <c r="G57" s="113">
        <v>12133.4</v>
      </c>
      <c r="H57" s="113">
        <v>6000.71</v>
      </c>
      <c r="I57" s="113">
        <v>6447.7</v>
      </c>
      <c r="J57" s="113">
        <v>2371.7399999999998</v>
      </c>
    </row>
    <row r="58" spans="2:10">
      <c r="B58" s="94">
        <v>39156</v>
      </c>
      <c r="C58" s="113">
        <v>1392.28</v>
      </c>
      <c r="D58" s="113">
        <v>16860.39</v>
      </c>
      <c r="E58" s="113">
        <v>18969.439999999999</v>
      </c>
      <c r="F58" s="113">
        <v>1809.16</v>
      </c>
      <c r="G58" s="113">
        <v>12159.68</v>
      </c>
      <c r="H58" s="113">
        <v>6133.22</v>
      </c>
      <c r="I58" s="113">
        <v>6585.47</v>
      </c>
      <c r="J58" s="113">
        <v>2378.6999999999998</v>
      </c>
    </row>
    <row r="59" spans="2:10">
      <c r="B59" s="94">
        <v>39157</v>
      </c>
      <c r="C59" s="113">
        <v>1386.95</v>
      </c>
      <c r="D59" s="113">
        <v>16744.150000000001</v>
      </c>
      <c r="E59" s="113">
        <v>18953.5</v>
      </c>
      <c r="F59" s="113">
        <v>1821.34</v>
      </c>
      <c r="G59" s="113">
        <v>12110.41</v>
      </c>
      <c r="H59" s="113">
        <v>6130.6</v>
      </c>
      <c r="I59" s="113">
        <v>6579.87</v>
      </c>
      <c r="J59" s="113">
        <v>2372.66</v>
      </c>
    </row>
    <row r="60" spans="2:10">
      <c r="B60" s="94">
        <v>39160</v>
      </c>
      <c r="C60" s="113">
        <v>1402.06</v>
      </c>
      <c r="D60" s="113">
        <v>17009.55</v>
      </c>
      <c r="E60" s="113">
        <v>19266.740000000002</v>
      </c>
      <c r="F60" s="113">
        <v>1846.38</v>
      </c>
      <c r="G60" s="113">
        <v>12226.17</v>
      </c>
      <c r="H60" s="113">
        <v>6189.36</v>
      </c>
      <c r="I60" s="113">
        <v>6671.41</v>
      </c>
      <c r="J60" s="113">
        <v>2394.41</v>
      </c>
    </row>
    <row r="61" spans="2:10">
      <c r="B61" s="94">
        <v>39161</v>
      </c>
      <c r="C61" s="113">
        <v>1410.94</v>
      </c>
      <c r="D61" s="113">
        <v>17163.2</v>
      </c>
      <c r="E61" s="113">
        <v>19356.900000000001</v>
      </c>
      <c r="F61" s="113">
        <v>1831.22</v>
      </c>
      <c r="G61" s="113">
        <v>12288.1</v>
      </c>
      <c r="H61" s="113">
        <v>6220.26</v>
      </c>
      <c r="I61" s="113">
        <v>6700.29</v>
      </c>
      <c r="J61" s="113">
        <v>2408.21</v>
      </c>
    </row>
    <row r="62" spans="2:10">
      <c r="B62" s="94">
        <v>39162</v>
      </c>
      <c r="C62" s="113">
        <v>1435.04</v>
      </c>
      <c r="D62" s="113">
        <v>17163.2</v>
      </c>
      <c r="E62" s="113">
        <v>19516.41</v>
      </c>
      <c r="F62" s="113">
        <v>1847.26</v>
      </c>
      <c r="G62" s="113">
        <v>12447.52</v>
      </c>
      <c r="H62" s="113">
        <v>6256.77</v>
      </c>
      <c r="I62" s="113">
        <v>6712.06</v>
      </c>
      <c r="J62" s="113">
        <v>2455.92</v>
      </c>
    </row>
    <row r="63" spans="2:10">
      <c r="B63" s="94">
        <v>39163</v>
      </c>
      <c r="C63" s="113">
        <v>1434.54</v>
      </c>
      <c r="D63" s="113">
        <v>17419.2</v>
      </c>
      <c r="E63" s="113">
        <v>19690.25</v>
      </c>
      <c r="F63" s="113">
        <v>1889.62</v>
      </c>
      <c r="G63" s="113">
        <v>12461.14</v>
      </c>
      <c r="H63" s="113">
        <v>6318.03</v>
      </c>
      <c r="I63" s="113">
        <v>6856.96</v>
      </c>
      <c r="J63" s="113">
        <v>2451.7399999999998</v>
      </c>
    </row>
    <row r="64" spans="2:10">
      <c r="B64" s="94">
        <v>39164</v>
      </c>
      <c r="C64" s="113">
        <v>1436.11</v>
      </c>
      <c r="D64" s="113">
        <v>17480.61</v>
      </c>
      <c r="E64" s="113">
        <v>19692.64</v>
      </c>
      <c r="F64" s="113">
        <v>1914.47</v>
      </c>
      <c r="G64" s="113">
        <v>12481.01</v>
      </c>
      <c r="H64" s="113">
        <v>6339.38</v>
      </c>
      <c r="I64" s="113">
        <v>6899.06</v>
      </c>
      <c r="J64" s="113">
        <v>2448.9299999999998</v>
      </c>
    </row>
    <row r="65" spans="2:10">
      <c r="B65" s="94">
        <v>39167</v>
      </c>
      <c r="C65" s="113">
        <v>1437.5</v>
      </c>
      <c r="D65" s="113">
        <v>17521.96</v>
      </c>
      <c r="E65" s="113">
        <v>19765.849999999999</v>
      </c>
      <c r="F65" s="113">
        <v>1924.79</v>
      </c>
      <c r="G65" s="113">
        <v>12469.07</v>
      </c>
      <c r="H65" s="113">
        <v>6291.94</v>
      </c>
      <c r="I65" s="113">
        <v>6828.82</v>
      </c>
      <c r="J65" s="113">
        <v>2455.63</v>
      </c>
    </row>
    <row r="66" spans="2:10">
      <c r="B66" s="94">
        <v>39168</v>
      </c>
      <c r="C66" s="113">
        <v>1428.61</v>
      </c>
      <c r="D66" s="113">
        <v>17365.05</v>
      </c>
      <c r="E66" s="113">
        <v>19706.79</v>
      </c>
      <c r="F66" s="113">
        <v>1911.06</v>
      </c>
      <c r="G66" s="113">
        <v>12397.29</v>
      </c>
      <c r="H66" s="113">
        <v>6292.59</v>
      </c>
      <c r="I66" s="113">
        <v>6858.34</v>
      </c>
      <c r="J66" s="113">
        <v>2437.4299999999998</v>
      </c>
    </row>
    <row r="67" spans="2:10">
      <c r="B67" s="94">
        <v>39169</v>
      </c>
      <c r="C67" s="113">
        <v>1417.23</v>
      </c>
      <c r="D67" s="113">
        <v>17254.73</v>
      </c>
      <c r="E67" s="113">
        <v>19553.87</v>
      </c>
      <c r="F67" s="113">
        <v>1925.64</v>
      </c>
      <c r="G67" s="113">
        <v>12300.36</v>
      </c>
      <c r="H67" s="113">
        <v>6267.21</v>
      </c>
      <c r="I67" s="113">
        <v>6816.89</v>
      </c>
      <c r="J67" s="113">
        <v>2417.1</v>
      </c>
    </row>
    <row r="68" spans="2:10">
      <c r="B68" s="94">
        <v>39170</v>
      </c>
      <c r="C68" s="113">
        <v>1422.53</v>
      </c>
      <c r="D68" s="113">
        <v>17263.939999999999</v>
      </c>
      <c r="E68" s="113">
        <v>19821.78</v>
      </c>
      <c r="F68" s="113">
        <v>1940.47</v>
      </c>
      <c r="G68" s="113">
        <v>12348.75</v>
      </c>
      <c r="H68" s="113">
        <v>6324.18</v>
      </c>
      <c r="I68" s="113">
        <v>6897.08</v>
      </c>
      <c r="J68" s="113">
        <v>2417.88</v>
      </c>
    </row>
    <row r="69" spans="2:10">
      <c r="B69" s="94">
        <v>39171</v>
      </c>
      <c r="C69" s="113">
        <v>1420.86</v>
      </c>
      <c r="D69" s="113">
        <v>17287.650000000001</v>
      </c>
      <c r="E69" s="113">
        <v>19800.93</v>
      </c>
      <c r="F69" s="113">
        <v>1935.72</v>
      </c>
      <c r="G69" s="113">
        <v>12354.35</v>
      </c>
      <c r="H69" s="113">
        <v>6308.03</v>
      </c>
      <c r="I69" s="113">
        <v>6917.03</v>
      </c>
      <c r="J69" s="113">
        <v>2421.64</v>
      </c>
    </row>
    <row r="70" spans="2:10">
      <c r="B70" s="94">
        <v>39174</v>
      </c>
      <c r="C70" s="113">
        <v>1424.55</v>
      </c>
      <c r="D70" s="113">
        <v>17028.41</v>
      </c>
      <c r="E70" s="113">
        <v>19809.7</v>
      </c>
      <c r="F70" s="113">
        <v>1927.73</v>
      </c>
      <c r="G70" s="113">
        <v>12382.3</v>
      </c>
      <c r="H70" s="113">
        <v>6315.53</v>
      </c>
      <c r="I70" s="113">
        <v>6937.17</v>
      </c>
      <c r="J70" s="113">
        <v>2422.2600000000002</v>
      </c>
    </row>
    <row r="71" spans="2:10">
      <c r="B71" s="94">
        <v>39175</v>
      </c>
      <c r="C71" s="113">
        <v>1437.77</v>
      </c>
      <c r="D71" s="113">
        <v>17244.05</v>
      </c>
      <c r="E71" s="113">
        <v>20002.7</v>
      </c>
      <c r="F71" s="113">
        <v>1920.8</v>
      </c>
      <c r="G71" s="113">
        <v>12510.3</v>
      </c>
      <c r="H71" s="113">
        <v>6366.11</v>
      </c>
      <c r="I71" s="113">
        <v>7045.56</v>
      </c>
      <c r="J71" s="113">
        <v>2450.33</v>
      </c>
    </row>
    <row r="72" spans="2:10">
      <c r="B72" s="94">
        <v>39176</v>
      </c>
      <c r="C72" s="113">
        <v>1439.37</v>
      </c>
      <c r="D72" s="113">
        <v>17544.09</v>
      </c>
      <c r="E72" s="113">
        <v>20209.71</v>
      </c>
      <c r="F72" s="113">
        <v>1929.94</v>
      </c>
      <c r="G72" s="113">
        <v>12530.05</v>
      </c>
      <c r="H72" s="113">
        <v>6364.7</v>
      </c>
      <c r="I72" s="113">
        <v>7073.91</v>
      </c>
      <c r="J72" s="113">
        <v>2458.69</v>
      </c>
    </row>
    <row r="73" spans="2:10">
      <c r="B73" s="94">
        <v>39177</v>
      </c>
      <c r="C73" s="113">
        <v>1443.76</v>
      </c>
      <c r="D73" s="113">
        <v>17491.419999999998</v>
      </c>
      <c r="E73" s="113">
        <v>20209.71</v>
      </c>
      <c r="F73" s="113">
        <v>1942.75</v>
      </c>
      <c r="G73" s="113">
        <v>12560.2</v>
      </c>
      <c r="H73" s="113">
        <v>6397.34</v>
      </c>
      <c r="I73" s="113">
        <v>7099.91</v>
      </c>
      <c r="J73" s="113">
        <v>2471.34</v>
      </c>
    </row>
    <row r="74" spans="2:10">
      <c r="B74" s="94">
        <v>39178</v>
      </c>
      <c r="C74" s="113">
        <v>1443.76</v>
      </c>
      <c r="D74" s="113">
        <v>17484.78</v>
      </c>
      <c r="E74" s="113">
        <v>20209.71</v>
      </c>
      <c r="F74" s="113">
        <v>1946.47</v>
      </c>
      <c r="G74" s="113">
        <v>12560.2</v>
      </c>
      <c r="H74" s="113">
        <v>6397.34</v>
      </c>
      <c r="I74" s="113">
        <v>7099.91</v>
      </c>
      <c r="J74" s="113">
        <v>2471.34</v>
      </c>
    </row>
    <row r="75" spans="2:10">
      <c r="B75" s="94">
        <v>39181</v>
      </c>
      <c r="C75" s="113">
        <v>1444.61</v>
      </c>
      <c r="D75" s="113">
        <v>17743.759999999998</v>
      </c>
      <c r="E75" s="113">
        <v>20209.71</v>
      </c>
      <c r="F75" s="113">
        <v>1964.07</v>
      </c>
      <c r="G75" s="113">
        <v>12569.14</v>
      </c>
      <c r="H75" s="113">
        <v>6397.34</v>
      </c>
      <c r="I75" s="113">
        <v>7099.91</v>
      </c>
      <c r="J75" s="113">
        <v>2469.1799999999998</v>
      </c>
    </row>
    <row r="76" spans="2:10">
      <c r="B76" s="94">
        <v>39182</v>
      </c>
      <c r="C76" s="113">
        <v>1448.39</v>
      </c>
      <c r="D76" s="113">
        <v>17664.689999999999</v>
      </c>
      <c r="E76" s="113">
        <v>20347.87</v>
      </c>
      <c r="F76" s="113">
        <v>1977.33</v>
      </c>
      <c r="G76" s="113">
        <v>12573.85</v>
      </c>
      <c r="H76" s="113">
        <v>6417.77</v>
      </c>
      <c r="I76" s="113">
        <v>7166.67</v>
      </c>
      <c r="J76" s="113">
        <v>2477.61</v>
      </c>
    </row>
    <row r="77" spans="2:10">
      <c r="B77" s="94">
        <v>39183</v>
      </c>
      <c r="C77" s="113">
        <v>1438.87</v>
      </c>
      <c r="D77" s="113">
        <v>17670.07</v>
      </c>
      <c r="E77" s="113">
        <v>20449.43</v>
      </c>
      <c r="F77" s="113">
        <v>1984.44</v>
      </c>
      <c r="G77" s="113">
        <v>12484.62</v>
      </c>
      <c r="H77" s="113">
        <v>6413.25</v>
      </c>
      <c r="I77" s="113">
        <v>7152.83</v>
      </c>
      <c r="J77" s="113">
        <v>2459.31</v>
      </c>
    </row>
    <row r="78" spans="2:10">
      <c r="B78" s="94">
        <v>39184</v>
      </c>
      <c r="C78" s="113">
        <v>1447.8</v>
      </c>
      <c r="D78" s="113">
        <v>17540.419999999998</v>
      </c>
      <c r="E78" s="113">
        <v>20380.21</v>
      </c>
      <c r="F78" s="113">
        <v>1967.02</v>
      </c>
      <c r="G78" s="113">
        <v>12552.96</v>
      </c>
      <c r="H78" s="113">
        <v>6416.37</v>
      </c>
      <c r="I78" s="113">
        <v>7142.95</v>
      </c>
      <c r="J78" s="113">
        <v>2480.3200000000002</v>
      </c>
    </row>
    <row r="79" spans="2:10">
      <c r="B79" s="94">
        <v>39185</v>
      </c>
      <c r="C79" s="113">
        <v>1452.85</v>
      </c>
      <c r="D79" s="113">
        <v>17363.95</v>
      </c>
      <c r="E79" s="113">
        <v>20340.97</v>
      </c>
      <c r="F79" s="113">
        <v>2001.59</v>
      </c>
      <c r="G79" s="113">
        <v>12612.13</v>
      </c>
      <c r="H79" s="113">
        <v>6462.43</v>
      </c>
      <c r="I79" s="113">
        <v>7212.07</v>
      </c>
      <c r="J79" s="113">
        <v>2491.94</v>
      </c>
    </row>
    <row r="80" spans="2:10">
      <c r="B80" s="94">
        <v>39188</v>
      </c>
      <c r="C80" s="113">
        <v>1468.47</v>
      </c>
      <c r="D80" s="113">
        <v>17628.3</v>
      </c>
      <c r="E80" s="113">
        <v>20757.53</v>
      </c>
      <c r="F80" s="113">
        <v>2008.42</v>
      </c>
      <c r="G80" s="113">
        <v>12720.46</v>
      </c>
      <c r="H80" s="113">
        <v>6516.22</v>
      </c>
      <c r="I80" s="113">
        <v>7338.06</v>
      </c>
      <c r="J80" s="113">
        <v>2518.33</v>
      </c>
    </row>
    <row r="81" spans="2:10">
      <c r="B81" s="94">
        <v>39189</v>
      </c>
      <c r="C81" s="113">
        <v>1471.48</v>
      </c>
      <c r="D81" s="113">
        <v>17527.45</v>
      </c>
      <c r="E81" s="113">
        <v>20788.61</v>
      </c>
      <c r="F81" s="113">
        <v>1990.57</v>
      </c>
      <c r="G81" s="113">
        <v>12773.04</v>
      </c>
      <c r="H81" s="113">
        <v>6497.78</v>
      </c>
      <c r="I81" s="113">
        <v>7348.83</v>
      </c>
      <c r="J81" s="113">
        <v>2516.9499999999998</v>
      </c>
    </row>
    <row r="82" spans="2:10">
      <c r="B82" s="94">
        <v>39190</v>
      </c>
      <c r="C82" s="113">
        <v>1472.5</v>
      </c>
      <c r="D82" s="113">
        <v>17667.330000000002</v>
      </c>
      <c r="E82" s="113">
        <v>20777.09</v>
      </c>
      <c r="F82" s="113">
        <v>1965.09</v>
      </c>
      <c r="G82" s="113">
        <v>12803.84</v>
      </c>
      <c r="H82" s="113">
        <v>6449.36</v>
      </c>
      <c r="I82" s="113">
        <v>7282.34</v>
      </c>
      <c r="J82" s="113">
        <v>2510.5</v>
      </c>
    </row>
    <row r="83" spans="2:10">
      <c r="B83" s="94">
        <v>39191</v>
      </c>
      <c r="C83" s="113">
        <v>1470.73</v>
      </c>
      <c r="D83" s="113">
        <v>17371.97</v>
      </c>
      <c r="E83" s="113">
        <v>20299.71</v>
      </c>
      <c r="F83" s="113">
        <v>1926.38</v>
      </c>
      <c r="G83" s="113">
        <v>12808.63</v>
      </c>
      <c r="H83" s="113">
        <v>6440.57</v>
      </c>
      <c r="I83" s="113">
        <v>7242.73</v>
      </c>
      <c r="J83" s="113">
        <v>2505.35</v>
      </c>
    </row>
    <row r="84" spans="2:10">
      <c r="B84" s="94">
        <v>39192</v>
      </c>
      <c r="C84" s="113">
        <v>1484.35</v>
      </c>
      <c r="D84" s="113">
        <v>17452.62</v>
      </c>
      <c r="E84" s="113">
        <v>20566.59</v>
      </c>
      <c r="F84" s="113">
        <v>1971.66</v>
      </c>
      <c r="G84" s="113">
        <v>12961.98</v>
      </c>
      <c r="H84" s="113">
        <v>6486.75</v>
      </c>
      <c r="I84" s="113">
        <v>7342.54</v>
      </c>
      <c r="J84" s="113">
        <v>2526.39</v>
      </c>
    </row>
    <row r="85" spans="2:10">
      <c r="B85" s="94">
        <v>39195</v>
      </c>
      <c r="C85" s="113">
        <v>1480.93</v>
      </c>
      <c r="D85" s="113">
        <v>17455.37</v>
      </c>
      <c r="E85" s="113">
        <v>20556.57</v>
      </c>
      <c r="F85" s="113">
        <v>1973.67</v>
      </c>
      <c r="G85" s="113">
        <v>12919.4</v>
      </c>
      <c r="H85" s="113">
        <v>6479.71</v>
      </c>
      <c r="I85" s="113">
        <v>7335.62</v>
      </c>
      <c r="J85" s="113">
        <v>2523.67</v>
      </c>
    </row>
    <row r="86" spans="2:10">
      <c r="B86" s="94">
        <v>39196</v>
      </c>
      <c r="C86" s="113">
        <v>1480.41</v>
      </c>
      <c r="D86" s="113">
        <v>17451.77</v>
      </c>
      <c r="E86" s="113">
        <v>20572.8</v>
      </c>
      <c r="F86" s="113">
        <v>1966.59</v>
      </c>
      <c r="G86" s="113">
        <v>12953.94</v>
      </c>
      <c r="H86" s="113">
        <v>6429.54</v>
      </c>
      <c r="I86" s="113">
        <v>7270.32</v>
      </c>
      <c r="J86" s="113">
        <v>2524.54</v>
      </c>
    </row>
    <row r="87" spans="2:10">
      <c r="B87" s="94">
        <v>39197</v>
      </c>
      <c r="C87" s="113">
        <v>1495.42</v>
      </c>
      <c r="D87" s="113">
        <v>17236.16</v>
      </c>
      <c r="E87" s="113">
        <v>20536.78</v>
      </c>
      <c r="F87" s="113">
        <v>1973.48</v>
      </c>
      <c r="G87" s="113">
        <v>13089.89</v>
      </c>
      <c r="H87" s="113">
        <v>6461.95</v>
      </c>
      <c r="I87" s="113">
        <v>7343.08</v>
      </c>
      <c r="J87" s="113">
        <v>2547.89</v>
      </c>
    </row>
    <row r="88" spans="2:10">
      <c r="B88" s="94">
        <v>39198</v>
      </c>
      <c r="C88" s="113">
        <v>1494.25</v>
      </c>
      <c r="D88" s="113">
        <v>17429.169999999998</v>
      </c>
      <c r="E88" s="113">
        <v>20667.29</v>
      </c>
      <c r="F88" s="113">
        <v>1960.4</v>
      </c>
      <c r="G88" s="113">
        <v>13105.5</v>
      </c>
      <c r="H88" s="113">
        <v>6469.38</v>
      </c>
      <c r="I88" s="113">
        <v>7387.02</v>
      </c>
      <c r="J88" s="113">
        <v>2554.46</v>
      </c>
    </row>
    <row r="89" spans="2:10">
      <c r="B89" s="94">
        <v>39199</v>
      </c>
      <c r="C89" s="113">
        <v>1494.07</v>
      </c>
      <c r="D89" s="113">
        <v>17400.41</v>
      </c>
      <c r="E89" s="113">
        <v>20526.5</v>
      </c>
      <c r="F89" s="113">
        <v>1915.27</v>
      </c>
      <c r="G89" s="113">
        <v>13120.94</v>
      </c>
      <c r="H89" s="113">
        <v>6418.67</v>
      </c>
      <c r="I89" s="113">
        <v>7378.12</v>
      </c>
      <c r="J89" s="113">
        <v>2557.21</v>
      </c>
    </row>
    <row r="90" spans="2:10">
      <c r="B90" s="94">
        <v>39202</v>
      </c>
      <c r="C90" s="113">
        <v>1482.37</v>
      </c>
      <c r="D90" s="113">
        <v>17400.41</v>
      </c>
      <c r="E90" s="113">
        <v>20318.98</v>
      </c>
      <c r="F90" s="113">
        <v>1935.51</v>
      </c>
      <c r="G90" s="113">
        <v>13062.91</v>
      </c>
      <c r="H90" s="113">
        <v>6449.21</v>
      </c>
      <c r="I90" s="113">
        <v>7408.87</v>
      </c>
      <c r="J90" s="113">
        <v>2525.09</v>
      </c>
    </row>
    <row r="91" spans="2:10">
      <c r="B91" s="94">
        <v>39203</v>
      </c>
      <c r="C91" s="113">
        <v>1486.3</v>
      </c>
      <c r="D91" s="113">
        <v>17274.98</v>
      </c>
      <c r="E91" s="113">
        <v>20318.98</v>
      </c>
      <c r="F91" s="113">
        <v>1935.51</v>
      </c>
      <c r="G91" s="113">
        <v>13136.14</v>
      </c>
      <c r="H91" s="113">
        <v>6419.61</v>
      </c>
      <c r="I91" s="113">
        <v>7408.87</v>
      </c>
      <c r="J91" s="113">
        <v>2531.5300000000002</v>
      </c>
    </row>
    <row r="92" spans="2:10">
      <c r="B92" s="94">
        <v>39204</v>
      </c>
      <c r="C92" s="113">
        <v>1495.92</v>
      </c>
      <c r="D92" s="113">
        <v>17394.919999999998</v>
      </c>
      <c r="E92" s="113">
        <v>20388.490000000002</v>
      </c>
      <c r="F92" s="113">
        <v>1911.69</v>
      </c>
      <c r="G92" s="113">
        <v>13211.88</v>
      </c>
      <c r="H92" s="113">
        <v>6484.45</v>
      </c>
      <c r="I92" s="113">
        <v>7455.93</v>
      </c>
      <c r="J92" s="113">
        <v>2557.84</v>
      </c>
    </row>
    <row r="93" spans="2:10">
      <c r="B93" s="94">
        <v>39205</v>
      </c>
      <c r="C93" s="113">
        <v>1502.39</v>
      </c>
      <c r="D93" s="113">
        <v>17394.919999999998</v>
      </c>
      <c r="E93" s="113">
        <v>20681.580000000002</v>
      </c>
      <c r="F93" s="113">
        <v>1923.19</v>
      </c>
      <c r="G93" s="113">
        <v>13241.38</v>
      </c>
      <c r="H93" s="113">
        <v>6537.77</v>
      </c>
      <c r="I93" s="113">
        <v>7476.69</v>
      </c>
      <c r="J93" s="113">
        <v>2565.46</v>
      </c>
    </row>
    <row r="94" spans="2:10">
      <c r="B94" s="94">
        <v>39206</v>
      </c>
      <c r="C94" s="113">
        <v>1505.62</v>
      </c>
      <c r="D94" s="113">
        <v>17394.919999999998</v>
      </c>
      <c r="E94" s="113">
        <v>20841.080000000002</v>
      </c>
      <c r="F94" s="113">
        <v>1930.05</v>
      </c>
      <c r="G94" s="113">
        <v>13264.62</v>
      </c>
      <c r="H94" s="113">
        <v>6603.66</v>
      </c>
      <c r="I94" s="113">
        <v>7516.76</v>
      </c>
      <c r="J94" s="113">
        <v>2572.15</v>
      </c>
    </row>
    <row r="95" spans="2:10">
      <c r="B95" s="94">
        <v>39209</v>
      </c>
      <c r="C95" s="113">
        <v>1509.48</v>
      </c>
      <c r="D95" s="113">
        <v>17669.830000000002</v>
      </c>
      <c r="E95" s="113">
        <v>20896.64</v>
      </c>
      <c r="F95" s="113">
        <v>1927.58</v>
      </c>
      <c r="G95" s="113">
        <v>13312.97</v>
      </c>
      <c r="H95" s="113">
        <v>6603.66</v>
      </c>
      <c r="I95" s="113">
        <v>7525.69</v>
      </c>
      <c r="J95" s="113">
        <v>2570.9499999999998</v>
      </c>
    </row>
    <row r="96" spans="2:10">
      <c r="B96" s="94">
        <v>39210</v>
      </c>
      <c r="C96" s="113">
        <v>1507.72</v>
      </c>
      <c r="D96" s="113">
        <v>17656.84</v>
      </c>
      <c r="E96" s="113">
        <v>20706.349999999999</v>
      </c>
      <c r="F96" s="113">
        <v>1913.57</v>
      </c>
      <c r="G96" s="113">
        <v>13309.07</v>
      </c>
      <c r="H96" s="113">
        <v>6550.43</v>
      </c>
      <c r="I96" s="113">
        <v>7442.2</v>
      </c>
      <c r="J96" s="113">
        <v>2571.75</v>
      </c>
    </row>
    <row r="97" spans="2:10">
      <c r="B97" s="94">
        <v>39211</v>
      </c>
      <c r="C97" s="113">
        <v>1512.58</v>
      </c>
      <c r="D97" s="113">
        <v>17748.12</v>
      </c>
      <c r="E97" s="113">
        <v>20844.78</v>
      </c>
      <c r="F97" s="113">
        <v>1913.57</v>
      </c>
      <c r="G97" s="113">
        <v>13362.87</v>
      </c>
      <c r="H97" s="113">
        <v>6549.6</v>
      </c>
      <c r="I97" s="113">
        <v>7475.99</v>
      </c>
      <c r="J97" s="113">
        <v>2576.34</v>
      </c>
    </row>
    <row r="98" spans="2:10">
      <c r="B98" s="94">
        <v>39212</v>
      </c>
      <c r="C98" s="113">
        <v>1491.47</v>
      </c>
      <c r="D98" s="113">
        <v>17736.96</v>
      </c>
      <c r="E98" s="113">
        <v>20746.27</v>
      </c>
      <c r="F98" s="113">
        <v>1892.15</v>
      </c>
      <c r="G98" s="113">
        <v>13215.13</v>
      </c>
      <c r="H98" s="113">
        <v>6524.12</v>
      </c>
      <c r="I98" s="113">
        <v>7415.33</v>
      </c>
      <c r="J98" s="113">
        <v>2533.7399999999998</v>
      </c>
    </row>
    <row r="99" spans="2:10">
      <c r="B99" s="94">
        <v>39213</v>
      </c>
      <c r="C99" s="113">
        <v>1505.85</v>
      </c>
      <c r="D99" s="113">
        <v>17553.72</v>
      </c>
      <c r="E99" s="113">
        <v>20468.21</v>
      </c>
      <c r="F99" s="113">
        <v>1845.44</v>
      </c>
      <c r="G99" s="113">
        <v>13326.22</v>
      </c>
      <c r="H99" s="113">
        <v>6565.67</v>
      </c>
      <c r="I99" s="113">
        <v>7479.34</v>
      </c>
      <c r="J99" s="113">
        <v>2562.2199999999998</v>
      </c>
    </row>
    <row r="100" spans="2:10">
      <c r="B100" s="94">
        <v>39216</v>
      </c>
      <c r="C100" s="113">
        <v>1503.15</v>
      </c>
      <c r="D100" s="113">
        <v>17677.939999999999</v>
      </c>
      <c r="E100" s="113">
        <v>20979.24</v>
      </c>
      <c r="F100" s="113">
        <v>1851.22</v>
      </c>
      <c r="G100" s="113">
        <v>13346.78</v>
      </c>
      <c r="H100" s="113">
        <v>6555.5</v>
      </c>
      <c r="I100" s="113">
        <v>7459.61</v>
      </c>
      <c r="J100" s="113">
        <v>2546.44</v>
      </c>
    </row>
    <row r="101" spans="2:10">
      <c r="B101" s="94">
        <v>39217</v>
      </c>
      <c r="C101" s="113">
        <v>1501.19</v>
      </c>
      <c r="D101" s="113">
        <v>17512.98</v>
      </c>
      <c r="E101" s="113">
        <v>20868.150000000001</v>
      </c>
      <c r="F101" s="113">
        <v>1826.39</v>
      </c>
      <c r="G101" s="113">
        <v>13383.84</v>
      </c>
      <c r="H101" s="113">
        <v>6568.65</v>
      </c>
      <c r="I101" s="113">
        <v>7505.35</v>
      </c>
      <c r="J101" s="113">
        <v>2525.29</v>
      </c>
    </row>
    <row r="102" spans="2:10">
      <c r="B102" s="94">
        <v>39218</v>
      </c>
      <c r="C102" s="113">
        <v>1514.14</v>
      </c>
      <c r="D102" s="113">
        <v>17529</v>
      </c>
      <c r="E102" s="113">
        <v>20937.259999999998</v>
      </c>
      <c r="F102" s="113">
        <v>1856.57</v>
      </c>
      <c r="G102" s="113">
        <v>13487.53</v>
      </c>
      <c r="H102" s="113">
        <v>6559.45</v>
      </c>
      <c r="I102" s="113">
        <v>7481.25</v>
      </c>
      <c r="J102" s="113">
        <v>2547.42</v>
      </c>
    </row>
    <row r="103" spans="2:10">
      <c r="B103" s="94">
        <v>39219</v>
      </c>
      <c r="C103" s="113">
        <v>1512.75</v>
      </c>
      <c r="D103" s="113">
        <v>17498.599999999999</v>
      </c>
      <c r="E103" s="113">
        <v>20994.61</v>
      </c>
      <c r="F103" s="113">
        <v>1843.24</v>
      </c>
      <c r="G103" s="113">
        <v>13476.72</v>
      </c>
      <c r="H103" s="113">
        <v>6579.25</v>
      </c>
      <c r="I103" s="113">
        <v>7499.5</v>
      </c>
      <c r="J103" s="113">
        <v>2539.38</v>
      </c>
    </row>
    <row r="104" spans="2:10">
      <c r="B104" s="94">
        <v>39220</v>
      </c>
      <c r="C104" s="113">
        <v>1522.75</v>
      </c>
      <c r="D104" s="113">
        <v>17399.580000000002</v>
      </c>
      <c r="E104" s="113">
        <v>20904.84</v>
      </c>
      <c r="F104" s="113">
        <v>1859.7</v>
      </c>
      <c r="G104" s="113">
        <v>13556.53</v>
      </c>
      <c r="H104" s="113">
        <v>6640.92</v>
      </c>
      <c r="I104" s="113">
        <v>7607.54</v>
      </c>
      <c r="J104" s="113">
        <v>2558.4499999999998</v>
      </c>
    </row>
    <row r="105" spans="2:10">
      <c r="B105" s="94">
        <v>39223</v>
      </c>
      <c r="C105" s="113">
        <v>1525.1</v>
      </c>
      <c r="D105" s="113">
        <v>17556.87</v>
      </c>
      <c r="E105" s="113">
        <v>20927.75</v>
      </c>
      <c r="F105" s="113">
        <v>1866.72</v>
      </c>
      <c r="G105" s="113">
        <v>13542.88</v>
      </c>
      <c r="H105" s="113">
        <v>6636.79</v>
      </c>
      <c r="I105" s="113">
        <v>7619.31</v>
      </c>
      <c r="J105" s="113">
        <v>2578.79</v>
      </c>
    </row>
    <row r="106" spans="2:10">
      <c r="B106" s="94">
        <v>39224</v>
      </c>
      <c r="C106" s="113">
        <v>1524.12</v>
      </c>
      <c r="D106" s="113">
        <v>17680.05</v>
      </c>
      <c r="E106" s="113">
        <v>20843.919999999998</v>
      </c>
      <c r="F106" s="113">
        <v>1860.83</v>
      </c>
      <c r="G106" s="113">
        <v>13539.95</v>
      </c>
      <c r="H106" s="113">
        <v>6606.61</v>
      </c>
      <c r="I106" s="113">
        <v>7659.39</v>
      </c>
      <c r="J106" s="113">
        <v>2588.02</v>
      </c>
    </row>
    <row r="107" spans="2:10">
      <c r="B107" s="94">
        <v>39225</v>
      </c>
      <c r="C107" s="113">
        <v>1522.28</v>
      </c>
      <c r="D107" s="113">
        <v>17705.12</v>
      </c>
      <c r="E107" s="113">
        <v>20798.97</v>
      </c>
      <c r="F107" s="113">
        <v>1815.64</v>
      </c>
      <c r="G107" s="113">
        <v>13525.65</v>
      </c>
      <c r="H107" s="113">
        <v>6616.4</v>
      </c>
      <c r="I107" s="113">
        <v>7735.88</v>
      </c>
      <c r="J107" s="113">
        <v>2577.0500000000002</v>
      </c>
    </row>
    <row r="108" spans="2:10">
      <c r="B108" s="94">
        <v>39226</v>
      </c>
      <c r="C108" s="113">
        <v>1507.51</v>
      </c>
      <c r="D108" s="113">
        <v>17696.97</v>
      </c>
      <c r="E108" s="113">
        <v>20798.97</v>
      </c>
      <c r="F108" s="113">
        <v>1790.53</v>
      </c>
      <c r="G108" s="113">
        <v>13441.13</v>
      </c>
      <c r="H108" s="113">
        <v>6565.45</v>
      </c>
      <c r="I108" s="113">
        <v>7697.38</v>
      </c>
      <c r="J108" s="113">
        <v>2537.92</v>
      </c>
    </row>
    <row r="109" spans="2:10">
      <c r="B109" s="94">
        <v>39227</v>
      </c>
      <c r="C109" s="113">
        <v>1515.73</v>
      </c>
      <c r="D109" s="113">
        <v>17481.21</v>
      </c>
      <c r="E109" s="113">
        <v>20520.66</v>
      </c>
      <c r="F109" s="113">
        <v>1794.76</v>
      </c>
      <c r="G109" s="113">
        <v>13507.28</v>
      </c>
      <c r="H109" s="113">
        <v>6570.55</v>
      </c>
      <c r="I109" s="113">
        <v>7739.2</v>
      </c>
      <c r="J109" s="113">
        <v>2557.19</v>
      </c>
    </row>
    <row r="110" spans="2:10">
      <c r="B110" s="94">
        <v>39230</v>
      </c>
      <c r="C110" s="113">
        <v>1515.73</v>
      </c>
      <c r="D110" s="113">
        <v>17587.59</v>
      </c>
      <c r="E110" s="113">
        <v>20529.759999999998</v>
      </c>
      <c r="F110" s="113">
        <v>1770.42</v>
      </c>
      <c r="G110" s="113">
        <v>13507.28</v>
      </c>
      <c r="H110" s="113">
        <v>6570.55</v>
      </c>
      <c r="I110" s="113">
        <v>7739.2</v>
      </c>
      <c r="J110" s="113">
        <v>2557.19</v>
      </c>
    </row>
    <row r="111" spans="2:10">
      <c r="B111" s="94">
        <v>39231</v>
      </c>
      <c r="C111" s="113">
        <v>1518.11</v>
      </c>
      <c r="D111" s="113">
        <v>17672.560000000001</v>
      </c>
      <c r="E111" s="113">
        <v>20469.59</v>
      </c>
      <c r="F111" s="113">
        <v>1737.56</v>
      </c>
      <c r="G111" s="113">
        <v>13521.34</v>
      </c>
      <c r="H111" s="113">
        <v>6606.48</v>
      </c>
      <c r="I111" s="113">
        <v>7781.04</v>
      </c>
      <c r="J111" s="113">
        <v>2572.06</v>
      </c>
    </row>
    <row r="112" spans="2:10">
      <c r="B112" s="94">
        <v>39232</v>
      </c>
      <c r="C112" s="113">
        <v>1530.23</v>
      </c>
      <c r="D112" s="113">
        <v>17588.259999999998</v>
      </c>
      <c r="E112" s="113">
        <v>20293.759999999998</v>
      </c>
      <c r="F112" s="113">
        <v>1724.69</v>
      </c>
      <c r="G112" s="113">
        <v>13633.08</v>
      </c>
      <c r="H112" s="113">
        <v>6602.08</v>
      </c>
      <c r="I112" s="113">
        <v>7764.97</v>
      </c>
      <c r="J112" s="113">
        <v>2592.59</v>
      </c>
    </row>
    <row r="113" spans="2:10">
      <c r="B113" s="94">
        <v>39233</v>
      </c>
      <c r="C113" s="113">
        <v>1530.62</v>
      </c>
      <c r="D113" s="113">
        <v>17875.75</v>
      </c>
      <c r="E113" s="113">
        <v>20634.47</v>
      </c>
      <c r="F113" s="113">
        <v>1780.33</v>
      </c>
      <c r="G113" s="113">
        <v>13627.64</v>
      </c>
      <c r="H113" s="113">
        <v>6621.45</v>
      </c>
      <c r="I113" s="113">
        <v>7883.04</v>
      </c>
      <c r="J113" s="113">
        <v>2604.52</v>
      </c>
    </row>
    <row r="114" spans="2:10">
      <c r="B114" s="94">
        <v>39234</v>
      </c>
      <c r="C114" s="113">
        <v>1536.34</v>
      </c>
      <c r="D114" s="113">
        <v>17958.88</v>
      </c>
      <c r="E114" s="113">
        <v>20602.87</v>
      </c>
      <c r="F114" s="113">
        <v>1829.5</v>
      </c>
      <c r="G114" s="113">
        <v>13668.11</v>
      </c>
      <c r="H114" s="113">
        <v>6676.66</v>
      </c>
      <c r="I114" s="113">
        <v>7987.85</v>
      </c>
      <c r="J114" s="113">
        <v>2613.92</v>
      </c>
    </row>
    <row r="115" spans="2:10">
      <c r="B115" s="94">
        <v>39237</v>
      </c>
      <c r="C115" s="113">
        <v>1539.18</v>
      </c>
      <c r="D115" s="113">
        <v>17973.419999999998</v>
      </c>
      <c r="E115" s="113">
        <v>20729.59</v>
      </c>
      <c r="F115" s="113">
        <v>1826.99</v>
      </c>
      <c r="G115" s="113">
        <v>13676.32</v>
      </c>
      <c r="H115" s="113">
        <v>6664.11</v>
      </c>
      <c r="I115" s="113">
        <v>7976.79</v>
      </c>
      <c r="J115" s="113">
        <v>2618.29</v>
      </c>
    </row>
    <row r="116" spans="2:10">
      <c r="B116" s="94">
        <v>39238</v>
      </c>
      <c r="C116" s="113">
        <v>1530.95</v>
      </c>
      <c r="D116" s="113">
        <v>18053.810000000001</v>
      </c>
      <c r="E116" s="113">
        <v>20842.150000000001</v>
      </c>
      <c r="F116" s="113">
        <v>1833.66</v>
      </c>
      <c r="G116" s="113">
        <v>13595.46</v>
      </c>
      <c r="H116" s="113">
        <v>6632.8</v>
      </c>
      <c r="I116" s="113">
        <v>7919.83</v>
      </c>
      <c r="J116" s="113">
        <v>2611.23</v>
      </c>
    </row>
    <row r="117" spans="2:10">
      <c r="B117" s="94">
        <v>39239</v>
      </c>
      <c r="C117" s="113">
        <v>1517.38</v>
      </c>
      <c r="D117" s="113">
        <v>18040.93</v>
      </c>
      <c r="E117" s="113">
        <v>20818.61</v>
      </c>
      <c r="F117" s="113">
        <v>1823.63</v>
      </c>
      <c r="G117" s="113">
        <v>13465.67</v>
      </c>
      <c r="H117" s="113">
        <v>6522.69</v>
      </c>
      <c r="I117" s="113">
        <v>7730.05</v>
      </c>
      <c r="J117" s="113">
        <v>2587.1799999999998</v>
      </c>
    </row>
    <row r="118" spans="2:10">
      <c r="B118" s="94">
        <v>39240</v>
      </c>
      <c r="C118" s="113">
        <v>1490.72</v>
      </c>
      <c r="D118" s="113">
        <v>18053.38</v>
      </c>
      <c r="E118" s="113">
        <v>20800.16</v>
      </c>
      <c r="F118" s="113">
        <v>1803.59</v>
      </c>
      <c r="G118" s="113">
        <v>13266.73</v>
      </c>
      <c r="H118" s="113">
        <v>6505.12</v>
      </c>
      <c r="I118" s="113">
        <v>7618.61</v>
      </c>
      <c r="J118" s="113">
        <v>2541.38</v>
      </c>
    </row>
    <row r="119" spans="2:10">
      <c r="B119" s="94">
        <v>39241</v>
      </c>
      <c r="C119" s="113">
        <v>1507.67</v>
      </c>
      <c r="D119" s="113">
        <v>17779.09</v>
      </c>
      <c r="E119" s="113">
        <v>20509.150000000001</v>
      </c>
      <c r="F119" s="113">
        <v>1790.09</v>
      </c>
      <c r="G119" s="113">
        <v>13424.39</v>
      </c>
      <c r="H119" s="113">
        <v>6505.11</v>
      </c>
      <c r="I119" s="113">
        <v>7590.5</v>
      </c>
      <c r="J119" s="113">
        <v>2573.54</v>
      </c>
    </row>
    <row r="120" spans="2:10">
      <c r="B120" s="94">
        <v>39244</v>
      </c>
      <c r="C120" s="113">
        <v>1509.12</v>
      </c>
      <c r="D120" s="113">
        <v>17834.48</v>
      </c>
      <c r="E120" s="113">
        <v>20615.490000000002</v>
      </c>
      <c r="F120" s="113">
        <v>1790.09</v>
      </c>
      <c r="G120" s="113">
        <v>13424.96</v>
      </c>
      <c r="H120" s="113">
        <v>6567.52</v>
      </c>
      <c r="I120" s="113">
        <v>7706.1</v>
      </c>
      <c r="J120" s="113">
        <v>2572.15</v>
      </c>
    </row>
    <row r="121" spans="2:10">
      <c r="B121" s="94">
        <v>39245</v>
      </c>
      <c r="C121" s="113">
        <v>1493</v>
      </c>
      <c r="D121" s="113">
        <v>17760.91</v>
      </c>
      <c r="E121" s="113">
        <v>20636.39</v>
      </c>
      <c r="F121" s="113">
        <v>1790.09</v>
      </c>
      <c r="G121" s="113">
        <v>13295.01</v>
      </c>
      <c r="H121" s="113">
        <v>6520.45</v>
      </c>
      <c r="I121" s="113">
        <v>7678.26</v>
      </c>
      <c r="J121" s="113">
        <v>2549.77</v>
      </c>
    </row>
    <row r="122" spans="2:10">
      <c r="B122" s="94">
        <v>39246</v>
      </c>
      <c r="C122" s="113">
        <v>1515.67</v>
      </c>
      <c r="D122" s="113">
        <v>17732.77</v>
      </c>
      <c r="E122" s="113">
        <v>20578.75</v>
      </c>
      <c r="F122" s="113">
        <v>1806.68</v>
      </c>
      <c r="G122" s="113">
        <v>13482.35</v>
      </c>
      <c r="H122" s="113">
        <v>6559.56</v>
      </c>
      <c r="I122" s="113">
        <v>7680.76</v>
      </c>
      <c r="J122" s="113">
        <v>2582.31</v>
      </c>
    </row>
    <row r="123" spans="2:10">
      <c r="B123" s="94">
        <v>39247</v>
      </c>
      <c r="C123" s="113">
        <v>1522.97</v>
      </c>
      <c r="D123" s="113">
        <v>17842.29</v>
      </c>
      <c r="E123" s="113">
        <v>20867.259999999998</v>
      </c>
      <c r="F123" s="113">
        <v>1870.11</v>
      </c>
      <c r="G123" s="113">
        <v>13553.72</v>
      </c>
      <c r="H123" s="113">
        <v>6649.92</v>
      </c>
      <c r="I123" s="113">
        <v>7849.16</v>
      </c>
      <c r="J123" s="113">
        <v>2599.41</v>
      </c>
    </row>
    <row r="124" spans="2:10">
      <c r="B124" s="94">
        <v>39248</v>
      </c>
      <c r="C124" s="113">
        <v>1532.91</v>
      </c>
      <c r="D124" s="113">
        <v>17971.490000000002</v>
      </c>
      <c r="E124" s="113">
        <v>21017.05</v>
      </c>
      <c r="F124" s="113">
        <v>1883.27</v>
      </c>
      <c r="G124" s="113">
        <v>13639.48</v>
      </c>
      <c r="H124" s="113">
        <v>6732.4</v>
      </c>
      <c r="I124" s="113">
        <v>8030.64</v>
      </c>
      <c r="J124" s="113">
        <v>2626.71</v>
      </c>
    </row>
    <row r="125" spans="2:10">
      <c r="B125" s="94">
        <v>39251</v>
      </c>
      <c r="C125" s="113">
        <v>1531.05</v>
      </c>
      <c r="D125" s="113">
        <v>18149.52</v>
      </c>
      <c r="E125" s="113">
        <v>21582.89</v>
      </c>
      <c r="F125" s="113">
        <v>1896.67</v>
      </c>
      <c r="G125" s="113">
        <v>13612.98</v>
      </c>
      <c r="H125" s="113">
        <v>6703.5</v>
      </c>
      <c r="I125" s="113">
        <v>8036.12</v>
      </c>
      <c r="J125" s="113">
        <v>2626.6</v>
      </c>
    </row>
    <row r="126" spans="2:10">
      <c r="B126" s="94">
        <v>39252</v>
      </c>
      <c r="C126" s="113">
        <v>1533.7</v>
      </c>
      <c r="D126" s="113">
        <v>18163.61</v>
      </c>
      <c r="E126" s="113">
        <v>21582.89</v>
      </c>
      <c r="F126" s="113">
        <v>1886.84</v>
      </c>
      <c r="G126" s="113">
        <v>13635.42</v>
      </c>
      <c r="H126" s="113">
        <v>6650.24</v>
      </c>
      <c r="I126" s="113">
        <v>8033.52</v>
      </c>
      <c r="J126" s="113">
        <v>2626.76</v>
      </c>
    </row>
    <row r="127" spans="2:10">
      <c r="B127" s="94">
        <v>39253</v>
      </c>
      <c r="C127" s="113">
        <v>1512.84</v>
      </c>
      <c r="D127" s="113">
        <v>18211.68</v>
      </c>
      <c r="E127" s="113">
        <v>21684.67</v>
      </c>
      <c r="F127" s="113">
        <v>1915.44</v>
      </c>
      <c r="G127" s="113">
        <v>13489.42</v>
      </c>
      <c r="H127" s="113">
        <v>6649.25</v>
      </c>
      <c r="I127" s="113">
        <v>8090.49</v>
      </c>
      <c r="J127" s="113">
        <v>2599.96</v>
      </c>
    </row>
    <row r="128" spans="2:10">
      <c r="B128" s="94">
        <v>39254</v>
      </c>
      <c r="C128" s="113">
        <v>1522.19</v>
      </c>
      <c r="D128" s="113">
        <v>18240.3</v>
      </c>
      <c r="E128" s="113">
        <v>21954.67</v>
      </c>
      <c r="F128" s="113">
        <v>1893.22</v>
      </c>
      <c r="G128" s="113">
        <v>13545.84</v>
      </c>
      <c r="H128" s="113">
        <v>6595.99</v>
      </c>
      <c r="I128" s="113">
        <v>7964.71</v>
      </c>
      <c r="J128" s="113">
        <v>2616.96</v>
      </c>
    </row>
    <row r="129" spans="2:10">
      <c r="B129" s="94">
        <v>39255</v>
      </c>
      <c r="C129" s="113">
        <v>1502.56</v>
      </c>
      <c r="D129" s="113">
        <v>18188.63</v>
      </c>
      <c r="E129" s="113">
        <v>21999.91</v>
      </c>
      <c r="F129" s="113">
        <v>1896.1</v>
      </c>
      <c r="G129" s="113">
        <v>13360.26</v>
      </c>
      <c r="H129" s="113">
        <v>6567.35</v>
      </c>
      <c r="I129" s="113">
        <v>7949.63</v>
      </c>
      <c r="J129" s="113">
        <v>2588.96</v>
      </c>
    </row>
    <row r="130" spans="2:10">
      <c r="B130" s="94">
        <v>39258</v>
      </c>
      <c r="C130" s="113">
        <v>1497.74</v>
      </c>
      <c r="D130" s="113">
        <v>18087.48</v>
      </c>
      <c r="E130" s="113">
        <v>21822.35</v>
      </c>
      <c r="F130" s="113">
        <v>1875.32</v>
      </c>
      <c r="G130" s="113">
        <v>13352.05</v>
      </c>
      <c r="H130" s="113">
        <v>6588.41</v>
      </c>
      <c r="I130" s="113">
        <v>7930.61</v>
      </c>
      <c r="J130" s="113">
        <v>2577.08</v>
      </c>
    </row>
    <row r="131" spans="2:10">
      <c r="B131" s="94">
        <v>39259</v>
      </c>
      <c r="C131" s="113">
        <v>1492.89</v>
      </c>
      <c r="D131" s="113">
        <v>18066.11</v>
      </c>
      <c r="E131" s="113">
        <v>21803.57</v>
      </c>
      <c r="F131" s="113">
        <v>1897.3</v>
      </c>
      <c r="G131" s="113">
        <v>13337.66</v>
      </c>
      <c r="H131" s="113">
        <v>6559.28</v>
      </c>
      <c r="I131" s="113">
        <v>7860.52</v>
      </c>
      <c r="J131" s="113">
        <v>2574.16</v>
      </c>
    </row>
    <row r="132" spans="2:10">
      <c r="B132" s="94">
        <v>39260</v>
      </c>
      <c r="C132" s="113">
        <v>1506.34</v>
      </c>
      <c r="D132" s="113">
        <v>17849.28</v>
      </c>
      <c r="E132" s="113">
        <v>21705.56</v>
      </c>
      <c r="F132" s="113">
        <v>1875.21</v>
      </c>
      <c r="G132" s="113">
        <v>13427.73</v>
      </c>
      <c r="H132" s="113">
        <v>6527.57</v>
      </c>
      <c r="I132" s="113">
        <v>7801.23</v>
      </c>
      <c r="J132" s="113">
        <v>2605.35</v>
      </c>
    </row>
    <row r="133" spans="2:10">
      <c r="B133" s="94">
        <v>39261</v>
      </c>
      <c r="C133" s="113">
        <v>1505.71</v>
      </c>
      <c r="D133" s="113">
        <v>17932.27</v>
      </c>
      <c r="E133" s="113">
        <v>21938.22</v>
      </c>
      <c r="F133" s="113">
        <v>1894.16</v>
      </c>
      <c r="G133" s="113">
        <v>13422.28</v>
      </c>
      <c r="H133" s="113">
        <v>6571.28</v>
      </c>
      <c r="I133" s="113">
        <v>7921.36</v>
      </c>
      <c r="J133" s="113">
        <v>2608.37</v>
      </c>
    </row>
    <row r="134" spans="2:10">
      <c r="B134" s="94">
        <v>39262</v>
      </c>
      <c r="C134" s="113">
        <v>1503.35</v>
      </c>
      <c r="D134" s="113">
        <v>18138.36</v>
      </c>
      <c r="E134" s="113">
        <v>21772.73</v>
      </c>
      <c r="F134" s="113">
        <v>1897.7</v>
      </c>
      <c r="G134" s="113">
        <v>13408.62</v>
      </c>
      <c r="H134" s="113">
        <v>6607.9</v>
      </c>
      <c r="I134" s="113">
        <v>8007.32</v>
      </c>
      <c r="J134" s="113">
        <v>2603.23</v>
      </c>
    </row>
    <row r="135" spans="2:10">
      <c r="B135" s="94">
        <v>39265</v>
      </c>
      <c r="C135" s="113">
        <v>1519.43</v>
      </c>
      <c r="D135" s="113">
        <v>18146.3</v>
      </c>
      <c r="E135" s="113">
        <v>21772.73</v>
      </c>
      <c r="F135" s="113">
        <v>1911.75</v>
      </c>
      <c r="G135" s="113">
        <v>13535.43</v>
      </c>
      <c r="H135" s="113">
        <v>6590.55</v>
      </c>
      <c r="I135" s="113">
        <v>7958.24</v>
      </c>
      <c r="J135" s="113">
        <v>2632.3</v>
      </c>
    </row>
    <row r="136" spans="2:10">
      <c r="B136" s="94">
        <v>39266</v>
      </c>
      <c r="C136" s="113">
        <v>1524.87</v>
      </c>
      <c r="D136" s="113">
        <v>18149.900000000001</v>
      </c>
      <c r="E136" s="113">
        <v>22151.14</v>
      </c>
      <c r="F136" s="113">
        <v>1939.84</v>
      </c>
      <c r="G136" s="113">
        <v>13577.3</v>
      </c>
      <c r="H136" s="113">
        <v>6639.81</v>
      </c>
      <c r="I136" s="113">
        <v>8050.68</v>
      </c>
      <c r="J136" s="113">
        <v>2644.95</v>
      </c>
    </row>
    <row r="137" spans="2:10">
      <c r="B137" s="94">
        <v>39267</v>
      </c>
      <c r="C137" s="113">
        <v>1524.87</v>
      </c>
      <c r="D137" s="113">
        <v>18168.72</v>
      </c>
      <c r="E137" s="113">
        <v>22218.55</v>
      </c>
      <c r="F137" s="113">
        <v>1943.29</v>
      </c>
      <c r="G137" s="113">
        <v>13577.3</v>
      </c>
      <c r="H137" s="113">
        <v>6673.07</v>
      </c>
      <c r="I137" s="113">
        <v>8075.26</v>
      </c>
      <c r="J137" s="113">
        <v>2644.95</v>
      </c>
    </row>
    <row r="138" spans="2:10">
      <c r="B138" s="94">
        <v>39268</v>
      </c>
      <c r="C138" s="113">
        <v>1525.4</v>
      </c>
      <c r="D138" s="113">
        <v>18221.48</v>
      </c>
      <c r="E138" s="113">
        <v>22252.99</v>
      </c>
      <c r="F138" s="113">
        <v>1973.12</v>
      </c>
      <c r="G138" s="113">
        <v>13565.84</v>
      </c>
      <c r="H138" s="113">
        <v>6635.23</v>
      </c>
      <c r="I138" s="113">
        <v>7987.13</v>
      </c>
      <c r="J138" s="113">
        <v>2656.65</v>
      </c>
    </row>
    <row r="139" spans="2:10">
      <c r="B139" s="94">
        <v>39269</v>
      </c>
      <c r="C139" s="113">
        <v>1530.44</v>
      </c>
      <c r="D139" s="113">
        <v>18140.939999999999</v>
      </c>
      <c r="E139" s="113">
        <v>22531.74</v>
      </c>
      <c r="F139" s="113">
        <v>1974.66</v>
      </c>
      <c r="G139" s="113">
        <v>13611.68</v>
      </c>
      <c r="H139" s="113">
        <v>6690.12</v>
      </c>
      <c r="I139" s="113">
        <v>8048.32</v>
      </c>
      <c r="J139" s="113">
        <v>2666.51</v>
      </c>
    </row>
    <row r="140" spans="2:10">
      <c r="B140" s="94">
        <v>39272</v>
      </c>
      <c r="C140" s="113">
        <v>1531.85</v>
      </c>
      <c r="D140" s="113">
        <v>18261.98</v>
      </c>
      <c r="E140" s="113">
        <v>22817.43</v>
      </c>
      <c r="F140" s="113">
        <v>1999.87</v>
      </c>
      <c r="G140" s="113">
        <v>13649.97</v>
      </c>
      <c r="H140" s="113">
        <v>6712.67</v>
      </c>
      <c r="I140" s="113">
        <v>8077.39</v>
      </c>
      <c r="J140" s="113">
        <v>2670.02</v>
      </c>
    </row>
    <row r="141" spans="2:10">
      <c r="B141" s="94">
        <v>39273</v>
      </c>
      <c r="C141" s="113">
        <v>1510.12</v>
      </c>
      <c r="D141" s="113">
        <v>18252.669999999998</v>
      </c>
      <c r="E141" s="113">
        <v>22885.84</v>
      </c>
      <c r="F141" s="113">
        <v>1977.85</v>
      </c>
      <c r="G141" s="113">
        <v>13501.7</v>
      </c>
      <c r="H141" s="113">
        <v>6630.93</v>
      </c>
      <c r="I141" s="113">
        <v>7964.76</v>
      </c>
      <c r="J141" s="113">
        <v>2639.16</v>
      </c>
    </row>
    <row r="142" spans="2:10">
      <c r="B142" s="94">
        <v>39274</v>
      </c>
      <c r="C142" s="113">
        <v>1518.76</v>
      </c>
      <c r="D142" s="113">
        <v>18049.509999999998</v>
      </c>
      <c r="E142" s="113">
        <v>22607.02</v>
      </c>
      <c r="F142" s="113">
        <v>1995.58</v>
      </c>
      <c r="G142" s="113">
        <v>13577.87</v>
      </c>
      <c r="H142" s="113">
        <v>6615.13</v>
      </c>
      <c r="I142" s="113">
        <v>7898.54</v>
      </c>
      <c r="J142" s="113">
        <v>2651.79</v>
      </c>
    </row>
    <row r="143" spans="2:10">
      <c r="B143" s="94">
        <v>39275</v>
      </c>
      <c r="C143" s="113">
        <v>1547.7</v>
      </c>
      <c r="D143" s="113">
        <v>17984.14</v>
      </c>
      <c r="E143" s="113">
        <v>22809.02</v>
      </c>
      <c r="F143" s="113">
        <v>2049.1799999999998</v>
      </c>
      <c r="G143" s="113">
        <v>13861.73</v>
      </c>
      <c r="H143" s="113">
        <v>6697.7</v>
      </c>
      <c r="I143" s="113">
        <v>8053.43</v>
      </c>
      <c r="J143" s="113">
        <v>2701.73</v>
      </c>
    </row>
    <row r="144" spans="2:10">
      <c r="B144" s="94">
        <v>39276</v>
      </c>
      <c r="C144" s="113">
        <v>1552.5</v>
      </c>
      <c r="D144" s="113">
        <v>18238.95</v>
      </c>
      <c r="E144" s="113">
        <v>23099.29</v>
      </c>
      <c r="F144" s="113">
        <v>2061.4</v>
      </c>
      <c r="G144" s="113">
        <v>13907.25</v>
      </c>
      <c r="H144" s="113">
        <v>6716.72</v>
      </c>
      <c r="I144" s="113">
        <v>8092.77</v>
      </c>
      <c r="J144" s="113">
        <v>2707</v>
      </c>
    </row>
    <row r="145" spans="2:10">
      <c r="B145" s="94">
        <v>39279</v>
      </c>
      <c r="C145" s="113">
        <v>1549.52</v>
      </c>
      <c r="D145" s="113">
        <v>18238.95</v>
      </c>
      <c r="E145" s="113">
        <v>22953.94</v>
      </c>
      <c r="F145" s="113">
        <v>2066.7399999999998</v>
      </c>
      <c r="G145" s="113">
        <v>13950.98</v>
      </c>
      <c r="H145" s="113">
        <v>6697.73</v>
      </c>
      <c r="I145" s="113">
        <v>8105.69</v>
      </c>
      <c r="J145" s="113">
        <v>2697.33</v>
      </c>
    </row>
    <row r="146" spans="2:10">
      <c r="B146" s="94">
        <v>39280</v>
      </c>
      <c r="C146" s="113">
        <v>1549.37</v>
      </c>
      <c r="D146" s="113">
        <v>18217.27</v>
      </c>
      <c r="E146" s="113">
        <v>23057.3</v>
      </c>
      <c r="F146" s="113">
        <v>2055.21</v>
      </c>
      <c r="G146" s="113">
        <v>13971.55</v>
      </c>
      <c r="H146" s="113">
        <v>6659.15</v>
      </c>
      <c r="I146" s="113">
        <v>8038.21</v>
      </c>
      <c r="J146" s="113">
        <v>2712.29</v>
      </c>
    </row>
    <row r="147" spans="2:10">
      <c r="B147" s="94">
        <v>39281</v>
      </c>
      <c r="C147" s="113">
        <v>1546.17</v>
      </c>
      <c r="D147" s="113">
        <v>18015.580000000002</v>
      </c>
      <c r="E147" s="113">
        <v>22841.919999999998</v>
      </c>
      <c r="F147" s="113">
        <v>2036.59</v>
      </c>
      <c r="G147" s="113">
        <v>13918.22</v>
      </c>
      <c r="H147" s="113">
        <v>6567.06</v>
      </c>
      <c r="I147" s="113">
        <v>7893.61</v>
      </c>
      <c r="J147" s="113">
        <v>2699.49</v>
      </c>
    </row>
    <row r="148" spans="2:10">
      <c r="B148" s="94">
        <v>39282</v>
      </c>
      <c r="C148" s="113">
        <v>1553.08</v>
      </c>
      <c r="D148" s="113">
        <v>18116.57</v>
      </c>
      <c r="E148" s="113">
        <v>23016.2</v>
      </c>
      <c r="F148" s="113">
        <v>2071.08</v>
      </c>
      <c r="G148" s="113">
        <v>14000.41</v>
      </c>
      <c r="H148" s="113">
        <v>6640.23</v>
      </c>
      <c r="I148" s="113">
        <v>7991.21</v>
      </c>
      <c r="J148" s="113">
        <v>2720.04</v>
      </c>
    </row>
    <row r="149" spans="2:10">
      <c r="B149" s="94">
        <v>39283</v>
      </c>
      <c r="C149" s="113">
        <v>1534.1</v>
      </c>
      <c r="D149" s="113">
        <v>18157.93</v>
      </c>
      <c r="E149" s="113">
        <v>23291.9</v>
      </c>
      <c r="F149" s="113">
        <v>2069.9299999999998</v>
      </c>
      <c r="G149" s="113">
        <v>13851.08</v>
      </c>
      <c r="H149" s="113">
        <v>6585.23</v>
      </c>
      <c r="I149" s="113">
        <v>7874.85</v>
      </c>
      <c r="J149" s="113">
        <v>2687.6</v>
      </c>
    </row>
    <row r="150" spans="2:10">
      <c r="B150" s="94">
        <v>39286</v>
      </c>
      <c r="C150" s="113">
        <v>1541.57</v>
      </c>
      <c r="D150" s="113">
        <v>17963.64</v>
      </c>
      <c r="E150" s="113">
        <v>23365.56</v>
      </c>
      <c r="F150" s="113">
        <v>2091.2600000000002</v>
      </c>
      <c r="G150" s="113">
        <v>13943.42</v>
      </c>
      <c r="H150" s="113">
        <v>6624.38</v>
      </c>
      <c r="I150" s="113">
        <v>7944.21</v>
      </c>
      <c r="J150" s="113">
        <v>2690.58</v>
      </c>
    </row>
    <row r="151" spans="2:10">
      <c r="B151" s="94">
        <v>39287</v>
      </c>
      <c r="C151" s="113">
        <v>1511.04</v>
      </c>
      <c r="D151" s="113">
        <v>18002.03</v>
      </c>
      <c r="E151" s="113">
        <v>23472.880000000001</v>
      </c>
      <c r="F151" s="113">
        <v>2050.15</v>
      </c>
      <c r="G151" s="113">
        <v>13716.95</v>
      </c>
      <c r="H151" s="113">
        <v>6498.71</v>
      </c>
      <c r="I151" s="113">
        <v>7806.79</v>
      </c>
      <c r="J151" s="113">
        <v>2639.86</v>
      </c>
    </row>
    <row r="152" spans="2:10">
      <c r="B152" s="94">
        <v>39288</v>
      </c>
      <c r="C152" s="113">
        <v>1518.09</v>
      </c>
      <c r="D152" s="113">
        <v>17858.419999999998</v>
      </c>
      <c r="E152" s="113">
        <v>23362.18</v>
      </c>
      <c r="F152" s="113">
        <v>2047.82</v>
      </c>
      <c r="G152" s="113">
        <v>13785.07</v>
      </c>
      <c r="H152" s="113">
        <v>6454.31</v>
      </c>
      <c r="I152" s="113">
        <v>7692.55</v>
      </c>
      <c r="J152" s="113">
        <v>2648.17</v>
      </c>
    </row>
    <row r="153" spans="2:10">
      <c r="B153" s="94">
        <v>39289</v>
      </c>
      <c r="C153" s="113">
        <v>1482.66</v>
      </c>
      <c r="D153" s="113">
        <v>17702.09</v>
      </c>
      <c r="E153" s="113">
        <v>23211.69</v>
      </c>
      <c r="F153" s="113">
        <v>1996.91</v>
      </c>
      <c r="G153" s="113">
        <v>13473.57</v>
      </c>
      <c r="H153" s="113">
        <v>6251.2</v>
      </c>
      <c r="I153" s="113">
        <v>7508.96</v>
      </c>
      <c r="J153" s="113">
        <v>2599.34</v>
      </c>
    </row>
    <row r="154" spans="2:10">
      <c r="B154" s="94">
        <v>39290</v>
      </c>
      <c r="C154" s="113">
        <v>1458.95</v>
      </c>
      <c r="D154" s="113">
        <v>17283.810000000001</v>
      </c>
      <c r="E154" s="113">
        <v>22570.41</v>
      </c>
      <c r="F154" s="113">
        <v>1967.06</v>
      </c>
      <c r="G154" s="113">
        <v>13265.47</v>
      </c>
      <c r="H154" s="113">
        <v>6215.2</v>
      </c>
      <c r="I154" s="113">
        <v>7451.68</v>
      </c>
      <c r="J154" s="113">
        <v>2562.2399999999998</v>
      </c>
    </row>
    <row r="155" spans="2:10">
      <c r="B155" s="94">
        <v>39293</v>
      </c>
      <c r="C155" s="113">
        <v>1473.91</v>
      </c>
      <c r="D155" s="113">
        <v>17289.3</v>
      </c>
      <c r="E155" s="113">
        <v>22739.9</v>
      </c>
      <c r="F155" s="113">
        <v>1961.04</v>
      </c>
      <c r="G155" s="113">
        <v>13358.31</v>
      </c>
      <c r="H155" s="113">
        <v>6206.12</v>
      </c>
      <c r="I155" s="113">
        <v>7456.31</v>
      </c>
      <c r="J155" s="113">
        <v>2583.2800000000002</v>
      </c>
    </row>
    <row r="156" spans="2:10">
      <c r="B156" s="94">
        <v>39294</v>
      </c>
      <c r="C156" s="113">
        <v>1455.27</v>
      </c>
      <c r="D156" s="113">
        <v>17248.89</v>
      </c>
      <c r="E156" s="113">
        <v>23184.94</v>
      </c>
      <c r="F156" s="113">
        <v>1993.96</v>
      </c>
      <c r="G156" s="113">
        <v>13211.99</v>
      </c>
      <c r="H156" s="113">
        <v>6360.11</v>
      </c>
      <c r="I156" s="113">
        <v>7584.14</v>
      </c>
      <c r="J156" s="113">
        <v>2546.27</v>
      </c>
    </row>
    <row r="157" spans="2:10">
      <c r="B157" s="94">
        <v>39295</v>
      </c>
      <c r="C157" s="113">
        <v>1465.81</v>
      </c>
      <c r="D157" s="113">
        <v>16870.98</v>
      </c>
      <c r="E157" s="113">
        <v>22455.360000000001</v>
      </c>
      <c r="F157" s="113">
        <v>1946.34</v>
      </c>
      <c r="G157" s="113">
        <v>13362.37</v>
      </c>
      <c r="H157" s="113">
        <v>6250.57</v>
      </c>
      <c r="I157" s="113">
        <v>7473.93</v>
      </c>
      <c r="J157" s="113">
        <v>2553.87</v>
      </c>
    </row>
    <row r="158" spans="2:10">
      <c r="B158" s="94">
        <v>39296</v>
      </c>
      <c r="C158" s="113">
        <v>1472.2</v>
      </c>
      <c r="D158" s="113">
        <v>16984.11</v>
      </c>
      <c r="E158" s="113">
        <v>22443.25</v>
      </c>
      <c r="F158" s="113">
        <v>1956.61</v>
      </c>
      <c r="G158" s="113">
        <v>13463.33</v>
      </c>
      <c r="H158" s="113">
        <v>6300.26</v>
      </c>
      <c r="I158" s="113">
        <v>7534.13</v>
      </c>
      <c r="J158" s="113">
        <v>2575.98</v>
      </c>
    </row>
    <row r="159" spans="2:10">
      <c r="B159" s="94">
        <v>39297</v>
      </c>
      <c r="C159" s="113">
        <v>1433.06</v>
      </c>
      <c r="D159" s="113">
        <v>16979.86</v>
      </c>
      <c r="E159" s="113">
        <v>22538.44</v>
      </c>
      <c r="F159" s="113">
        <v>1970.75</v>
      </c>
      <c r="G159" s="113">
        <v>13181.91</v>
      </c>
      <c r="H159" s="113">
        <v>6224.25</v>
      </c>
      <c r="I159" s="113">
        <v>7435.67</v>
      </c>
      <c r="J159" s="113">
        <v>2511.25</v>
      </c>
    </row>
    <row r="160" spans="2:10">
      <c r="B160" s="94">
        <v>39300</v>
      </c>
      <c r="C160" s="113">
        <v>1467.67</v>
      </c>
      <c r="D160" s="113">
        <v>16914.46</v>
      </c>
      <c r="E160" s="113">
        <v>21936.73</v>
      </c>
      <c r="F160" s="113">
        <v>1944.73</v>
      </c>
      <c r="G160" s="113">
        <v>13468.78</v>
      </c>
      <c r="H160" s="113">
        <v>6189.1</v>
      </c>
      <c r="I160" s="113">
        <v>7444.45</v>
      </c>
      <c r="J160" s="113">
        <v>2547.33</v>
      </c>
    </row>
    <row r="161" spans="2:10">
      <c r="B161" s="94">
        <v>39301</v>
      </c>
      <c r="C161" s="113">
        <v>1476.71</v>
      </c>
      <c r="D161" s="113">
        <v>16921.77</v>
      </c>
      <c r="E161" s="113">
        <v>21907.99</v>
      </c>
      <c r="F161" s="113">
        <v>1951.8</v>
      </c>
      <c r="G161" s="113">
        <v>13504.3</v>
      </c>
      <c r="H161" s="113">
        <v>6308.84</v>
      </c>
      <c r="I161" s="113">
        <v>7513.66</v>
      </c>
      <c r="J161" s="113">
        <v>2561.6</v>
      </c>
    </row>
    <row r="162" spans="2:10">
      <c r="B162" s="94">
        <v>39302</v>
      </c>
      <c r="C162" s="113">
        <v>1497.49</v>
      </c>
      <c r="D162" s="113">
        <v>17029.28</v>
      </c>
      <c r="E162" s="113">
        <v>22536.67</v>
      </c>
      <c r="F162" s="113">
        <v>1987.25</v>
      </c>
      <c r="G162" s="113">
        <v>13657.86</v>
      </c>
      <c r="H162" s="113">
        <v>6393.88</v>
      </c>
      <c r="I162" s="113">
        <v>7605.94</v>
      </c>
      <c r="J162" s="113">
        <v>2612.98</v>
      </c>
    </row>
    <row r="163" spans="2:10">
      <c r="B163" s="94">
        <v>39303</v>
      </c>
      <c r="C163" s="113">
        <v>1453.09</v>
      </c>
      <c r="D163" s="113">
        <v>17170.599999999999</v>
      </c>
      <c r="E163" s="113">
        <v>22439.360000000001</v>
      </c>
      <c r="F163" s="113">
        <v>1939</v>
      </c>
      <c r="G163" s="113">
        <v>13270.68</v>
      </c>
      <c r="H163" s="113">
        <v>6271.21</v>
      </c>
      <c r="I163" s="113">
        <v>7453.59</v>
      </c>
      <c r="J163" s="113">
        <v>2556.4899999999998</v>
      </c>
    </row>
    <row r="164" spans="2:10">
      <c r="B164" s="94">
        <v>39304</v>
      </c>
      <c r="C164" s="113">
        <v>1453.64</v>
      </c>
      <c r="D164" s="113">
        <v>16764.09</v>
      </c>
      <c r="E164" s="113">
        <v>21792.71</v>
      </c>
      <c r="F164" s="113">
        <v>1897.2</v>
      </c>
      <c r="G164" s="113">
        <v>13239.54</v>
      </c>
      <c r="H164" s="113">
        <v>6038.34</v>
      </c>
      <c r="I164" s="113">
        <v>7343.26</v>
      </c>
      <c r="J164" s="113">
        <v>2544.89</v>
      </c>
    </row>
    <row r="165" spans="2:10">
      <c r="B165" s="94">
        <v>39307</v>
      </c>
      <c r="C165" s="113">
        <v>1452.92</v>
      </c>
      <c r="D165" s="113">
        <v>16800.05</v>
      </c>
      <c r="E165" s="113">
        <v>21891.1</v>
      </c>
      <c r="F165" s="113">
        <v>1927.63</v>
      </c>
      <c r="G165" s="113">
        <v>13236.53</v>
      </c>
      <c r="H165" s="113">
        <v>6219.01</v>
      </c>
      <c r="I165" s="113">
        <v>7474.33</v>
      </c>
      <c r="J165" s="113">
        <v>2542.2399999999998</v>
      </c>
    </row>
    <row r="166" spans="2:10">
      <c r="B166" s="94">
        <v>39308</v>
      </c>
      <c r="C166" s="113">
        <v>1426.54</v>
      </c>
      <c r="D166" s="113">
        <v>16844.61</v>
      </c>
      <c r="E166" s="113">
        <v>22007.32</v>
      </c>
      <c r="F166" s="113">
        <v>1925.79</v>
      </c>
      <c r="G166" s="113">
        <v>13028.92</v>
      </c>
      <c r="H166" s="113">
        <v>6143.51</v>
      </c>
      <c r="I166" s="113">
        <v>7425.07</v>
      </c>
      <c r="J166" s="113">
        <v>2499.12</v>
      </c>
    </row>
    <row r="167" spans="2:10">
      <c r="B167" s="94">
        <v>39309</v>
      </c>
      <c r="C167" s="113">
        <v>1406.7</v>
      </c>
      <c r="D167" s="113">
        <v>16475.61</v>
      </c>
      <c r="E167" s="113">
        <v>21375.72</v>
      </c>
      <c r="F167" s="113">
        <v>1886.83</v>
      </c>
      <c r="G167" s="113">
        <v>12861.47</v>
      </c>
      <c r="H167" s="113">
        <v>6109.33</v>
      </c>
      <c r="I167" s="113">
        <v>7445.9</v>
      </c>
      <c r="J167" s="113">
        <v>2458.83</v>
      </c>
    </row>
    <row r="168" spans="2:10">
      <c r="B168" s="94">
        <v>39310</v>
      </c>
      <c r="C168" s="113">
        <v>1411.27</v>
      </c>
      <c r="D168" s="113">
        <v>16148.49</v>
      </c>
      <c r="E168" s="113">
        <v>20672.39</v>
      </c>
      <c r="F168" s="113">
        <v>1820.3</v>
      </c>
      <c r="G168" s="113">
        <v>12845.78</v>
      </c>
      <c r="H168" s="113">
        <v>5858.93</v>
      </c>
      <c r="I168" s="113">
        <v>7270.07</v>
      </c>
      <c r="J168" s="113">
        <v>2451.0700000000002</v>
      </c>
    </row>
    <row r="169" spans="2:10">
      <c r="B169" s="94">
        <v>39311</v>
      </c>
      <c r="C169" s="113">
        <v>1445.94</v>
      </c>
      <c r="D169" s="113">
        <v>15273.68</v>
      </c>
      <c r="E169" s="113">
        <v>20387.13</v>
      </c>
      <c r="F169" s="113">
        <v>1860.7</v>
      </c>
      <c r="G169" s="113">
        <v>13079.08</v>
      </c>
      <c r="H169" s="113">
        <v>6064.24</v>
      </c>
      <c r="I169" s="113">
        <v>7378.29</v>
      </c>
      <c r="J169" s="113">
        <v>2505.0300000000002</v>
      </c>
    </row>
    <row r="170" spans="2:10">
      <c r="B170" s="94">
        <v>39314</v>
      </c>
      <c r="C170" s="113">
        <v>1445.55</v>
      </c>
      <c r="D170" s="113">
        <v>15732.48</v>
      </c>
      <c r="E170" s="113">
        <v>21595.63</v>
      </c>
      <c r="F170" s="113">
        <v>1852.15</v>
      </c>
      <c r="G170" s="113">
        <v>13121.35</v>
      </c>
      <c r="H170" s="113">
        <v>6078.68</v>
      </c>
      <c r="I170" s="113">
        <v>7407.53</v>
      </c>
      <c r="J170" s="113">
        <v>2508.59</v>
      </c>
    </row>
    <row r="171" spans="2:10">
      <c r="B171" s="94">
        <v>39315</v>
      </c>
      <c r="C171" s="113">
        <v>1447.12</v>
      </c>
      <c r="D171" s="113">
        <v>15901.34</v>
      </c>
      <c r="E171" s="113">
        <v>21729.35</v>
      </c>
      <c r="F171" s="113">
        <v>1820.65</v>
      </c>
      <c r="G171" s="113">
        <v>13090.86</v>
      </c>
      <c r="H171" s="113">
        <v>6086.1</v>
      </c>
      <c r="I171" s="113">
        <v>7424.75</v>
      </c>
      <c r="J171" s="113">
        <v>2521.3000000000002</v>
      </c>
    </row>
    <row r="172" spans="2:10">
      <c r="B172" s="94">
        <v>39316</v>
      </c>
      <c r="C172" s="113">
        <v>1464.07</v>
      </c>
      <c r="D172" s="113">
        <v>15900.64</v>
      </c>
      <c r="E172" s="113">
        <v>22346.880000000001</v>
      </c>
      <c r="F172" s="113">
        <v>1853.77</v>
      </c>
      <c r="G172" s="113">
        <v>13236.13</v>
      </c>
      <c r="H172" s="113">
        <v>6195.96</v>
      </c>
      <c r="I172" s="113">
        <v>7500.48</v>
      </c>
      <c r="J172" s="113">
        <v>2552.8000000000002</v>
      </c>
    </row>
    <row r="173" spans="2:10">
      <c r="B173" s="94">
        <v>39317</v>
      </c>
      <c r="C173" s="113">
        <v>1462.5</v>
      </c>
      <c r="D173" s="113">
        <v>16316.32</v>
      </c>
      <c r="E173" s="113">
        <v>22966.97</v>
      </c>
      <c r="F173" s="113">
        <v>1864.59</v>
      </c>
      <c r="G173" s="113">
        <v>13235.88</v>
      </c>
      <c r="H173" s="113">
        <v>6196.87</v>
      </c>
      <c r="I173" s="113">
        <v>7511.96</v>
      </c>
      <c r="J173" s="113">
        <v>2541.6999999999998</v>
      </c>
    </row>
    <row r="174" spans="2:10">
      <c r="B174" s="94">
        <v>39318</v>
      </c>
      <c r="C174" s="113">
        <v>1479.37</v>
      </c>
      <c r="D174" s="113">
        <v>16248.97</v>
      </c>
      <c r="E174" s="113">
        <v>22921.89</v>
      </c>
      <c r="F174" s="113">
        <v>1864.74</v>
      </c>
      <c r="G174" s="113">
        <v>13378.87</v>
      </c>
      <c r="H174" s="113">
        <v>6220.09</v>
      </c>
      <c r="I174" s="113">
        <v>7507.27</v>
      </c>
      <c r="J174" s="113">
        <v>2576.69</v>
      </c>
    </row>
    <row r="175" spans="2:10">
      <c r="B175" s="94">
        <v>39321</v>
      </c>
      <c r="C175" s="113">
        <v>1466.79</v>
      </c>
      <c r="D175" s="113">
        <v>16301.39</v>
      </c>
      <c r="E175" s="113">
        <v>23577.73</v>
      </c>
      <c r="F175" s="113">
        <v>1895.71</v>
      </c>
      <c r="G175" s="113">
        <v>13322.13</v>
      </c>
      <c r="H175" s="113">
        <v>6220.09</v>
      </c>
      <c r="I175" s="113">
        <v>7485.99</v>
      </c>
      <c r="J175" s="113">
        <v>2561.25</v>
      </c>
    </row>
    <row r="176" spans="2:10">
      <c r="B176" s="94">
        <v>39322</v>
      </c>
      <c r="C176" s="113">
        <v>1432.36</v>
      </c>
      <c r="D176" s="113">
        <v>16287.49</v>
      </c>
      <c r="E176" s="113">
        <v>23363.759999999998</v>
      </c>
      <c r="F176" s="113">
        <v>1877.1</v>
      </c>
      <c r="G176" s="113">
        <v>13041.85</v>
      </c>
      <c r="H176" s="113">
        <v>6102.23</v>
      </c>
      <c r="I176" s="113">
        <v>7430.24</v>
      </c>
      <c r="J176" s="113">
        <v>2500.64</v>
      </c>
    </row>
    <row r="177" spans="2:10">
      <c r="B177" s="94">
        <v>39323</v>
      </c>
      <c r="C177" s="113">
        <v>1463.76</v>
      </c>
      <c r="D177" s="113">
        <v>16012.83</v>
      </c>
      <c r="E177" s="113">
        <v>23020.6</v>
      </c>
      <c r="F177" s="113">
        <v>1871.54</v>
      </c>
      <c r="G177" s="113">
        <v>13289.29</v>
      </c>
      <c r="H177" s="113">
        <v>6132.22</v>
      </c>
      <c r="I177" s="113">
        <v>7439.18</v>
      </c>
      <c r="J177" s="113">
        <v>2563.16</v>
      </c>
    </row>
    <row r="178" spans="2:10">
      <c r="B178" s="94">
        <v>39324</v>
      </c>
      <c r="C178" s="113">
        <v>1457.64</v>
      </c>
      <c r="D178" s="113">
        <v>16153.82</v>
      </c>
      <c r="E178" s="113">
        <v>23484.54</v>
      </c>
      <c r="F178" s="113">
        <v>1880.43</v>
      </c>
      <c r="G178" s="113">
        <v>13238.73</v>
      </c>
      <c r="H178" s="113">
        <v>6212</v>
      </c>
      <c r="I178" s="113">
        <v>7519.94</v>
      </c>
      <c r="J178" s="113">
        <v>2565.3000000000002</v>
      </c>
    </row>
    <row r="179" spans="2:10">
      <c r="B179" s="94">
        <v>39325</v>
      </c>
      <c r="C179" s="113">
        <v>1473.99</v>
      </c>
      <c r="D179" s="113">
        <v>16569.09</v>
      </c>
      <c r="E179" s="113">
        <v>23984.14</v>
      </c>
      <c r="F179" s="113">
        <v>1919.89</v>
      </c>
      <c r="G179" s="113">
        <v>13357.74</v>
      </c>
      <c r="H179" s="113">
        <v>6303.3</v>
      </c>
      <c r="I179" s="113">
        <v>7638.17</v>
      </c>
      <c r="J179" s="113">
        <v>2596.36</v>
      </c>
    </row>
    <row r="180" spans="2:10">
      <c r="B180" s="94">
        <v>39328</v>
      </c>
      <c r="C180" s="113">
        <v>1473.99</v>
      </c>
      <c r="D180" s="113">
        <v>16524.93</v>
      </c>
      <c r="E180" s="113">
        <v>23904.09</v>
      </c>
      <c r="F180" s="113">
        <v>1926.5</v>
      </c>
      <c r="G180" s="113">
        <v>13357.74</v>
      </c>
      <c r="H180" s="113">
        <v>6315.22</v>
      </c>
      <c r="I180" s="113">
        <v>7648.58</v>
      </c>
      <c r="J180" s="113">
        <v>2596.36</v>
      </c>
    </row>
    <row r="181" spans="2:10">
      <c r="B181" s="94">
        <v>39329</v>
      </c>
      <c r="C181" s="113">
        <v>1489.42</v>
      </c>
      <c r="D181" s="113">
        <v>16420.47</v>
      </c>
      <c r="E181" s="113">
        <v>23886.07</v>
      </c>
      <c r="F181" s="113">
        <v>1904.76</v>
      </c>
      <c r="G181" s="113">
        <v>13448.86</v>
      </c>
      <c r="H181" s="113">
        <v>6376.84</v>
      </c>
      <c r="I181" s="113">
        <v>7721.77</v>
      </c>
      <c r="J181" s="113">
        <v>2630.24</v>
      </c>
    </row>
    <row r="182" spans="2:10">
      <c r="B182" s="94">
        <v>39330</v>
      </c>
      <c r="C182" s="113">
        <v>1472.29</v>
      </c>
      <c r="D182" s="113">
        <v>16158.45</v>
      </c>
      <c r="E182" s="113">
        <v>24069.17</v>
      </c>
      <c r="F182" s="113">
        <v>1905.3</v>
      </c>
      <c r="G182" s="113">
        <v>13305.47</v>
      </c>
      <c r="H182" s="113">
        <v>6270.67</v>
      </c>
      <c r="I182" s="113">
        <v>7588.03</v>
      </c>
      <c r="J182" s="113">
        <v>2605.9499999999998</v>
      </c>
    </row>
    <row r="183" spans="2:10">
      <c r="B183" s="94">
        <v>39331</v>
      </c>
      <c r="C183" s="113">
        <v>1478.55</v>
      </c>
      <c r="D183" s="113">
        <v>16257</v>
      </c>
      <c r="E183" s="113">
        <v>24050.400000000001</v>
      </c>
      <c r="F183" s="113">
        <v>1920.88</v>
      </c>
      <c r="G183" s="113">
        <v>13363.35</v>
      </c>
      <c r="H183" s="113">
        <v>6313.31</v>
      </c>
      <c r="I183" s="113">
        <v>7621.72</v>
      </c>
      <c r="J183" s="113">
        <v>2614.3200000000002</v>
      </c>
    </row>
    <row r="184" spans="2:10">
      <c r="B184" s="94">
        <v>39332</v>
      </c>
      <c r="C184" s="113">
        <v>1453.55</v>
      </c>
      <c r="D184" s="113">
        <v>16122.16</v>
      </c>
      <c r="E184" s="113">
        <v>23982.61</v>
      </c>
      <c r="F184" s="113">
        <v>1898.19</v>
      </c>
      <c r="G184" s="113">
        <v>13113.38</v>
      </c>
      <c r="H184" s="113">
        <v>6191.23</v>
      </c>
      <c r="I184" s="113">
        <v>7436.63</v>
      </c>
      <c r="J184" s="113">
        <v>2565.6999999999998</v>
      </c>
    </row>
    <row r="185" spans="2:10">
      <c r="B185" s="94">
        <v>39335</v>
      </c>
      <c r="C185" s="113">
        <v>1451.7</v>
      </c>
      <c r="D185" s="113">
        <v>15764.97</v>
      </c>
      <c r="E185" s="113">
        <v>23999.7</v>
      </c>
      <c r="F185" s="113">
        <v>1898.26</v>
      </c>
      <c r="G185" s="113">
        <v>13127.85</v>
      </c>
      <c r="H185" s="113">
        <v>6134.13</v>
      </c>
      <c r="I185" s="113">
        <v>7375.44</v>
      </c>
      <c r="J185" s="113">
        <v>2559.11</v>
      </c>
    </row>
    <row r="186" spans="2:10">
      <c r="B186" s="94">
        <v>39336</v>
      </c>
      <c r="C186" s="113">
        <v>1471.49</v>
      </c>
      <c r="D186" s="113">
        <v>15877.67</v>
      </c>
      <c r="E186" s="113">
        <v>23952.240000000002</v>
      </c>
      <c r="F186" s="113">
        <v>1911.97</v>
      </c>
      <c r="G186" s="113">
        <v>13308.39</v>
      </c>
      <c r="H186" s="113">
        <v>6280.68</v>
      </c>
      <c r="I186" s="113">
        <v>7457.9</v>
      </c>
      <c r="J186" s="113">
        <v>2597.4699999999998</v>
      </c>
    </row>
    <row r="187" spans="2:10">
      <c r="B187" s="94">
        <v>39337</v>
      </c>
      <c r="C187" s="113">
        <v>1471.56</v>
      </c>
      <c r="D187" s="113">
        <v>15797.6</v>
      </c>
      <c r="E187" s="113">
        <v>24310.14</v>
      </c>
      <c r="F187" s="113">
        <v>1899.95</v>
      </c>
      <c r="G187" s="113">
        <v>13291.65</v>
      </c>
      <c r="H187" s="113">
        <v>6306.19</v>
      </c>
      <c r="I187" s="113">
        <v>7472.99</v>
      </c>
      <c r="J187" s="113">
        <v>2592.0700000000002</v>
      </c>
    </row>
    <row r="188" spans="2:10">
      <c r="B188" s="94">
        <v>39338</v>
      </c>
      <c r="C188" s="113">
        <v>1483.95</v>
      </c>
      <c r="D188" s="113">
        <v>15821.19</v>
      </c>
      <c r="E188" s="113">
        <v>24537.02</v>
      </c>
      <c r="F188" s="113">
        <v>1932.68</v>
      </c>
      <c r="G188" s="113">
        <v>13424.88</v>
      </c>
      <c r="H188" s="113">
        <v>6363.89</v>
      </c>
      <c r="I188" s="113">
        <v>7535.97</v>
      </c>
      <c r="J188" s="113">
        <v>2601.06</v>
      </c>
    </row>
    <row r="189" spans="2:10">
      <c r="B189" s="94">
        <v>39339</v>
      </c>
      <c r="C189" s="113">
        <v>1484.25</v>
      </c>
      <c r="D189" s="113">
        <v>16127.42</v>
      </c>
      <c r="E189" s="113">
        <v>24898.11</v>
      </c>
      <c r="F189" s="113">
        <v>1943.25</v>
      </c>
      <c r="G189" s="113">
        <v>13442.52</v>
      </c>
      <c r="H189" s="113">
        <v>6289.34</v>
      </c>
      <c r="I189" s="113">
        <v>7497.74</v>
      </c>
      <c r="J189" s="113">
        <v>2602.1799999999998</v>
      </c>
    </row>
    <row r="190" spans="2:10">
      <c r="B190" s="94">
        <v>39342</v>
      </c>
      <c r="C190" s="113">
        <v>1476.65</v>
      </c>
      <c r="D190" s="113">
        <v>16127.42</v>
      </c>
      <c r="E190" s="113">
        <v>24599.34</v>
      </c>
      <c r="F190" s="113">
        <v>1915.8</v>
      </c>
      <c r="G190" s="113">
        <v>13403.42</v>
      </c>
      <c r="H190" s="113">
        <v>6182.78</v>
      </c>
      <c r="I190" s="113">
        <v>7479.85</v>
      </c>
      <c r="J190" s="113">
        <v>2581.66</v>
      </c>
    </row>
    <row r="191" spans="2:10">
      <c r="B191" s="94">
        <v>39343</v>
      </c>
      <c r="C191" s="113">
        <v>1519.78</v>
      </c>
      <c r="D191" s="113">
        <v>15801.8</v>
      </c>
      <c r="E191" s="113">
        <v>24576.85</v>
      </c>
      <c r="F191" s="113">
        <v>1938.52</v>
      </c>
      <c r="G191" s="113">
        <v>13739.39</v>
      </c>
      <c r="H191" s="113">
        <v>6283.3</v>
      </c>
      <c r="I191" s="113">
        <v>7575.21</v>
      </c>
      <c r="J191" s="113">
        <v>2651.66</v>
      </c>
    </row>
    <row r="192" spans="2:10">
      <c r="B192" s="94">
        <v>39344</v>
      </c>
      <c r="C192" s="113">
        <v>1529.03</v>
      </c>
      <c r="D192" s="113">
        <v>16381.54</v>
      </c>
      <c r="E192" s="113">
        <v>25554.639999999999</v>
      </c>
      <c r="F192" s="113">
        <v>2015.36</v>
      </c>
      <c r="G192" s="113">
        <v>13815.56</v>
      </c>
      <c r="H192" s="113">
        <v>6460.04</v>
      </c>
      <c r="I192" s="113">
        <v>7750.84</v>
      </c>
      <c r="J192" s="113">
        <v>2666.48</v>
      </c>
    </row>
    <row r="193" spans="2:10">
      <c r="B193" s="94">
        <v>39345</v>
      </c>
      <c r="C193" s="113">
        <v>1518.75</v>
      </c>
      <c r="D193" s="113">
        <v>16413.79</v>
      </c>
      <c r="E193" s="113">
        <v>25701.13</v>
      </c>
      <c r="F193" s="113">
        <v>2015.19</v>
      </c>
      <c r="G193" s="113">
        <v>13766.7</v>
      </c>
      <c r="H193" s="113">
        <v>6429</v>
      </c>
      <c r="I193" s="113">
        <v>7735.09</v>
      </c>
      <c r="J193" s="113">
        <v>2654.29</v>
      </c>
    </row>
    <row r="194" spans="2:10">
      <c r="B194" s="94">
        <v>39346</v>
      </c>
      <c r="C194" s="113">
        <v>1525.75</v>
      </c>
      <c r="D194" s="113">
        <v>16312.61</v>
      </c>
      <c r="E194" s="113">
        <v>25843.78</v>
      </c>
      <c r="F194" s="113">
        <v>2026.29</v>
      </c>
      <c r="G194" s="113">
        <v>13820.19</v>
      </c>
      <c r="H194" s="113">
        <v>6456.69</v>
      </c>
      <c r="I194" s="113">
        <v>7794.43</v>
      </c>
      <c r="J194" s="113">
        <v>2671.22</v>
      </c>
    </row>
    <row r="195" spans="2:10">
      <c r="B195" s="94">
        <v>39349</v>
      </c>
      <c r="C195" s="113">
        <v>1517.73</v>
      </c>
      <c r="D195" s="113">
        <v>16312.61</v>
      </c>
      <c r="E195" s="113">
        <v>26551.94</v>
      </c>
      <c r="F195" s="113">
        <v>2042.2</v>
      </c>
      <c r="G195" s="113">
        <v>13759.06</v>
      </c>
      <c r="H195" s="113">
        <v>6465.91</v>
      </c>
      <c r="I195" s="113">
        <v>7787.92</v>
      </c>
      <c r="J195" s="113">
        <v>2667.95</v>
      </c>
    </row>
    <row r="196" spans="2:10">
      <c r="B196" s="94">
        <v>39350</v>
      </c>
      <c r="C196" s="113">
        <v>1517.21</v>
      </c>
      <c r="D196" s="113">
        <v>16401.73</v>
      </c>
      <c r="E196" s="113">
        <v>26430.29</v>
      </c>
      <c r="F196" s="113">
        <v>2008.97</v>
      </c>
      <c r="G196" s="113">
        <v>13778.65</v>
      </c>
      <c r="H196" s="113">
        <v>6396.9</v>
      </c>
      <c r="I196" s="113">
        <v>7769.44</v>
      </c>
      <c r="J196" s="113">
        <v>2683.45</v>
      </c>
    </row>
    <row r="197" spans="2:10">
      <c r="B197" s="94">
        <v>39351</v>
      </c>
      <c r="C197" s="113">
        <v>1525.42</v>
      </c>
      <c r="D197" s="113">
        <v>16435.740000000002</v>
      </c>
      <c r="E197" s="113">
        <v>26430.29</v>
      </c>
      <c r="F197" s="113">
        <v>2049.4499999999998</v>
      </c>
      <c r="G197" s="113">
        <v>13878.15</v>
      </c>
      <c r="H197" s="113">
        <v>6433.03</v>
      </c>
      <c r="I197" s="113">
        <v>7804.15</v>
      </c>
      <c r="J197" s="113">
        <v>2699.03</v>
      </c>
    </row>
    <row r="198" spans="2:10">
      <c r="B198" s="94">
        <v>39352</v>
      </c>
      <c r="C198" s="113">
        <v>1531.38</v>
      </c>
      <c r="D198" s="113">
        <v>16832.22</v>
      </c>
      <c r="E198" s="113">
        <v>27065.15</v>
      </c>
      <c r="F198" s="113">
        <v>2064.16</v>
      </c>
      <c r="G198" s="113">
        <v>13912.94</v>
      </c>
      <c r="H198" s="113">
        <v>6486.42</v>
      </c>
      <c r="I198" s="113">
        <v>7853.79</v>
      </c>
      <c r="J198" s="113">
        <v>2709.59</v>
      </c>
    </row>
    <row r="199" spans="2:10">
      <c r="B199" s="94">
        <v>39353</v>
      </c>
      <c r="C199" s="113">
        <v>1526.75</v>
      </c>
      <c r="D199" s="113">
        <v>16785.689999999999</v>
      </c>
      <c r="E199" s="113">
        <v>27142.47</v>
      </c>
      <c r="F199" s="113">
        <v>2071.8000000000002</v>
      </c>
      <c r="G199" s="113">
        <v>13895.63</v>
      </c>
      <c r="H199" s="113">
        <v>6466.79</v>
      </c>
      <c r="I199" s="113">
        <v>7861.51</v>
      </c>
      <c r="J199" s="113">
        <v>2701.5</v>
      </c>
    </row>
    <row r="200" spans="2:10">
      <c r="B200" s="94">
        <v>39356</v>
      </c>
      <c r="C200" s="113">
        <v>1547.04</v>
      </c>
      <c r="D200" s="113">
        <v>16845.96</v>
      </c>
      <c r="E200" s="113">
        <v>27142.47</v>
      </c>
      <c r="F200" s="113">
        <v>2047.09</v>
      </c>
      <c r="G200" s="113">
        <v>14087.55</v>
      </c>
      <c r="H200" s="113">
        <v>6506.25</v>
      </c>
      <c r="I200" s="113">
        <v>7922.42</v>
      </c>
      <c r="J200" s="113">
        <v>2740.99</v>
      </c>
    </row>
    <row r="201" spans="2:10">
      <c r="B201" s="94">
        <v>39357</v>
      </c>
      <c r="C201" s="113">
        <v>1546.63</v>
      </c>
      <c r="D201" s="113">
        <v>17046.78</v>
      </c>
      <c r="E201" s="113">
        <v>28199.75</v>
      </c>
      <c r="F201" s="113">
        <v>2108.5700000000002</v>
      </c>
      <c r="G201" s="113">
        <v>14047.31</v>
      </c>
      <c r="H201" s="113">
        <v>6500.4</v>
      </c>
      <c r="I201" s="113">
        <v>7946.79</v>
      </c>
      <c r="J201" s="113">
        <v>2747.11</v>
      </c>
    </row>
    <row r="202" spans="2:10">
      <c r="B202" s="94">
        <v>39358</v>
      </c>
      <c r="C202" s="113">
        <v>1539.59</v>
      </c>
      <c r="D202" s="113">
        <v>17199.89</v>
      </c>
      <c r="E202" s="113">
        <v>27479.94</v>
      </c>
      <c r="F202" s="113">
        <v>2092.98</v>
      </c>
      <c r="G202" s="113">
        <v>13968.05</v>
      </c>
      <c r="H202" s="113">
        <v>6535.21</v>
      </c>
      <c r="I202" s="113">
        <v>7955.3</v>
      </c>
      <c r="J202" s="113">
        <v>2729.43</v>
      </c>
    </row>
    <row r="203" spans="2:10">
      <c r="B203" s="94">
        <v>39359</v>
      </c>
      <c r="C203" s="113">
        <v>1542.84</v>
      </c>
      <c r="D203" s="113">
        <v>17092.490000000002</v>
      </c>
      <c r="E203" s="113">
        <v>26973.98</v>
      </c>
      <c r="F203" s="113">
        <v>2090.08</v>
      </c>
      <c r="G203" s="113">
        <v>13974.31</v>
      </c>
      <c r="H203" s="113">
        <v>6547.91</v>
      </c>
      <c r="I203" s="113">
        <v>7944.99</v>
      </c>
      <c r="J203" s="113">
        <v>2733.57</v>
      </c>
    </row>
    <row r="204" spans="2:10">
      <c r="B204" s="94">
        <v>39360</v>
      </c>
      <c r="C204" s="113">
        <v>1557.59</v>
      </c>
      <c r="D204" s="113">
        <v>17065.04</v>
      </c>
      <c r="E204" s="113">
        <v>27831.52</v>
      </c>
      <c r="F204" s="113">
        <v>2115.4299999999998</v>
      </c>
      <c r="G204" s="113">
        <v>14066.01</v>
      </c>
      <c r="H204" s="113">
        <v>6595.81</v>
      </c>
      <c r="I204" s="113">
        <v>8002.18</v>
      </c>
      <c r="J204" s="113">
        <v>2780.32</v>
      </c>
    </row>
    <row r="205" spans="2:10">
      <c r="B205" s="94">
        <v>39363</v>
      </c>
      <c r="C205" s="113">
        <v>1552.58</v>
      </c>
      <c r="D205" s="113">
        <v>17065.04</v>
      </c>
      <c r="E205" s="113">
        <v>27770.29</v>
      </c>
      <c r="F205" s="113">
        <v>2130.1999999999998</v>
      </c>
      <c r="G205" s="113">
        <v>14043.73</v>
      </c>
      <c r="H205" s="113">
        <v>6540.9</v>
      </c>
      <c r="I205" s="113">
        <v>7974.37</v>
      </c>
      <c r="J205" s="113">
        <v>2787.37</v>
      </c>
    </row>
    <row r="206" spans="2:10">
      <c r="B206" s="94">
        <v>39364</v>
      </c>
      <c r="C206" s="113">
        <v>1565.15</v>
      </c>
      <c r="D206" s="113">
        <v>17159.900000000001</v>
      </c>
      <c r="E206" s="113">
        <v>28228.04</v>
      </c>
      <c r="F206" s="113">
        <v>2141.79</v>
      </c>
      <c r="G206" s="113">
        <v>14164.53</v>
      </c>
      <c r="H206" s="113">
        <v>6615.39</v>
      </c>
      <c r="I206" s="113">
        <v>7980.44</v>
      </c>
      <c r="J206" s="113">
        <v>2803.91</v>
      </c>
    </row>
    <row r="207" spans="2:10">
      <c r="B207" s="94">
        <v>39365</v>
      </c>
      <c r="C207" s="113">
        <v>1562.47</v>
      </c>
      <c r="D207" s="113">
        <v>17177.89</v>
      </c>
      <c r="E207" s="113">
        <v>28569.33</v>
      </c>
      <c r="F207" s="113">
        <v>2143.69</v>
      </c>
      <c r="G207" s="113">
        <v>14078.69</v>
      </c>
      <c r="H207" s="113">
        <v>6633.02</v>
      </c>
      <c r="I207" s="113">
        <v>7986.57</v>
      </c>
      <c r="J207" s="113">
        <v>2811.61</v>
      </c>
    </row>
    <row r="208" spans="2:10">
      <c r="B208" s="94">
        <v>39366</v>
      </c>
      <c r="C208" s="113">
        <v>1554.41</v>
      </c>
      <c r="D208" s="113">
        <v>17458.98</v>
      </c>
      <c r="E208" s="113">
        <v>29133.02</v>
      </c>
      <c r="F208" s="113">
        <v>2173.11</v>
      </c>
      <c r="G208" s="113">
        <v>14015.12</v>
      </c>
      <c r="H208" s="113">
        <v>6724.54</v>
      </c>
      <c r="I208" s="113">
        <v>8033.69</v>
      </c>
      <c r="J208" s="113">
        <v>2772.2</v>
      </c>
    </row>
    <row r="209" spans="2:10">
      <c r="B209" s="94">
        <v>39367</v>
      </c>
      <c r="C209" s="113">
        <v>1561.8</v>
      </c>
      <c r="D209" s="113">
        <v>17331.169999999998</v>
      </c>
      <c r="E209" s="113">
        <v>28838.37</v>
      </c>
      <c r="F209" s="113">
        <v>2163.11</v>
      </c>
      <c r="G209" s="113">
        <v>14093.08</v>
      </c>
      <c r="H209" s="113">
        <v>6730.71</v>
      </c>
      <c r="I209" s="113">
        <v>8041.26</v>
      </c>
      <c r="J209" s="113">
        <v>2805.68</v>
      </c>
    </row>
    <row r="210" spans="2:10">
      <c r="B210" s="94">
        <v>39370</v>
      </c>
      <c r="C210" s="113">
        <v>1548.71</v>
      </c>
      <c r="D210" s="113">
        <v>17358.150000000001</v>
      </c>
      <c r="E210" s="113">
        <v>29540.78</v>
      </c>
      <c r="F210" s="113">
        <v>2176.9</v>
      </c>
      <c r="G210" s="113">
        <v>13984.8</v>
      </c>
      <c r="H210" s="113">
        <v>6644.48</v>
      </c>
      <c r="I210" s="113">
        <v>7969.47</v>
      </c>
      <c r="J210" s="113">
        <v>2780.05</v>
      </c>
    </row>
    <row r="211" spans="2:10">
      <c r="B211" s="94">
        <v>39371</v>
      </c>
      <c r="C211" s="113">
        <v>1538.53</v>
      </c>
      <c r="D211" s="113">
        <v>17137.919999999998</v>
      </c>
      <c r="E211" s="113">
        <v>28954.55</v>
      </c>
      <c r="F211" s="113">
        <v>2159.84</v>
      </c>
      <c r="G211" s="113">
        <v>13912.94</v>
      </c>
      <c r="H211" s="113">
        <v>6614.29</v>
      </c>
      <c r="I211" s="113">
        <v>7962.64</v>
      </c>
      <c r="J211" s="113">
        <v>2763.91</v>
      </c>
    </row>
    <row r="212" spans="2:10">
      <c r="B212" s="94">
        <v>39372</v>
      </c>
      <c r="C212" s="113">
        <v>1541.24</v>
      </c>
      <c r="D212" s="113">
        <v>16955.310000000001</v>
      </c>
      <c r="E212" s="113">
        <v>29298.71</v>
      </c>
      <c r="F212" s="113">
        <v>2158.09</v>
      </c>
      <c r="G212" s="113">
        <v>13892.54</v>
      </c>
      <c r="H212" s="113">
        <v>6677.67</v>
      </c>
      <c r="I212" s="113">
        <v>7985.41</v>
      </c>
      <c r="J212" s="113">
        <v>2792.67</v>
      </c>
    </row>
    <row r="213" spans="2:10">
      <c r="B213" s="94">
        <v>39373</v>
      </c>
      <c r="C213" s="113">
        <v>1540.08</v>
      </c>
      <c r="D213" s="113">
        <v>17106.09</v>
      </c>
      <c r="E213" s="113">
        <v>29465.05</v>
      </c>
      <c r="F213" s="113">
        <v>2136.5300000000002</v>
      </c>
      <c r="G213" s="113">
        <v>13888.96</v>
      </c>
      <c r="H213" s="113">
        <v>6609.42</v>
      </c>
      <c r="I213" s="113">
        <v>7921.4</v>
      </c>
      <c r="J213" s="113">
        <v>2799.31</v>
      </c>
    </row>
    <row r="214" spans="2:10">
      <c r="B214" s="94">
        <v>39374</v>
      </c>
      <c r="C214" s="113">
        <v>1500.63</v>
      </c>
      <c r="D214" s="113">
        <v>16814.37</v>
      </c>
      <c r="E214" s="113">
        <v>29465.05</v>
      </c>
      <c r="F214" s="113">
        <v>2142.42</v>
      </c>
      <c r="G214" s="113">
        <v>13522.02</v>
      </c>
      <c r="H214" s="113">
        <v>6527.92</v>
      </c>
      <c r="I214" s="113">
        <v>7884.12</v>
      </c>
      <c r="J214" s="113">
        <v>2725.16</v>
      </c>
    </row>
    <row r="215" spans="2:10">
      <c r="B215" s="94">
        <v>39377</v>
      </c>
      <c r="C215" s="113">
        <v>1506.33</v>
      </c>
      <c r="D215" s="113">
        <v>16438.47</v>
      </c>
      <c r="E215" s="113">
        <v>28373.63</v>
      </c>
      <c r="F215" s="113">
        <v>2098.5700000000002</v>
      </c>
      <c r="G215" s="113">
        <v>13566.97</v>
      </c>
      <c r="H215" s="113">
        <v>6459.32</v>
      </c>
      <c r="I215" s="113">
        <v>7794.94</v>
      </c>
      <c r="J215" s="113">
        <v>2753.93</v>
      </c>
    </row>
    <row r="216" spans="2:10">
      <c r="B216" s="94">
        <v>39378</v>
      </c>
      <c r="C216" s="113">
        <v>1519.59</v>
      </c>
      <c r="D216" s="113">
        <v>16450.580000000002</v>
      </c>
      <c r="E216" s="113">
        <v>29376.86</v>
      </c>
      <c r="F216" s="113">
        <v>2127</v>
      </c>
      <c r="G216" s="113">
        <v>13676.23</v>
      </c>
      <c r="H216" s="113">
        <v>6513.99</v>
      </c>
      <c r="I216" s="113">
        <v>7842.79</v>
      </c>
      <c r="J216" s="113">
        <v>2799.26</v>
      </c>
    </row>
    <row r="217" spans="2:10">
      <c r="B217" s="94">
        <v>39379</v>
      </c>
      <c r="C217" s="113">
        <v>1515.88</v>
      </c>
      <c r="D217" s="113">
        <v>16358.39</v>
      </c>
      <c r="E217" s="113">
        <v>29333.53</v>
      </c>
      <c r="F217" s="113">
        <v>2123.36</v>
      </c>
      <c r="G217" s="113">
        <v>13675.25</v>
      </c>
      <c r="H217" s="113">
        <v>6481.99</v>
      </c>
      <c r="I217" s="113">
        <v>7828.96</v>
      </c>
      <c r="J217" s="113">
        <v>2774.76</v>
      </c>
    </row>
    <row r="218" spans="2:10">
      <c r="B218" s="94">
        <v>39380</v>
      </c>
      <c r="C218" s="113">
        <v>1514.4</v>
      </c>
      <c r="D218" s="113">
        <v>16284.17</v>
      </c>
      <c r="E218" s="113">
        <v>29854.49</v>
      </c>
      <c r="F218" s="113">
        <v>2151.1</v>
      </c>
      <c r="G218" s="113">
        <v>13671.92</v>
      </c>
      <c r="H218" s="113">
        <v>6576.31</v>
      </c>
      <c r="I218" s="113">
        <v>7932.44</v>
      </c>
      <c r="J218" s="113">
        <v>2750.86</v>
      </c>
    </row>
    <row r="219" spans="2:10">
      <c r="B219" s="94">
        <v>39381</v>
      </c>
      <c r="C219" s="113">
        <v>1535.28</v>
      </c>
      <c r="D219" s="113">
        <v>16505.63</v>
      </c>
      <c r="E219" s="113">
        <v>30405.22</v>
      </c>
      <c r="F219" s="113">
        <v>2194.12</v>
      </c>
      <c r="G219" s="113">
        <v>13806.7</v>
      </c>
      <c r="H219" s="113">
        <v>6661.34</v>
      </c>
      <c r="I219" s="113">
        <v>7949.17</v>
      </c>
      <c r="J219" s="113">
        <v>2804.19</v>
      </c>
    </row>
    <row r="220" spans="2:10">
      <c r="B220" s="94">
        <v>39384</v>
      </c>
      <c r="C220" s="113">
        <v>1540.98</v>
      </c>
      <c r="D220" s="113">
        <v>16698.080000000002</v>
      </c>
      <c r="E220" s="113">
        <v>31586.9</v>
      </c>
      <c r="F220" s="113">
        <v>2226.02</v>
      </c>
      <c r="G220" s="113">
        <v>13870.26</v>
      </c>
      <c r="H220" s="113">
        <v>6706.04</v>
      </c>
      <c r="I220" s="113">
        <v>8009.67</v>
      </c>
      <c r="J220" s="113">
        <v>2817.44</v>
      </c>
    </row>
    <row r="221" spans="2:10">
      <c r="B221" s="94">
        <v>39385</v>
      </c>
      <c r="C221" s="113">
        <v>1531.02</v>
      </c>
      <c r="D221" s="113">
        <v>16651.009999999998</v>
      </c>
      <c r="E221" s="113">
        <v>31638.22</v>
      </c>
      <c r="F221" s="113">
        <v>2206.34</v>
      </c>
      <c r="G221" s="113">
        <v>13792.47</v>
      </c>
      <c r="H221" s="113">
        <v>6658.99</v>
      </c>
      <c r="I221" s="113">
        <v>7977.94</v>
      </c>
      <c r="J221" s="113">
        <v>2816.71</v>
      </c>
    </row>
    <row r="222" spans="2:10">
      <c r="B222" s="94">
        <v>39386</v>
      </c>
      <c r="C222" s="113">
        <v>1549.38</v>
      </c>
      <c r="D222" s="113">
        <v>16737.63</v>
      </c>
      <c r="E222" s="113">
        <v>31352.58</v>
      </c>
      <c r="F222" s="113">
        <v>2223.06</v>
      </c>
      <c r="G222" s="113">
        <v>13930.01</v>
      </c>
      <c r="H222" s="113">
        <v>6721.57</v>
      </c>
      <c r="I222" s="113">
        <v>8019.22</v>
      </c>
      <c r="J222" s="113">
        <v>2859.12</v>
      </c>
    </row>
    <row r="223" spans="2:10">
      <c r="B223" s="94">
        <v>39387</v>
      </c>
      <c r="C223" s="113">
        <v>1508.44</v>
      </c>
      <c r="D223" s="113">
        <v>16870.400000000001</v>
      </c>
      <c r="E223" s="113">
        <v>31492.880000000001</v>
      </c>
      <c r="F223" s="113">
        <v>2220.16</v>
      </c>
      <c r="G223" s="113">
        <v>13567.87</v>
      </c>
      <c r="H223" s="113">
        <v>6586.08</v>
      </c>
      <c r="I223" s="113">
        <v>7880.85</v>
      </c>
      <c r="J223" s="113">
        <v>2794.83</v>
      </c>
    </row>
    <row r="224" spans="2:10">
      <c r="B224" s="94">
        <v>39388</v>
      </c>
      <c r="C224" s="113">
        <v>1509.65</v>
      </c>
      <c r="D224" s="113">
        <v>16517.48</v>
      </c>
      <c r="E224" s="113">
        <v>30468.34</v>
      </c>
      <c r="F224" s="113">
        <v>2228.15</v>
      </c>
      <c r="G224" s="113">
        <v>13595.1</v>
      </c>
      <c r="H224" s="113">
        <v>6530.6</v>
      </c>
      <c r="I224" s="113">
        <v>7849.49</v>
      </c>
      <c r="J224" s="113">
        <v>2810.38</v>
      </c>
    </row>
    <row r="225" spans="2:10">
      <c r="B225" s="94">
        <v>39391</v>
      </c>
      <c r="C225" s="113">
        <v>1502.17</v>
      </c>
      <c r="D225" s="113">
        <v>16268.92</v>
      </c>
      <c r="E225" s="113">
        <v>28942.32</v>
      </c>
      <c r="F225" s="113">
        <v>2228.15</v>
      </c>
      <c r="G225" s="113">
        <v>13543.4</v>
      </c>
      <c r="H225" s="113">
        <v>6461.43</v>
      </c>
      <c r="I225" s="113">
        <v>7807.55</v>
      </c>
      <c r="J225" s="113">
        <v>2795.18</v>
      </c>
    </row>
    <row r="226" spans="2:10">
      <c r="B226" s="94">
        <v>39392</v>
      </c>
      <c r="C226" s="113">
        <v>1520.27</v>
      </c>
      <c r="D226" s="113">
        <v>16249.63</v>
      </c>
      <c r="E226" s="113">
        <v>29438.13</v>
      </c>
      <c r="F226" s="113">
        <v>2268.92</v>
      </c>
      <c r="G226" s="113">
        <v>13660.94</v>
      </c>
      <c r="H226" s="113">
        <v>6474.93</v>
      </c>
      <c r="I226" s="113">
        <v>7827.19</v>
      </c>
      <c r="J226" s="113">
        <v>2825.18</v>
      </c>
    </row>
    <row r="227" spans="2:10">
      <c r="B227" s="94">
        <v>39393</v>
      </c>
      <c r="C227" s="113">
        <v>1475.62</v>
      </c>
      <c r="D227" s="113">
        <v>16096.68</v>
      </c>
      <c r="E227" s="113">
        <v>29708.93</v>
      </c>
      <c r="F227" s="113">
        <v>2280.9499999999998</v>
      </c>
      <c r="G227" s="113">
        <v>13300.02</v>
      </c>
      <c r="H227" s="113">
        <v>6385.1</v>
      </c>
      <c r="I227" s="113">
        <v>7799.62</v>
      </c>
      <c r="J227" s="113">
        <v>2748.76</v>
      </c>
    </row>
    <row r="228" spans="2:10">
      <c r="B228" s="94">
        <v>39394</v>
      </c>
      <c r="C228" s="113">
        <v>1474.77</v>
      </c>
      <c r="D228" s="113">
        <v>15771.57</v>
      </c>
      <c r="E228" s="113">
        <v>28760.22</v>
      </c>
      <c r="F228" s="113">
        <v>2288.15</v>
      </c>
      <c r="G228" s="113">
        <v>13266.29</v>
      </c>
      <c r="H228" s="113">
        <v>6381.87</v>
      </c>
      <c r="I228" s="113">
        <v>7819.47</v>
      </c>
      <c r="J228" s="113">
        <v>2696</v>
      </c>
    </row>
    <row r="229" spans="2:10">
      <c r="B229" s="94">
        <v>39395</v>
      </c>
      <c r="C229" s="113">
        <v>1453.7</v>
      </c>
      <c r="D229" s="113">
        <v>15583.42</v>
      </c>
      <c r="E229" s="113">
        <v>28783.41</v>
      </c>
      <c r="F229" s="113">
        <v>2262.11</v>
      </c>
      <c r="G229" s="113">
        <v>13042.74</v>
      </c>
      <c r="H229" s="113">
        <v>6304.88</v>
      </c>
      <c r="I229" s="113">
        <v>7812.4</v>
      </c>
      <c r="J229" s="113">
        <v>2627.94</v>
      </c>
    </row>
    <row r="230" spans="2:10">
      <c r="B230" s="94">
        <v>39398</v>
      </c>
      <c r="C230" s="113">
        <v>1439.18</v>
      </c>
      <c r="D230" s="113">
        <v>15197.09</v>
      </c>
      <c r="E230" s="113">
        <v>27665.73</v>
      </c>
      <c r="F230" s="113">
        <v>2243.04</v>
      </c>
      <c r="G230" s="113">
        <v>12987.55</v>
      </c>
      <c r="H230" s="113">
        <v>6337.9</v>
      </c>
      <c r="I230" s="113">
        <v>7806.84</v>
      </c>
      <c r="J230" s="113">
        <v>2584.13</v>
      </c>
    </row>
    <row r="231" spans="2:10">
      <c r="B231" s="94">
        <v>39399</v>
      </c>
      <c r="C231" s="113">
        <v>1481.05</v>
      </c>
      <c r="D231" s="113">
        <v>15126.63</v>
      </c>
      <c r="E231" s="113">
        <v>27803.35</v>
      </c>
      <c r="F231" s="113">
        <v>2222.84</v>
      </c>
      <c r="G231" s="113">
        <v>13307.09</v>
      </c>
      <c r="H231" s="113">
        <v>6362.35</v>
      </c>
      <c r="I231" s="113">
        <v>7777.56</v>
      </c>
      <c r="J231" s="113">
        <v>2673.65</v>
      </c>
    </row>
    <row r="232" spans="2:10">
      <c r="B232" s="94">
        <v>39400</v>
      </c>
      <c r="C232" s="113">
        <v>1470.58</v>
      </c>
      <c r="D232" s="113">
        <v>15499.56</v>
      </c>
      <c r="E232" s="113">
        <v>29166.01</v>
      </c>
      <c r="F232" s="113">
        <v>2244.11</v>
      </c>
      <c r="G232" s="113">
        <v>13231.01</v>
      </c>
      <c r="H232" s="113">
        <v>6432.12</v>
      </c>
      <c r="I232" s="113">
        <v>7783.11</v>
      </c>
      <c r="J232" s="113">
        <v>2644.32</v>
      </c>
    </row>
    <row r="233" spans="2:10">
      <c r="B233" s="94">
        <v>39401</v>
      </c>
      <c r="C233" s="113">
        <v>1451.15</v>
      </c>
      <c r="D233" s="113">
        <v>15396.3</v>
      </c>
      <c r="E233" s="113">
        <v>28751.21</v>
      </c>
      <c r="F233" s="113">
        <v>2217.9499999999998</v>
      </c>
      <c r="G233" s="113">
        <v>13110.05</v>
      </c>
      <c r="H233" s="113">
        <v>6359.58</v>
      </c>
      <c r="I233" s="113">
        <v>7667.03</v>
      </c>
      <c r="J233" s="113">
        <v>2618.5100000000002</v>
      </c>
    </row>
    <row r="234" spans="2:10">
      <c r="B234" s="94">
        <v>39402</v>
      </c>
      <c r="C234" s="113">
        <v>1458.74</v>
      </c>
      <c r="D234" s="113">
        <v>15154.61</v>
      </c>
      <c r="E234" s="113">
        <v>27614.43</v>
      </c>
      <c r="F234" s="113">
        <v>2189.37</v>
      </c>
      <c r="G234" s="113">
        <v>13176.79</v>
      </c>
      <c r="H234" s="113">
        <v>6291.18</v>
      </c>
      <c r="I234" s="113">
        <v>7612.26</v>
      </c>
      <c r="J234" s="113">
        <v>2637.24</v>
      </c>
    </row>
    <row r="235" spans="2:10">
      <c r="B235" s="94">
        <v>39405</v>
      </c>
      <c r="C235" s="113">
        <v>1433.27</v>
      </c>
      <c r="D235" s="113">
        <v>15042.56</v>
      </c>
      <c r="E235" s="113">
        <v>27460.17</v>
      </c>
      <c r="F235" s="113">
        <v>2166</v>
      </c>
      <c r="G235" s="113">
        <v>12958.44</v>
      </c>
      <c r="H235" s="113">
        <v>6120.81</v>
      </c>
      <c r="I235" s="113">
        <v>7511.97</v>
      </c>
      <c r="J235" s="113">
        <v>2593.38</v>
      </c>
    </row>
    <row r="236" spans="2:10">
      <c r="B236" s="94">
        <v>39406</v>
      </c>
      <c r="C236" s="113">
        <v>1439.7</v>
      </c>
      <c r="D236" s="113">
        <v>15211.52</v>
      </c>
      <c r="E236" s="113">
        <v>27771.21</v>
      </c>
      <c r="F236" s="113">
        <v>2180.2199999999998</v>
      </c>
      <c r="G236" s="113">
        <v>13010.14</v>
      </c>
      <c r="H236" s="113">
        <v>6226.51</v>
      </c>
      <c r="I236" s="113">
        <v>7630.31</v>
      </c>
      <c r="J236" s="113">
        <v>2596.81</v>
      </c>
    </row>
    <row r="237" spans="2:10">
      <c r="B237" s="94">
        <v>39407</v>
      </c>
      <c r="C237" s="113">
        <v>1416.77</v>
      </c>
      <c r="D237" s="113">
        <v>14837.66</v>
      </c>
      <c r="E237" s="113">
        <v>26618.19</v>
      </c>
      <c r="F237" s="113">
        <v>2151.88</v>
      </c>
      <c r="G237" s="113">
        <v>12799.04</v>
      </c>
      <c r="H237" s="113">
        <v>6070.87</v>
      </c>
      <c r="I237" s="113">
        <v>7518.42</v>
      </c>
      <c r="J237" s="113">
        <v>2562.15</v>
      </c>
    </row>
    <row r="238" spans="2:10">
      <c r="B238" s="94">
        <v>39408</v>
      </c>
      <c r="C238" s="113">
        <v>1416.77</v>
      </c>
      <c r="D238" s="113">
        <v>14888.77</v>
      </c>
      <c r="E238" s="113">
        <v>26004.92</v>
      </c>
      <c r="F238" s="113">
        <v>2135.9299999999998</v>
      </c>
      <c r="G238" s="113">
        <v>12799.04</v>
      </c>
      <c r="H238" s="113">
        <v>6155.31</v>
      </c>
      <c r="I238" s="113">
        <v>7562.1</v>
      </c>
      <c r="J238" s="113">
        <v>2562.15</v>
      </c>
    </row>
    <row r="239" spans="2:10">
      <c r="B239" s="94">
        <v>39409</v>
      </c>
      <c r="C239" s="113">
        <v>1440.7</v>
      </c>
      <c r="D239" s="113">
        <v>14888.77</v>
      </c>
      <c r="E239" s="113">
        <v>26541.09</v>
      </c>
      <c r="F239" s="113">
        <v>2151.89</v>
      </c>
      <c r="G239" s="113">
        <v>12980.88</v>
      </c>
      <c r="H239" s="113">
        <v>6262.11</v>
      </c>
      <c r="I239" s="113">
        <v>7608.96</v>
      </c>
      <c r="J239" s="113">
        <v>2596.6</v>
      </c>
    </row>
    <row r="240" spans="2:10">
      <c r="B240" s="94">
        <v>39412</v>
      </c>
      <c r="C240" s="113">
        <v>1407.22</v>
      </c>
      <c r="D240" s="113">
        <v>15135.21</v>
      </c>
      <c r="E240" s="113">
        <v>27626.62</v>
      </c>
      <c r="F240" s="113">
        <v>2177.0700000000002</v>
      </c>
      <c r="G240" s="113">
        <v>12743.44</v>
      </c>
      <c r="H240" s="113">
        <v>6180.48</v>
      </c>
      <c r="I240" s="113">
        <v>7567.36</v>
      </c>
      <c r="J240" s="113">
        <v>2540.9899999999998</v>
      </c>
    </row>
    <row r="241" spans="2:10">
      <c r="B241" s="94">
        <v>39413</v>
      </c>
      <c r="C241" s="113">
        <v>1428.23</v>
      </c>
      <c r="D241" s="113">
        <v>15222.85</v>
      </c>
      <c r="E241" s="113">
        <v>27210.21</v>
      </c>
      <c r="F241" s="113">
        <v>2155.38</v>
      </c>
      <c r="G241" s="113">
        <v>12958.44</v>
      </c>
      <c r="H241" s="113">
        <v>6140.66</v>
      </c>
      <c r="I241" s="113">
        <v>7531.35</v>
      </c>
      <c r="J241" s="113">
        <v>2580.8000000000002</v>
      </c>
    </row>
    <row r="242" spans="2:10">
      <c r="B242" s="94">
        <v>39414</v>
      </c>
      <c r="C242" s="113">
        <v>1469.02</v>
      </c>
      <c r="D242" s="113">
        <v>15153.78</v>
      </c>
      <c r="E242" s="113">
        <v>27371.24</v>
      </c>
      <c r="F242" s="113">
        <v>2168.11</v>
      </c>
      <c r="G242" s="113">
        <v>13289.45</v>
      </c>
      <c r="H242" s="113">
        <v>6306.24</v>
      </c>
      <c r="I242" s="113">
        <v>7723.66</v>
      </c>
      <c r="J242" s="113">
        <v>2662.91</v>
      </c>
    </row>
    <row r="243" spans="2:10">
      <c r="B243" s="94">
        <v>39415</v>
      </c>
      <c r="C243" s="113">
        <v>1469.72</v>
      </c>
      <c r="D243" s="113">
        <v>15513.74</v>
      </c>
      <c r="E243" s="113">
        <v>28482.54</v>
      </c>
      <c r="F243" s="113">
        <v>2180.5</v>
      </c>
      <c r="G243" s="113">
        <v>13311.73</v>
      </c>
      <c r="H243" s="113">
        <v>6349.11</v>
      </c>
      <c r="I243" s="113">
        <v>7765.19</v>
      </c>
      <c r="J243" s="113">
        <v>2668.13</v>
      </c>
    </row>
    <row r="244" spans="2:10">
      <c r="B244" s="94">
        <v>39416</v>
      </c>
      <c r="C244" s="113">
        <v>1481.14</v>
      </c>
      <c r="D244" s="113">
        <v>15680.67</v>
      </c>
      <c r="E244" s="113">
        <v>28643.61</v>
      </c>
      <c r="F244" s="113">
        <v>2220.11</v>
      </c>
      <c r="G244" s="113">
        <v>13371.72</v>
      </c>
      <c r="H244" s="113">
        <v>6432.45</v>
      </c>
      <c r="I244" s="113">
        <v>7870.52</v>
      </c>
      <c r="J244" s="113">
        <v>2660.96</v>
      </c>
    </row>
    <row r="245" spans="2:10">
      <c r="B245" s="94">
        <v>39419</v>
      </c>
      <c r="C245" s="113">
        <v>1472.42</v>
      </c>
      <c r="D245" s="113">
        <v>15628.97</v>
      </c>
      <c r="E245" s="113">
        <v>28658.42</v>
      </c>
      <c r="F245" s="113">
        <v>2200.75</v>
      </c>
      <c r="G245" s="113">
        <v>13314.57</v>
      </c>
      <c r="H245" s="113">
        <v>6386.57</v>
      </c>
      <c r="I245" s="113">
        <v>7837.26</v>
      </c>
      <c r="J245" s="113">
        <v>2637.13</v>
      </c>
    </row>
    <row r="246" spans="2:10">
      <c r="B246" s="94">
        <v>39420</v>
      </c>
      <c r="C246" s="113">
        <v>1462.79</v>
      </c>
      <c r="D246" s="113">
        <v>15480.19</v>
      </c>
      <c r="E246" s="113">
        <v>28879.59</v>
      </c>
      <c r="F246" s="113">
        <v>2204.42</v>
      </c>
      <c r="G246" s="113">
        <v>13248.73</v>
      </c>
      <c r="H246" s="113">
        <v>6315.21</v>
      </c>
      <c r="I246" s="113">
        <v>7808.94</v>
      </c>
      <c r="J246" s="113">
        <v>2619.83</v>
      </c>
    </row>
    <row r="247" spans="2:10">
      <c r="B247" s="94">
        <v>39421</v>
      </c>
      <c r="C247" s="113">
        <v>1485.01</v>
      </c>
      <c r="D247" s="113">
        <v>15608.88</v>
      </c>
      <c r="E247" s="113">
        <v>29345.45</v>
      </c>
      <c r="F247" s="113">
        <v>2262.2800000000002</v>
      </c>
      <c r="G247" s="113">
        <v>13444.96</v>
      </c>
      <c r="H247" s="113">
        <v>6493.8</v>
      </c>
      <c r="I247" s="113">
        <v>7944.77</v>
      </c>
      <c r="J247" s="113">
        <v>2666.36</v>
      </c>
    </row>
    <row r="248" spans="2:10">
      <c r="B248" s="94">
        <v>39422</v>
      </c>
      <c r="C248" s="113">
        <v>1507.34</v>
      </c>
      <c r="D248" s="113">
        <v>15874.08</v>
      </c>
      <c r="E248" s="113">
        <v>29558.92</v>
      </c>
      <c r="F248" s="113">
        <v>2259.14</v>
      </c>
      <c r="G248" s="113">
        <v>13619.89</v>
      </c>
      <c r="H248" s="113">
        <v>6485.63</v>
      </c>
      <c r="I248" s="113">
        <v>7940.58</v>
      </c>
      <c r="J248" s="113">
        <v>2709.03</v>
      </c>
    </row>
    <row r="249" spans="2:10">
      <c r="B249" s="94">
        <v>39423</v>
      </c>
      <c r="C249" s="113">
        <v>1504.66</v>
      </c>
      <c r="D249" s="113">
        <v>15956.37</v>
      </c>
      <c r="E249" s="113">
        <v>28842.47</v>
      </c>
      <c r="F249" s="113">
        <v>2285.85</v>
      </c>
      <c r="G249" s="113">
        <v>13625.58</v>
      </c>
      <c r="H249" s="113">
        <v>6554.94</v>
      </c>
      <c r="I249" s="113">
        <v>7994.07</v>
      </c>
      <c r="J249" s="113">
        <v>2706.16</v>
      </c>
    </row>
    <row r="250" spans="2:10">
      <c r="B250" s="94">
        <v>39426</v>
      </c>
      <c r="C250" s="113">
        <v>1515.96</v>
      </c>
      <c r="D250" s="113">
        <v>15924.39</v>
      </c>
      <c r="E250" s="113">
        <v>28501.1</v>
      </c>
      <c r="F250" s="113">
        <v>2330.4499999999998</v>
      </c>
      <c r="G250" s="113">
        <v>13727.03</v>
      </c>
      <c r="H250" s="113">
        <v>6565.37</v>
      </c>
      <c r="I250" s="113">
        <v>8033.36</v>
      </c>
      <c r="J250" s="113">
        <v>2718.95</v>
      </c>
    </row>
    <row r="251" spans="2:10">
      <c r="B251" s="94">
        <v>39427</v>
      </c>
      <c r="C251" s="113">
        <v>1477.65</v>
      </c>
      <c r="D251" s="113">
        <v>16044.72</v>
      </c>
      <c r="E251" s="113">
        <v>29226.84</v>
      </c>
      <c r="F251" s="113">
        <v>2342.64</v>
      </c>
      <c r="G251" s="113">
        <v>13432.77</v>
      </c>
      <c r="H251" s="113">
        <v>6536.86</v>
      </c>
      <c r="I251" s="113">
        <v>8009.42</v>
      </c>
      <c r="J251" s="113">
        <v>2652.35</v>
      </c>
    </row>
    <row r="252" spans="2:10">
      <c r="B252" s="94">
        <v>39428</v>
      </c>
      <c r="C252" s="113">
        <v>1486.59</v>
      </c>
      <c r="D252" s="113">
        <v>15932.26</v>
      </c>
      <c r="E252" s="113">
        <v>28521.06</v>
      </c>
      <c r="F252" s="113">
        <v>2359.85</v>
      </c>
      <c r="G252" s="113">
        <v>13473.9</v>
      </c>
      <c r="H252" s="113">
        <v>6559.8</v>
      </c>
      <c r="I252" s="113">
        <v>8076.12</v>
      </c>
      <c r="J252" s="113">
        <v>2671.14</v>
      </c>
    </row>
    <row r="253" spans="2:10">
      <c r="B253" s="94">
        <v>39429</v>
      </c>
      <c r="C253" s="113">
        <v>1488.41</v>
      </c>
      <c r="D253" s="113">
        <v>15536.52</v>
      </c>
      <c r="E253" s="113">
        <v>27744.45</v>
      </c>
      <c r="F253" s="113">
        <v>2317.2800000000002</v>
      </c>
      <c r="G253" s="113">
        <v>13517.96</v>
      </c>
      <c r="H253" s="113">
        <v>6364.2</v>
      </c>
      <c r="I253" s="113">
        <v>7928.31</v>
      </c>
      <c r="J253" s="113">
        <v>2668.49</v>
      </c>
    </row>
    <row r="254" spans="2:10">
      <c r="B254" s="94">
        <v>39430</v>
      </c>
      <c r="C254" s="113">
        <v>1467.95</v>
      </c>
      <c r="D254" s="113">
        <v>15514.51</v>
      </c>
      <c r="E254" s="113">
        <v>27563.64</v>
      </c>
      <c r="F254" s="113">
        <v>2269.5300000000002</v>
      </c>
      <c r="G254" s="113">
        <v>13339.85</v>
      </c>
      <c r="H254" s="113">
        <v>6396.96</v>
      </c>
      <c r="I254" s="113">
        <v>7948.36</v>
      </c>
      <c r="J254" s="113">
        <v>2635.74</v>
      </c>
    </row>
    <row r="255" spans="2:10">
      <c r="B255" s="94">
        <v>39433</v>
      </c>
      <c r="C255" s="113">
        <v>1445.9</v>
      </c>
      <c r="D255" s="113">
        <v>15249.79</v>
      </c>
      <c r="E255" s="113">
        <v>26596.58</v>
      </c>
      <c r="F255" s="113">
        <v>2251.0700000000002</v>
      </c>
      <c r="G255" s="113">
        <v>13167.2</v>
      </c>
      <c r="H255" s="113">
        <v>6277.82</v>
      </c>
      <c r="I255" s="113">
        <v>7825.44</v>
      </c>
      <c r="J255" s="113">
        <v>2574.46</v>
      </c>
    </row>
    <row r="256" spans="2:10">
      <c r="B256" s="94">
        <v>39434</v>
      </c>
      <c r="C256" s="113">
        <v>1454.98</v>
      </c>
      <c r="D256" s="113">
        <v>15207.86</v>
      </c>
      <c r="E256" s="113">
        <v>26732.87</v>
      </c>
      <c r="F256" s="113">
        <v>2269.09</v>
      </c>
      <c r="G256" s="113">
        <v>13232.47</v>
      </c>
      <c r="H256" s="113">
        <v>6279.29</v>
      </c>
      <c r="I256" s="113">
        <v>7850.74</v>
      </c>
      <c r="J256" s="113">
        <v>2596.0300000000002</v>
      </c>
    </row>
    <row r="257" spans="2:10">
      <c r="B257" s="94">
        <v>39435</v>
      </c>
      <c r="C257" s="113">
        <v>1453</v>
      </c>
      <c r="D257" s="113">
        <v>15030.51</v>
      </c>
      <c r="E257" s="113">
        <v>27029.26</v>
      </c>
      <c r="F257" s="113">
        <v>2264.9499999999998</v>
      </c>
      <c r="G257" s="113">
        <v>13207.27</v>
      </c>
      <c r="H257" s="113">
        <v>6284.54</v>
      </c>
      <c r="I257" s="113">
        <v>7837.32</v>
      </c>
      <c r="J257" s="113">
        <v>2601.0100000000002</v>
      </c>
    </row>
    <row r="258" spans="2:10">
      <c r="B258" s="94">
        <v>39436</v>
      </c>
      <c r="C258" s="113">
        <v>1460.12</v>
      </c>
      <c r="D258" s="113">
        <v>15031.6</v>
      </c>
      <c r="E258" s="113">
        <v>27017.09</v>
      </c>
      <c r="F258" s="113">
        <v>2283.2800000000002</v>
      </c>
      <c r="G258" s="113">
        <v>13245.64</v>
      </c>
      <c r="H258" s="113">
        <v>6345.56</v>
      </c>
      <c r="I258" s="113">
        <v>7869.19</v>
      </c>
      <c r="J258" s="113">
        <v>2640.86</v>
      </c>
    </row>
    <row r="259" spans="2:10">
      <c r="B259" s="94">
        <v>39437</v>
      </c>
      <c r="C259" s="113">
        <v>1484.46</v>
      </c>
      <c r="D259" s="113">
        <v>15257</v>
      </c>
      <c r="E259" s="113">
        <v>27626.92</v>
      </c>
      <c r="F259" s="113">
        <v>2296.09</v>
      </c>
      <c r="G259" s="113">
        <v>13450.65</v>
      </c>
      <c r="H259" s="113">
        <v>6434.08</v>
      </c>
      <c r="I259" s="113">
        <v>8002.67</v>
      </c>
      <c r="J259" s="113">
        <v>2691.99</v>
      </c>
    </row>
    <row r="260" spans="2:10">
      <c r="B260" s="94">
        <v>39440</v>
      </c>
      <c r="C260" s="113">
        <v>1496.45</v>
      </c>
      <c r="D260" s="113">
        <v>15257</v>
      </c>
      <c r="E260" s="113">
        <v>28128.799999999999</v>
      </c>
      <c r="F260" s="113">
        <v>2303.2800000000002</v>
      </c>
      <c r="G260" s="113">
        <v>13549.33</v>
      </c>
      <c r="H260" s="113">
        <v>6479.32</v>
      </c>
      <c r="I260" s="113">
        <v>8002.67</v>
      </c>
      <c r="J260" s="113">
        <v>2713.5</v>
      </c>
    </row>
    <row r="261" spans="2:10">
      <c r="B261" s="94">
        <v>39441</v>
      </c>
      <c r="C261" s="113">
        <v>1496.45</v>
      </c>
      <c r="D261" s="113">
        <v>15552.59</v>
      </c>
      <c r="E261" s="113">
        <v>28128.799999999999</v>
      </c>
      <c r="F261" s="113">
        <v>2293.0300000000002</v>
      </c>
      <c r="G261" s="113">
        <v>13549.33</v>
      </c>
      <c r="H261" s="113">
        <v>6479.32</v>
      </c>
      <c r="I261" s="113">
        <v>8002.67</v>
      </c>
      <c r="J261" s="113">
        <v>2713.5</v>
      </c>
    </row>
    <row r="262" spans="2:10">
      <c r="B262" s="94">
        <v>39442</v>
      </c>
      <c r="C262" s="113">
        <v>1497.66</v>
      </c>
      <c r="D262" s="113">
        <v>15653.54</v>
      </c>
      <c r="E262" s="113">
        <v>28128.799999999999</v>
      </c>
      <c r="F262" s="113">
        <v>2283.08</v>
      </c>
      <c r="G262" s="113">
        <v>13551.69</v>
      </c>
      <c r="H262" s="113">
        <v>6479.32</v>
      </c>
      <c r="I262" s="113">
        <v>8002.67</v>
      </c>
      <c r="J262" s="113">
        <v>2724.41</v>
      </c>
    </row>
    <row r="263" spans="2:10">
      <c r="B263" s="94">
        <v>39443</v>
      </c>
      <c r="C263" s="113">
        <v>1476.37</v>
      </c>
      <c r="D263" s="113">
        <v>15564.69</v>
      </c>
      <c r="E263" s="113">
        <v>27842.93</v>
      </c>
      <c r="F263" s="113">
        <v>2291.46</v>
      </c>
      <c r="G263" s="113">
        <v>13359.61</v>
      </c>
      <c r="H263" s="113">
        <v>6497.83</v>
      </c>
      <c r="I263" s="113">
        <v>8038.6</v>
      </c>
      <c r="J263" s="113">
        <v>2676.79</v>
      </c>
    </row>
    <row r="264" spans="2:10">
      <c r="B264" s="94">
        <v>39444</v>
      </c>
      <c r="C264" s="113">
        <v>1478.49</v>
      </c>
      <c r="D264" s="113">
        <v>15307.78</v>
      </c>
      <c r="E264" s="113">
        <v>27370.6</v>
      </c>
      <c r="F264" s="113">
        <v>2290.5100000000002</v>
      </c>
      <c r="G264" s="113">
        <v>13365.87</v>
      </c>
      <c r="H264" s="113">
        <v>6476.89</v>
      </c>
      <c r="I264" s="113">
        <v>8067.32</v>
      </c>
      <c r="J264" s="113">
        <v>2674.46</v>
      </c>
    </row>
    <row r="265" spans="2:10">
      <c r="B265" s="94">
        <v>39447</v>
      </c>
      <c r="C265" s="113">
        <v>1468.35</v>
      </c>
      <c r="D265" s="113">
        <v>15307.78</v>
      </c>
      <c r="E265" s="113">
        <v>27812.65</v>
      </c>
      <c r="F265" s="113">
        <v>2290.5100000000002</v>
      </c>
      <c r="G265" s="113">
        <v>13264.82</v>
      </c>
      <c r="H265" s="113">
        <v>6456.91</v>
      </c>
      <c r="I265" s="113">
        <v>8067.32</v>
      </c>
      <c r="J265" s="113">
        <v>2652.28</v>
      </c>
    </row>
    <row r="266" spans="2:10">
      <c r="B266" s="94">
        <v>39448</v>
      </c>
      <c r="C266" s="113">
        <v>1468.35</v>
      </c>
      <c r="D266" s="113">
        <v>15307.78</v>
      </c>
      <c r="E266" s="113">
        <v>27812.65</v>
      </c>
      <c r="F266" s="113">
        <v>2290.5100000000002</v>
      </c>
      <c r="G266" s="113">
        <v>13264.82</v>
      </c>
      <c r="H266" s="113">
        <v>6456.91</v>
      </c>
      <c r="I266" s="113">
        <v>8067.32</v>
      </c>
      <c r="J266" s="113">
        <v>2652.28</v>
      </c>
    </row>
    <row r="267" spans="2:10">
      <c r="B267" s="94">
        <v>39449</v>
      </c>
      <c r="C267" s="113">
        <v>1447.16</v>
      </c>
      <c r="D267" s="113">
        <v>15307.78</v>
      </c>
      <c r="E267" s="113">
        <v>27560.52</v>
      </c>
      <c r="F267" s="113">
        <v>2290.5100000000002</v>
      </c>
      <c r="G267" s="113">
        <v>13043.96</v>
      </c>
      <c r="H267" s="113">
        <v>6416.68</v>
      </c>
      <c r="I267" s="113">
        <v>7949.11</v>
      </c>
      <c r="J267" s="113">
        <v>2609.63</v>
      </c>
    </row>
    <row r="268" spans="2:10">
      <c r="B268" s="94">
        <v>39450</v>
      </c>
      <c r="C268" s="113">
        <v>1447.16</v>
      </c>
      <c r="D268" s="113">
        <v>15307.78</v>
      </c>
      <c r="E268" s="113">
        <v>26887.279999999999</v>
      </c>
      <c r="F268" s="113">
        <v>2290.5100000000002</v>
      </c>
      <c r="G268" s="113">
        <v>13056.72</v>
      </c>
      <c r="H268" s="113">
        <v>6479.44</v>
      </c>
      <c r="I268" s="113">
        <v>7908.41</v>
      </c>
      <c r="J268" s="113">
        <v>2602.6799999999998</v>
      </c>
    </row>
    <row r="269" spans="2:10">
      <c r="B269" s="94">
        <v>39451</v>
      </c>
      <c r="C269" s="113">
        <v>1411.63</v>
      </c>
      <c r="D269" s="113">
        <v>14691.41</v>
      </c>
      <c r="E269" s="113">
        <v>27519.69</v>
      </c>
      <c r="F269" s="113">
        <v>2290.5100000000002</v>
      </c>
      <c r="G269" s="113">
        <v>12800.18</v>
      </c>
      <c r="H269" s="113">
        <v>6348.52</v>
      </c>
      <c r="I269" s="113">
        <v>7808.69</v>
      </c>
      <c r="J269" s="113">
        <v>2504.65</v>
      </c>
    </row>
    <row r="270" spans="2:10">
      <c r="B270" s="94">
        <v>39454</v>
      </c>
      <c r="C270" s="113">
        <v>1416.18</v>
      </c>
      <c r="D270" s="113">
        <v>14500.55</v>
      </c>
      <c r="E270" s="113">
        <v>27179.49</v>
      </c>
      <c r="F270" s="113">
        <v>2290.5100000000002</v>
      </c>
      <c r="G270" s="113">
        <v>12827.49</v>
      </c>
      <c r="H270" s="113">
        <v>6335.67</v>
      </c>
      <c r="I270" s="113">
        <v>7817.17</v>
      </c>
      <c r="J270" s="113">
        <v>2499.46</v>
      </c>
    </row>
    <row r="271" spans="2:10">
      <c r="B271" s="94">
        <v>39455</v>
      </c>
      <c r="C271" s="113">
        <v>1390.19</v>
      </c>
      <c r="D271" s="113">
        <v>14528.67</v>
      </c>
      <c r="E271" s="113">
        <v>27112.9</v>
      </c>
      <c r="F271" s="113">
        <v>2290.5100000000002</v>
      </c>
      <c r="G271" s="113">
        <v>12589.07</v>
      </c>
      <c r="H271" s="113">
        <v>6356.49</v>
      </c>
      <c r="I271" s="113">
        <v>7849.99</v>
      </c>
      <c r="J271" s="113">
        <v>2440.5100000000002</v>
      </c>
    </row>
    <row r="272" spans="2:10">
      <c r="B272" s="94">
        <v>39456</v>
      </c>
      <c r="C272" s="113">
        <v>1409.13</v>
      </c>
      <c r="D272" s="113">
        <v>14599.16</v>
      </c>
      <c r="E272" s="113">
        <v>27615.85</v>
      </c>
      <c r="F272" s="113">
        <v>2296.56</v>
      </c>
      <c r="G272" s="113">
        <v>12735.31</v>
      </c>
      <c r="H272" s="113">
        <v>6272.7</v>
      </c>
      <c r="I272" s="113">
        <v>7782.71</v>
      </c>
      <c r="J272" s="113">
        <v>2474.5500000000002</v>
      </c>
    </row>
    <row r="273" spans="2:10">
      <c r="B273" s="94">
        <v>39457</v>
      </c>
      <c r="C273" s="113">
        <v>1420.33</v>
      </c>
      <c r="D273" s="113">
        <v>14388.11</v>
      </c>
      <c r="E273" s="113">
        <v>27230.86</v>
      </c>
      <c r="F273" s="113">
        <v>2306.87</v>
      </c>
      <c r="G273" s="113">
        <v>12853.09</v>
      </c>
      <c r="H273" s="113">
        <v>6222.69</v>
      </c>
      <c r="I273" s="113">
        <v>7713.09</v>
      </c>
      <c r="J273" s="113">
        <v>2488.52</v>
      </c>
    </row>
    <row r="274" spans="2:10">
      <c r="B274" s="94">
        <v>39458</v>
      </c>
      <c r="C274" s="113">
        <v>1401.02</v>
      </c>
      <c r="D274" s="113">
        <v>14110.79</v>
      </c>
      <c r="E274" s="113">
        <v>26867.01</v>
      </c>
      <c r="F274" s="113">
        <v>2313.9</v>
      </c>
      <c r="G274" s="113">
        <v>12606.3</v>
      </c>
      <c r="H274" s="113">
        <v>6202.04</v>
      </c>
      <c r="I274" s="113">
        <v>7717.95</v>
      </c>
      <c r="J274" s="113">
        <v>2439.94</v>
      </c>
    </row>
    <row r="275" spans="2:10">
      <c r="B275" s="94">
        <v>39461</v>
      </c>
      <c r="C275" s="113">
        <v>1416.25</v>
      </c>
      <c r="D275" s="113">
        <v>14110.79</v>
      </c>
      <c r="E275" s="113">
        <v>26468.13</v>
      </c>
      <c r="F275" s="113">
        <v>2339.79</v>
      </c>
      <c r="G275" s="113">
        <v>12778.15</v>
      </c>
      <c r="H275" s="113">
        <v>6215.69</v>
      </c>
      <c r="I275" s="113">
        <v>7732.02</v>
      </c>
      <c r="J275" s="113">
        <v>2478.3000000000002</v>
      </c>
    </row>
    <row r="276" spans="2:10">
      <c r="B276" s="94">
        <v>39462</v>
      </c>
      <c r="C276" s="113">
        <v>1380.95</v>
      </c>
      <c r="D276" s="113">
        <v>13972.63</v>
      </c>
      <c r="E276" s="113">
        <v>25837.78</v>
      </c>
      <c r="F276" s="113">
        <v>2330.87</v>
      </c>
      <c r="G276" s="113">
        <v>12501.11</v>
      </c>
      <c r="H276" s="113">
        <v>6025.58</v>
      </c>
      <c r="I276" s="113">
        <v>7566.38</v>
      </c>
      <c r="J276" s="113">
        <v>2417.59</v>
      </c>
    </row>
    <row r="277" spans="2:10">
      <c r="B277" s="94">
        <v>39463</v>
      </c>
      <c r="C277" s="113">
        <v>1373.2</v>
      </c>
      <c r="D277" s="113">
        <v>13504.51</v>
      </c>
      <c r="E277" s="113">
        <v>24450.85</v>
      </c>
      <c r="F277" s="113">
        <v>2225.46</v>
      </c>
      <c r="G277" s="113">
        <v>12466.16</v>
      </c>
      <c r="H277" s="113">
        <v>5942.88</v>
      </c>
      <c r="I277" s="113">
        <v>7471.57</v>
      </c>
      <c r="J277" s="113">
        <v>2394.59</v>
      </c>
    </row>
    <row r="278" spans="2:10">
      <c r="B278" s="94">
        <v>39464</v>
      </c>
      <c r="C278" s="113">
        <v>1333.25</v>
      </c>
      <c r="D278" s="113">
        <v>13783.45</v>
      </c>
      <c r="E278" s="113">
        <v>25114.98</v>
      </c>
      <c r="F278" s="113">
        <v>2174.7800000000002</v>
      </c>
      <c r="G278" s="113">
        <v>12159.21</v>
      </c>
      <c r="H278" s="113">
        <v>5902.41</v>
      </c>
      <c r="I278" s="113">
        <v>7413.53</v>
      </c>
      <c r="J278" s="113">
        <v>2346.9</v>
      </c>
    </row>
    <row r="279" spans="2:10">
      <c r="B279" s="94">
        <v>39465</v>
      </c>
      <c r="C279" s="113">
        <v>1325.19</v>
      </c>
      <c r="D279" s="113">
        <v>13861.29</v>
      </c>
      <c r="E279" s="113">
        <v>25201.87</v>
      </c>
      <c r="F279" s="113">
        <v>2159.1</v>
      </c>
      <c r="G279" s="113">
        <v>12099.3</v>
      </c>
      <c r="H279" s="113">
        <v>5901.7</v>
      </c>
      <c r="I279" s="113">
        <v>7314.17</v>
      </c>
      <c r="J279" s="113">
        <v>2340.02</v>
      </c>
    </row>
    <row r="280" spans="2:10">
      <c r="B280" s="94">
        <v>39468</v>
      </c>
      <c r="C280" s="113">
        <v>1325.19</v>
      </c>
      <c r="D280" s="113">
        <v>13325.94</v>
      </c>
      <c r="E280" s="113">
        <v>23818.86</v>
      </c>
      <c r="F280" s="113">
        <v>1999.83</v>
      </c>
      <c r="G280" s="113">
        <v>12099.3</v>
      </c>
      <c r="H280" s="113">
        <v>5578.23</v>
      </c>
      <c r="I280" s="113">
        <v>6790.19</v>
      </c>
      <c r="J280" s="113">
        <v>2340.02</v>
      </c>
    </row>
    <row r="281" spans="2:10">
      <c r="B281" s="94">
        <v>39469</v>
      </c>
      <c r="C281" s="113">
        <v>1310.5</v>
      </c>
      <c r="D281" s="113">
        <v>12573.05</v>
      </c>
      <c r="E281" s="113">
        <v>21757.63</v>
      </c>
      <c r="F281" s="113">
        <v>1967.7</v>
      </c>
      <c r="G281" s="113">
        <v>11971.19</v>
      </c>
      <c r="H281" s="113">
        <v>5740.11</v>
      </c>
      <c r="I281" s="113">
        <v>6769.47</v>
      </c>
      <c r="J281" s="113">
        <v>2292.27</v>
      </c>
    </row>
    <row r="282" spans="2:10">
      <c r="B282" s="94">
        <v>39470</v>
      </c>
      <c r="C282" s="113">
        <v>1338.6</v>
      </c>
      <c r="D282" s="113">
        <v>12829.06</v>
      </c>
      <c r="E282" s="113">
        <v>24090.17</v>
      </c>
      <c r="F282" s="113">
        <v>1890.88</v>
      </c>
      <c r="G282" s="113">
        <v>12270.17</v>
      </c>
      <c r="H282" s="113">
        <v>5609.35</v>
      </c>
      <c r="I282" s="113">
        <v>6439.21</v>
      </c>
      <c r="J282" s="113">
        <v>2316.41</v>
      </c>
    </row>
    <row r="283" spans="2:10">
      <c r="B283" s="94">
        <v>39471</v>
      </c>
      <c r="C283" s="113">
        <v>1352.07</v>
      </c>
      <c r="D283" s="113">
        <v>13092.78</v>
      </c>
      <c r="E283" s="113">
        <v>23539.27</v>
      </c>
      <c r="F283" s="113">
        <v>1988.23</v>
      </c>
      <c r="G283" s="113">
        <v>12378.61</v>
      </c>
      <c r="H283" s="113">
        <v>5875.81</v>
      </c>
      <c r="I283" s="113">
        <v>6821.07</v>
      </c>
      <c r="J283" s="113">
        <v>2360.92</v>
      </c>
    </row>
    <row r="284" spans="2:10">
      <c r="B284" s="94">
        <v>39472</v>
      </c>
      <c r="C284" s="113">
        <v>1330.61</v>
      </c>
      <c r="D284" s="113">
        <v>13629.16</v>
      </c>
      <c r="E284" s="113">
        <v>25122.37</v>
      </c>
      <c r="F284" s="113">
        <v>2033.09</v>
      </c>
      <c r="G284" s="113">
        <v>12207.17</v>
      </c>
      <c r="H284" s="113">
        <v>5868.96</v>
      </c>
      <c r="I284" s="113">
        <v>6816.74</v>
      </c>
      <c r="J284" s="113">
        <v>2326.1999999999998</v>
      </c>
    </row>
    <row r="285" spans="2:10">
      <c r="B285" s="94">
        <v>39475</v>
      </c>
      <c r="C285" s="113">
        <v>1353.97</v>
      </c>
      <c r="D285" s="113">
        <v>13087.91</v>
      </c>
      <c r="E285" s="113">
        <v>24053.61</v>
      </c>
      <c r="F285" s="113">
        <v>1978.68</v>
      </c>
      <c r="G285" s="113">
        <v>12383.89</v>
      </c>
      <c r="H285" s="113">
        <v>5788.85</v>
      </c>
      <c r="I285" s="113">
        <v>6818.85</v>
      </c>
      <c r="J285" s="113">
        <v>2349.91</v>
      </c>
    </row>
    <row r="286" spans="2:10">
      <c r="B286" s="94">
        <v>39476</v>
      </c>
      <c r="C286" s="113">
        <v>1362.3</v>
      </c>
      <c r="D286" s="113">
        <v>13478.86</v>
      </c>
      <c r="E286" s="113">
        <v>24291.8</v>
      </c>
      <c r="F286" s="113">
        <v>2009.71</v>
      </c>
      <c r="G286" s="113">
        <v>12480.3</v>
      </c>
      <c r="H286" s="113">
        <v>5885.24</v>
      </c>
      <c r="I286" s="113">
        <v>6892.96</v>
      </c>
      <c r="J286" s="113">
        <v>2358.06</v>
      </c>
    </row>
    <row r="287" spans="2:10">
      <c r="B287" s="94">
        <v>39477</v>
      </c>
      <c r="C287" s="113">
        <v>1355.81</v>
      </c>
      <c r="D287" s="113">
        <v>13345.03</v>
      </c>
      <c r="E287" s="113">
        <v>23653.69</v>
      </c>
      <c r="F287" s="113">
        <v>1981.53</v>
      </c>
      <c r="G287" s="113">
        <v>12442.83</v>
      </c>
      <c r="H287" s="113">
        <v>5837.31</v>
      </c>
      <c r="I287" s="113">
        <v>6875.35</v>
      </c>
      <c r="J287" s="113">
        <v>2349</v>
      </c>
    </row>
    <row r="288" spans="2:10">
      <c r="B288" s="94">
        <v>39478</v>
      </c>
      <c r="C288" s="113">
        <v>1378.55</v>
      </c>
      <c r="D288" s="113">
        <v>13592.47</v>
      </c>
      <c r="E288" s="113">
        <v>23455.74</v>
      </c>
      <c r="F288" s="113">
        <v>1906.97</v>
      </c>
      <c r="G288" s="113">
        <v>12650.36</v>
      </c>
      <c r="H288" s="113">
        <v>5879.78</v>
      </c>
      <c r="I288" s="113">
        <v>6851.75</v>
      </c>
      <c r="J288" s="113">
        <v>2389.86</v>
      </c>
    </row>
    <row r="289" spans="2:10">
      <c r="B289" s="94">
        <v>39479</v>
      </c>
      <c r="C289" s="113">
        <v>1395.42</v>
      </c>
      <c r="D289" s="113">
        <v>13497.16</v>
      </c>
      <c r="E289" s="113">
        <v>24123.58</v>
      </c>
      <c r="F289" s="113">
        <v>1968.97</v>
      </c>
      <c r="G289" s="113">
        <v>12743.19</v>
      </c>
      <c r="H289" s="113">
        <v>6029.18</v>
      </c>
      <c r="I289" s="113">
        <v>6968.67</v>
      </c>
      <c r="J289" s="113">
        <v>2413.36</v>
      </c>
    </row>
    <row r="290" spans="2:10">
      <c r="B290" s="94">
        <v>39482</v>
      </c>
      <c r="C290" s="113">
        <v>1380.82</v>
      </c>
      <c r="D290" s="113">
        <v>13859.7</v>
      </c>
      <c r="E290" s="113">
        <v>25032.080000000002</v>
      </c>
      <c r="F290" s="113">
        <v>2012.76</v>
      </c>
      <c r="G290" s="113">
        <v>12635.16</v>
      </c>
      <c r="H290" s="113">
        <v>6026.21</v>
      </c>
      <c r="I290" s="113">
        <v>7000.49</v>
      </c>
      <c r="J290" s="113">
        <v>2382.85</v>
      </c>
    </row>
    <row r="291" spans="2:10">
      <c r="B291" s="94">
        <v>39483</v>
      </c>
      <c r="C291" s="113">
        <v>1336.64</v>
      </c>
      <c r="D291" s="113">
        <v>13745.5</v>
      </c>
      <c r="E291" s="113">
        <v>24808.7</v>
      </c>
      <c r="F291" s="113">
        <v>1966.73</v>
      </c>
      <c r="G291" s="113">
        <v>12265.13</v>
      </c>
      <c r="H291" s="113">
        <v>5868.03</v>
      </c>
      <c r="I291" s="113">
        <v>6765.25</v>
      </c>
      <c r="J291" s="113">
        <v>2309.5700000000002</v>
      </c>
    </row>
    <row r="292" spans="2:10">
      <c r="B292" s="94">
        <v>39484</v>
      </c>
      <c r="C292" s="113">
        <v>1326.45</v>
      </c>
      <c r="D292" s="113">
        <v>13099.24</v>
      </c>
      <c r="E292" s="113">
        <v>23469.46</v>
      </c>
      <c r="F292" s="113">
        <v>1947.19</v>
      </c>
      <c r="G292" s="113">
        <v>12200.1</v>
      </c>
      <c r="H292" s="113">
        <v>5875.37</v>
      </c>
      <c r="I292" s="113">
        <v>6847.51</v>
      </c>
      <c r="J292" s="113">
        <v>2278.75</v>
      </c>
    </row>
    <row r="293" spans="2:10">
      <c r="B293" s="94">
        <v>39485</v>
      </c>
      <c r="C293" s="113">
        <v>1336.91</v>
      </c>
      <c r="D293" s="113">
        <v>13207.15</v>
      </c>
      <c r="E293" s="113">
        <v>23469.46</v>
      </c>
      <c r="F293" s="113">
        <v>1887.41</v>
      </c>
      <c r="G293" s="113">
        <v>12247</v>
      </c>
      <c r="H293" s="113">
        <v>5724.12</v>
      </c>
      <c r="I293" s="113">
        <v>6733.72</v>
      </c>
      <c r="J293" s="113">
        <v>2293.0300000000002</v>
      </c>
    </row>
    <row r="294" spans="2:10">
      <c r="B294" s="94">
        <v>39486</v>
      </c>
      <c r="C294" s="113">
        <v>1331.29</v>
      </c>
      <c r="D294" s="113">
        <v>13017.24</v>
      </c>
      <c r="E294" s="113">
        <v>23469.46</v>
      </c>
      <c r="F294" s="113">
        <v>1870.93</v>
      </c>
      <c r="G294" s="113">
        <v>12182.13</v>
      </c>
      <c r="H294" s="113">
        <v>5784.01</v>
      </c>
      <c r="I294" s="113">
        <v>6767.28</v>
      </c>
      <c r="J294" s="113">
        <v>2304.85</v>
      </c>
    </row>
    <row r="295" spans="2:10">
      <c r="B295" s="94">
        <v>39489</v>
      </c>
      <c r="C295" s="113">
        <v>1339.13</v>
      </c>
      <c r="D295" s="113">
        <v>13017.24</v>
      </c>
      <c r="E295" s="113">
        <v>22616.11</v>
      </c>
      <c r="F295" s="113">
        <v>1917.61</v>
      </c>
      <c r="G295" s="113">
        <v>12240.01</v>
      </c>
      <c r="H295" s="113">
        <v>5707.69</v>
      </c>
      <c r="I295" s="113">
        <v>6743.54</v>
      </c>
      <c r="J295" s="113">
        <v>2320.06</v>
      </c>
    </row>
    <row r="296" spans="2:10">
      <c r="B296" s="94">
        <v>39490</v>
      </c>
      <c r="C296" s="113">
        <v>1348.86</v>
      </c>
      <c r="D296" s="113">
        <v>13021.96</v>
      </c>
      <c r="E296" s="113">
        <v>22921.67</v>
      </c>
      <c r="F296" s="113">
        <v>1980.84</v>
      </c>
      <c r="G296" s="113">
        <v>12373.41</v>
      </c>
      <c r="H296" s="113">
        <v>5909.97</v>
      </c>
      <c r="I296" s="113">
        <v>6967.84</v>
      </c>
      <c r="J296" s="113">
        <v>2320.04</v>
      </c>
    </row>
    <row r="297" spans="2:10">
      <c r="B297" s="94">
        <v>39491</v>
      </c>
      <c r="C297" s="113">
        <v>1367.21</v>
      </c>
      <c r="D297" s="113">
        <v>13068.3</v>
      </c>
      <c r="E297" s="113">
        <v>23169.55</v>
      </c>
      <c r="F297" s="113">
        <v>2004.48</v>
      </c>
      <c r="G297" s="113">
        <v>12552.24</v>
      </c>
      <c r="H297" s="113">
        <v>5880.06</v>
      </c>
      <c r="I297" s="113">
        <v>6973.67</v>
      </c>
      <c r="J297" s="113">
        <v>2373.9299999999998</v>
      </c>
    </row>
    <row r="298" spans="2:10">
      <c r="B298" s="94">
        <v>39492</v>
      </c>
      <c r="C298" s="113">
        <v>1348.86</v>
      </c>
      <c r="D298" s="113">
        <v>13626.45</v>
      </c>
      <c r="E298" s="113">
        <v>24021.68</v>
      </c>
      <c r="F298" s="113">
        <v>2025.14</v>
      </c>
      <c r="G298" s="113">
        <v>12376.98</v>
      </c>
      <c r="H298" s="113">
        <v>5879.3</v>
      </c>
      <c r="I298" s="113">
        <v>6962.28</v>
      </c>
      <c r="J298" s="113">
        <v>2332.54</v>
      </c>
    </row>
    <row r="299" spans="2:10">
      <c r="B299" s="94">
        <v>39493</v>
      </c>
      <c r="C299" s="113">
        <v>1349.99</v>
      </c>
      <c r="D299" s="113">
        <v>13622.56</v>
      </c>
      <c r="E299" s="113">
        <v>24148.43</v>
      </c>
      <c r="F299" s="113">
        <v>1989.25</v>
      </c>
      <c r="G299" s="113">
        <v>12348.21</v>
      </c>
      <c r="H299" s="113">
        <v>5787.61</v>
      </c>
      <c r="I299" s="113">
        <v>6832.43</v>
      </c>
      <c r="J299" s="113">
        <v>2321.8000000000002</v>
      </c>
    </row>
    <row r="300" spans="2:10">
      <c r="B300" s="94">
        <v>39496</v>
      </c>
      <c r="C300" s="113">
        <v>1349.99</v>
      </c>
      <c r="D300" s="113">
        <v>13635.4</v>
      </c>
      <c r="E300" s="113">
        <v>23759.25</v>
      </c>
      <c r="F300" s="113">
        <v>2026.17</v>
      </c>
      <c r="G300" s="113">
        <v>12348.21</v>
      </c>
      <c r="H300" s="113">
        <v>5946.62</v>
      </c>
      <c r="I300" s="113">
        <v>6967.55</v>
      </c>
      <c r="J300" s="113">
        <v>2321.8000000000002</v>
      </c>
    </row>
    <row r="301" spans="2:10">
      <c r="B301" s="94">
        <v>39497</v>
      </c>
      <c r="C301" s="113">
        <v>1348.78</v>
      </c>
      <c r="D301" s="113">
        <v>13757.91</v>
      </c>
      <c r="E301" s="113">
        <v>24123.17</v>
      </c>
      <c r="F301" s="113">
        <v>2046.8</v>
      </c>
      <c r="G301" s="113">
        <v>12337.22</v>
      </c>
      <c r="H301" s="113">
        <v>5966.93</v>
      </c>
      <c r="I301" s="113">
        <v>7002.29</v>
      </c>
      <c r="J301" s="113">
        <v>2306.1999999999998</v>
      </c>
    </row>
    <row r="302" spans="2:10">
      <c r="B302" s="94">
        <v>39498</v>
      </c>
      <c r="C302" s="113">
        <v>1360.03</v>
      </c>
      <c r="D302" s="113">
        <v>13310.37</v>
      </c>
      <c r="E302" s="113">
        <v>23590.58</v>
      </c>
      <c r="F302" s="113">
        <v>2020.92</v>
      </c>
      <c r="G302" s="113">
        <v>12427.26</v>
      </c>
      <c r="H302" s="113">
        <v>5893.57</v>
      </c>
      <c r="I302" s="113">
        <v>6899.68</v>
      </c>
      <c r="J302" s="113">
        <v>2327.1</v>
      </c>
    </row>
    <row r="303" spans="2:10">
      <c r="B303" s="94">
        <v>39499</v>
      </c>
      <c r="C303" s="113">
        <v>1342.53</v>
      </c>
      <c r="D303" s="113">
        <v>13688.28</v>
      </c>
      <c r="E303" s="113">
        <v>23623</v>
      </c>
      <c r="F303" s="113">
        <v>2065.39</v>
      </c>
      <c r="G303" s="113">
        <v>12284.3</v>
      </c>
      <c r="H303" s="113">
        <v>5932.22</v>
      </c>
      <c r="I303" s="113">
        <v>6904.85</v>
      </c>
      <c r="J303" s="113">
        <v>2299.7800000000002</v>
      </c>
    </row>
    <row r="304" spans="2:10">
      <c r="B304" s="94">
        <v>39500</v>
      </c>
      <c r="C304" s="113">
        <v>1353.11</v>
      </c>
      <c r="D304" s="113">
        <v>13500.46</v>
      </c>
      <c r="E304" s="113">
        <v>23305.040000000001</v>
      </c>
      <c r="F304" s="113">
        <v>2079.7199999999998</v>
      </c>
      <c r="G304" s="113">
        <v>12381.02</v>
      </c>
      <c r="H304" s="113">
        <v>5888.48</v>
      </c>
      <c r="I304" s="113">
        <v>6806.29</v>
      </c>
      <c r="J304" s="113">
        <v>2303.35</v>
      </c>
    </row>
    <row r="305" spans="2:10">
      <c r="B305" s="94">
        <v>39503</v>
      </c>
      <c r="C305" s="113">
        <v>1371.8</v>
      </c>
      <c r="D305" s="113">
        <v>13914.57</v>
      </c>
      <c r="E305" s="113">
        <v>23269.14</v>
      </c>
      <c r="F305" s="113">
        <v>2079.7199999999998</v>
      </c>
      <c r="G305" s="113">
        <v>12570.22</v>
      </c>
      <c r="H305" s="113">
        <v>5999.51</v>
      </c>
      <c r="I305" s="113">
        <v>6882.56</v>
      </c>
      <c r="J305" s="113">
        <v>2327.48</v>
      </c>
    </row>
    <row r="306" spans="2:10">
      <c r="B306" s="94">
        <v>39504</v>
      </c>
      <c r="C306" s="113">
        <v>1381.29</v>
      </c>
      <c r="D306" s="113">
        <v>13824.72</v>
      </c>
      <c r="E306" s="113">
        <v>23714.75</v>
      </c>
      <c r="F306" s="113">
        <v>2096.3200000000002</v>
      </c>
      <c r="G306" s="113">
        <v>12684.92</v>
      </c>
      <c r="H306" s="113">
        <v>6087.37</v>
      </c>
      <c r="I306" s="113">
        <v>6985.97</v>
      </c>
      <c r="J306" s="113">
        <v>2344.9899999999998</v>
      </c>
    </row>
    <row r="307" spans="2:10">
      <c r="B307" s="94">
        <v>39505</v>
      </c>
      <c r="C307" s="113">
        <v>1380.02</v>
      </c>
      <c r="D307" s="113">
        <v>14031.3</v>
      </c>
      <c r="E307" s="113">
        <v>24483.84</v>
      </c>
      <c r="F307" s="113">
        <v>2096.44</v>
      </c>
      <c r="G307" s="113">
        <v>12694.28</v>
      </c>
      <c r="H307" s="113">
        <v>6076.53</v>
      </c>
      <c r="I307" s="113">
        <v>6997.85</v>
      </c>
      <c r="J307" s="113">
        <v>2353.7800000000002</v>
      </c>
    </row>
    <row r="308" spans="2:10">
      <c r="B308" s="94">
        <v>39506</v>
      </c>
      <c r="C308" s="113">
        <v>1367.68</v>
      </c>
      <c r="D308" s="113">
        <v>13925.51</v>
      </c>
      <c r="E308" s="113">
        <v>24591.69</v>
      </c>
      <c r="F308" s="113">
        <v>2081.5100000000002</v>
      </c>
      <c r="G308" s="113">
        <v>12582.18</v>
      </c>
      <c r="H308" s="113">
        <v>5965.66</v>
      </c>
      <c r="I308" s="113">
        <v>6862.52</v>
      </c>
      <c r="J308" s="113">
        <v>2331.5700000000002</v>
      </c>
    </row>
    <row r="309" spans="2:10">
      <c r="B309" s="94">
        <v>39507</v>
      </c>
      <c r="C309" s="113">
        <v>1330.63</v>
      </c>
      <c r="D309" s="113">
        <v>13603.02</v>
      </c>
      <c r="E309" s="113">
        <v>24331.67</v>
      </c>
      <c r="F309" s="113">
        <v>2063.94</v>
      </c>
      <c r="G309" s="113">
        <v>12266.39</v>
      </c>
      <c r="H309" s="113">
        <v>5884.28</v>
      </c>
      <c r="I309" s="113">
        <v>6748.13</v>
      </c>
      <c r="J309" s="113">
        <v>2271.48</v>
      </c>
    </row>
    <row r="310" spans="2:10">
      <c r="B310" s="94">
        <v>39510</v>
      </c>
      <c r="C310" s="113">
        <v>1331.34</v>
      </c>
      <c r="D310" s="113">
        <v>12992.18</v>
      </c>
      <c r="E310" s="113">
        <v>23584.97</v>
      </c>
      <c r="F310" s="113">
        <v>2032.29</v>
      </c>
      <c r="G310" s="113">
        <v>12258.9</v>
      </c>
      <c r="H310" s="113">
        <v>5818.62</v>
      </c>
      <c r="I310" s="113">
        <v>6689.95</v>
      </c>
      <c r="J310" s="113">
        <v>2258.6</v>
      </c>
    </row>
    <row r="311" spans="2:10">
      <c r="B311" s="94">
        <v>39511</v>
      </c>
      <c r="C311" s="113">
        <v>1326.75</v>
      </c>
      <c r="D311" s="113">
        <v>12992.28</v>
      </c>
      <c r="E311" s="113">
        <v>23119.87</v>
      </c>
      <c r="F311" s="113">
        <v>2018.88</v>
      </c>
      <c r="G311" s="113">
        <v>12213.8</v>
      </c>
      <c r="H311" s="113">
        <v>5767.74</v>
      </c>
      <c r="I311" s="113">
        <v>6545.04</v>
      </c>
      <c r="J311" s="113">
        <v>2260.2800000000002</v>
      </c>
    </row>
    <row r="312" spans="2:10">
      <c r="B312" s="94">
        <v>39512</v>
      </c>
      <c r="C312" s="113">
        <v>1333.7</v>
      </c>
      <c r="D312" s="113">
        <v>12972.06</v>
      </c>
      <c r="E312" s="113">
        <v>23114.34</v>
      </c>
      <c r="F312" s="113">
        <v>2042.38</v>
      </c>
      <c r="G312" s="113">
        <v>12254.99</v>
      </c>
      <c r="H312" s="113">
        <v>5853.46</v>
      </c>
      <c r="I312" s="113">
        <v>6683.71</v>
      </c>
      <c r="J312" s="113">
        <v>2272.81</v>
      </c>
    </row>
    <row r="313" spans="2:10">
      <c r="B313" s="94">
        <v>39513</v>
      </c>
      <c r="C313" s="113">
        <v>1304.3399999999999</v>
      </c>
      <c r="D313" s="113">
        <v>13215.42</v>
      </c>
      <c r="E313" s="113">
        <v>23342.73</v>
      </c>
      <c r="F313" s="113">
        <v>2050.46</v>
      </c>
      <c r="G313" s="113">
        <v>12040.39</v>
      </c>
      <c r="H313" s="113">
        <v>5766.39</v>
      </c>
      <c r="I313" s="113">
        <v>6591.31</v>
      </c>
      <c r="J313" s="113">
        <v>2220.5</v>
      </c>
    </row>
    <row r="314" spans="2:10">
      <c r="B314" s="94">
        <v>39514</v>
      </c>
      <c r="C314" s="113">
        <v>1293.3699999999999</v>
      </c>
      <c r="D314" s="113">
        <v>12782.8</v>
      </c>
      <c r="E314" s="113">
        <v>22501.33</v>
      </c>
      <c r="F314" s="113">
        <v>2012.65</v>
      </c>
      <c r="G314" s="113">
        <v>11893.69</v>
      </c>
      <c r="H314" s="113">
        <v>5699.91</v>
      </c>
      <c r="I314" s="113">
        <v>6513.99</v>
      </c>
      <c r="J314" s="113">
        <v>2212.4899999999998</v>
      </c>
    </row>
    <row r="315" spans="2:10">
      <c r="B315" s="94">
        <v>39517</v>
      </c>
      <c r="C315" s="113">
        <v>1273.3699999999999</v>
      </c>
      <c r="D315" s="113">
        <v>12532.13</v>
      </c>
      <c r="E315" s="113">
        <v>22705.05</v>
      </c>
      <c r="F315" s="113">
        <v>2012.65</v>
      </c>
      <c r="G315" s="113">
        <v>11740.15</v>
      </c>
      <c r="H315" s="113">
        <v>5629.08</v>
      </c>
      <c r="I315" s="113">
        <v>6448.08</v>
      </c>
      <c r="J315" s="113">
        <v>2169.34</v>
      </c>
    </row>
    <row r="316" spans="2:10">
      <c r="B316" s="94">
        <v>39518</v>
      </c>
      <c r="C316" s="113">
        <v>1320.65</v>
      </c>
      <c r="D316" s="113">
        <v>12658.28</v>
      </c>
      <c r="E316" s="113">
        <v>22995.35</v>
      </c>
      <c r="F316" s="113">
        <v>2058.39</v>
      </c>
      <c r="G316" s="113">
        <v>12156.81</v>
      </c>
      <c r="H316" s="113">
        <v>5690.39</v>
      </c>
      <c r="I316" s="113">
        <v>6524.57</v>
      </c>
      <c r="J316" s="113">
        <v>2255.7600000000002</v>
      </c>
    </row>
    <row r="317" spans="2:10">
      <c r="B317" s="94">
        <v>39519</v>
      </c>
      <c r="C317" s="113">
        <v>1308.77</v>
      </c>
      <c r="D317" s="113">
        <v>12861.13</v>
      </c>
      <c r="E317" s="113">
        <v>23422.76</v>
      </c>
      <c r="F317" s="113">
        <v>2079.67</v>
      </c>
      <c r="G317" s="113">
        <v>12110.24</v>
      </c>
      <c r="H317" s="113">
        <v>5776.41</v>
      </c>
      <c r="I317" s="113">
        <v>6599.37</v>
      </c>
      <c r="J317" s="113">
        <v>2243.87</v>
      </c>
    </row>
    <row r="318" spans="2:10">
      <c r="B318" s="94">
        <v>39520</v>
      </c>
      <c r="C318" s="113">
        <v>1315.48</v>
      </c>
      <c r="D318" s="113">
        <v>12433.44</v>
      </c>
      <c r="E318" s="113">
        <v>22301.64</v>
      </c>
      <c r="F318" s="113">
        <v>2059.35</v>
      </c>
      <c r="G318" s="113">
        <v>12145.7</v>
      </c>
      <c r="H318" s="113">
        <v>5692.41</v>
      </c>
      <c r="I318" s="113">
        <v>6500.56</v>
      </c>
      <c r="J318" s="113">
        <v>2263.61</v>
      </c>
    </row>
    <row r="319" spans="2:10">
      <c r="B319" s="94">
        <v>39521</v>
      </c>
      <c r="C319" s="113">
        <v>1288.1400000000001</v>
      </c>
      <c r="D319" s="113">
        <v>12241.6</v>
      </c>
      <c r="E319" s="113">
        <v>22237.11</v>
      </c>
      <c r="F319" s="113">
        <v>2064.41</v>
      </c>
      <c r="G319" s="113">
        <v>11951.09</v>
      </c>
      <c r="H319" s="113">
        <v>5631.7</v>
      </c>
      <c r="I319" s="113">
        <v>6451.9</v>
      </c>
      <c r="J319" s="113">
        <v>2212.4899999999998</v>
      </c>
    </row>
    <row r="320" spans="2:10">
      <c r="B320" s="94">
        <v>39524</v>
      </c>
      <c r="C320" s="113">
        <v>1276.5999999999999</v>
      </c>
      <c r="D320" s="113">
        <v>11787.51</v>
      </c>
      <c r="E320" s="113">
        <v>21084.61</v>
      </c>
      <c r="F320" s="113">
        <v>1990.84</v>
      </c>
      <c r="G320" s="113">
        <v>11972.25</v>
      </c>
      <c r="H320" s="113">
        <v>5414.42</v>
      </c>
      <c r="I320" s="113">
        <v>6182.3</v>
      </c>
      <c r="J320" s="113">
        <v>2177.0100000000002</v>
      </c>
    </row>
    <row r="321" spans="2:10">
      <c r="B321" s="94">
        <v>39525</v>
      </c>
      <c r="C321" s="113">
        <v>1330.74</v>
      </c>
      <c r="D321" s="113">
        <v>11964.16</v>
      </c>
      <c r="E321" s="113">
        <v>21384.61</v>
      </c>
      <c r="F321" s="113">
        <v>2018.76</v>
      </c>
      <c r="G321" s="113">
        <v>12392.66</v>
      </c>
      <c r="H321" s="113">
        <v>5605.77</v>
      </c>
      <c r="I321" s="113">
        <v>6393.39</v>
      </c>
      <c r="J321" s="113">
        <v>2268.2600000000002</v>
      </c>
    </row>
    <row r="322" spans="2:10">
      <c r="B322" s="94">
        <v>39526</v>
      </c>
      <c r="C322" s="113">
        <v>1298.42</v>
      </c>
      <c r="D322" s="113">
        <v>12260.44</v>
      </c>
      <c r="E322" s="113">
        <v>21866.94</v>
      </c>
      <c r="F322" s="113">
        <v>2016.44</v>
      </c>
      <c r="G322" s="113">
        <v>12099.66</v>
      </c>
      <c r="H322" s="113">
        <v>5545.63</v>
      </c>
      <c r="I322" s="113">
        <v>6361.22</v>
      </c>
      <c r="J322" s="113">
        <v>2209.96</v>
      </c>
    </row>
    <row r="323" spans="2:10">
      <c r="B323" s="94">
        <v>39527</v>
      </c>
      <c r="C323" s="113">
        <v>1329.51</v>
      </c>
      <c r="D323" s="113">
        <v>12260.44</v>
      </c>
      <c r="E323" s="113">
        <v>21108.22</v>
      </c>
      <c r="F323" s="113">
        <v>1946.79</v>
      </c>
      <c r="G323" s="113">
        <v>12361.32</v>
      </c>
      <c r="H323" s="113">
        <v>5495.24</v>
      </c>
      <c r="I323" s="113">
        <v>6319.99</v>
      </c>
      <c r="J323" s="113">
        <v>2258.11</v>
      </c>
    </row>
    <row r="324" spans="2:10">
      <c r="B324" s="94">
        <v>39528</v>
      </c>
      <c r="C324" s="113">
        <v>1329.51</v>
      </c>
      <c r="D324" s="113">
        <v>12482.57</v>
      </c>
      <c r="E324" s="113">
        <v>21108.22</v>
      </c>
      <c r="F324" s="113">
        <v>1964.65</v>
      </c>
      <c r="G324" s="113">
        <v>12361.32</v>
      </c>
      <c r="H324" s="113">
        <v>5495.24</v>
      </c>
      <c r="I324" s="113">
        <v>6319.99</v>
      </c>
      <c r="J324" s="113">
        <v>2258.11</v>
      </c>
    </row>
    <row r="325" spans="2:10">
      <c r="B325" s="94">
        <v>39531</v>
      </c>
      <c r="C325" s="113">
        <v>1349.88</v>
      </c>
      <c r="D325" s="113">
        <v>12480.09</v>
      </c>
      <c r="E325" s="113">
        <v>21108.22</v>
      </c>
      <c r="F325" s="113">
        <v>2000.95</v>
      </c>
      <c r="G325" s="113">
        <v>12548.64</v>
      </c>
      <c r="H325" s="113">
        <v>5495.24</v>
      </c>
      <c r="I325" s="113">
        <v>6319.99</v>
      </c>
      <c r="J325" s="113">
        <v>2326.75</v>
      </c>
    </row>
    <row r="326" spans="2:10">
      <c r="B326" s="94">
        <v>39532</v>
      </c>
      <c r="C326" s="113">
        <v>1352.99</v>
      </c>
      <c r="D326" s="113">
        <v>12745.22</v>
      </c>
      <c r="E326" s="113">
        <v>22464.52</v>
      </c>
      <c r="F326" s="113">
        <v>1993.94</v>
      </c>
      <c r="G326" s="113">
        <v>12532.6</v>
      </c>
      <c r="H326" s="113">
        <v>5689.07</v>
      </c>
      <c r="I326" s="113">
        <v>6524.71</v>
      </c>
      <c r="J326" s="113">
        <v>2341.0500000000002</v>
      </c>
    </row>
    <row r="327" spans="2:10">
      <c r="B327" s="94">
        <v>39533</v>
      </c>
      <c r="C327" s="113">
        <v>1341.13</v>
      </c>
      <c r="D327" s="113">
        <v>12706.63</v>
      </c>
      <c r="E327" s="113">
        <v>22617.01</v>
      </c>
      <c r="F327" s="113">
        <v>1995.19</v>
      </c>
      <c r="G327" s="113">
        <v>12422.86</v>
      </c>
      <c r="H327" s="113">
        <v>5660.39</v>
      </c>
      <c r="I327" s="113">
        <v>6489.26</v>
      </c>
      <c r="J327" s="113">
        <v>2324.36</v>
      </c>
    </row>
    <row r="328" spans="2:10">
      <c r="B328" s="94">
        <v>39534</v>
      </c>
      <c r="C328" s="113">
        <v>1325.76</v>
      </c>
      <c r="D328" s="113">
        <v>12604.58</v>
      </c>
      <c r="E328" s="113">
        <v>22664.22</v>
      </c>
      <c r="F328" s="113">
        <v>2030.13</v>
      </c>
      <c r="G328" s="113">
        <v>12302.46</v>
      </c>
      <c r="H328" s="113">
        <v>5717.47</v>
      </c>
      <c r="I328" s="113">
        <v>6578.06</v>
      </c>
      <c r="J328" s="113">
        <v>2280.83</v>
      </c>
    </row>
    <row r="329" spans="2:10">
      <c r="B329" s="94">
        <v>39535</v>
      </c>
      <c r="C329" s="113">
        <v>1315.21</v>
      </c>
      <c r="D329" s="113">
        <v>12820.47</v>
      </c>
      <c r="E329" s="113">
        <v>23285.95</v>
      </c>
      <c r="F329" s="113">
        <v>2049.4</v>
      </c>
      <c r="G329" s="113">
        <v>12216.4</v>
      </c>
      <c r="H329" s="113">
        <v>5692.88</v>
      </c>
      <c r="I329" s="113">
        <v>6559.9</v>
      </c>
      <c r="J329" s="113">
        <v>2261.1799999999998</v>
      </c>
    </row>
    <row r="330" spans="2:10">
      <c r="B330" s="94">
        <v>39538</v>
      </c>
      <c r="C330" s="113">
        <v>1322.7</v>
      </c>
      <c r="D330" s="113">
        <v>12525.54</v>
      </c>
      <c r="E330" s="113">
        <v>22849.200000000001</v>
      </c>
      <c r="F330" s="113">
        <v>2053.9299999999998</v>
      </c>
      <c r="G330" s="113">
        <v>12262.89</v>
      </c>
      <c r="H330" s="113">
        <v>5702.11</v>
      </c>
      <c r="I330" s="113">
        <v>6534.97</v>
      </c>
      <c r="J330" s="113">
        <v>2279.1</v>
      </c>
    </row>
    <row r="331" spans="2:10">
      <c r="B331" s="94">
        <v>39539</v>
      </c>
      <c r="C331" s="113">
        <v>1370.18</v>
      </c>
      <c r="D331" s="113">
        <v>12656.42</v>
      </c>
      <c r="E331" s="113">
        <v>23137.46</v>
      </c>
      <c r="F331" s="113">
        <v>2063.69</v>
      </c>
      <c r="G331" s="113">
        <v>12654.36</v>
      </c>
      <c r="H331" s="113">
        <v>5852.58</v>
      </c>
      <c r="I331" s="113">
        <v>6720.33</v>
      </c>
      <c r="J331" s="113">
        <v>2362.75</v>
      </c>
    </row>
    <row r="332" spans="2:10">
      <c r="B332" s="94">
        <v>39540</v>
      </c>
      <c r="C332" s="113">
        <v>1367.53</v>
      </c>
      <c r="D332" s="113">
        <v>13189.36</v>
      </c>
      <c r="E332" s="113">
        <v>23872.43</v>
      </c>
      <c r="F332" s="113">
        <v>2069.64</v>
      </c>
      <c r="G332" s="113">
        <v>12605.83</v>
      </c>
      <c r="H332" s="113">
        <v>5915.94</v>
      </c>
      <c r="I332" s="113">
        <v>6777.44</v>
      </c>
      <c r="J332" s="113">
        <v>2361.4</v>
      </c>
    </row>
    <row r="333" spans="2:10">
      <c r="B333" s="94">
        <v>39541</v>
      </c>
      <c r="C333" s="113">
        <v>1369.31</v>
      </c>
      <c r="D333" s="113">
        <v>13389.9</v>
      </c>
      <c r="E333" s="113">
        <v>24264.63</v>
      </c>
      <c r="F333" s="113">
        <v>2052.84</v>
      </c>
      <c r="G333" s="113">
        <v>12626.03</v>
      </c>
      <c r="H333" s="113">
        <v>5891.32</v>
      </c>
      <c r="I333" s="113">
        <v>6741.72</v>
      </c>
      <c r="J333" s="113">
        <v>2363.3000000000002</v>
      </c>
    </row>
    <row r="334" spans="2:10">
      <c r="B334" s="94">
        <v>39542</v>
      </c>
      <c r="C334" s="113">
        <v>1370.4</v>
      </c>
      <c r="D334" s="113">
        <v>13293.22</v>
      </c>
      <c r="E334" s="113">
        <v>24264.63</v>
      </c>
      <c r="F334" s="113">
        <v>2059.0500000000002</v>
      </c>
      <c r="G334" s="113">
        <v>12609.42</v>
      </c>
      <c r="H334" s="113">
        <v>5947.11</v>
      </c>
      <c r="I334" s="113">
        <v>6763.39</v>
      </c>
      <c r="J334" s="113">
        <v>2370.98</v>
      </c>
    </row>
    <row r="335" spans="2:10">
      <c r="B335" s="94">
        <v>39545</v>
      </c>
      <c r="C335" s="113">
        <v>1372.54</v>
      </c>
      <c r="D335" s="113">
        <v>13450.23</v>
      </c>
      <c r="E335" s="113">
        <v>24578.76</v>
      </c>
      <c r="F335" s="113">
        <v>2103.96</v>
      </c>
      <c r="G335" s="113">
        <v>12612.43</v>
      </c>
      <c r="H335" s="113">
        <v>6014.76</v>
      </c>
      <c r="I335" s="113">
        <v>6821.03</v>
      </c>
      <c r="J335" s="113">
        <v>2364.83</v>
      </c>
    </row>
    <row r="336" spans="2:10">
      <c r="B336" s="94">
        <v>39546</v>
      </c>
      <c r="C336" s="113">
        <v>1365.54</v>
      </c>
      <c r="D336" s="113">
        <v>13250.43</v>
      </c>
      <c r="E336" s="113">
        <v>24311.69</v>
      </c>
      <c r="F336" s="113">
        <v>2089.77</v>
      </c>
      <c r="G336" s="113">
        <v>12576.44</v>
      </c>
      <c r="H336" s="113">
        <v>5990.21</v>
      </c>
      <c r="I336" s="113">
        <v>6771.98</v>
      </c>
      <c r="J336" s="113">
        <v>2348.7600000000002</v>
      </c>
    </row>
    <row r="337" spans="2:10">
      <c r="B337" s="94">
        <v>39547</v>
      </c>
      <c r="C337" s="113">
        <v>1354.49</v>
      </c>
      <c r="D337" s="113">
        <v>13111.89</v>
      </c>
      <c r="E337" s="113">
        <v>23984.57</v>
      </c>
      <c r="F337" s="113">
        <v>2115.3200000000002</v>
      </c>
      <c r="G337" s="113">
        <v>12527.26</v>
      </c>
      <c r="H337" s="113">
        <v>5983.87</v>
      </c>
      <c r="I337" s="113">
        <v>6721.36</v>
      </c>
      <c r="J337" s="113">
        <v>2322.12</v>
      </c>
    </row>
    <row r="338" spans="2:10">
      <c r="B338" s="94">
        <v>39548</v>
      </c>
      <c r="C338" s="113">
        <v>1360.55</v>
      </c>
      <c r="D338" s="113">
        <v>12945.3</v>
      </c>
      <c r="E338" s="113">
        <v>24187.1</v>
      </c>
      <c r="F338" s="113">
        <v>2132.5</v>
      </c>
      <c r="G338" s="113">
        <v>12581.98</v>
      </c>
      <c r="H338" s="113">
        <v>5965.09</v>
      </c>
      <c r="I338" s="113">
        <v>6704.32</v>
      </c>
      <c r="J338" s="113">
        <v>2351.6999999999998</v>
      </c>
    </row>
    <row r="339" spans="2:10">
      <c r="B339" s="94">
        <v>39549</v>
      </c>
      <c r="C339" s="113">
        <v>1332.83</v>
      </c>
      <c r="D339" s="113">
        <v>13323.73</v>
      </c>
      <c r="E339" s="113">
        <v>24667.79</v>
      </c>
      <c r="F339" s="113">
        <v>2112.1</v>
      </c>
      <c r="G339" s="113">
        <v>12325.42</v>
      </c>
      <c r="H339" s="113">
        <v>5895.46</v>
      </c>
      <c r="I339" s="113">
        <v>6603.57</v>
      </c>
      <c r="J339" s="113">
        <v>2290.2399999999998</v>
      </c>
    </row>
    <row r="340" spans="2:10">
      <c r="B340" s="94">
        <v>39552</v>
      </c>
      <c r="C340" s="113">
        <v>1328.32</v>
      </c>
      <c r="D340" s="113">
        <v>12917.51</v>
      </c>
      <c r="E340" s="113">
        <v>23811.200000000001</v>
      </c>
      <c r="F340" s="113">
        <v>2091.09</v>
      </c>
      <c r="G340" s="113">
        <v>12302.06</v>
      </c>
      <c r="H340" s="113">
        <v>5831.61</v>
      </c>
      <c r="I340" s="113">
        <v>6554.49</v>
      </c>
      <c r="J340" s="113">
        <v>2275.8200000000002</v>
      </c>
    </row>
    <row r="341" spans="2:10">
      <c r="B341" s="94">
        <v>39553</v>
      </c>
      <c r="C341" s="113">
        <v>1334.43</v>
      </c>
      <c r="D341" s="113">
        <v>12990.58</v>
      </c>
      <c r="E341" s="113">
        <v>23901.33</v>
      </c>
      <c r="F341" s="113">
        <v>2113.61</v>
      </c>
      <c r="G341" s="113">
        <v>12362.47</v>
      </c>
      <c r="H341" s="113">
        <v>5906.86</v>
      </c>
      <c r="I341" s="113">
        <v>6585.05</v>
      </c>
      <c r="J341" s="113">
        <v>2286.04</v>
      </c>
    </row>
    <row r="342" spans="2:10">
      <c r="B342" s="94">
        <v>39554</v>
      </c>
      <c r="C342" s="113">
        <v>1364.71</v>
      </c>
      <c r="D342" s="113">
        <v>13146.13</v>
      </c>
      <c r="E342" s="113">
        <v>23878.35</v>
      </c>
      <c r="F342" s="113">
        <v>2160.7600000000002</v>
      </c>
      <c r="G342" s="113">
        <v>12619.27</v>
      </c>
      <c r="H342" s="113">
        <v>6046.23</v>
      </c>
      <c r="I342" s="113">
        <v>6702.84</v>
      </c>
      <c r="J342" s="113">
        <v>2350.11</v>
      </c>
    </row>
    <row r="343" spans="2:10">
      <c r="B343" s="94">
        <v>39555</v>
      </c>
      <c r="C343" s="113">
        <v>1365.56</v>
      </c>
      <c r="D343" s="113">
        <v>13398.3</v>
      </c>
      <c r="E343" s="113">
        <v>24258.959999999999</v>
      </c>
      <c r="F343" s="113">
        <v>2150.7399999999998</v>
      </c>
      <c r="G343" s="113">
        <v>12620.49</v>
      </c>
      <c r="H343" s="113">
        <v>5980.35</v>
      </c>
      <c r="I343" s="113">
        <v>6681.81</v>
      </c>
      <c r="J343" s="113">
        <v>2341.83</v>
      </c>
    </row>
    <row r="344" spans="2:10">
      <c r="B344" s="94">
        <v>39556</v>
      </c>
      <c r="C344" s="113">
        <v>1390.33</v>
      </c>
      <c r="D344" s="113">
        <v>13476.45</v>
      </c>
      <c r="E344" s="113">
        <v>24197.78</v>
      </c>
      <c r="F344" s="113">
        <v>2175.92</v>
      </c>
      <c r="G344" s="113">
        <v>12849.36</v>
      </c>
      <c r="H344" s="113">
        <v>6056.55</v>
      </c>
      <c r="I344" s="113">
        <v>6843.08</v>
      </c>
      <c r="J344" s="113">
        <v>2402.9699999999998</v>
      </c>
    </row>
    <row r="345" spans="2:10">
      <c r="B345" s="94">
        <v>39559</v>
      </c>
      <c r="C345" s="113">
        <v>1388.17</v>
      </c>
      <c r="D345" s="113">
        <v>13696.55</v>
      </c>
      <c r="E345" s="113">
        <v>24721.67</v>
      </c>
      <c r="F345" s="113">
        <v>2172.25</v>
      </c>
      <c r="G345" s="113">
        <v>12825.02</v>
      </c>
      <c r="H345" s="113">
        <v>6052.97</v>
      </c>
      <c r="I345" s="113">
        <v>6786.55</v>
      </c>
      <c r="J345" s="113">
        <v>2408.04</v>
      </c>
    </row>
    <row r="346" spans="2:10">
      <c r="B346" s="94">
        <v>39560</v>
      </c>
      <c r="C346" s="113">
        <v>1375.94</v>
      </c>
      <c r="D346" s="113">
        <v>13547.82</v>
      </c>
      <c r="E346" s="113">
        <v>24939.15</v>
      </c>
      <c r="F346" s="113">
        <v>2166.23</v>
      </c>
      <c r="G346" s="113">
        <v>12720.23</v>
      </c>
      <c r="H346" s="113">
        <v>6034.73</v>
      </c>
      <c r="I346" s="113">
        <v>6728.3</v>
      </c>
      <c r="J346" s="113">
        <v>2376.94</v>
      </c>
    </row>
    <row r="347" spans="2:10">
      <c r="B347" s="94">
        <v>39561</v>
      </c>
      <c r="C347" s="113">
        <v>1379.93</v>
      </c>
      <c r="D347" s="113">
        <v>13579.16</v>
      </c>
      <c r="E347" s="113">
        <v>25289.24</v>
      </c>
      <c r="F347" s="113">
        <v>2159.04</v>
      </c>
      <c r="G347" s="113">
        <v>12763.22</v>
      </c>
      <c r="H347" s="113">
        <v>6083.61</v>
      </c>
      <c r="I347" s="113">
        <v>6795.03</v>
      </c>
      <c r="J347" s="113">
        <v>2405.21</v>
      </c>
    </row>
    <row r="348" spans="2:10">
      <c r="B348" s="94">
        <v>39562</v>
      </c>
      <c r="C348" s="113">
        <v>1388.82</v>
      </c>
      <c r="D348" s="113">
        <v>13540.87</v>
      </c>
      <c r="E348" s="113">
        <v>25680.78</v>
      </c>
      <c r="F348" s="113">
        <v>2102.4499999999998</v>
      </c>
      <c r="G348" s="113">
        <v>12848.95</v>
      </c>
      <c r="H348" s="113">
        <v>6050.69</v>
      </c>
      <c r="I348" s="113">
        <v>6821.32</v>
      </c>
      <c r="J348" s="113">
        <v>2428.92</v>
      </c>
    </row>
    <row r="349" spans="2:10">
      <c r="B349" s="94">
        <v>39563</v>
      </c>
      <c r="C349" s="113">
        <v>1397.84</v>
      </c>
      <c r="D349" s="113">
        <v>13863.47</v>
      </c>
      <c r="E349" s="113">
        <v>25516.78</v>
      </c>
      <c r="F349" s="113">
        <v>2129.15</v>
      </c>
      <c r="G349" s="113">
        <v>12891.86</v>
      </c>
      <c r="H349" s="113">
        <v>6091.37</v>
      </c>
      <c r="I349" s="113">
        <v>6896.58</v>
      </c>
      <c r="J349" s="113">
        <v>2422.9299999999998</v>
      </c>
    </row>
    <row r="350" spans="2:10">
      <c r="B350" s="94">
        <v>39566</v>
      </c>
      <c r="C350" s="113">
        <v>1396.37</v>
      </c>
      <c r="D350" s="113">
        <v>13894.37</v>
      </c>
      <c r="E350" s="113">
        <v>25666.29</v>
      </c>
      <c r="F350" s="113">
        <v>2150.8200000000002</v>
      </c>
      <c r="G350" s="113">
        <v>12871.75</v>
      </c>
      <c r="H350" s="113">
        <v>6090.36</v>
      </c>
      <c r="I350" s="113">
        <v>6925.33</v>
      </c>
      <c r="J350" s="113">
        <v>2424.4</v>
      </c>
    </row>
    <row r="351" spans="2:10">
      <c r="B351" s="94">
        <v>39567</v>
      </c>
      <c r="C351" s="113">
        <v>1390.94</v>
      </c>
      <c r="D351" s="113">
        <v>13894.37</v>
      </c>
      <c r="E351" s="113">
        <v>25914.15</v>
      </c>
      <c r="F351" s="113">
        <v>2126.5700000000002</v>
      </c>
      <c r="G351" s="113">
        <v>12831.94</v>
      </c>
      <c r="H351" s="113">
        <v>6089.36</v>
      </c>
      <c r="I351" s="113">
        <v>6885.34</v>
      </c>
      <c r="J351" s="113">
        <v>2426.1</v>
      </c>
    </row>
    <row r="352" spans="2:10">
      <c r="B352" s="94">
        <v>39568</v>
      </c>
      <c r="C352" s="113">
        <v>1385.59</v>
      </c>
      <c r="D352" s="113">
        <v>13849.99</v>
      </c>
      <c r="E352" s="113">
        <v>25755.35</v>
      </c>
      <c r="F352" s="113">
        <v>2122.5</v>
      </c>
      <c r="G352" s="113">
        <v>12820.13</v>
      </c>
      <c r="H352" s="113">
        <v>6087.3</v>
      </c>
      <c r="I352" s="113">
        <v>6948.82</v>
      </c>
      <c r="J352" s="113">
        <v>2412.8000000000002</v>
      </c>
    </row>
    <row r="353" spans="2:10">
      <c r="B353" s="94">
        <v>39569</v>
      </c>
      <c r="C353" s="113">
        <v>1409.34</v>
      </c>
      <c r="D353" s="113">
        <v>13766.86</v>
      </c>
      <c r="E353" s="113">
        <v>25755.35</v>
      </c>
      <c r="F353" s="113">
        <v>2122.5</v>
      </c>
      <c r="G353" s="113">
        <v>13010</v>
      </c>
      <c r="H353" s="113">
        <v>6087.25</v>
      </c>
      <c r="I353" s="113">
        <v>6948.82</v>
      </c>
      <c r="J353" s="113">
        <v>2480.71</v>
      </c>
    </row>
    <row r="354" spans="2:10">
      <c r="B354" s="94">
        <v>39570</v>
      </c>
      <c r="C354" s="113">
        <v>1413.9</v>
      </c>
      <c r="D354" s="113">
        <v>14049.26</v>
      </c>
      <c r="E354" s="113">
        <v>26241.02</v>
      </c>
      <c r="F354" s="113">
        <v>2122.5</v>
      </c>
      <c r="G354" s="113">
        <v>13058.2</v>
      </c>
      <c r="H354" s="113">
        <v>6215.53</v>
      </c>
      <c r="I354" s="113">
        <v>7043.23</v>
      </c>
      <c r="J354" s="113">
        <v>2476.9899999999998</v>
      </c>
    </row>
    <row r="355" spans="2:10">
      <c r="B355" s="94">
        <v>39573</v>
      </c>
      <c r="C355" s="113">
        <v>1407.49</v>
      </c>
      <c r="D355" s="113">
        <v>14049.26</v>
      </c>
      <c r="E355" s="113">
        <v>26183.95</v>
      </c>
      <c r="F355" s="113">
        <v>2141.35</v>
      </c>
      <c r="G355" s="113">
        <v>12969.54</v>
      </c>
      <c r="H355" s="113">
        <v>6215.53</v>
      </c>
      <c r="I355" s="113">
        <v>7052.08</v>
      </c>
      <c r="J355" s="113">
        <v>2464.12</v>
      </c>
    </row>
    <row r="356" spans="2:10">
      <c r="B356" s="94">
        <v>39574</v>
      </c>
      <c r="C356" s="113">
        <v>1418.26</v>
      </c>
      <c r="D356" s="113">
        <v>14049.26</v>
      </c>
      <c r="E356" s="113">
        <v>26262.13</v>
      </c>
      <c r="F356" s="113">
        <v>2153.3200000000002</v>
      </c>
      <c r="G356" s="113">
        <v>13020.83</v>
      </c>
      <c r="H356" s="113">
        <v>6215.25</v>
      </c>
      <c r="I356" s="113">
        <v>7017.1</v>
      </c>
      <c r="J356" s="113">
        <v>2483.31</v>
      </c>
    </row>
    <row r="357" spans="2:10">
      <c r="B357" s="94">
        <v>39575</v>
      </c>
      <c r="C357" s="113">
        <v>1392.57</v>
      </c>
      <c r="D357" s="113">
        <v>14102.48</v>
      </c>
      <c r="E357" s="113">
        <v>25610.21</v>
      </c>
      <c r="F357" s="113">
        <v>2201.4699999999998</v>
      </c>
      <c r="G357" s="113">
        <v>12814.35</v>
      </c>
      <c r="H357" s="113">
        <v>6260.95</v>
      </c>
      <c r="I357" s="113">
        <v>7076.25</v>
      </c>
      <c r="J357" s="113">
        <v>2438.4899999999998</v>
      </c>
    </row>
    <row r="358" spans="2:10">
      <c r="B358" s="94">
        <v>39576</v>
      </c>
      <c r="C358" s="113">
        <v>1397.68</v>
      </c>
      <c r="D358" s="113">
        <v>13943.26</v>
      </c>
      <c r="E358" s="113">
        <v>25449.79</v>
      </c>
      <c r="F358" s="113">
        <v>2283.9899999999998</v>
      </c>
      <c r="G358" s="113">
        <v>12866.78</v>
      </c>
      <c r="H358" s="113">
        <v>6270.81</v>
      </c>
      <c r="I358" s="113">
        <v>7071.9</v>
      </c>
      <c r="J358" s="113">
        <v>2451.2399999999998</v>
      </c>
    </row>
    <row r="359" spans="2:10">
      <c r="B359" s="94">
        <v>39577</v>
      </c>
      <c r="C359" s="113">
        <v>1388.28</v>
      </c>
      <c r="D359" s="113">
        <v>13655.34</v>
      </c>
      <c r="E359" s="113">
        <v>25063.17</v>
      </c>
      <c r="F359" s="113">
        <v>2283.9899999999998</v>
      </c>
      <c r="G359" s="113">
        <v>12745.88</v>
      </c>
      <c r="H359" s="113">
        <v>6204.69</v>
      </c>
      <c r="I359" s="113">
        <v>7003.17</v>
      </c>
      <c r="J359" s="113">
        <v>2445.52</v>
      </c>
    </row>
    <row r="360" spans="2:10">
      <c r="B360" s="94">
        <v>39580</v>
      </c>
      <c r="C360" s="113">
        <v>1403.58</v>
      </c>
      <c r="D360" s="113">
        <v>13743.36</v>
      </c>
      <c r="E360" s="113">
        <v>25063.17</v>
      </c>
      <c r="F360" s="113">
        <v>2321.14</v>
      </c>
      <c r="G360" s="113">
        <v>12876.31</v>
      </c>
      <c r="H360" s="113">
        <v>6220.65</v>
      </c>
      <c r="I360" s="113">
        <v>7035.95</v>
      </c>
      <c r="J360" s="113">
        <v>2488.4899999999998</v>
      </c>
    </row>
    <row r="361" spans="2:10">
      <c r="B361" s="94">
        <v>39581</v>
      </c>
      <c r="C361" s="113">
        <v>1403.04</v>
      </c>
      <c r="D361" s="113">
        <v>13953.73</v>
      </c>
      <c r="E361" s="113">
        <v>25552.77</v>
      </c>
      <c r="F361" s="113">
        <v>2339.5700000000002</v>
      </c>
      <c r="G361" s="113">
        <v>12832.2</v>
      </c>
      <c r="H361" s="113">
        <v>6211.85</v>
      </c>
      <c r="I361" s="113">
        <v>7060.19</v>
      </c>
      <c r="J361" s="113">
        <v>2495.12</v>
      </c>
    </row>
    <row r="362" spans="2:10">
      <c r="B362" s="94">
        <v>39582</v>
      </c>
      <c r="C362" s="113">
        <v>1408.66</v>
      </c>
      <c r="D362" s="113">
        <v>14118.55</v>
      </c>
      <c r="E362" s="113">
        <v>25533.48</v>
      </c>
      <c r="F362" s="113">
        <v>2406.0500000000002</v>
      </c>
      <c r="G362" s="113">
        <v>12898.38</v>
      </c>
      <c r="H362" s="113">
        <v>6215.99</v>
      </c>
      <c r="I362" s="113">
        <v>7083.24</v>
      </c>
      <c r="J362" s="113">
        <v>2496.6999999999998</v>
      </c>
    </row>
    <row r="363" spans="2:10">
      <c r="B363" s="94">
        <v>39583</v>
      </c>
      <c r="C363" s="113">
        <v>1423.57</v>
      </c>
      <c r="D363" s="113">
        <v>14251.74</v>
      </c>
      <c r="E363" s="113">
        <v>25513.71</v>
      </c>
      <c r="F363" s="113">
        <v>2411.9499999999998</v>
      </c>
      <c r="G363" s="113">
        <v>12992.66</v>
      </c>
      <c r="H363" s="113">
        <v>6251.82</v>
      </c>
      <c r="I363" s="113">
        <v>7081.05</v>
      </c>
      <c r="J363" s="113">
        <v>2533.73</v>
      </c>
    </row>
    <row r="364" spans="2:10">
      <c r="B364" s="94">
        <v>39584</v>
      </c>
      <c r="C364" s="113">
        <v>1425.35</v>
      </c>
      <c r="D364" s="113">
        <v>14219.48</v>
      </c>
      <c r="E364" s="113">
        <v>25618.86</v>
      </c>
      <c r="F364" s="113">
        <v>2478.87</v>
      </c>
      <c r="G364" s="113">
        <v>12986.8</v>
      </c>
      <c r="H364" s="113">
        <v>6304.25</v>
      </c>
      <c r="I364" s="113">
        <v>7156.55</v>
      </c>
      <c r="J364" s="113">
        <v>2528.85</v>
      </c>
    </row>
    <row r="365" spans="2:10">
      <c r="B365" s="94">
        <v>39587</v>
      </c>
      <c r="C365" s="113">
        <v>1426.63</v>
      </c>
      <c r="D365" s="113">
        <v>14269.61</v>
      </c>
      <c r="E365" s="113">
        <v>25742.23</v>
      </c>
      <c r="F365" s="113">
        <v>2487.92</v>
      </c>
      <c r="G365" s="113">
        <v>13028.16</v>
      </c>
      <c r="H365" s="113">
        <v>6376.49</v>
      </c>
      <c r="I365" s="113">
        <v>7225.94</v>
      </c>
      <c r="J365" s="113">
        <v>2516.09</v>
      </c>
    </row>
    <row r="366" spans="2:10">
      <c r="B366" s="94">
        <v>39588</v>
      </c>
      <c r="C366" s="113">
        <v>1413.4</v>
      </c>
      <c r="D366" s="113">
        <v>14160.09</v>
      </c>
      <c r="E366" s="113">
        <v>25169.46</v>
      </c>
      <c r="F366" s="113">
        <v>2453.12</v>
      </c>
      <c r="G366" s="113">
        <v>12828.68</v>
      </c>
      <c r="H366" s="113">
        <v>6191.61</v>
      </c>
      <c r="I366" s="113">
        <v>7118.5</v>
      </c>
      <c r="J366" s="113">
        <v>2492.2600000000002</v>
      </c>
    </row>
    <row r="367" spans="2:10">
      <c r="B367" s="94">
        <v>39589</v>
      </c>
      <c r="C367" s="113">
        <v>1390.71</v>
      </c>
      <c r="D367" s="113">
        <v>13926.3</v>
      </c>
      <c r="E367" s="113">
        <v>25460.29</v>
      </c>
      <c r="F367" s="113">
        <v>2467.81</v>
      </c>
      <c r="G367" s="113">
        <v>12601.19</v>
      </c>
      <c r="H367" s="113">
        <v>6198.08</v>
      </c>
      <c r="I367" s="113">
        <v>7040.83</v>
      </c>
      <c r="J367" s="113">
        <v>2448.27</v>
      </c>
    </row>
    <row r="368" spans="2:10">
      <c r="B368" s="94">
        <v>39590</v>
      </c>
      <c r="C368" s="113">
        <v>1394.35</v>
      </c>
      <c r="D368" s="113">
        <v>13978.46</v>
      </c>
      <c r="E368" s="113">
        <v>25043.119999999999</v>
      </c>
      <c r="F368" s="113">
        <v>2433.0700000000002</v>
      </c>
      <c r="G368" s="113">
        <v>12625.62</v>
      </c>
      <c r="H368" s="113">
        <v>6181.56</v>
      </c>
      <c r="I368" s="113">
        <v>7070.33</v>
      </c>
      <c r="J368" s="113">
        <v>2464.58</v>
      </c>
    </row>
    <row r="369" spans="2:10">
      <c r="B369" s="94">
        <v>39591</v>
      </c>
      <c r="C369" s="113">
        <v>1375.93</v>
      </c>
      <c r="D369" s="113">
        <v>14012.2</v>
      </c>
      <c r="E369" s="113">
        <v>24714.07</v>
      </c>
      <c r="F369" s="113">
        <v>2435.1999999999998</v>
      </c>
      <c r="G369" s="113">
        <v>12479.63</v>
      </c>
      <c r="H369" s="113">
        <v>6087.28</v>
      </c>
      <c r="I369" s="113">
        <v>6944.05</v>
      </c>
      <c r="J369" s="113">
        <v>2444.67</v>
      </c>
    </row>
    <row r="370" spans="2:10">
      <c r="B370" s="94">
        <v>39594</v>
      </c>
      <c r="C370" s="113">
        <v>1375.93</v>
      </c>
      <c r="D370" s="113">
        <v>13690.19</v>
      </c>
      <c r="E370" s="113">
        <v>24127.31</v>
      </c>
      <c r="F370" s="113">
        <v>2436.56</v>
      </c>
      <c r="G370" s="113">
        <v>12479.63</v>
      </c>
      <c r="H370" s="113">
        <v>6087.28</v>
      </c>
      <c r="I370" s="113">
        <v>6953.84</v>
      </c>
      <c r="J370" s="113">
        <v>2444.67</v>
      </c>
    </row>
    <row r="371" spans="2:10">
      <c r="B371" s="94">
        <v>39595</v>
      </c>
      <c r="C371" s="113">
        <v>1385.35</v>
      </c>
      <c r="D371" s="113">
        <v>13893.31</v>
      </c>
      <c r="E371" s="113">
        <v>24282.04</v>
      </c>
      <c r="F371" s="113">
        <v>2390.6</v>
      </c>
      <c r="G371" s="113">
        <v>12548.35</v>
      </c>
      <c r="H371" s="113">
        <v>6058.53</v>
      </c>
      <c r="I371" s="113">
        <v>6958.66</v>
      </c>
      <c r="J371" s="113">
        <v>2481.2399999999998</v>
      </c>
    </row>
    <row r="372" spans="2:10">
      <c r="B372" s="94">
        <v>39596</v>
      </c>
      <c r="C372" s="113">
        <v>1390.84</v>
      </c>
      <c r="D372" s="113">
        <v>13709.44</v>
      </c>
      <c r="E372" s="113">
        <v>24249.51</v>
      </c>
      <c r="F372" s="113">
        <v>2396.87</v>
      </c>
      <c r="G372" s="113">
        <v>12594.03</v>
      </c>
      <c r="H372" s="113">
        <v>6069.59</v>
      </c>
      <c r="I372" s="113">
        <v>7033.84</v>
      </c>
      <c r="J372" s="113">
        <v>2486.6999999999998</v>
      </c>
    </row>
    <row r="373" spans="2:10">
      <c r="B373" s="94">
        <v>39597</v>
      </c>
      <c r="C373" s="113">
        <v>1398.26</v>
      </c>
      <c r="D373" s="113">
        <v>14124.47</v>
      </c>
      <c r="E373" s="113">
        <v>24383.99</v>
      </c>
      <c r="F373" s="113">
        <v>2439.0300000000002</v>
      </c>
      <c r="G373" s="113">
        <v>12646.22</v>
      </c>
      <c r="H373" s="113">
        <v>6068.13</v>
      </c>
      <c r="I373" s="113">
        <v>7055.03</v>
      </c>
      <c r="J373" s="113">
        <v>2508.3200000000002</v>
      </c>
    </row>
    <row r="374" spans="2:10">
      <c r="B374" s="94">
        <v>39598</v>
      </c>
      <c r="C374" s="113">
        <v>1400.38</v>
      </c>
      <c r="D374" s="113">
        <v>14338.54</v>
      </c>
      <c r="E374" s="113">
        <v>24533.119999999999</v>
      </c>
      <c r="F374" s="113">
        <v>2459.88</v>
      </c>
      <c r="G374" s="113">
        <v>12638.3</v>
      </c>
      <c r="H374" s="113">
        <v>6053.5</v>
      </c>
      <c r="I374" s="113">
        <v>7096.79</v>
      </c>
      <c r="J374" s="113">
        <v>2522.66</v>
      </c>
    </row>
    <row r="375" spans="2:10">
      <c r="B375" s="94">
        <v>39601</v>
      </c>
      <c r="C375" s="113">
        <v>1385.67</v>
      </c>
      <c r="D375" s="113">
        <v>14440.14</v>
      </c>
      <c r="E375" s="113">
        <v>24831.360000000001</v>
      </c>
      <c r="F375" s="113">
        <v>2452.7600000000002</v>
      </c>
      <c r="G375" s="113">
        <v>12503.82</v>
      </c>
      <c r="H375" s="113">
        <v>6007.61</v>
      </c>
      <c r="I375" s="113">
        <v>7008.77</v>
      </c>
      <c r="J375" s="113">
        <v>2491.5300000000002</v>
      </c>
    </row>
    <row r="376" spans="2:10">
      <c r="B376" s="94">
        <v>39602</v>
      </c>
      <c r="C376" s="113">
        <v>1377.65</v>
      </c>
      <c r="D376" s="113">
        <v>14209.17</v>
      </c>
      <c r="E376" s="113">
        <v>24375.759999999998</v>
      </c>
      <c r="F376" s="113">
        <v>2429.4699999999998</v>
      </c>
      <c r="G376" s="113">
        <v>12402.85</v>
      </c>
      <c r="H376" s="113">
        <v>6057.7</v>
      </c>
      <c r="I376" s="113">
        <v>7019.13</v>
      </c>
      <c r="J376" s="113">
        <v>2480.48</v>
      </c>
    </row>
    <row r="377" spans="2:10">
      <c r="B377" s="94">
        <v>39603</v>
      </c>
      <c r="C377" s="113">
        <v>1377.2</v>
      </c>
      <c r="D377" s="113">
        <v>14435.57</v>
      </c>
      <c r="E377" s="113">
        <v>24123.25</v>
      </c>
      <c r="F377" s="113">
        <v>2353.4899999999998</v>
      </c>
      <c r="G377" s="113">
        <v>12390.48</v>
      </c>
      <c r="H377" s="113">
        <v>5970.14</v>
      </c>
      <c r="I377" s="113">
        <v>6965.43</v>
      </c>
      <c r="J377" s="113">
        <v>2503.14</v>
      </c>
    </row>
    <row r="378" spans="2:10">
      <c r="B378" s="94">
        <v>39604</v>
      </c>
      <c r="C378" s="113">
        <v>1404.05</v>
      </c>
      <c r="D378" s="113">
        <v>14341.12</v>
      </c>
      <c r="E378" s="113">
        <v>24255.29</v>
      </c>
      <c r="F378" s="113">
        <v>2351.7800000000002</v>
      </c>
      <c r="G378" s="113">
        <v>12604.45</v>
      </c>
      <c r="H378" s="113">
        <v>5995.34</v>
      </c>
      <c r="I378" s="113">
        <v>6941.83</v>
      </c>
      <c r="J378" s="113">
        <v>2549.94</v>
      </c>
    </row>
    <row r="379" spans="2:10">
      <c r="B379" s="94">
        <v>39605</v>
      </c>
      <c r="C379" s="113">
        <v>1360.68</v>
      </c>
      <c r="D379" s="113">
        <v>14489.44</v>
      </c>
      <c r="E379" s="113">
        <v>24402.18</v>
      </c>
      <c r="F379" s="113">
        <v>2377.91</v>
      </c>
      <c r="G379" s="113">
        <v>12209.8</v>
      </c>
      <c r="H379" s="113">
        <v>5906.84</v>
      </c>
      <c r="I379" s="113">
        <v>6803.81</v>
      </c>
      <c r="J379" s="113">
        <v>2474.56</v>
      </c>
    </row>
    <row r="380" spans="2:10">
      <c r="B380" s="94">
        <v>39608</v>
      </c>
      <c r="C380" s="113">
        <v>1361.76</v>
      </c>
      <c r="D380" s="113">
        <v>14181.38</v>
      </c>
      <c r="E380" s="113">
        <v>24402.18</v>
      </c>
      <c r="F380" s="113">
        <v>2357.79</v>
      </c>
      <c r="G380" s="113">
        <v>12280.32</v>
      </c>
      <c r="H380" s="113">
        <v>5877.56</v>
      </c>
      <c r="I380" s="113">
        <v>6815.63</v>
      </c>
      <c r="J380" s="113">
        <v>2459.46</v>
      </c>
    </row>
    <row r="381" spans="2:10">
      <c r="B381" s="94">
        <v>39609</v>
      </c>
      <c r="C381" s="113">
        <v>1358.44</v>
      </c>
      <c r="D381" s="113">
        <v>14021.17</v>
      </c>
      <c r="E381" s="113">
        <v>23375.52</v>
      </c>
      <c r="F381" s="113">
        <v>2339.29</v>
      </c>
      <c r="G381" s="113">
        <v>12289.76</v>
      </c>
      <c r="H381" s="113">
        <v>5827.32</v>
      </c>
      <c r="I381" s="113">
        <v>6771.1</v>
      </c>
      <c r="J381" s="113">
        <v>2448.94</v>
      </c>
    </row>
    <row r="382" spans="2:10">
      <c r="B382" s="94">
        <v>39610</v>
      </c>
      <c r="C382" s="113">
        <v>1335.49</v>
      </c>
      <c r="D382" s="113">
        <v>14183.48</v>
      </c>
      <c r="E382" s="113">
        <v>23327.599999999999</v>
      </c>
      <c r="F382" s="113">
        <v>2356.71</v>
      </c>
      <c r="G382" s="113">
        <v>12083.77</v>
      </c>
      <c r="H382" s="113">
        <v>5723.33</v>
      </c>
      <c r="I382" s="113">
        <v>6650.26</v>
      </c>
      <c r="J382" s="113">
        <v>2394.0100000000002</v>
      </c>
    </row>
    <row r="383" spans="2:10">
      <c r="B383" s="94">
        <v>39611</v>
      </c>
      <c r="C383" s="113">
        <v>1339.87</v>
      </c>
      <c r="D383" s="113">
        <v>13888.6</v>
      </c>
      <c r="E383" s="113">
        <v>23023.86</v>
      </c>
      <c r="F383" s="113">
        <v>2356.71</v>
      </c>
      <c r="G383" s="113">
        <v>12141.58</v>
      </c>
      <c r="H383" s="113">
        <v>5790.51</v>
      </c>
      <c r="I383" s="113">
        <v>6714.52</v>
      </c>
      <c r="J383" s="113">
        <v>2404.35</v>
      </c>
    </row>
    <row r="384" spans="2:10">
      <c r="B384" s="94">
        <v>39612</v>
      </c>
      <c r="C384" s="113">
        <v>1360.03</v>
      </c>
      <c r="D384" s="113">
        <v>13973.73</v>
      </c>
      <c r="E384" s="113">
        <v>22592.3</v>
      </c>
      <c r="F384" s="113">
        <v>2356.71</v>
      </c>
      <c r="G384" s="113">
        <v>12307.35</v>
      </c>
      <c r="H384" s="113">
        <v>5802.78</v>
      </c>
      <c r="I384" s="113">
        <v>6765.32</v>
      </c>
      <c r="J384" s="113">
        <v>2454.5</v>
      </c>
    </row>
    <row r="385" spans="2:10">
      <c r="B385" s="94">
        <v>39615</v>
      </c>
      <c r="C385" s="113">
        <v>1360.14</v>
      </c>
      <c r="D385" s="113">
        <v>14354.37</v>
      </c>
      <c r="E385" s="113">
        <v>23029.69</v>
      </c>
      <c r="F385" s="113">
        <v>2366.3200000000002</v>
      </c>
      <c r="G385" s="113">
        <v>12269.08</v>
      </c>
      <c r="H385" s="113">
        <v>5794.56</v>
      </c>
      <c r="I385" s="113">
        <v>6729.88</v>
      </c>
      <c r="J385" s="113">
        <v>2474.7800000000002</v>
      </c>
    </row>
    <row r="386" spans="2:10">
      <c r="B386" s="94">
        <v>39616</v>
      </c>
      <c r="C386" s="113">
        <v>1350.93</v>
      </c>
      <c r="D386" s="113">
        <v>14348.37</v>
      </c>
      <c r="E386" s="113">
        <v>23057.99</v>
      </c>
      <c r="F386" s="113">
        <v>2399.15</v>
      </c>
      <c r="G386" s="113">
        <v>12160.3</v>
      </c>
      <c r="H386" s="113">
        <v>5861.92</v>
      </c>
      <c r="I386" s="113">
        <v>6796.16</v>
      </c>
      <c r="J386" s="113">
        <v>2457.73</v>
      </c>
    </row>
    <row r="387" spans="2:10">
      <c r="B387" s="94">
        <v>39617</v>
      </c>
      <c r="C387" s="113">
        <v>1337.81</v>
      </c>
      <c r="D387" s="113">
        <v>14452.82</v>
      </c>
      <c r="E387" s="113">
        <v>23325.8</v>
      </c>
      <c r="F387" s="113">
        <v>2402.7399999999998</v>
      </c>
      <c r="G387" s="113">
        <v>12029.06</v>
      </c>
      <c r="H387" s="113">
        <v>5756.85</v>
      </c>
      <c r="I387" s="113">
        <v>6728.91</v>
      </c>
      <c r="J387" s="113">
        <v>2429.71</v>
      </c>
    </row>
    <row r="388" spans="2:10">
      <c r="B388" s="94">
        <v>39618</v>
      </c>
      <c r="C388" s="113">
        <v>1342.83</v>
      </c>
      <c r="D388" s="113">
        <v>14130.17</v>
      </c>
      <c r="E388" s="113">
        <v>22797.61</v>
      </c>
      <c r="F388" s="113">
        <v>2400.84</v>
      </c>
      <c r="G388" s="113">
        <v>12063.09</v>
      </c>
      <c r="H388" s="113">
        <v>5708.36</v>
      </c>
      <c r="I388" s="113">
        <v>6721.17</v>
      </c>
      <c r="J388" s="113">
        <v>2462.06</v>
      </c>
    </row>
    <row r="389" spans="2:10">
      <c r="B389" s="94">
        <v>39619</v>
      </c>
      <c r="C389" s="113">
        <v>1317.93</v>
      </c>
      <c r="D389" s="113">
        <v>13942.08</v>
      </c>
      <c r="E389" s="113">
        <v>22745.599999999999</v>
      </c>
      <c r="F389" s="113">
        <v>2384.75</v>
      </c>
      <c r="G389" s="113">
        <v>11842.69</v>
      </c>
      <c r="H389" s="113">
        <v>5620.77</v>
      </c>
      <c r="I389" s="113">
        <v>6578.44</v>
      </c>
      <c r="J389" s="113">
        <v>2406.09</v>
      </c>
    </row>
    <row r="390" spans="2:10">
      <c r="B390" s="94">
        <v>39622</v>
      </c>
      <c r="C390" s="113">
        <v>1318</v>
      </c>
      <c r="D390" s="113">
        <v>13857.47</v>
      </c>
      <c r="E390" s="113">
        <v>22714.959999999999</v>
      </c>
      <c r="F390" s="113">
        <v>2342.39</v>
      </c>
      <c r="G390" s="113">
        <v>11842.36</v>
      </c>
      <c r="H390" s="113">
        <v>5667.23</v>
      </c>
      <c r="I390" s="113">
        <v>6589.46</v>
      </c>
      <c r="J390" s="113">
        <v>2385.7399999999998</v>
      </c>
    </row>
    <row r="391" spans="2:10">
      <c r="B391" s="94">
        <v>39623</v>
      </c>
      <c r="C391" s="113">
        <v>1314.29</v>
      </c>
      <c r="D391" s="113">
        <v>13849.56</v>
      </c>
      <c r="E391" s="113">
        <v>22456.02</v>
      </c>
      <c r="F391" s="113">
        <v>2308.88</v>
      </c>
      <c r="G391" s="113">
        <v>11807.43</v>
      </c>
      <c r="H391" s="113">
        <v>5634.74</v>
      </c>
      <c r="I391" s="113">
        <v>6536.06</v>
      </c>
      <c r="J391" s="113">
        <v>2368.2800000000002</v>
      </c>
    </row>
    <row r="392" spans="2:10">
      <c r="B392" s="94">
        <v>39624</v>
      </c>
      <c r="C392" s="113">
        <v>1321.97</v>
      </c>
      <c r="D392" s="113">
        <v>13829.92</v>
      </c>
      <c r="E392" s="113">
        <v>22635.16</v>
      </c>
      <c r="F392" s="113">
        <v>2310.73</v>
      </c>
      <c r="G392" s="113">
        <v>11811.83</v>
      </c>
      <c r="H392" s="113">
        <v>5666.12</v>
      </c>
      <c r="I392" s="113">
        <v>6617.84</v>
      </c>
      <c r="J392" s="113">
        <v>2401.2600000000002</v>
      </c>
    </row>
    <row r="393" spans="2:10">
      <c r="B393" s="94">
        <v>39625</v>
      </c>
      <c r="C393" s="113">
        <v>1283.1500000000001</v>
      </c>
      <c r="D393" s="113">
        <v>13822.32</v>
      </c>
      <c r="E393" s="113">
        <v>22455.67</v>
      </c>
      <c r="F393" s="113">
        <v>2308.7600000000002</v>
      </c>
      <c r="G393" s="113">
        <v>11453.42</v>
      </c>
      <c r="H393" s="113">
        <v>5518.23</v>
      </c>
      <c r="I393" s="113">
        <v>6459.6</v>
      </c>
      <c r="J393" s="113">
        <v>2321.37</v>
      </c>
    </row>
    <row r="394" spans="2:10">
      <c r="B394" s="94">
        <v>39626</v>
      </c>
      <c r="C394" s="113">
        <v>1278.3800000000001</v>
      </c>
      <c r="D394" s="113">
        <v>13544.36</v>
      </c>
      <c r="E394" s="113">
        <v>22042.35</v>
      </c>
      <c r="F394" s="113">
        <v>2318.61</v>
      </c>
      <c r="G394" s="113">
        <v>11346.51</v>
      </c>
      <c r="H394" s="113">
        <v>5529.95</v>
      </c>
      <c r="I394" s="113">
        <v>6421.91</v>
      </c>
      <c r="J394" s="113">
        <v>2315.63</v>
      </c>
    </row>
    <row r="395" spans="2:10">
      <c r="B395" s="94">
        <v>39629</v>
      </c>
      <c r="C395" s="113">
        <v>1280</v>
      </c>
      <c r="D395" s="113">
        <v>13481.38</v>
      </c>
      <c r="E395" s="113">
        <v>22102.01</v>
      </c>
      <c r="F395" s="113">
        <v>2303.34</v>
      </c>
      <c r="G395" s="113">
        <v>11350.01</v>
      </c>
      <c r="H395" s="113">
        <v>5625.9</v>
      </c>
      <c r="I395" s="113">
        <v>6418.32</v>
      </c>
      <c r="J395" s="113">
        <v>2292.98</v>
      </c>
    </row>
    <row r="396" spans="2:10">
      <c r="B396" s="94">
        <v>39630</v>
      </c>
      <c r="C396" s="113">
        <v>1284.9100000000001</v>
      </c>
      <c r="D396" s="113">
        <v>13463.2</v>
      </c>
      <c r="E396" s="113">
        <v>22102.01</v>
      </c>
      <c r="F396" s="113">
        <v>2242.7399999999998</v>
      </c>
      <c r="G396" s="113">
        <v>11382.26</v>
      </c>
      <c r="H396" s="113">
        <v>5479.93</v>
      </c>
      <c r="I396" s="113">
        <v>6315.94</v>
      </c>
      <c r="J396" s="113">
        <v>2304.9699999999998</v>
      </c>
    </row>
    <row r="397" spans="2:10">
      <c r="B397" s="94">
        <v>39631</v>
      </c>
      <c r="C397" s="113">
        <v>1261.52</v>
      </c>
      <c r="D397" s="113">
        <v>13286.37</v>
      </c>
      <c r="E397" s="113">
        <v>21704.45</v>
      </c>
      <c r="F397" s="113">
        <v>2255.46</v>
      </c>
      <c r="G397" s="113">
        <v>11215.51</v>
      </c>
      <c r="H397" s="113">
        <v>5426.32</v>
      </c>
      <c r="I397" s="113">
        <v>6305.42</v>
      </c>
      <c r="J397" s="113">
        <v>2251.46</v>
      </c>
    </row>
    <row r="398" spans="2:10">
      <c r="B398" s="94">
        <v>39632</v>
      </c>
      <c r="C398" s="113">
        <v>1262.9000000000001</v>
      </c>
      <c r="D398" s="113">
        <v>13265.4</v>
      </c>
      <c r="E398" s="113">
        <v>21242.78</v>
      </c>
      <c r="F398" s="113">
        <v>2211.73</v>
      </c>
      <c r="G398" s="113">
        <v>11288.54</v>
      </c>
      <c r="H398" s="113">
        <v>5476.57</v>
      </c>
      <c r="I398" s="113">
        <v>6353.74</v>
      </c>
      <c r="J398" s="113">
        <v>2245.38</v>
      </c>
    </row>
    <row r="399" spans="2:10">
      <c r="B399" s="94">
        <v>39633</v>
      </c>
      <c r="C399" s="113">
        <v>1262.9000000000001</v>
      </c>
      <c r="D399" s="113">
        <v>13237.89</v>
      </c>
      <c r="E399" s="113">
        <v>21423.82</v>
      </c>
      <c r="F399" s="113">
        <v>2187.65</v>
      </c>
      <c r="G399" s="113">
        <v>11288.54</v>
      </c>
      <c r="H399" s="113">
        <v>5412.75</v>
      </c>
      <c r="I399" s="113">
        <v>6272.21</v>
      </c>
      <c r="J399" s="113">
        <v>2245.38</v>
      </c>
    </row>
    <row r="400" spans="2:10">
      <c r="B400" s="94">
        <v>39636</v>
      </c>
      <c r="C400" s="113">
        <v>1252.31</v>
      </c>
      <c r="D400" s="113">
        <v>13360.04</v>
      </c>
      <c r="E400" s="113">
        <v>21913.06</v>
      </c>
      <c r="F400" s="113">
        <v>2189.0300000000002</v>
      </c>
      <c r="G400" s="113">
        <v>11231.96</v>
      </c>
      <c r="H400" s="113">
        <v>5512.71</v>
      </c>
      <c r="I400" s="113">
        <v>6395.75</v>
      </c>
      <c r="J400" s="113">
        <v>2243.3200000000002</v>
      </c>
    </row>
    <row r="401" spans="2:10">
      <c r="B401" s="94">
        <v>39637</v>
      </c>
      <c r="C401" s="113">
        <v>1273.7</v>
      </c>
      <c r="D401" s="113">
        <v>13033.1</v>
      </c>
      <c r="E401" s="113">
        <v>21220.81</v>
      </c>
      <c r="F401" s="113">
        <v>2175.02</v>
      </c>
      <c r="G401" s="113">
        <v>11384.21</v>
      </c>
      <c r="H401" s="113">
        <v>5440.51</v>
      </c>
      <c r="I401" s="113">
        <v>6304.41</v>
      </c>
      <c r="J401" s="113">
        <v>2294.44</v>
      </c>
    </row>
    <row r="402" spans="2:10">
      <c r="B402" s="94">
        <v>39638</v>
      </c>
      <c r="C402" s="113">
        <v>1244.69</v>
      </c>
      <c r="D402" s="113">
        <v>13052.13</v>
      </c>
      <c r="E402" s="113">
        <v>21805.81</v>
      </c>
      <c r="F402" s="113">
        <v>2178.9</v>
      </c>
      <c r="G402" s="113">
        <v>11147.44</v>
      </c>
      <c r="H402" s="113">
        <v>5529.6</v>
      </c>
      <c r="I402" s="113">
        <v>6386.46</v>
      </c>
      <c r="J402" s="113">
        <v>2234.89</v>
      </c>
    </row>
    <row r="403" spans="2:10">
      <c r="B403" s="94">
        <v>39639</v>
      </c>
      <c r="C403" s="113">
        <v>1253.3900000000001</v>
      </c>
      <c r="D403" s="113">
        <v>13067.21</v>
      </c>
      <c r="E403" s="113">
        <v>21821.78</v>
      </c>
      <c r="F403" s="113">
        <v>2186.35</v>
      </c>
      <c r="G403" s="113">
        <v>11229.02</v>
      </c>
      <c r="H403" s="113">
        <v>5406.76</v>
      </c>
      <c r="I403" s="113">
        <v>6305</v>
      </c>
      <c r="J403" s="113">
        <v>2257.85</v>
      </c>
    </row>
    <row r="404" spans="2:10">
      <c r="B404" s="94">
        <v>39640</v>
      </c>
      <c r="C404" s="113">
        <v>1239.49</v>
      </c>
      <c r="D404" s="113">
        <v>13039.69</v>
      </c>
      <c r="E404" s="113">
        <v>22184.55</v>
      </c>
      <c r="F404" s="113">
        <v>2167.1799999999998</v>
      </c>
      <c r="G404" s="113">
        <v>11100.54</v>
      </c>
      <c r="H404" s="113">
        <v>5261.6</v>
      </c>
      <c r="I404" s="113">
        <v>6153.3</v>
      </c>
      <c r="J404" s="113">
        <v>2239.08</v>
      </c>
    </row>
    <row r="405" spans="2:10">
      <c r="B405" s="94">
        <v>39643</v>
      </c>
      <c r="C405" s="113">
        <v>1228.3</v>
      </c>
      <c r="D405" s="113">
        <v>13010.16</v>
      </c>
      <c r="E405" s="113">
        <v>22014.46</v>
      </c>
      <c r="F405" s="113">
        <v>2208.06</v>
      </c>
      <c r="G405" s="113">
        <v>11055.19</v>
      </c>
      <c r="H405" s="113">
        <v>5300.37</v>
      </c>
      <c r="I405" s="113">
        <v>6200.25</v>
      </c>
      <c r="J405" s="113">
        <v>2212.87</v>
      </c>
    </row>
    <row r="406" spans="2:10">
      <c r="B406" s="94">
        <v>39644</v>
      </c>
      <c r="C406" s="113">
        <v>1214.9100000000001</v>
      </c>
      <c r="D406" s="113">
        <v>12754.56</v>
      </c>
      <c r="E406" s="113">
        <v>21174.77</v>
      </c>
      <c r="F406" s="113">
        <v>2174.2199999999998</v>
      </c>
      <c r="G406" s="113">
        <v>10962.54</v>
      </c>
      <c r="H406" s="113">
        <v>5171.91</v>
      </c>
      <c r="I406" s="113">
        <v>6081.7</v>
      </c>
      <c r="J406" s="113">
        <v>2215.71</v>
      </c>
    </row>
    <row r="407" spans="2:10">
      <c r="B407" s="94">
        <v>39645</v>
      </c>
      <c r="C407" s="113">
        <v>1245.3599999999999</v>
      </c>
      <c r="D407" s="113">
        <v>12760.8</v>
      </c>
      <c r="E407" s="113">
        <v>21223.5</v>
      </c>
      <c r="F407" s="113">
        <v>2175.46</v>
      </c>
      <c r="G407" s="113">
        <v>11239.28</v>
      </c>
      <c r="H407" s="113">
        <v>5150.62</v>
      </c>
      <c r="I407" s="113">
        <v>6155.37</v>
      </c>
      <c r="J407" s="113">
        <v>2284.85</v>
      </c>
    </row>
    <row r="408" spans="2:10">
      <c r="B408" s="94">
        <v>39646</v>
      </c>
      <c r="C408" s="113">
        <v>1260.32</v>
      </c>
      <c r="D408" s="113">
        <v>12887.95</v>
      </c>
      <c r="E408" s="113">
        <v>21734.720000000001</v>
      </c>
      <c r="F408" s="113">
        <v>2223.48</v>
      </c>
      <c r="G408" s="113">
        <v>11446.66</v>
      </c>
      <c r="H408" s="113">
        <v>5286.27</v>
      </c>
      <c r="I408" s="113">
        <v>6271.27</v>
      </c>
      <c r="J408" s="113">
        <v>2312.3000000000002</v>
      </c>
    </row>
    <row r="409" spans="2:10">
      <c r="B409" s="94">
        <v>39647</v>
      </c>
      <c r="C409" s="113">
        <v>1260.68</v>
      </c>
      <c r="D409" s="113">
        <v>12803.7</v>
      </c>
      <c r="E409" s="113">
        <v>21874.19</v>
      </c>
      <c r="F409" s="113">
        <v>2135.38</v>
      </c>
      <c r="G409" s="113">
        <v>11496.57</v>
      </c>
      <c r="H409" s="113">
        <v>5376.37</v>
      </c>
      <c r="I409" s="113">
        <v>6382.65</v>
      </c>
      <c r="J409" s="113">
        <v>2282.7800000000002</v>
      </c>
    </row>
    <row r="410" spans="2:10">
      <c r="B410" s="94">
        <v>39650</v>
      </c>
      <c r="C410" s="113">
        <v>1260</v>
      </c>
      <c r="D410" s="113">
        <v>12803.7</v>
      </c>
      <c r="E410" s="113">
        <v>22532.9</v>
      </c>
      <c r="F410" s="113">
        <v>2144.1799999999998</v>
      </c>
      <c r="G410" s="113">
        <v>11467.34</v>
      </c>
      <c r="H410" s="113">
        <v>5404.34</v>
      </c>
      <c r="I410" s="113">
        <v>6424.84</v>
      </c>
      <c r="J410" s="113">
        <v>2279.5300000000002</v>
      </c>
    </row>
    <row r="411" spans="2:10">
      <c r="B411" s="94">
        <v>39651</v>
      </c>
      <c r="C411" s="113">
        <v>1277</v>
      </c>
      <c r="D411" s="113">
        <v>13184.96</v>
      </c>
      <c r="E411" s="113">
        <v>22527.48</v>
      </c>
      <c r="F411" s="113">
        <v>2123.66</v>
      </c>
      <c r="G411" s="113">
        <v>11602.5</v>
      </c>
      <c r="H411" s="113">
        <v>5364.15</v>
      </c>
      <c r="I411" s="113">
        <v>6442.79</v>
      </c>
      <c r="J411" s="113">
        <v>2303.96</v>
      </c>
    </row>
    <row r="412" spans="2:10">
      <c r="B412" s="94">
        <v>39652</v>
      </c>
      <c r="C412" s="113">
        <v>1282.19</v>
      </c>
      <c r="D412" s="113">
        <v>13312.93</v>
      </c>
      <c r="E412" s="113">
        <v>23134.55</v>
      </c>
      <c r="F412" s="113">
        <v>2111.9299999999998</v>
      </c>
      <c r="G412" s="113">
        <v>11632.38</v>
      </c>
      <c r="H412" s="113">
        <v>5449.89</v>
      </c>
      <c r="I412" s="113">
        <v>6536.09</v>
      </c>
      <c r="J412" s="113">
        <v>2325.88</v>
      </c>
    </row>
    <row r="413" spans="2:10">
      <c r="B413" s="94">
        <v>39653</v>
      </c>
      <c r="C413" s="113">
        <v>1252.54</v>
      </c>
      <c r="D413" s="113">
        <v>13603.31</v>
      </c>
      <c r="E413" s="113">
        <v>23087.72</v>
      </c>
      <c r="F413" s="113">
        <v>2066.6999999999998</v>
      </c>
      <c r="G413" s="113">
        <v>11349.28</v>
      </c>
      <c r="H413" s="113">
        <v>5362.26</v>
      </c>
      <c r="I413" s="113">
        <v>6440.7</v>
      </c>
      <c r="J413" s="113">
        <v>2280.11</v>
      </c>
    </row>
    <row r="414" spans="2:10">
      <c r="B414" s="94">
        <v>39654</v>
      </c>
      <c r="C414" s="113">
        <v>1257.76</v>
      </c>
      <c r="D414" s="113">
        <v>13334.76</v>
      </c>
      <c r="E414" s="113">
        <v>22740.71</v>
      </c>
      <c r="F414" s="113">
        <v>1951.29</v>
      </c>
      <c r="G414" s="113">
        <v>11370.7</v>
      </c>
      <c r="H414" s="113">
        <v>5352.56</v>
      </c>
      <c r="I414" s="113">
        <v>6436.71</v>
      </c>
      <c r="J414" s="113">
        <v>2310.5300000000002</v>
      </c>
    </row>
    <row r="415" spans="2:10">
      <c r="B415" s="94">
        <v>39657</v>
      </c>
      <c r="C415" s="113">
        <v>1234.3699999999999</v>
      </c>
      <c r="D415" s="113">
        <v>13353.78</v>
      </c>
      <c r="E415" s="113">
        <v>22687.21</v>
      </c>
      <c r="F415" s="113">
        <v>1928.74</v>
      </c>
      <c r="G415" s="113">
        <v>11131.08</v>
      </c>
      <c r="H415" s="113">
        <v>5312.6</v>
      </c>
      <c r="I415" s="113">
        <v>6351.15</v>
      </c>
      <c r="J415" s="113">
        <v>2264.2199999999998</v>
      </c>
    </row>
    <row r="416" spans="2:10">
      <c r="B416" s="94">
        <v>39658</v>
      </c>
      <c r="C416" s="113">
        <v>1263.2</v>
      </c>
      <c r="D416" s="113">
        <v>13159.45</v>
      </c>
      <c r="E416" s="113">
        <v>22258</v>
      </c>
      <c r="F416" s="113">
        <v>1896.28</v>
      </c>
      <c r="G416" s="113">
        <v>11397.56</v>
      </c>
      <c r="H416" s="113">
        <v>5319.23</v>
      </c>
      <c r="I416" s="113">
        <v>6398.8</v>
      </c>
      <c r="J416" s="113">
        <v>2319.62</v>
      </c>
    </row>
    <row r="417" spans="2:10">
      <c r="B417" s="94">
        <v>39659</v>
      </c>
      <c r="C417" s="113">
        <v>1284.26</v>
      </c>
      <c r="D417" s="113">
        <v>13367.79</v>
      </c>
      <c r="E417" s="113">
        <v>22690.6</v>
      </c>
      <c r="F417" s="113">
        <v>1949.03</v>
      </c>
      <c r="G417" s="113">
        <v>11583.69</v>
      </c>
      <c r="H417" s="113">
        <v>5420.7</v>
      </c>
      <c r="I417" s="113">
        <v>6460.12</v>
      </c>
      <c r="J417" s="113">
        <v>2329.7199999999998</v>
      </c>
    </row>
    <row r="418" spans="2:10">
      <c r="B418" s="94">
        <v>39660</v>
      </c>
      <c r="C418" s="113">
        <v>1267.3800000000001</v>
      </c>
      <c r="D418" s="113">
        <v>13376.81</v>
      </c>
      <c r="E418" s="113">
        <v>22731.1</v>
      </c>
      <c r="F418" s="113">
        <v>1966.68</v>
      </c>
      <c r="G418" s="113">
        <v>11378.02</v>
      </c>
      <c r="H418" s="113">
        <v>5411.9</v>
      </c>
      <c r="I418" s="113">
        <v>6479.56</v>
      </c>
      <c r="J418" s="113">
        <v>2325.5500000000002</v>
      </c>
    </row>
    <row r="419" spans="2:10">
      <c r="B419" s="94">
        <v>39661</v>
      </c>
      <c r="C419" s="113">
        <v>1260.31</v>
      </c>
      <c r="D419" s="113">
        <v>13094.59</v>
      </c>
      <c r="E419" s="113">
        <v>22862.6</v>
      </c>
      <c r="F419" s="113">
        <v>1941.73</v>
      </c>
      <c r="G419" s="113">
        <v>11326.32</v>
      </c>
      <c r="H419" s="113">
        <v>5354.67</v>
      </c>
      <c r="I419" s="113">
        <v>6396.46</v>
      </c>
      <c r="J419" s="113">
        <v>2310.96</v>
      </c>
    </row>
    <row r="420" spans="2:10">
      <c r="B420" s="94">
        <v>39664</v>
      </c>
      <c r="C420" s="113">
        <v>1249.01</v>
      </c>
      <c r="D420" s="113">
        <v>12933.18</v>
      </c>
      <c r="E420" s="113">
        <v>22514.92</v>
      </c>
      <c r="F420" s="113">
        <v>1895.86</v>
      </c>
      <c r="G420" s="113">
        <v>11284.15</v>
      </c>
      <c r="H420" s="113">
        <v>5320.22</v>
      </c>
      <c r="I420" s="113">
        <v>6349.81</v>
      </c>
      <c r="J420" s="113">
        <v>2285.56</v>
      </c>
    </row>
    <row r="421" spans="2:10">
      <c r="B421" s="94">
        <v>39665</v>
      </c>
      <c r="C421" s="113">
        <v>1284.8800000000001</v>
      </c>
      <c r="D421" s="113">
        <v>12914.66</v>
      </c>
      <c r="E421" s="113">
        <v>21949.75</v>
      </c>
      <c r="F421" s="113">
        <v>1812</v>
      </c>
      <c r="G421" s="113">
        <v>11615.77</v>
      </c>
      <c r="H421" s="113">
        <v>5454.47</v>
      </c>
      <c r="I421" s="113">
        <v>6518.7</v>
      </c>
      <c r="J421" s="113">
        <v>2349.83</v>
      </c>
    </row>
    <row r="422" spans="2:10">
      <c r="B422" s="94">
        <v>39666</v>
      </c>
      <c r="C422" s="113">
        <v>1289.19</v>
      </c>
      <c r="D422" s="113">
        <v>13254.89</v>
      </c>
      <c r="E422" s="113">
        <v>21949.75</v>
      </c>
      <c r="F422" s="113">
        <v>1814.6</v>
      </c>
      <c r="G422" s="113">
        <v>11656.07</v>
      </c>
      <c r="H422" s="113">
        <v>5486.13</v>
      </c>
      <c r="I422" s="113">
        <v>6561.39</v>
      </c>
      <c r="J422" s="113">
        <v>2378.37</v>
      </c>
    </row>
    <row r="423" spans="2:10">
      <c r="B423" s="94">
        <v>39667</v>
      </c>
      <c r="C423" s="113">
        <v>1266.07</v>
      </c>
      <c r="D423" s="113">
        <v>13124.99</v>
      </c>
      <c r="E423" s="113">
        <v>22104.2</v>
      </c>
      <c r="F423" s="113">
        <v>1842.58</v>
      </c>
      <c r="G423" s="113">
        <v>11431.43</v>
      </c>
      <c r="H423" s="113">
        <v>5477.49</v>
      </c>
      <c r="I423" s="113">
        <v>6543.49</v>
      </c>
      <c r="J423" s="113">
        <v>2355.73</v>
      </c>
    </row>
    <row r="424" spans="2:10">
      <c r="B424" s="94">
        <v>39668</v>
      </c>
      <c r="C424" s="113">
        <v>1296.32</v>
      </c>
      <c r="D424" s="113">
        <v>13168.41</v>
      </c>
      <c r="E424" s="113">
        <v>21885.21</v>
      </c>
      <c r="F424" s="113">
        <v>1722.71</v>
      </c>
      <c r="G424" s="113">
        <v>11734.32</v>
      </c>
      <c r="H424" s="113">
        <v>5489.16</v>
      </c>
      <c r="I424" s="113">
        <v>6561.65</v>
      </c>
      <c r="J424" s="113">
        <v>2414.1</v>
      </c>
    </row>
    <row r="425" spans="2:10">
      <c r="B425" s="94">
        <v>39671</v>
      </c>
      <c r="C425" s="113">
        <v>1305.32</v>
      </c>
      <c r="D425" s="113">
        <v>13430.91</v>
      </c>
      <c r="E425" s="113">
        <v>21859.34</v>
      </c>
      <c r="F425" s="113">
        <v>1742.96</v>
      </c>
      <c r="G425" s="113">
        <v>11782.35</v>
      </c>
      <c r="H425" s="113">
        <v>5541.78</v>
      </c>
      <c r="I425" s="113">
        <v>6609.63</v>
      </c>
      <c r="J425" s="113">
        <v>2439.9499999999998</v>
      </c>
    </row>
    <row r="426" spans="2:10">
      <c r="B426" s="94">
        <v>39672</v>
      </c>
      <c r="C426" s="113">
        <v>1289.5899999999999</v>
      </c>
      <c r="D426" s="113">
        <v>13303.6</v>
      </c>
      <c r="E426" s="113">
        <v>21640.89</v>
      </c>
      <c r="F426" s="113">
        <v>1803.82</v>
      </c>
      <c r="G426" s="113">
        <v>11642.47</v>
      </c>
      <c r="H426" s="113">
        <v>5534.46</v>
      </c>
      <c r="I426" s="113">
        <v>6585.87</v>
      </c>
      <c r="J426" s="113">
        <v>2430.61</v>
      </c>
    </row>
    <row r="427" spans="2:10">
      <c r="B427" s="94">
        <v>39673</v>
      </c>
      <c r="C427" s="113">
        <v>1285.83</v>
      </c>
      <c r="D427" s="113">
        <v>13023.05</v>
      </c>
      <c r="E427" s="113">
        <v>21293.32</v>
      </c>
      <c r="F427" s="113">
        <v>1776.06</v>
      </c>
      <c r="G427" s="113">
        <v>11532.96</v>
      </c>
      <c r="H427" s="113">
        <v>5448.63</v>
      </c>
      <c r="I427" s="113">
        <v>6422.19</v>
      </c>
      <c r="J427" s="113">
        <v>2428.62</v>
      </c>
    </row>
    <row r="428" spans="2:10">
      <c r="B428" s="94">
        <v>39674</v>
      </c>
      <c r="C428" s="113">
        <v>1292.93</v>
      </c>
      <c r="D428" s="113">
        <v>12956.8</v>
      </c>
      <c r="E428" s="113">
        <v>21392.71</v>
      </c>
      <c r="F428" s="113">
        <v>1795.23</v>
      </c>
      <c r="G428" s="113">
        <v>11615.93</v>
      </c>
      <c r="H428" s="113">
        <v>5497.45</v>
      </c>
      <c r="I428" s="113">
        <v>6442.21</v>
      </c>
      <c r="J428" s="113">
        <v>2453.67</v>
      </c>
    </row>
    <row r="429" spans="2:10">
      <c r="B429" s="94">
        <v>39675</v>
      </c>
      <c r="C429" s="113">
        <v>1298.2</v>
      </c>
      <c r="D429" s="113">
        <v>13019.41</v>
      </c>
      <c r="E429" s="113">
        <v>21160.58</v>
      </c>
      <c r="F429" s="113">
        <v>1785.36</v>
      </c>
      <c r="G429" s="113">
        <v>11659.9</v>
      </c>
      <c r="H429" s="113">
        <v>5454.77</v>
      </c>
      <c r="I429" s="113">
        <v>6446.02</v>
      </c>
      <c r="J429" s="113">
        <v>2452.52</v>
      </c>
    </row>
    <row r="430" spans="2:10">
      <c r="B430" s="94">
        <v>39678</v>
      </c>
      <c r="C430" s="113">
        <v>1278.5999999999999</v>
      </c>
      <c r="D430" s="113">
        <v>13165.45</v>
      </c>
      <c r="E430" s="113">
        <v>20930.669999999998</v>
      </c>
      <c r="F430" s="113">
        <v>1778.29</v>
      </c>
      <c r="G430" s="113">
        <v>11479.39</v>
      </c>
      <c r="H430" s="113">
        <v>5450.19</v>
      </c>
      <c r="I430" s="113">
        <v>6432.88</v>
      </c>
      <c r="J430" s="113">
        <v>2416.98</v>
      </c>
    </row>
    <row r="431" spans="2:10">
      <c r="B431" s="94">
        <v>39679</v>
      </c>
      <c r="C431" s="113">
        <v>1266.69</v>
      </c>
      <c r="D431" s="113">
        <v>12865.05</v>
      </c>
      <c r="E431" s="113">
        <v>20484.37</v>
      </c>
      <c r="F431" s="113">
        <v>1685.6</v>
      </c>
      <c r="G431" s="113">
        <v>11348.55</v>
      </c>
      <c r="H431" s="113">
        <v>5320.36</v>
      </c>
      <c r="I431" s="113">
        <v>6282.43</v>
      </c>
      <c r="J431" s="113">
        <v>2384.36</v>
      </c>
    </row>
    <row r="432" spans="2:10">
      <c r="B432" s="94">
        <v>39680</v>
      </c>
      <c r="C432" s="113">
        <v>1274.54</v>
      </c>
      <c r="D432" s="113">
        <v>12851.69</v>
      </c>
      <c r="E432" s="113">
        <v>20931.259999999998</v>
      </c>
      <c r="F432" s="113">
        <v>1713.5</v>
      </c>
      <c r="G432" s="113">
        <v>11417.43</v>
      </c>
      <c r="H432" s="113">
        <v>5371.77</v>
      </c>
      <c r="I432" s="113">
        <v>6317.8</v>
      </c>
      <c r="J432" s="113">
        <v>2389.08</v>
      </c>
    </row>
    <row r="433" spans="2:10">
      <c r="B433" s="94">
        <v>39681</v>
      </c>
      <c r="C433" s="113">
        <v>1277.72</v>
      </c>
      <c r="D433" s="113">
        <v>12752.21</v>
      </c>
      <c r="E433" s="113">
        <v>20392.060000000001</v>
      </c>
      <c r="F433" s="113">
        <v>1722.41</v>
      </c>
      <c r="G433" s="113">
        <v>11430.21</v>
      </c>
      <c r="H433" s="113">
        <v>5370.19</v>
      </c>
      <c r="I433" s="113">
        <v>6236.96</v>
      </c>
      <c r="J433" s="113">
        <v>2380.38</v>
      </c>
    </row>
    <row r="434" spans="2:10">
      <c r="B434" s="94">
        <v>39682</v>
      </c>
      <c r="C434" s="113">
        <v>1292.2</v>
      </c>
      <c r="D434" s="113">
        <v>12666.04</v>
      </c>
      <c r="E434" s="113">
        <v>20392.060000000001</v>
      </c>
      <c r="F434" s="113">
        <v>1701.61</v>
      </c>
      <c r="G434" s="113">
        <v>11628.1</v>
      </c>
      <c r="H434" s="113">
        <v>5505.56</v>
      </c>
      <c r="I434" s="113">
        <v>6342.42</v>
      </c>
      <c r="J434" s="113">
        <v>2414.71</v>
      </c>
    </row>
    <row r="435" spans="2:10">
      <c r="B435" s="94">
        <v>39685</v>
      </c>
      <c r="C435" s="113">
        <v>1266.8399999999999</v>
      </c>
      <c r="D435" s="113">
        <v>12878.66</v>
      </c>
      <c r="E435" s="113">
        <v>21104.79</v>
      </c>
      <c r="F435" s="113">
        <v>1647.67</v>
      </c>
      <c r="G435" s="113">
        <v>11386.25</v>
      </c>
      <c r="H435" s="113">
        <v>5505.56</v>
      </c>
      <c r="I435" s="113">
        <v>6296.95</v>
      </c>
      <c r="J435" s="113">
        <v>2365.59</v>
      </c>
    </row>
    <row r="436" spans="2:10">
      <c r="B436" s="94">
        <v>39686</v>
      </c>
      <c r="C436" s="113">
        <v>1271.51</v>
      </c>
      <c r="D436" s="113">
        <v>12778.71</v>
      </c>
      <c r="E436" s="113">
        <v>21056.66</v>
      </c>
      <c r="F436" s="113">
        <v>1579.12</v>
      </c>
      <c r="G436" s="113">
        <v>11412.87</v>
      </c>
      <c r="H436" s="113">
        <v>5470.65</v>
      </c>
      <c r="I436" s="113">
        <v>6340.52</v>
      </c>
      <c r="J436" s="113">
        <v>2361.9699999999998</v>
      </c>
    </row>
    <row r="437" spans="2:10">
      <c r="B437" s="94">
        <v>39687</v>
      </c>
      <c r="C437" s="113">
        <v>1281.6600000000001</v>
      </c>
      <c r="D437" s="113">
        <v>12752.96</v>
      </c>
      <c r="E437" s="113">
        <v>21464.720000000001</v>
      </c>
      <c r="F437" s="113">
        <v>1589.05</v>
      </c>
      <c r="G437" s="113">
        <v>11502.51</v>
      </c>
      <c r="H437" s="113">
        <v>5528.15</v>
      </c>
      <c r="I437" s="113">
        <v>6321.03</v>
      </c>
      <c r="J437" s="113">
        <v>2382.46</v>
      </c>
    </row>
    <row r="438" spans="2:10">
      <c r="B438" s="94">
        <v>39688</v>
      </c>
      <c r="C438" s="113">
        <v>1300.68</v>
      </c>
      <c r="D438" s="113">
        <v>12768.25</v>
      </c>
      <c r="E438" s="113">
        <v>20972.29</v>
      </c>
      <c r="F438" s="113">
        <v>1653.99</v>
      </c>
      <c r="G438" s="113">
        <v>11715.18</v>
      </c>
      <c r="H438" s="113">
        <v>5601.15</v>
      </c>
      <c r="I438" s="113">
        <v>6420.54</v>
      </c>
      <c r="J438" s="113">
        <v>2411.64</v>
      </c>
    </row>
    <row r="439" spans="2:10">
      <c r="B439" s="94">
        <v>39689</v>
      </c>
      <c r="C439" s="113">
        <v>1282.83</v>
      </c>
      <c r="D439" s="113">
        <v>13072.87</v>
      </c>
      <c r="E439" s="113">
        <v>21261.89</v>
      </c>
      <c r="F439" s="113">
        <v>1646.14</v>
      </c>
      <c r="G439" s="113">
        <v>11543.55</v>
      </c>
      <c r="H439" s="113">
        <v>5636.61</v>
      </c>
      <c r="I439" s="113">
        <v>6422.3</v>
      </c>
      <c r="J439" s="113">
        <v>2367.52</v>
      </c>
    </row>
    <row r="440" spans="2:10">
      <c r="B440" s="94">
        <v>39692</v>
      </c>
      <c r="C440" s="113">
        <v>1282.83</v>
      </c>
      <c r="D440" s="113">
        <v>12834.18</v>
      </c>
      <c r="E440" s="113">
        <v>20906.310000000001</v>
      </c>
      <c r="F440" s="113">
        <v>1666.52</v>
      </c>
      <c r="G440" s="113">
        <v>11543.55</v>
      </c>
      <c r="H440" s="113">
        <v>5602.82</v>
      </c>
      <c r="I440" s="113">
        <v>6421.8</v>
      </c>
      <c r="J440" s="113">
        <v>2367.52</v>
      </c>
    </row>
    <row r="441" spans="2:10">
      <c r="B441" s="94">
        <v>39693</v>
      </c>
      <c r="C441" s="113">
        <v>1277.58</v>
      </c>
      <c r="D441" s="113">
        <v>12609.47</v>
      </c>
      <c r="E441" s="113">
        <v>21042.46</v>
      </c>
      <c r="F441" s="113">
        <v>1659.65</v>
      </c>
      <c r="G441" s="113">
        <v>11516.92</v>
      </c>
      <c r="H441" s="113">
        <v>5620.7</v>
      </c>
      <c r="I441" s="113">
        <v>6518.47</v>
      </c>
      <c r="J441" s="113">
        <v>2349.2399999999998</v>
      </c>
    </row>
    <row r="442" spans="2:10">
      <c r="B442" s="94">
        <v>39694</v>
      </c>
      <c r="C442" s="113">
        <v>1274.98</v>
      </c>
      <c r="D442" s="113">
        <v>12689.59</v>
      </c>
      <c r="E442" s="113">
        <v>20585.060000000001</v>
      </c>
      <c r="F442" s="113">
        <v>1589.19</v>
      </c>
      <c r="G442" s="113">
        <v>11532.88</v>
      </c>
      <c r="H442" s="113">
        <v>5499.68</v>
      </c>
      <c r="I442" s="113">
        <v>6467.49</v>
      </c>
      <c r="J442" s="113">
        <v>2333.73</v>
      </c>
    </row>
    <row r="443" spans="2:10">
      <c r="B443" s="94">
        <v>39695</v>
      </c>
      <c r="C443" s="113">
        <v>1236.83</v>
      </c>
      <c r="D443" s="113">
        <v>12557.66</v>
      </c>
      <c r="E443" s="113">
        <v>20389.48</v>
      </c>
      <c r="F443" s="113">
        <v>1526.57</v>
      </c>
      <c r="G443" s="113">
        <v>11188.23</v>
      </c>
      <c r="H443" s="113">
        <v>5362.06</v>
      </c>
      <c r="I443" s="113">
        <v>6279.57</v>
      </c>
      <c r="J443" s="113">
        <v>2259.04</v>
      </c>
    </row>
    <row r="444" spans="2:10">
      <c r="B444" s="94">
        <v>39696</v>
      </c>
      <c r="C444" s="113">
        <v>1242.31</v>
      </c>
      <c r="D444" s="113">
        <v>12212.23</v>
      </c>
      <c r="E444" s="113">
        <v>19933.28</v>
      </c>
      <c r="F444" s="113">
        <v>1469.15</v>
      </c>
      <c r="G444" s="113">
        <v>11220.96</v>
      </c>
      <c r="H444" s="113">
        <v>5240.68</v>
      </c>
      <c r="I444" s="113">
        <v>6127.44</v>
      </c>
      <c r="J444" s="113">
        <v>2255.88</v>
      </c>
    </row>
    <row r="445" spans="2:10">
      <c r="B445" s="94">
        <v>39699</v>
      </c>
      <c r="C445" s="113">
        <v>1267.79</v>
      </c>
      <c r="D445" s="113">
        <v>12624.46</v>
      </c>
      <c r="E445" s="113">
        <v>20794.27</v>
      </c>
      <c r="F445" s="113">
        <v>1508.41</v>
      </c>
      <c r="G445" s="113">
        <v>11510.74</v>
      </c>
      <c r="H445" s="113">
        <v>5446.28</v>
      </c>
      <c r="I445" s="113">
        <v>6263.74</v>
      </c>
      <c r="J445" s="113">
        <v>2269.7600000000002</v>
      </c>
    </row>
    <row r="446" spans="2:10">
      <c r="B446" s="94">
        <v>39700</v>
      </c>
      <c r="C446" s="113">
        <v>1224.51</v>
      </c>
      <c r="D446" s="113">
        <v>12400.65</v>
      </c>
      <c r="E446" s="113">
        <v>20491.11</v>
      </c>
      <c r="F446" s="113">
        <v>1395.11</v>
      </c>
      <c r="G446" s="113">
        <v>11230.73</v>
      </c>
      <c r="H446" s="113">
        <v>5415.61</v>
      </c>
      <c r="I446" s="113">
        <v>6233.41</v>
      </c>
      <c r="J446" s="113">
        <v>2209.81</v>
      </c>
    </row>
    <row r="447" spans="2:10">
      <c r="B447" s="94">
        <v>39701</v>
      </c>
      <c r="C447" s="113">
        <v>1232.04</v>
      </c>
      <c r="D447" s="113">
        <v>12346.63</v>
      </c>
      <c r="E447" s="113">
        <v>19999.78</v>
      </c>
      <c r="F447" s="113">
        <v>1334.33</v>
      </c>
      <c r="G447" s="113">
        <v>11268.92</v>
      </c>
      <c r="H447" s="113">
        <v>5366.22</v>
      </c>
      <c r="I447" s="113">
        <v>6210.32</v>
      </c>
      <c r="J447" s="113">
        <v>2228.6999999999998</v>
      </c>
    </row>
    <row r="448" spans="2:10">
      <c r="B448" s="94">
        <v>39702</v>
      </c>
      <c r="C448" s="113">
        <v>1249.05</v>
      </c>
      <c r="D448" s="113">
        <v>12102.5</v>
      </c>
      <c r="E448" s="113">
        <v>19388.72</v>
      </c>
      <c r="F448" s="113">
        <v>1298.08</v>
      </c>
      <c r="G448" s="113">
        <v>11433.71</v>
      </c>
      <c r="H448" s="113">
        <v>5318.36</v>
      </c>
      <c r="I448" s="113">
        <v>6178.9</v>
      </c>
      <c r="J448" s="113">
        <v>2258.2199999999998</v>
      </c>
    </row>
    <row r="449" spans="2:10">
      <c r="B449" s="94">
        <v>39703</v>
      </c>
      <c r="C449" s="113">
        <v>1251.7</v>
      </c>
      <c r="D449" s="113">
        <v>12214.76</v>
      </c>
      <c r="E449" s="113">
        <v>19352.900000000001</v>
      </c>
      <c r="F449" s="113">
        <v>1341.75</v>
      </c>
      <c r="G449" s="113">
        <v>11421.99</v>
      </c>
      <c r="H449" s="113">
        <v>5416.73</v>
      </c>
      <c r="I449" s="113">
        <v>6234.89</v>
      </c>
      <c r="J449" s="113">
        <v>2261.27</v>
      </c>
    </row>
    <row r="450" spans="2:10">
      <c r="B450" s="94">
        <v>39706</v>
      </c>
      <c r="C450" s="113">
        <v>1192.7</v>
      </c>
      <c r="D450" s="113">
        <v>12214.76</v>
      </c>
      <c r="E450" s="113">
        <v>19352.900000000001</v>
      </c>
      <c r="F450" s="113">
        <v>1277.5999999999999</v>
      </c>
      <c r="G450" s="113">
        <v>10917.51</v>
      </c>
      <c r="H450" s="113">
        <v>5204.18</v>
      </c>
      <c r="I450" s="113">
        <v>6064.16</v>
      </c>
      <c r="J450" s="113">
        <v>2179.91</v>
      </c>
    </row>
    <row r="451" spans="2:10">
      <c r="B451" s="94">
        <v>39707</v>
      </c>
      <c r="C451" s="113">
        <v>1213.5899999999999</v>
      </c>
      <c r="D451" s="113">
        <v>11609.72</v>
      </c>
      <c r="E451" s="113">
        <v>18300.61</v>
      </c>
      <c r="F451" s="113">
        <v>1131.1199999999999</v>
      </c>
      <c r="G451" s="113">
        <v>11059.02</v>
      </c>
      <c r="H451" s="113">
        <v>5025.59</v>
      </c>
      <c r="I451" s="113">
        <v>5965.17</v>
      </c>
      <c r="J451" s="113">
        <v>2207.9</v>
      </c>
    </row>
    <row r="452" spans="2:10">
      <c r="B452" s="94">
        <v>39708</v>
      </c>
      <c r="C452" s="113">
        <v>1156.3900000000001</v>
      </c>
      <c r="D452" s="113">
        <v>11749.79</v>
      </c>
      <c r="E452" s="113">
        <v>17637.189999999999</v>
      </c>
      <c r="F452" s="113">
        <v>1058.8399999999999</v>
      </c>
      <c r="G452" s="113">
        <v>10609.66</v>
      </c>
      <c r="H452" s="113">
        <v>4912.3599999999997</v>
      </c>
      <c r="I452" s="113">
        <v>5860.98</v>
      </c>
      <c r="J452" s="113">
        <v>2098.85</v>
      </c>
    </row>
    <row r="453" spans="2:10">
      <c r="B453" s="94">
        <v>39709</v>
      </c>
      <c r="C453" s="113">
        <v>1206.51</v>
      </c>
      <c r="D453" s="113">
        <v>11489.3</v>
      </c>
      <c r="E453" s="113">
        <v>17632.46</v>
      </c>
      <c r="F453" s="113">
        <v>1058.8399999999999</v>
      </c>
      <c r="G453" s="113">
        <v>11019.69</v>
      </c>
      <c r="H453" s="113">
        <v>4879.99</v>
      </c>
      <c r="I453" s="113">
        <v>5863.42</v>
      </c>
      <c r="J453" s="113">
        <v>2199.1</v>
      </c>
    </row>
    <row r="454" spans="2:10">
      <c r="B454" s="94">
        <v>39710</v>
      </c>
      <c r="C454" s="113">
        <v>1255.08</v>
      </c>
      <c r="D454" s="113">
        <v>11920.86</v>
      </c>
      <c r="E454" s="113">
        <v>19327.73</v>
      </c>
      <c r="F454" s="113">
        <v>1295.9100000000001</v>
      </c>
      <c r="G454" s="113">
        <v>11388.44</v>
      </c>
      <c r="H454" s="113">
        <v>5311.33</v>
      </c>
      <c r="I454" s="113">
        <v>6189.53</v>
      </c>
      <c r="J454" s="113">
        <v>2273.9</v>
      </c>
    </row>
    <row r="455" spans="2:10">
      <c r="B455" s="94">
        <v>39713</v>
      </c>
      <c r="C455" s="113">
        <v>1207.0899999999999</v>
      </c>
      <c r="D455" s="113">
        <v>12090.59</v>
      </c>
      <c r="E455" s="113">
        <v>19632.2</v>
      </c>
      <c r="F455" s="113">
        <v>1309.5</v>
      </c>
      <c r="G455" s="113">
        <v>11015.69</v>
      </c>
      <c r="H455" s="113">
        <v>5236.26</v>
      </c>
      <c r="I455" s="113">
        <v>6107.75</v>
      </c>
      <c r="J455" s="113">
        <v>2178.98</v>
      </c>
    </row>
    <row r="456" spans="2:10">
      <c r="B456" s="94">
        <v>39714</v>
      </c>
      <c r="C456" s="113">
        <v>1188.22</v>
      </c>
      <c r="D456" s="113">
        <v>12090.59</v>
      </c>
      <c r="E456" s="113">
        <v>18872.849999999999</v>
      </c>
      <c r="F456" s="113">
        <v>1272.1300000000001</v>
      </c>
      <c r="G456" s="113">
        <v>10854.17</v>
      </c>
      <c r="H456" s="113">
        <v>5136.12</v>
      </c>
      <c r="I456" s="113">
        <v>6068.53</v>
      </c>
      <c r="J456" s="113">
        <v>2153.33</v>
      </c>
    </row>
    <row r="457" spans="2:10">
      <c r="B457" s="94">
        <v>39715</v>
      </c>
      <c r="C457" s="113">
        <v>1185.8699999999999</v>
      </c>
      <c r="D457" s="113">
        <v>12115.03</v>
      </c>
      <c r="E457" s="113">
        <v>18961.990000000002</v>
      </c>
      <c r="F457" s="113">
        <v>1315.43</v>
      </c>
      <c r="G457" s="113">
        <v>10825.17</v>
      </c>
      <c r="H457" s="113">
        <v>5095.57</v>
      </c>
      <c r="I457" s="113">
        <v>6052.87</v>
      </c>
      <c r="J457" s="113">
        <v>2155.6799999999998</v>
      </c>
    </row>
    <row r="458" spans="2:10">
      <c r="B458" s="94">
        <v>39716</v>
      </c>
      <c r="C458" s="113">
        <v>1209.18</v>
      </c>
      <c r="D458" s="113">
        <v>12006.53</v>
      </c>
      <c r="E458" s="113">
        <v>18934.43</v>
      </c>
      <c r="F458" s="113">
        <v>1304.99</v>
      </c>
      <c r="G458" s="113">
        <v>11022.06</v>
      </c>
      <c r="H458" s="113">
        <v>5197.0200000000004</v>
      </c>
      <c r="I458" s="113">
        <v>6173.03</v>
      </c>
      <c r="J458" s="113">
        <v>2186.5700000000002</v>
      </c>
    </row>
    <row r="459" spans="2:10">
      <c r="B459" s="94">
        <v>39717</v>
      </c>
      <c r="C459" s="113">
        <v>1213.01</v>
      </c>
      <c r="D459" s="113">
        <v>11893.16</v>
      </c>
      <c r="E459" s="113">
        <v>18682.09</v>
      </c>
      <c r="F459" s="113">
        <v>1285.47</v>
      </c>
      <c r="G459" s="113">
        <v>11143.13</v>
      </c>
      <c r="H459" s="113">
        <v>5088.47</v>
      </c>
      <c r="I459" s="113">
        <v>6063.5</v>
      </c>
      <c r="J459" s="113">
        <v>2183.34</v>
      </c>
    </row>
    <row r="460" spans="2:10">
      <c r="B460" s="94">
        <v>39720</v>
      </c>
      <c r="C460" s="113">
        <v>1106.3900000000001</v>
      </c>
      <c r="D460" s="113">
        <v>11743.61</v>
      </c>
      <c r="E460" s="113">
        <v>17880.68</v>
      </c>
      <c r="F460" s="113">
        <v>1194.1099999999999</v>
      </c>
      <c r="G460" s="113">
        <v>10365.450000000001</v>
      </c>
      <c r="H460" s="113">
        <v>4818.7700000000004</v>
      </c>
      <c r="I460" s="113">
        <v>5807.08</v>
      </c>
      <c r="J460" s="113">
        <v>1983.73</v>
      </c>
    </row>
    <row r="461" spans="2:10">
      <c r="B461" s="94">
        <v>39721</v>
      </c>
      <c r="C461" s="113">
        <v>1166.3599999999999</v>
      </c>
      <c r="D461" s="113">
        <v>11259.86</v>
      </c>
      <c r="E461" s="113">
        <v>18016.21</v>
      </c>
      <c r="F461" s="113">
        <v>1211.8399999999999</v>
      </c>
      <c r="G461" s="113">
        <v>10850.66</v>
      </c>
      <c r="H461" s="113">
        <v>4902.45</v>
      </c>
      <c r="I461" s="113">
        <v>5831.02</v>
      </c>
      <c r="J461" s="113">
        <v>2091.88</v>
      </c>
    </row>
    <row r="462" spans="2:10">
      <c r="B462" s="94">
        <v>39722</v>
      </c>
      <c r="C462" s="113">
        <v>1161.06</v>
      </c>
      <c r="D462" s="113">
        <v>11368.26</v>
      </c>
      <c r="E462" s="113">
        <v>18016.21</v>
      </c>
      <c r="F462" s="113">
        <v>1189.06</v>
      </c>
      <c r="G462" s="113">
        <v>10831.07</v>
      </c>
      <c r="H462" s="113">
        <v>4959.59</v>
      </c>
      <c r="I462" s="113">
        <v>5806.33</v>
      </c>
      <c r="J462" s="113">
        <v>2069.4</v>
      </c>
    </row>
    <row r="463" spans="2:10">
      <c r="B463" s="94">
        <v>39723</v>
      </c>
      <c r="C463" s="113">
        <v>1114.28</v>
      </c>
      <c r="D463" s="113">
        <v>11154.76</v>
      </c>
      <c r="E463" s="113">
        <v>18211.11</v>
      </c>
      <c r="F463" s="113">
        <v>1152.7</v>
      </c>
      <c r="G463" s="113">
        <v>10482.85</v>
      </c>
      <c r="H463" s="113">
        <v>4870.34</v>
      </c>
      <c r="I463" s="113">
        <v>5660.63</v>
      </c>
      <c r="J463" s="113">
        <v>1976.72</v>
      </c>
    </row>
    <row r="464" spans="2:10">
      <c r="B464" s="94">
        <v>39724</v>
      </c>
      <c r="C464" s="113">
        <v>1099.23</v>
      </c>
      <c r="D464" s="113">
        <v>10938.14</v>
      </c>
      <c r="E464" s="113">
        <v>17682.400000000001</v>
      </c>
      <c r="F464" s="113">
        <v>1070.98</v>
      </c>
      <c r="G464" s="113">
        <v>10325.379999999999</v>
      </c>
      <c r="H464" s="113">
        <v>4980.25</v>
      </c>
      <c r="I464" s="113">
        <v>5797.03</v>
      </c>
      <c r="J464" s="113">
        <v>1947.39</v>
      </c>
    </row>
    <row r="465" spans="2:10">
      <c r="B465" s="94">
        <v>39727</v>
      </c>
      <c r="C465" s="113">
        <v>1056.8900000000001</v>
      </c>
      <c r="D465" s="113">
        <v>10473.09</v>
      </c>
      <c r="E465" s="113">
        <v>16803.759999999998</v>
      </c>
      <c r="F465" s="113">
        <v>866.39</v>
      </c>
      <c r="G465" s="113">
        <v>9955.5</v>
      </c>
      <c r="H465" s="113">
        <v>4589.1899999999996</v>
      </c>
      <c r="I465" s="113">
        <v>5387.01</v>
      </c>
      <c r="J465" s="113">
        <v>1862.96</v>
      </c>
    </row>
    <row r="466" spans="2:10">
      <c r="B466" s="94">
        <v>39728</v>
      </c>
      <c r="C466" s="113">
        <v>996.23</v>
      </c>
      <c r="D466" s="113">
        <v>10155.9</v>
      </c>
      <c r="E466" s="113">
        <v>16803.759999999998</v>
      </c>
      <c r="F466" s="113">
        <v>858.16</v>
      </c>
      <c r="G466" s="113">
        <v>9447.11</v>
      </c>
      <c r="H466" s="113">
        <v>4605.22</v>
      </c>
      <c r="I466" s="113">
        <v>5326.63</v>
      </c>
      <c r="J466" s="113">
        <v>1754.88</v>
      </c>
    </row>
    <row r="467" spans="2:10">
      <c r="B467" s="94">
        <v>39729</v>
      </c>
      <c r="C467" s="113">
        <v>984.94</v>
      </c>
      <c r="D467" s="113">
        <v>9203.32</v>
      </c>
      <c r="E467" s="113">
        <v>15431.73</v>
      </c>
      <c r="F467" s="113">
        <v>761.63</v>
      </c>
      <c r="G467" s="113">
        <v>9258.1</v>
      </c>
      <c r="H467" s="113">
        <v>4366.6899999999996</v>
      </c>
      <c r="I467" s="113">
        <v>5013.62</v>
      </c>
      <c r="J467" s="113">
        <v>1740.33</v>
      </c>
    </row>
    <row r="468" spans="2:10">
      <c r="B468" s="94">
        <v>39730</v>
      </c>
      <c r="C468" s="113">
        <v>909.92</v>
      </c>
      <c r="D468" s="113">
        <v>9157.49</v>
      </c>
      <c r="E468" s="113">
        <v>15943.24</v>
      </c>
      <c r="F468" s="113">
        <v>844.75</v>
      </c>
      <c r="G468" s="113">
        <v>8579.19</v>
      </c>
      <c r="H468" s="113">
        <v>4313.8</v>
      </c>
      <c r="I468" s="113">
        <v>4887</v>
      </c>
      <c r="J468" s="113">
        <v>1645.12</v>
      </c>
    </row>
    <row r="469" spans="2:10">
      <c r="B469" s="94">
        <v>39731</v>
      </c>
      <c r="C469" s="113">
        <v>899.22</v>
      </c>
      <c r="D469" s="113">
        <v>8276.43</v>
      </c>
      <c r="E469" s="113">
        <v>14796.87</v>
      </c>
      <c r="F469" s="113">
        <v>844.75</v>
      </c>
      <c r="G469" s="113">
        <v>8451.19</v>
      </c>
      <c r="H469" s="113">
        <v>3932.06</v>
      </c>
      <c r="I469" s="113">
        <v>4544.3100000000004</v>
      </c>
      <c r="J469" s="113">
        <v>1649.51</v>
      </c>
    </row>
    <row r="470" spans="2:10">
      <c r="B470" s="94">
        <v>39734</v>
      </c>
      <c r="C470" s="113">
        <v>1003.35</v>
      </c>
      <c r="D470" s="113">
        <v>8276.43</v>
      </c>
      <c r="E470" s="113">
        <v>16312.16</v>
      </c>
      <c r="F470" s="113">
        <v>791.2</v>
      </c>
      <c r="G470" s="113">
        <v>9387.61</v>
      </c>
      <c r="H470" s="113">
        <v>4256.8999999999996</v>
      </c>
      <c r="I470" s="113">
        <v>5062.45</v>
      </c>
      <c r="J470" s="113">
        <v>1844.25</v>
      </c>
    </row>
    <row r="471" spans="2:10">
      <c r="B471" s="94">
        <v>39735</v>
      </c>
      <c r="C471" s="113">
        <v>998.01</v>
      </c>
      <c r="D471" s="113">
        <v>9447.57</v>
      </c>
      <c r="E471" s="113">
        <v>16832.88</v>
      </c>
      <c r="F471" s="113">
        <v>869.51</v>
      </c>
      <c r="G471" s="113">
        <v>9310.99</v>
      </c>
      <c r="H471" s="113">
        <v>4394.21</v>
      </c>
      <c r="I471" s="113">
        <v>5199.1899999999996</v>
      </c>
      <c r="J471" s="113">
        <v>1779.01</v>
      </c>
    </row>
    <row r="472" spans="2:10">
      <c r="B472" s="94">
        <v>39736</v>
      </c>
      <c r="C472" s="113">
        <v>907.84</v>
      </c>
      <c r="D472" s="113">
        <v>9547.4699999999993</v>
      </c>
      <c r="E472" s="113">
        <v>15998.3</v>
      </c>
      <c r="F472" s="113">
        <v>788.98</v>
      </c>
      <c r="G472" s="113">
        <v>8577.91</v>
      </c>
      <c r="H472" s="113">
        <v>4079.59</v>
      </c>
      <c r="I472" s="113">
        <v>4861.63</v>
      </c>
      <c r="J472" s="113">
        <v>1628.33</v>
      </c>
    </row>
    <row r="473" spans="2:10">
      <c r="B473" s="94">
        <v>39737</v>
      </c>
      <c r="C473" s="113">
        <v>946.43</v>
      </c>
      <c r="D473" s="113">
        <v>8458.4500000000007</v>
      </c>
      <c r="E473" s="113">
        <v>15230.52</v>
      </c>
      <c r="F473" s="113">
        <v>713.9</v>
      </c>
      <c r="G473" s="113">
        <v>8979.26</v>
      </c>
      <c r="H473" s="113">
        <v>3861.39</v>
      </c>
      <c r="I473" s="113">
        <v>4622.8100000000004</v>
      </c>
      <c r="J473" s="113">
        <v>1717.71</v>
      </c>
    </row>
    <row r="474" spans="2:10">
      <c r="B474" s="94">
        <v>39738</v>
      </c>
      <c r="C474" s="113">
        <v>940.55</v>
      </c>
      <c r="D474" s="113">
        <v>8693.82</v>
      </c>
      <c r="E474" s="113">
        <v>14554.21</v>
      </c>
      <c r="F474" s="113">
        <v>667.62</v>
      </c>
      <c r="G474" s="113">
        <v>8852.2199999999993</v>
      </c>
      <c r="H474" s="113">
        <v>4063.01</v>
      </c>
      <c r="I474" s="113">
        <v>4781.33</v>
      </c>
      <c r="J474" s="113">
        <v>1711.29</v>
      </c>
    </row>
    <row r="475" spans="2:10">
      <c r="B475" s="94">
        <v>39741</v>
      </c>
      <c r="C475" s="113">
        <v>985.4</v>
      </c>
      <c r="D475" s="113">
        <v>9005.59</v>
      </c>
      <c r="E475" s="113">
        <v>15323.01</v>
      </c>
      <c r="F475" s="113">
        <v>700.41</v>
      </c>
      <c r="G475" s="113">
        <v>9265.43</v>
      </c>
      <c r="H475" s="113">
        <v>4282.67</v>
      </c>
      <c r="I475" s="113">
        <v>4835.01</v>
      </c>
      <c r="J475" s="113">
        <v>1770.03</v>
      </c>
    </row>
    <row r="476" spans="2:10">
      <c r="B476" s="94">
        <v>39742</v>
      </c>
      <c r="C476" s="113">
        <v>955.05</v>
      </c>
      <c r="D476" s="113">
        <v>9306.25</v>
      </c>
      <c r="E476" s="113">
        <v>15041.17</v>
      </c>
      <c r="F476" s="113">
        <v>717.18</v>
      </c>
      <c r="G476" s="113">
        <v>9033.66</v>
      </c>
      <c r="H476" s="113">
        <v>4229.7299999999996</v>
      </c>
      <c r="I476" s="113">
        <v>4784.41</v>
      </c>
      <c r="J476" s="113">
        <v>1696.68</v>
      </c>
    </row>
    <row r="477" spans="2:10">
      <c r="B477" s="94">
        <v>39743</v>
      </c>
      <c r="C477" s="113">
        <v>896.78</v>
      </c>
      <c r="D477" s="113">
        <v>8674.69</v>
      </c>
      <c r="E477" s="113">
        <v>14266.6</v>
      </c>
      <c r="F477" s="113">
        <v>665.78</v>
      </c>
      <c r="G477" s="113">
        <v>8519.2099999999991</v>
      </c>
      <c r="H477" s="113">
        <v>4040.89</v>
      </c>
      <c r="I477" s="113">
        <v>4571.07</v>
      </c>
      <c r="J477" s="113">
        <v>1615.75</v>
      </c>
    </row>
    <row r="478" spans="2:10">
      <c r="B478" s="94">
        <v>39744</v>
      </c>
      <c r="C478" s="113">
        <v>908.11</v>
      </c>
      <c r="D478" s="113">
        <v>8460.98</v>
      </c>
      <c r="E478" s="113">
        <v>13760.49</v>
      </c>
      <c r="F478" s="113">
        <v>636.54</v>
      </c>
      <c r="G478" s="113">
        <v>8691.25</v>
      </c>
      <c r="H478" s="113">
        <v>4087.83</v>
      </c>
      <c r="I478" s="113">
        <v>4519.7</v>
      </c>
      <c r="J478" s="113">
        <v>1603.91</v>
      </c>
    </row>
    <row r="479" spans="2:10">
      <c r="B479" s="94">
        <v>39745</v>
      </c>
      <c r="C479" s="113">
        <v>876.77</v>
      </c>
      <c r="D479" s="113">
        <v>7649.08</v>
      </c>
      <c r="E479" s="113">
        <v>12618.38</v>
      </c>
      <c r="F479" s="113">
        <v>549.42999999999995</v>
      </c>
      <c r="G479" s="113">
        <v>8378.9500000000007</v>
      </c>
      <c r="H479" s="113">
        <v>3883.36</v>
      </c>
      <c r="I479" s="113">
        <v>4295.67</v>
      </c>
      <c r="J479" s="113">
        <v>1552.03</v>
      </c>
    </row>
    <row r="480" spans="2:10">
      <c r="B480" s="94">
        <v>39748</v>
      </c>
      <c r="C480" s="113">
        <v>848.92</v>
      </c>
      <c r="D480" s="113">
        <v>7162.9</v>
      </c>
      <c r="E480" s="113">
        <v>11015.84</v>
      </c>
      <c r="F480" s="113">
        <v>549.42999999999995</v>
      </c>
      <c r="G480" s="113">
        <v>8175.77</v>
      </c>
      <c r="H480" s="113">
        <v>3852.59</v>
      </c>
      <c r="I480" s="113">
        <v>4334.6400000000003</v>
      </c>
      <c r="J480" s="113">
        <v>1505.9</v>
      </c>
    </row>
    <row r="481" spans="2:10">
      <c r="B481" s="94">
        <v>39749</v>
      </c>
      <c r="C481" s="113">
        <v>940.51</v>
      </c>
      <c r="D481" s="113">
        <v>7621.92</v>
      </c>
      <c r="E481" s="113">
        <v>12596.29</v>
      </c>
      <c r="F481" s="113">
        <v>575.64</v>
      </c>
      <c r="G481" s="113">
        <v>9065.1200000000008</v>
      </c>
      <c r="H481" s="113">
        <v>3926.38</v>
      </c>
      <c r="I481" s="113">
        <v>4823.45</v>
      </c>
      <c r="J481" s="113">
        <v>1649.47</v>
      </c>
    </row>
    <row r="482" spans="2:10">
      <c r="B482" s="94">
        <v>39750</v>
      </c>
      <c r="C482" s="113">
        <v>930.09</v>
      </c>
      <c r="D482" s="113">
        <v>8211.9</v>
      </c>
      <c r="E482" s="113">
        <v>12702.07</v>
      </c>
      <c r="F482" s="113">
        <v>644</v>
      </c>
      <c r="G482" s="113">
        <v>8990.9599999999991</v>
      </c>
      <c r="H482" s="113">
        <v>4242.54</v>
      </c>
      <c r="I482" s="113">
        <v>4808.6899999999996</v>
      </c>
      <c r="J482" s="113">
        <v>1657.21</v>
      </c>
    </row>
    <row r="483" spans="2:10">
      <c r="B483" s="94">
        <v>39751</v>
      </c>
      <c r="C483" s="113">
        <v>954.09</v>
      </c>
      <c r="D483" s="113">
        <v>9029.76</v>
      </c>
      <c r="E483" s="113">
        <v>14329.85</v>
      </c>
      <c r="F483" s="113">
        <v>758.71</v>
      </c>
      <c r="G483" s="113">
        <v>9180.69</v>
      </c>
      <c r="H483" s="113">
        <v>4291.6499999999996</v>
      </c>
      <c r="I483" s="113">
        <v>4869.3</v>
      </c>
      <c r="J483" s="113">
        <v>1698.52</v>
      </c>
    </row>
    <row r="484" spans="2:10">
      <c r="B484" s="94">
        <v>39752</v>
      </c>
      <c r="C484" s="113">
        <v>968.75</v>
      </c>
      <c r="D484" s="113">
        <v>8576.98</v>
      </c>
      <c r="E484" s="113">
        <v>13968.67</v>
      </c>
      <c r="F484" s="113">
        <v>773.37</v>
      </c>
      <c r="G484" s="113">
        <v>9325.01</v>
      </c>
      <c r="H484" s="113">
        <v>4377.34</v>
      </c>
      <c r="I484" s="113">
        <v>4987.97</v>
      </c>
      <c r="J484" s="113">
        <v>1720.95</v>
      </c>
    </row>
    <row r="485" spans="2:10">
      <c r="B485" s="94">
        <v>39755</v>
      </c>
      <c r="C485" s="113">
        <v>966.3</v>
      </c>
      <c r="D485" s="113">
        <v>8576.98</v>
      </c>
      <c r="E485" s="113">
        <v>14344.37</v>
      </c>
      <c r="F485" s="113">
        <v>802.39</v>
      </c>
      <c r="G485" s="113">
        <v>9319.83</v>
      </c>
      <c r="H485" s="113">
        <v>4443.28</v>
      </c>
      <c r="I485" s="113">
        <v>5026.84</v>
      </c>
      <c r="J485" s="113">
        <v>1726.33</v>
      </c>
    </row>
    <row r="486" spans="2:10">
      <c r="B486" s="94">
        <v>39756</v>
      </c>
      <c r="C486" s="113">
        <v>1005.75</v>
      </c>
      <c r="D486" s="113">
        <v>9114.6</v>
      </c>
      <c r="E486" s="113">
        <v>14384.34</v>
      </c>
      <c r="F486" s="113">
        <v>802.39</v>
      </c>
      <c r="G486" s="113">
        <v>9625.2800000000007</v>
      </c>
      <c r="H486" s="113">
        <v>4639.5</v>
      </c>
      <c r="I486" s="113">
        <v>5278.04</v>
      </c>
      <c r="J486" s="113">
        <v>1780.12</v>
      </c>
    </row>
    <row r="487" spans="2:10">
      <c r="B487" s="94">
        <v>39757</v>
      </c>
      <c r="C487" s="113">
        <v>952.77</v>
      </c>
      <c r="D487" s="113">
        <v>9521.24</v>
      </c>
      <c r="E487" s="113">
        <v>14840.16</v>
      </c>
      <c r="F487" s="113">
        <v>829.8</v>
      </c>
      <c r="G487" s="113">
        <v>9139.27</v>
      </c>
      <c r="H487" s="113">
        <v>4530.7299999999996</v>
      </c>
      <c r="I487" s="113">
        <v>5166.87</v>
      </c>
      <c r="J487" s="113">
        <v>1681.64</v>
      </c>
    </row>
    <row r="488" spans="2:10">
      <c r="B488" s="94">
        <v>39758</v>
      </c>
      <c r="C488" s="113">
        <v>904.88</v>
      </c>
      <c r="D488" s="113">
        <v>8899.14</v>
      </c>
      <c r="E488" s="113">
        <v>13790.04</v>
      </c>
      <c r="F488" s="113">
        <v>777.52</v>
      </c>
      <c r="G488" s="113">
        <v>8695.7900000000009</v>
      </c>
      <c r="H488" s="113">
        <v>4272.41</v>
      </c>
      <c r="I488" s="113">
        <v>4813.57</v>
      </c>
      <c r="J488" s="113">
        <v>1608.7</v>
      </c>
    </row>
    <row r="489" spans="2:10">
      <c r="B489" s="94">
        <v>39759</v>
      </c>
      <c r="C489" s="113">
        <v>930.99</v>
      </c>
      <c r="D489" s="113">
        <v>8583</v>
      </c>
      <c r="E489" s="113">
        <v>14243.43</v>
      </c>
      <c r="F489" s="113">
        <v>760.62</v>
      </c>
      <c r="G489" s="113">
        <v>8943.81</v>
      </c>
      <c r="H489" s="113">
        <v>4364.96</v>
      </c>
      <c r="I489" s="113">
        <v>4938.46</v>
      </c>
      <c r="J489" s="113">
        <v>1647.4</v>
      </c>
    </row>
    <row r="490" spans="2:10">
      <c r="B490" s="94">
        <v>39762</v>
      </c>
      <c r="C490" s="113">
        <v>919.21</v>
      </c>
      <c r="D490" s="113">
        <v>9081.43</v>
      </c>
      <c r="E490" s="113">
        <v>14744.63</v>
      </c>
      <c r="F490" s="113">
        <v>812.58</v>
      </c>
      <c r="G490" s="113">
        <v>8870.5400000000009</v>
      </c>
      <c r="H490" s="113">
        <v>4403.92</v>
      </c>
      <c r="I490" s="113">
        <v>5025.53</v>
      </c>
      <c r="J490" s="113">
        <v>1616.74</v>
      </c>
    </row>
    <row r="491" spans="2:10">
      <c r="B491" s="94">
        <v>39763</v>
      </c>
      <c r="C491" s="113">
        <v>898.95</v>
      </c>
      <c r="D491" s="113">
        <v>8809.2999999999993</v>
      </c>
      <c r="E491" s="113">
        <v>14040.9</v>
      </c>
      <c r="F491" s="113">
        <v>725.89</v>
      </c>
      <c r="G491" s="113">
        <v>8693.9599999999991</v>
      </c>
      <c r="H491" s="113">
        <v>4246.6899999999996</v>
      </c>
      <c r="I491" s="113">
        <v>4761.58</v>
      </c>
      <c r="J491" s="113">
        <v>1580.9</v>
      </c>
    </row>
    <row r="492" spans="2:10">
      <c r="B492" s="94">
        <v>39764</v>
      </c>
      <c r="C492" s="113">
        <v>852.3</v>
      </c>
      <c r="D492" s="113">
        <v>8695.51</v>
      </c>
      <c r="E492" s="113">
        <v>13939.09</v>
      </c>
      <c r="F492" s="113">
        <v>634.94000000000005</v>
      </c>
      <c r="G492" s="113">
        <v>8282.66</v>
      </c>
      <c r="H492" s="113">
        <v>4182.0200000000004</v>
      </c>
      <c r="I492" s="113">
        <v>4620.8</v>
      </c>
      <c r="J492" s="113">
        <v>1499.21</v>
      </c>
    </row>
    <row r="493" spans="2:10">
      <c r="B493" s="94">
        <v>39765</v>
      </c>
      <c r="C493" s="113">
        <v>911.29</v>
      </c>
      <c r="D493" s="113">
        <v>8238.64</v>
      </c>
      <c r="E493" s="113">
        <v>13221.35</v>
      </c>
      <c r="F493" s="113">
        <v>619.91</v>
      </c>
      <c r="G493" s="113">
        <v>8835.25</v>
      </c>
      <c r="H493" s="113">
        <v>4169.21</v>
      </c>
      <c r="I493" s="113">
        <v>4649.5200000000004</v>
      </c>
      <c r="J493" s="113">
        <v>1596.7</v>
      </c>
    </row>
    <row r="494" spans="2:10">
      <c r="B494" s="94">
        <v>39766</v>
      </c>
      <c r="C494" s="113">
        <v>873.29</v>
      </c>
      <c r="D494" s="113">
        <v>8462.39</v>
      </c>
      <c r="E494" s="113">
        <v>13542.66</v>
      </c>
      <c r="F494" s="113">
        <v>644.02</v>
      </c>
      <c r="G494" s="113">
        <v>8497.31</v>
      </c>
      <c r="H494" s="113">
        <v>4232.97</v>
      </c>
      <c r="I494" s="113">
        <v>4710.24</v>
      </c>
      <c r="J494" s="113">
        <v>1516.85</v>
      </c>
    </row>
    <row r="495" spans="2:10">
      <c r="B495" s="94">
        <v>39769</v>
      </c>
      <c r="C495" s="113">
        <v>850.75</v>
      </c>
      <c r="D495" s="113">
        <v>8522.58</v>
      </c>
      <c r="E495" s="113">
        <v>13529.53</v>
      </c>
      <c r="F495" s="113">
        <v>605.55999999999995</v>
      </c>
      <c r="G495" s="113">
        <v>8273.58</v>
      </c>
      <c r="H495" s="113">
        <v>4132.16</v>
      </c>
      <c r="I495" s="113">
        <v>4557.2700000000004</v>
      </c>
      <c r="J495" s="113">
        <v>1482.05</v>
      </c>
    </row>
    <row r="496" spans="2:10">
      <c r="B496" s="94">
        <v>39770</v>
      </c>
      <c r="C496" s="113">
        <v>859.12</v>
      </c>
      <c r="D496" s="113">
        <v>8328.41</v>
      </c>
      <c r="E496" s="113">
        <v>12915.89</v>
      </c>
      <c r="F496" s="113">
        <v>601.76</v>
      </c>
      <c r="G496" s="113">
        <v>8424.75</v>
      </c>
      <c r="H496" s="113">
        <v>4208.55</v>
      </c>
      <c r="I496" s="113">
        <v>4579.47</v>
      </c>
      <c r="J496" s="113">
        <v>1483.27</v>
      </c>
    </row>
    <row r="497" spans="2:10">
      <c r="B497" s="94">
        <v>39771</v>
      </c>
      <c r="C497" s="113">
        <v>806.58</v>
      </c>
      <c r="D497" s="113">
        <v>8273.2199999999993</v>
      </c>
      <c r="E497" s="113">
        <v>12815.8</v>
      </c>
      <c r="F497" s="113">
        <v>605.84</v>
      </c>
      <c r="G497" s="113">
        <v>7997.28</v>
      </c>
      <c r="H497" s="113">
        <v>4005.68</v>
      </c>
      <c r="I497" s="113">
        <v>4354.09</v>
      </c>
      <c r="J497" s="113">
        <v>1386.42</v>
      </c>
    </row>
    <row r="498" spans="2:10">
      <c r="B498" s="94">
        <v>39772</v>
      </c>
      <c r="C498" s="113">
        <v>752.44</v>
      </c>
      <c r="D498" s="113">
        <v>7703.04</v>
      </c>
      <c r="E498" s="113">
        <v>12298.56</v>
      </c>
      <c r="F498" s="113">
        <v>561.14</v>
      </c>
      <c r="G498" s="113">
        <v>7552.29</v>
      </c>
      <c r="H498" s="113">
        <v>3874.99</v>
      </c>
      <c r="I498" s="113">
        <v>4220.2</v>
      </c>
      <c r="J498" s="113">
        <v>1316.12</v>
      </c>
    </row>
    <row r="499" spans="2:10">
      <c r="B499" s="94">
        <v>39773</v>
      </c>
      <c r="C499" s="113">
        <v>800.03</v>
      </c>
      <c r="D499" s="113">
        <v>7910.79</v>
      </c>
      <c r="E499" s="113">
        <v>12659.2</v>
      </c>
      <c r="F499" s="113">
        <v>580.12</v>
      </c>
      <c r="G499" s="113">
        <v>8046.42</v>
      </c>
      <c r="H499" s="113">
        <v>3780.96</v>
      </c>
      <c r="I499" s="113">
        <v>4127.41</v>
      </c>
      <c r="J499" s="113">
        <v>1384.35</v>
      </c>
    </row>
    <row r="500" spans="2:10">
      <c r="B500" s="94">
        <v>39776</v>
      </c>
      <c r="C500" s="113">
        <v>851.81</v>
      </c>
      <c r="D500" s="113">
        <v>7910.79</v>
      </c>
      <c r="E500" s="113">
        <v>12457.94</v>
      </c>
      <c r="F500" s="113">
        <v>624.91</v>
      </c>
      <c r="G500" s="113">
        <v>8443.39</v>
      </c>
      <c r="H500" s="113">
        <v>4152.96</v>
      </c>
      <c r="I500" s="113">
        <v>4554.33</v>
      </c>
      <c r="J500" s="113">
        <v>1472.02</v>
      </c>
    </row>
    <row r="501" spans="2:10">
      <c r="B501" s="94">
        <v>39777</v>
      </c>
      <c r="C501" s="113">
        <v>857.39</v>
      </c>
      <c r="D501" s="113">
        <v>8323.93</v>
      </c>
      <c r="E501" s="113">
        <v>12878.6</v>
      </c>
      <c r="F501" s="113">
        <v>692.51</v>
      </c>
      <c r="G501" s="113">
        <v>8479.4699999999993</v>
      </c>
      <c r="H501" s="113">
        <v>4171.25</v>
      </c>
      <c r="I501" s="113">
        <v>4560.42</v>
      </c>
      <c r="J501" s="113">
        <v>1464.73</v>
      </c>
    </row>
    <row r="502" spans="2:10">
      <c r="B502" s="94">
        <v>39778</v>
      </c>
      <c r="C502" s="113">
        <v>887.68</v>
      </c>
      <c r="D502" s="113">
        <v>8213.2199999999993</v>
      </c>
      <c r="E502" s="113">
        <v>13369.45</v>
      </c>
      <c r="F502" s="113">
        <v>658.63</v>
      </c>
      <c r="G502" s="113">
        <v>8726.61</v>
      </c>
      <c r="H502" s="113">
        <v>4152.6899999999996</v>
      </c>
      <c r="I502" s="113">
        <v>4560.5</v>
      </c>
      <c r="J502" s="113">
        <v>1532.1</v>
      </c>
    </row>
    <row r="503" spans="2:10">
      <c r="B503" s="94">
        <v>39779</v>
      </c>
      <c r="C503" s="113">
        <v>887.68</v>
      </c>
      <c r="D503" s="113">
        <v>8373.39</v>
      </c>
      <c r="E503" s="113">
        <v>13552.06</v>
      </c>
      <c r="F503" s="113">
        <v>674.14</v>
      </c>
      <c r="G503" s="113">
        <v>8726.61</v>
      </c>
      <c r="H503" s="113">
        <v>4226.1000000000004</v>
      </c>
      <c r="I503" s="113">
        <v>4665.2700000000004</v>
      </c>
      <c r="J503" s="113">
        <v>1532.1</v>
      </c>
    </row>
    <row r="504" spans="2:10">
      <c r="B504" s="94">
        <v>39780</v>
      </c>
      <c r="C504" s="113">
        <v>896.24</v>
      </c>
      <c r="D504" s="113">
        <v>8512.27</v>
      </c>
      <c r="E504" s="113">
        <v>13888.24</v>
      </c>
      <c r="F504" s="113">
        <v>658.14</v>
      </c>
      <c r="G504" s="113">
        <v>8829.0400000000009</v>
      </c>
      <c r="H504" s="113">
        <v>4288.01</v>
      </c>
      <c r="I504" s="113">
        <v>4669.4399999999996</v>
      </c>
      <c r="J504" s="113">
        <v>1535.57</v>
      </c>
    </row>
    <row r="505" spans="2:10">
      <c r="B505" s="94">
        <v>39783</v>
      </c>
      <c r="C505" s="113">
        <v>816.21</v>
      </c>
      <c r="D505" s="113">
        <v>8397.2199999999993</v>
      </c>
      <c r="E505" s="113">
        <v>14108.84</v>
      </c>
      <c r="F505" s="113">
        <v>631.84</v>
      </c>
      <c r="G505" s="113">
        <v>8149.09</v>
      </c>
      <c r="H505" s="113">
        <v>4065.49</v>
      </c>
      <c r="I505" s="113">
        <v>4394.79</v>
      </c>
      <c r="J505" s="113">
        <v>1398.07</v>
      </c>
    </row>
    <row r="506" spans="2:10">
      <c r="B506" s="94">
        <v>39784</v>
      </c>
      <c r="C506" s="113">
        <v>848.81</v>
      </c>
      <c r="D506" s="113">
        <v>7863.69</v>
      </c>
      <c r="E506" s="113">
        <v>13405.85</v>
      </c>
      <c r="F506" s="113">
        <v>618.26</v>
      </c>
      <c r="G506" s="113">
        <v>8419.09</v>
      </c>
      <c r="H506" s="113">
        <v>4122.8599999999997</v>
      </c>
      <c r="I506" s="113">
        <v>4531.79</v>
      </c>
      <c r="J506" s="113">
        <v>1449.8</v>
      </c>
    </row>
    <row r="507" spans="2:10">
      <c r="B507" s="94">
        <v>39785</v>
      </c>
      <c r="C507" s="113">
        <v>870.74</v>
      </c>
      <c r="D507" s="113">
        <v>8004.1</v>
      </c>
      <c r="E507" s="113">
        <v>13588.66</v>
      </c>
      <c r="F507" s="113">
        <v>603.33000000000004</v>
      </c>
      <c r="G507" s="113">
        <v>8591.69</v>
      </c>
      <c r="H507" s="113">
        <v>4169.96</v>
      </c>
      <c r="I507" s="113">
        <v>4567.24</v>
      </c>
      <c r="J507" s="113">
        <v>1492.38</v>
      </c>
    </row>
    <row r="508" spans="2:10">
      <c r="B508" s="94">
        <v>39786</v>
      </c>
      <c r="C508" s="113">
        <v>845.22</v>
      </c>
      <c r="D508" s="113">
        <v>7924.24</v>
      </c>
      <c r="E508" s="113">
        <v>13509.78</v>
      </c>
      <c r="F508" s="113">
        <v>599.96</v>
      </c>
      <c r="G508" s="113">
        <v>8376.24</v>
      </c>
      <c r="H508" s="113">
        <v>4163.6099999999997</v>
      </c>
      <c r="I508" s="113">
        <v>4564.2299999999996</v>
      </c>
      <c r="J508" s="113">
        <v>1445.56</v>
      </c>
    </row>
    <row r="509" spans="2:10">
      <c r="B509" s="94">
        <v>39787</v>
      </c>
      <c r="C509" s="113">
        <v>876.07</v>
      </c>
      <c r="D509" s="113">
        <v>7917.51</v>
      </c>
      <c r="E509" s="113">
        <v>13846.09</v>
      </c>
      <c r="F509" s="113">
        <v>589.79</v>
      </c>
      <c r="G509" s="113">
        <v>8635.42</v>
      </c>
      <c r="H509" s="113">
        <v>4049.37</v>
      </c>
      <c r="I509" s="113">
        <v>4381.47</v>
      </c>
      <c r="J509" s="113">
        <v>1509.31</v>
      </c>
    </row>
    <row r="510" spans="2:10">
      <c r="B510" s="94">
        <v>39790</v>
      </c>
      <c r="C510" s="113">
        <v>909.7</v>
      </c>
      <c r="D510" s="113">
        <v>8329.0499999999993</v>
      </c>
      <c r="E510" s="113">
        <v>15044.87</v>
      </c>
      <c r="F510" s="113">
        <v>632.21</v>
      </c>
      <c r="G510" s="113">
        <v>8934.18</v>
      </c>
      <c r="H510" s="113">
        <v>4300.0600000000004</v>
      </c>
      <c r="I510" s="113">
        <v>4715.88</v>
      </c>
      <c r="J510" s="113">
        <v>1571.74</v>
      </c>
    </row>
    <row r="511" spans="2:10">
      <c r="B511" s="94">
        <v>39791</v>
      </c>
      <c r="C511" s="113">
        <v>888.67</v>
      </c>
      <c r="D511" s="113">
        <v>8395.8700000000008</v>
      </c>
      <c r="E511" s="113">
        <v>14753.22</v>
      </c>
      <c r="F511" s="113">
        <v>641.91999999999996</v>
      </c>
      <c r="G511" s="113">
        <v>8691.33</v>
      </c>
      <c r="H511" s="113">
        <v>4381.26</v>
      </c>
      <c r="I511" s="113">
        <v>4779.1099999999997</v>
      </c>
      <c r="J511" s="113">
        <v>1547.34</v>
      </c>
    </row>
    <row r="512" spans="2:10">
      <c r="B512" s="94">
        <v>39792</v>
      </c>
      <c r="C512" s="113">
        <v>899.24</v>
      </c>
      <c r="D512" s="113">
        <v>8660.24</v>
      </c>
      <c r="E512" s="113">
        <v>15577.74</v>
      </c>
      <c r="F512" s="113">
        <v>656.13</v>
      </c>
      <c r="G512" s="113">
        <v>8761.42</v>
      </c>
      <c r="H512" s="113">
        <v>4367.28</v>
      </c>
      <c r="I512" s="113">
        <v>4804.88</v>
      </c>
      <c r="J512" s="113">
        <v>1565.48</v>
      </c>
    </row>
    <row r="513" spans="2:11">
      <c r="B513" s="94">
        <v>39793</v>
      </c>
      <c r="C513" s="113">
        <v>873.59</v>
      </c>
      <c r="D513" s="113">
        <v>8720.5499999999993</v>
      </c>
      <c r="E513" s="113">
        <v>15613.9</v>
      </c>
      <c r="F513" s="113">
        <v>670.28</v>
      </c>
      <c r="G513" s="113">
        <v>8565.09</v>
      </c>
      <c r="H513" s="113">
        <v>4388.6899999999996</v>
      </c>
      <c r="I513" s="113">
        <v>4767.2</v>
      </c>
      <c r="J513" s="113">
        <v>1507.88</v>
      </c>
    </row>
    <row r="514" spans="2:11">
      <c r="B514" s="94">
        <v>39794</v>
      </c>
      <c r="C514" s="113">
        <v>879.73</v>
      </c>
      <c r="D514" s="113">
        <v>8235.8700000000008</v>
      </c>
      <c r="E514" s="113">
        <v>14758.39</v>
      </c>
      <c r="F514" s="113">
        <v>652.21</v>
      </c>
      <c r="G514" s="113">
        <v>8629.68</v>
      </c>
      <c r="H514" s="113">
        <v>4280.3500000000004</v>
      </c>
      <c r="I514" s="113">
        <v>4663.37</v>
      </c>
      <c r="J514" s="113">
        <v>1540.72</v>
      </c>
    </row>
    <row r="515" spans="2:11">
      <c r="B515" s="94">
        <v>39797</v>
      </c>
      <c r="C515" s="113">
        <v>868.57</v>
      </c>
      <c r="D515" s="113">
        <v>8664.66</v>
      </c>
      <c r="E515" s="113">
        <v>15046.95</v>
      </c>
      <c r="F515" s="113">
        <v>689.17</v>
      </c>
      <c r="G515" s="113">
        <v>8564.5300000000007</v>
      </c>
      <c r="H515" s="113">
        <v>4277.5600000000004</v>
      </c>
      <c r="I515" s="113">
        <v>4654.82</v>
      </c>
      <c r="J515" s="113">
        <v>1508.34</v>
      </c>
    </row>
    <row r="516" spans="2:11">
      <c r="B516" s="94">
        <v>39798</v>
      </c>
      <c r="C516" s="113">
        <v>913.18</v>
      </c>
      <c r="D516" s="113">
        <v>8568.02</v>
      </c>
      <c r="E516" s="113">
        <v>15130.21</v>
      </c>
      <c r="F516" s="113">
        <v>687.94</v>
      </c>
      <c r="G516" s="113">
        <v>8924.14</v>
      </c>
      <c r="H516" s="113">
        <v>4309.08</v>
      </c>
      <c r="I516" s="113">
        <v>4729.91</v>
      </c>
      <c r="J516" s="113">
        <v>1589.89</v>
      </c>
    </row>
    <row r="517" spans="2:11">
      <c r="B517" s="94">
        <v>39799</v>
      </c>
      <c r="C517" s="113">
        <v>904.42</v>
      </c>
      <c r="D517" s="113">
        <v>8612.52</v>
      </c>
      <c r="E517" s="113">
        <v>15460.52</v>
      </c>
      <c r="F517" s="113">
        <v>699.86</v>
      </c>
      <c r="G517" s="113">
        <v>8824.34</v>
      </c>
      <c r="H517" s="113">
        <v>4324.1899999999996</v>
      </c>
      <c r="I517" s="113">
        <v>4708.38</v>
      </c>
      <c r="J517" s="113">
        <v>1579.31</v>
      </c>
    </row>
    <row r="518" spans="2:11">
      <c r="B518" s="94">
        <v>39800</v>
      </c>
      <c r="C518" s="113">
        <v>885.28</v>
      </c>
      <c r="D518" s="113">
        <v>8667.23</v>
      </c>
      <c r="E518" s="113">
        <v>15497.81</v>
      </c>
      <c r="F518" s="113">
        <v>668.31</v>
      </c>
      <c r="G518" s="113">
        <v>8604.99</v>
      </c>
      <c r="H518" s="113">
        <v>4330.66</v>
      </c>
      <c r="I518" s="113">
        <v>4756.3999999999996</v>
      </c>
      <c r="J518" s="113">
        <v>1552.37</v>
      </c>
    </row>
    <row r="519" spans="2:11">
      <c r="B519" s="94">
        <v>39801</v>
      </c>
      <c r="C519" s="113">
        <v>887.88</v>
      </c>
      <c r="D519" s="113">
        <v>8588.52</v>
      </c>
      <c r="E519" s="113">
        <v>15127.51</v>
      </c>
      <c r="F519" s="113">
        <v>634.22</v>
      </c>
      <c r="G519" s="113">
        <v>8579.11</v>
      </c>
      <c r="H519" s="113">
        <v>4286.93</v>
      </c>
      <c r="I519" s="113">
        <v>4696.7</v>
      </c>
      <c r="J519" s="113">
        <v>1564.32</v>
      </c>
    </row>
    <row r="520" spans="2:11">
      <c r="B520" s="94">
        <v>39804</v>
      </c>
      <c r="C520" s="113">
        <v>871.63</v>
      </c>
      <c r="D520" s="113">
        <v>8723.7800000000007</v>
      </c>
      <c r="E520" s="113">
        <v>14622.39</v>
      </c>
      <c r="F520" s="113">
        <v>657.15</v>
      </c>
      <c r="G520" s="113">
        <v>8519.77</v>
      </c>
      <c r="H520" s="113">
        <v>4249.16</v>
      </c>
      <c r="I520" s="113">
        <v>4639.0200000000004</v>
      </c>
      <c r="J520" s="113">
        <v>1532.35</v>
      </c>
    </row>
    <row r="521" spans="2:11">
      <c r="B521" s="94">
        <v>39805</v>
      </c>
      <c r="C521" s="113">
        <v>863.16</v>
      </c>
      <c r="D521" s="113">
        <v>8723.7800000000007</v>
      </c>
      <c r="E521" s="113">
        <v>14220.79</v>
      </c>
      <c r="F521" s="113">
        <v>682.37</v>
      </c>
      <c r="G521" s="113">
        <v>8419.49</v>
      </c>
      <c r="H521" s="113">
        <v>4255.9799999999996</v>
      </c>
      <c r="I521" s="113">
        <v>4629.38</v>
      </c>
      <c r="J521" s="113">
        <v>1521.54</v>
      </c>
    </row>
    <row r="522" spans="2:11">
      <c r="B522" s="94">
        <v>39806</v>
      </c>
      <c r="C522" s="113">
        <v>868.15</v>
      </c>
      <c r="D522" s="113">
        <v>8517.1</v>
      </c>
      <c r="E522" s="113">
        <v>14184.14</v>
      </c>
      <c r="F522" s="113">
        <v>667.71</v>
      </c>
      <c r="G522" s="113">
        <v>8468.48</v>
      </c>
      <c r="H522" s="113">
        <v>4216.59</v>
      </c>
      <c r="I522" s="113">
        <v>4629.38</v>
      </c>
      <c r="J522" s="113">
        <v>1524.9</v>
      </c>
    </row>
    <row r="523" spans="2:11">
      <c r="B523" s="94">
        <v>39807</v>
      </c>
      <c r="C523" s="113">
        <v>868.15</v>
      </c>
      <c r="D523" s="113">
        <v>8599.5</v>
      </c>
      <c r="E523" s="113">
        <v>14184.14</v>
      </c>
      <c r="F523" s="113">
        <v>655.91</v>
      </c>
      <c r="G523" s="113">
        <v>8468.48</v>
      </c>
      <c r="H523" s="113">
        <v>4216.59</v>
      </c>
      <c r="I523" s="113">
        <v>4629.38</v>
      </c>
      <c r="J523" s="113">
        <v>1524.9</v>
      </c>
    </row>
    <row r="524" spans="2:11">
      <c r="B524" s="94">
        <v>39808</v>
      </c>
      <c r="C524" s="113">
        <v>872.8</v>
      </c>
      <c r="D524" s="113">
        <v>8739.52</v>
      </c>
      <c r="E524" s="113">
        <v>14184.14</v>
      </c>
      <c r="F524" s="113">
        <v>644.47</v>
      </c>
      <c r="G524" s="113">
        <v>8515.5499999999993</v>
      </c>
      <c r="H524" s="113">
        <v>4216.59</v>
      </c>
      <c r="I524" s="113">
        <v>4629.38</v>
      </c>
      <c r="J524" s="113">
        <v>1530.24</v>
      </c>
    </row>
    <row r="525" spans="2:11">
      <c r="B525" s="94">
        <v>39811</v>
      </c>
      <c r="C525" s="113">
        <v>869.42</v>
      </c>
      <c r="D525" s="113">
        <v>8747.17</v>
      </c>
      <c r="E525" s="113">
        <v>14328.48</v>
      </c>
      <c r="F525" s="113">
        <v>642.83000000000004</v>
      </c>
      <c r="G525" s="113">
        <v>8483.93</v>
      </c>
      <c r="H525" s="113">
        <v>4319.3500000000004</v>
      </c>
      <c r="I525" s="113">
        <v>4704.8599999999997</v>
      </c>
      <c r="J525" s="113">
        <v>1510.32</v>
      </c>
      <c r="K525" s="96">
        <f>C526/C498-1</f>
        <v>0.18366912976449945</v>
      </c>
    </row>
    <row r="526" spans="2:11">
      <c r="B526" s="94">
        <v>39812</v>
      </c>
      <c r="C526" s="113">
        <v>890.64</v>
      </c>
      <c r="D526" s="113">
        <v>8859.56</v>
      </c>
      <c r="E526" s="113">
        <v>14235.5</v>
      </c>
      <c r="F526" s="113">
        <v>625.41999999999996</v>
      </c>
      <c r="G526" s="113">
        <v>8668.39</v>
      </c>
      <c r="H526" s="113">
        <v>4392.68</v>
      </c>
      <c r="I526" s="113">
        <v>4810.2</v>
      </c>
      <c r="J526" s="113">
        <v>1550.7</v>
      </c>
    </row>
    <row r="527" spans="2:11">
      <c r="B527" s="94">
        <v>39813</v>
      </c>
      <c r="C527" s="113">
        <v>903.25</v>
      </c>
      <c r="D527" s="113">
        <v>8859.56</v>
      </c>
      <c r="E527" s="113">
        <v>14387.48</v>
      </c>
      <c r="F527" s="113">
        <v>631.89</v>
      </c>
      <c r="G527" s="113">
        <v>8776.39</v>
      </c>
      <c r="H527" s="113">
        <v>4434.17</v>
      </c>
      <c r="I527" s="113">
        <v>4810.2</v>
      </c>
      <c r="J527" s="113">
        <v>1577.03</v>
      </c>
    </row>
    <row r="528" spans="2:11">
      <c r="B528" s="94">
        <v>39814</v>
      </c>
      <c r="C528" s="113">
        <v>903.25</v>
      </c>
      <c r="D528" s="113">
        <v>8859.56</v>
      </c>
      <c r="E528" s="113">
        <v>14387.48</v>
      </c>
      <c r="F528" s="113">
        <v>631.89</v>
      </c>
      <c r="G528" s="113">
        <v>8776.39</v>
      </c>
      <c r="H528" s="113">
        <v>4434.17</v>
      </c>
      <c r="I528" s="113">
        <v>4810.2</v>
      </c>
      <c r="J528" s="113">
        <v>1577.03</v>
      </c>
    </row>
    <row r="529" spans="2:10">
      <c r="B529" s="94">
        <v>39815</v>
      </c>
      <c r="C529" s="113">
        <v>931.8</v>
      </c>
      <c r="D529" s="113">
        <v>8859.56</v>
      </c>
      <c r="E529" s="113">
        <v>15042.81</v>
      </c>
      <c r="F529" s="113">
        <v>631.89</v>
      </c>
      <c r="G529" s="113">
        <v>9034.69</v>
      </c>
      <c r="H529" s="113">
        <v>4561.79</v>
      </c>
      <c r="I529" s="113">
        <v>4973.07</v>
      </c>
      <c r="J529" s="113">
        <v>1632.21</v>
      </c>
    </row>
    <row r="530" spans="2:10">
      <c r="B530" s="94">
        <v>39818</v>
      </c>
      <c r="C530" s="113">
        <v>927.45</v>
      </c>
      <c r="D530" s="113">
        <v>9043.1200000000008</v>
      </c>
      <c r="E530" s="113">
        <v>15563.31</v>
      </c>
      <c r="F530" s="113">
        <v>631.89</v>
      </c>
      <c r="G530" s="113">
        <v>8952.89</v>
      </c>
      <c r="H530" s="113">
        <v>4579.6400000000003</v>
      </c>
      <c r="I530" s="113">
        <v>4983.99</v>
      </c>
      <c r="J530" s="113">
        <v>1628.03</v>
      </c>
    </row>
    <row r="531" spans="2:10">
      <c r="B531" s="94">
        <v>39819</v>
      </c>
      <c r="C531" s="113">
        <v>934.7</v>
      </c>
      <c r="D531" s="113">
        <v>9080.84</v>
      </c>
      <c r="E531" s="113">
        <v>15509.51</v>
      </c>
      <c r="F531" s="113">
        <v>631.89</v>
      </c>
      <c r="G531" s="113">
        <v>9015.1</v>
      </c>
      <c r="H531" s="113">
        <v>4638.92</v>
      </c>
      <c r="I531" s="113">
        <v>5026.3100000000004</v>
      </c>
      <c r="J531" s="113">
        <v>1652.38</v>
      </c>
    </row>
    <row r="532" spans="2:10">
      <c r="B532" s="94">
        <v>39820</v>
      </c>
      <c r="C532" s="113">
        <v>906.65</v>
      </c>
      <c r="D532" s="113">
        <v>9239.24</v>
      </c>
      <c r="E532" s="113">
        <v>14987.46</v>
      </c>
      <c r="F532" s="113">
        <v>631.89</v>
      </c>
      <c r="G532" s="113">
        <v>8769.7000000000007</v>
      </c>
      <c r="H532" s="113">
        <v>4507.51</v>
      </c>
      <c r="I532" s="113">
        <v>4937.47</v>
      </c>
      <c r="J532" s="113">
        <v>1599.06</v>
      </c>
    </row>
    <row r="533" spans="2:10">
      <c r="B533" s="94">
        <v>39821</v>
      </c>
      <c r="C533" s="113">
        <v>909.73</v>
      </c>
      <c r="D533" s="113">
        <v>8876.42</v>
      </c>
      <c r="E533" s="113">
        <v>14415.91</v>
      </c>
      <c r="F533" s="113">
        <v>631.89</v>
      </c>
      <c r="G533" s="113">
        <v>8742.4599999999991</v>
      </c>
      <c r="H533" s="113">
        <v>4505.37</v>
      </c>
      <c r="I533" s="113">
        <v>4879.91</v>
      </c>
      <c r="J533" s="113">
        <v>1617.01</v>
      </c>
    </row>
    <row r="534" spans="2:10">
      <c r="B534" s="94">
        <v>39822</v>
      </c>
      <c r="C534" s="113">
        <v>890.35</v>
      </c>
      <c r="D534" s="113">
        <v>8836.7999999999993</v>
      </c>
      <c r="E534" s="113">
        <v>14377.44</v>
      </c>
      <c r="F534" s="113">
        <v>626.85</v>
      </c>
      <c r="G534" s="113">
        <v>8599.18</v>
      </c>
      <c r="H534" s="113">
        <v>4448.54</v>
      </c>
      <c r="I534" s="113">
        <v>4783.8900000000003</v>
      </c>
      <c r="J534" s="113">
        <v>1571.59</v>
      </c>
    </row>
    <row r="535" spans="2:10">
      <c r="B535" s="94">
        <v>39825</v>
      </c>
      <c r="C535" s="113">
        <v>870.26</v>
      </c>
      <c r="D535" s="113">
        <v>8836.7999999999993</v>
      </c>
      <c r="E535" s="113">
        <v>13971</v>
      </c>
      <c r="F535" s="113">
        <v>629.49</v>
      </c>
      <c r="G535" s="113">
        <v>8473.9699999999993</v>
      </c>
      <c r="H535" s="113">
        <v>4426.1899999999996</v>
      </c>
      <c r="I535" s="113">
        <v>4719.62</v>
      </c>
      <c r="J535" s="113">
        <v>1538.79</v>
      </c>
    </row>
    <row r="536" spans="2:10">
      <c r="B536" s="94">
        <v>39826</v>
      </c>
      <c r="C536" s="113">
        <v>871.79</v>
      </c>
      <c r="D536" s="113">
        <v>8413.91</v>
      </c>
      <c r="E536" s="113">
        <v>13668.05</v>
      </c>
      <c r="F536" s="113">
        <v>621</v>
      </c>
      <c r="G536" s="113">
        <v>8448.56</v>
      </c>
      <c r="H536" s="113">
        <v>4399.1499999999996</v>
      </c>
      <c r="I536" s="113">
        <v>4636.9399999999996</v>
      </c>
      <c r="J536" s="113">
        <v>1546.46</v>
      </c>
    </row>
    <row r="537" spans="2:10">
      <c r="B537" s="94">
        <v>39827</v>
      </c>
      <c r="C537" s="113">
        <v>842.62</v>
      </c>
      <c r="D537" s="113">
        <v>8438.4500000000007</v>
      </c>
      <c r="E537" s="113">
        <v>13704.61</v>
      </c>
      <c r="F537" s="113">
        <v>591.34</v>
      </c>
      <c r="G537" s="113">
        <v>8200.14</v>
      </c>
      <c r="H537" s="113">
        <v>4180.6400000000003</v>
      </c>
      <c r="I537" s="113">
        <v>4422.3500000000004</v>
      </c>
      <c r="J537" s="113">
        <v>1489.64</v>
      </c>
    </row>
    <row r="538" spans="2:10">
      <c r="B538" s="94">
        <v>39828</v>
      </c>
      <c r="C538" s="113">
        <v>843.74</v>
      </c>
      <c r="D538" s="113">
        <v>8023.31</v>
      </c>
      <c r="E538" s="113">
        <v>13242.96</v>
      </c>
      <c r="F538" s="113">
        <v>569.12</v>
      </c>
      <c r="G538" s="113">
        <v>8212.49</v>
      </c>
      <c r="H538" s="113">
        <v>4121.1099999999997</v>
      </c>
      <c r="I538" s="113">
        <v>4336.7299999999996</v>
      </c>
      <c r="J538" s="113">
        <v>1511.84</v>
      </c>
    </row>
    <row r="539" spans="2:10">
      <c r="B539" s="94">
        <v>39829</v>
      </c>
      <c r="C539" s="113">
        <v>850.12</v>
      </c>
      <c r="D539" s="113">
        <v>8230.15</v>
      </c>
      <c r="E539" s="113">
        <v>13255.51</v>
      </c>
      <c r="F539" s="113">
        <v>566.77</v>
      </c>
      <c r="G539" s="113">
        <v>8281.2199999999993</v>
      </c>
      <c r="H539" s="113">
        <v>4147.0600000000004</v>
      </c>
      <c r="I539" s="113">
        <v>4366.28</v>
      </c>
      <c r="J539" s="113">
        <v>1529.33</v>
      </c>
    </row>
    <row r="540" spans="2:10">
      <c r="B540" s="94">
        <v>39832</v>
      </c>
      <c r="C540" s="113">
        <v>850.12</v>
      </c>
      <c r="D540" s="113">
        <v>8256.85</v>
      </c>
      <c r="E540" s="113">
        <v>13339.99</v>
      </c>
      <c r="F540" s="113">
        <v>531.66</v>
      </c>
      <c r="G540" s="113">
        <v>8281.2199999999993</v>
      </c>
      <c r="H540" s="113">
        <v>4108.47</v>
      </c>
      <c r="I540" s="113">
        <v>4316.1400000000003</v>
      </c>
      <c r="J540" s="113">
        <v>1529.33</v>
      </c>
    </row>
    <row r="541" spans="2:10">
      <c r="B541" s="94">
        <v>39833</v>
      </c>
      <c r="C541" s="113">
        <v>805.22</v>
      </c>
      <c r="D541" s="113">
        <v>8065.79</v>
      </c>
      <c r="E541" s="113">
        <v>12959.77</v>
      </c>
      <c r="F541" s="113">
        <v>514.29</v>
      </c>
      <c r="G541" s="113">
        <v>7949.09</v>
      </c>
      <c r="H541" s="113">
        <v>4091.4</v>
      </c>
      <c r="I541" s="113">
        <v>4239.8500000000004</v>
      </c>
      <c r="J541" s="113">
        <v>1440.86</v>
      </c>
    </row>
    <row r="542" spans="2:10">
      <c r="B542" s="94">
        <v>39834</v>
      </c>
      <c r="C542" s="113">
        <v>840.24</v>
      </c>
      <c r="D542" s="113">
        <v>7901.64</v>
      </c>
      <c r="E542" s="113">
        <v>12583.63</v>
      </c>
      <c r="F542" s="113">
        <v>530.09</v>
      </c>
      <c r="G542" s="113">
        <v>8228.1</v>
      </c>
      <c r="H542" s="113">
        <v>4059.88</v>
      </c>
      <c r="I542" s="113">
        <v>4261.1499999999996</v>
      </c>
      <c r="J542" s="113">
        <v>1507.07</v>
      </c>
    </row>
    <row r="543" spans="2:10">
      <c r="B543" s="94">
        <v>39835</v>
      </c>
      <c r="C543" s="113">
        <v>827.5</v>
      </c>
      <c r="D543" s="113">
        <v>8051.74</v>
      </c>
      <c r="E543" s="113">
        <v>12657.99</v>
      </c>
      <c r="F543" s="113">
        <v>515.51</v>
      </c>
      <c r="G543" s="113">
        <v>8122.8</v>
      </c>
      <c r="H543" s="113">
        <v>4052.23</v>
      </c>
      <c r="I543" s="113">
        <v>4219.42</v>
      </c>
      <c r="J543" s="113">
        <v>1465.49</v>
      </c>
    </row>
    <row r="544" spans="2:10">
      <c r="B544" s="94">
        <v>39836</v>
      </c>
      <c r="C544" s="113">
        <v>831.95</v>
      </c>
      <c r="D544" s="113">
        <v>7745.25</v>
      </c>
      <c r="E544" s="113">
        <v>12578.6</v>
      </c>
      <c r="F544" s="113">
        <v>498.2</v>
      </c>
      <c r="G544" s="113">
        <v>8077.56</v>
      </c>
      <c r="H544" s="113">
        <v>4052.47</v>
      </c>
      <c r="I544" s="113">
        <v>4178.9399999999996</v>
      </c>
      <c r="J544" s="113">
        <v>1477.29</v>
      </c>
    </row>
    <row r="545" spans="2:10">
      <c r="B545" s="94">
        <v>39839</v>
      </c>
      <c r="C545" s="113">
        <v>836.57</v>
      </c>
      <c r="D545" s="113">
        <v>7682.14</v>
      </c>
      <c r="E545" s="113">
        <v>12578.6</v>
      </c>
      <c r="F545" s="113">
        <v>539.38</v>
      </c>
      <c r="G545" s="113">
        <v>8116.03</v>
      </c>
      <c r="H545" s="113">
        <v>4209.01</v>
      </c>
      <c r="I545" s="113">
        <v>4326.87</v>
      </c>
      <c r="J545" s="113">
        <v>1489.46</v>
      </c>
    </row>
    <row r="546" spans="2:10">
      <c r="B546" s="94">
        <v>39840</v>
      </c>
      <c r="C546" s="113">
        <v>845.71</v>
      </c>
      <c r="D546" s="113">
        <v>8061.07</v>
      </c>
      <c r="E546" s="113">
        <v>12578.6</v>
      </c>
      <c r="F546" s="113">
        <v>547.04</v>
      </c>
      <c r="G546" s="113">
        <v>8174.73</v>
      </c>
      <c r="H546" s="113">
        <v>4194.41</v>
      </c>
      <c r="I546" s="113">
        <v>4323.42</v>
      </c>
      <c r="J546" s="113">
        <v>1504.9</v>
      </c>
    </row>
    <row r="547" spans="2:10">
      <c r="B547" s="94">
        <v>39841</v>
      </c>
      <c r="C547" s="113">
        <v>874.09</v>
      </c>
      <c r="D547" s="113">
        <v>8106.29</v>
      </c>
      <c r="E547" s="113">
        <v>12578.6</v>
      </c>
      <c r="F547" s="113">
        <v>546.39</v>
      </c>
      <c r="G547" s="113">
        <v>8375.4500000000007</v>
      </c>
      <c r="H547" s="113">
        <v>4295.2</v>
      </c>
      <c r="I547" s="113">
        <v>4518.72</v>
      </c>
      <c r="J547" s="113">
        <v>1558.34</v>
      </c>
    </row>
    <row r="548" spans="2:10">
      <c r="B548" s="94">
        <v>39842</v>
      </c>
      <c r="C548" s="113">
        <v>845.14</v>
      </c>
      <c r="D548" s="113">
        <v>8251.24</v>
      </c>
      <c r="E548" s="113">
        <v>13154.43</v>
      </c>
      <c r="F548" s="113">
        <v>530.70000000000005</v>
      </c>
      <c r="G548" s="113">
        <v>8149.01</v>
      </c>
      <c r="H548" s="113">
        <v>4190.1099999999997</v>
      </c>
      <c r="I548" s="113">
        <v>4428.1099999999997</v>
      </c>
      <c r="J548" s="113">
        <v>1507.84</v>
      </c>
    </row>
    <row r="549" spans="2:10">
      <c r="B549" s="94">
        <v>39843</v>
      </c>
      <c r="C549" s="113">
        <v>825.88</v>
      </c>
      <c r="D549" s="113">
        <v>7994.05</v>
      </c>
      <c r="E549" s="113">
        <v>13278.21</v>
      </c>
      <c r="F549" s="113">
        <v>535.04</v>
      </c>
      <c r="G549" s="113">
        <v>8000.86</v>
      </c>
      <c r="H549" s="113">
        <v>4149.6400000000003</v>
      </c>
      <c r="I549" s="113">
        <v>4338.3500000000004</v>
      </c>
      <c r="J549" s="113">
        <v>1476.42</v>
      </c>
    </row>
    <row r="550" spans="2:10">
      <c r="B550" s="94">
        <v>39846</v>
      </c>
      <c r="C550" s="113">
        <v>825.44</v>
      </c>
      <c r="D550" s="113">
        <v>7873.98</v>
      </c>
      <c r="E550" s="113">
        <v>12861.49</v>
      </c>
      <c r="F550" s="113">
        <v>508.25</v>
      </c>
      <c r="G550" s="113">
        <v>7936.83</v>
      </c>
      <c r="H550" s="113">
        <v>4077.78</v>
      </c>
      <c r="I550" s="113">
        <v>4271.04</v>
      </c>
      <c r="J550" s="113">
        <v>1494.43</v>
      </c>
    </row>
    <row r="551" spans="2:10">
      <c r="B551" s="94">
        <v>39847</v>
      </c>
      <c r="C551" s="113">
        <v>838.51</v>
      </c>
      <c r="D551" s="113">
        <v>7825.51</v>
      </c>
      <c r="E551" s="113">
        <v>12776.89</v>
      </c>
      <c r="F551" s="113">
        <v>512.34</v>
      </c>
      <c r="G551" s="113">
        <v>8078.36</v>
      </c>
      <c r="H551" s="113">
        <v>4164.46</v>
      </c>
      <c r="I551" s="113">
        <v>4374.96</v>
      </c>
      <c r="J551" s="113">
        <v>1516.3</v>
      </c>
    </row>
    <row r="552" spans="2:10">
      <c r="B552" s="94">
        <v>39848</v>
      </c>
      <c r="C552" s="113">
        <v>832.23</v>
      </c>
      <c r="D552" s="113">
        <v>8038.94</v>
      </c>
      <c r="E552" s="113">
        <v>13063.89</v>
      </c>
      <c r="F552" s="113">
        <v>514.89</v>
      </c>
      <c r="G552" s="113">
        <v>7956.66</v>
      </c>
      <c r="H552" s="113">
        <v>4228.6000000000004</v>
      </c>
      <c r="I552" s="113">
        <v>4492.79</v>
      </c>
      <c r="J552" s="113">
        <v>1515.05</v>
      </c>
    </row>
    <row r="553" spans="2:10">
      <c r="B553" s="94">
        <v>39849</v>
      </c>
      <c r="C553" s="113">
        <v>845.85</v>
      </c>
      <c r="D553" s="113">
        <v>7949.65</v>
      </c>
      <c r="E553" s="113">
        <v>13178.9</v>
      </c>
      <c r="F553" s="113">
        <v>513.12</v>
      </c>
      <c r="G553" s="113">
        <v>8063.07</v>
      </c>
      <c r="H553" s="113">
        <v>4228.93</v>
      </c>
      <c r="I553" s="113">
        <v>4510.49</v>
      </c>
      <c r="J553" s="113">
        <v>1546.24</v>
      </c>
    </row>
    <row r="554" spans="2:10">
      <c r="B554" s="94">
        <v>39850</v>
      </c>
      <c r="C554" s="113">
        <v>868.6</v>
      </c>
      <c r="D554" s="113">
        <v>8076.62</v>
      </c>
      <c r="E554" s="113">
        <v>13655.04</v>
      </c>
      <c r="F554" s="113">
        <v>520.91</v>
      </c>
      <c r="G554" s="113">
        <v>8280.59</v>
      </c>
      <c r="H554" s="113">
        <v>4291.87</v>
      </c>
      <c r="I554" s="113">
        <v>4644.63</v>
      </c>
      <c r="J554" s="113">
        <v>1591.71</v>
      </c>
    </row>
    <row r="555" spans="2:10">
      <c r="B555" s="94">
        <v>39853</v>
      </c>
      <c r="C555" s="113">
        <v>869.89</v>
      </c>
      <c r="D555" s="113">
        <v>7969.03</v>
      </c>
      <c r="E555" s="113">
        <v>13769.06</v>
      </c>
      <c r="F555" s="113">
        <v>569.14</v>
      </c>
      <c r="G555" s="113">
        <v>8270.8700000000008</v>
      </c>
      <c r="H555" s="113">
        <v>4307.6099999999997</v>
      </c>
      <c r="I555" s="113">
        <v>4666.82</v>
      </c>
      <c r="J555" s="113">
        <v>1591.56</v>
      </c>
    </row>
    <row r="556" spans="2:10">
      <c r="B556" s="94">
        <v>39854</v>
      </c>
      <c r="C556" s="113">
        <v>827.16</v>
      </c>
      <c r="D556" s="113">
        <v>7945.94</v>
      </c>
      <c r="E556" s="113">
        <v>13880.64</v>
      </c>
      <c r="F556" s="113">
        <v>602.86</v>
      </c>
      <c r="G556" s="113">
        <v>7888.88</v>
      </c>
      <c r="H556" s="113">
        <v>4213.08</v>
      </c>
      <c r="I556" s="113">
        <v>4505.54</v>
      </c>
      <c r="J556" s="113">
        <v>1524.73</v>
      </c>
    </row>
    <row r="557" spans="2:10">
      <c r="B557" s="94">
        <v>39855</v>
      </c>
      <c r="C557" s="113">
        <v>833.74</v>
      </c>
      <c r="D557" s="113">
        <v>7945.94</v>
      </c>
      <c r="E557" s="113">
        <v>13539.21</v>
      </c>
      <c r="F557" s="113">
        <v>620.58000000000004</v>
      </c>
      <c r="G557" s="113">
        <v>7939.53</v>
      </c>
      <c r="H557" s="113">
        <v>4234.26</v>
      </c>
      <c r="I557" s="113">
        <v>4530.09</v>
      </c>
      <c r="J557" s="113">
        <v>1530.5</v>
      </c>
    </row>
    <row r="558" spans="2:10">
      <c r="B558" s="94">
        <v>39856</v>
      </c>
      <c r="C558" s="113">
        <v>835.19</v>
      </c>
      <c r="D558" s="113">
        <v>7705.36</v>
      </c>
      <c r="E558" s="113">
        <v>13228.3</v>
      </c>
      <c r="F558" s="113">
        <v>611.45000000000005</v>
      </c>
      <c r="G558" s="113">
        <v>7932.76</v>
      </c>
      <c r="H558" s="113">
        <v>4202.24</v>
      </c>
      <c r="I558" s="113">
        <v>4407.5600000000004</v>
      </c>
      <c r="J558" s="113">
        <v>1541.71</v>
      </c>
    </row>
    <row r="559" spans="2:10">
      <c r="B559" s="94">
        <v>39857</v>
      </c>
      <c r="C559" s="113">
        <v>826.84</v>
      </c>
      <c r="D559" s="113">
        <v>7779.4</v>
      </c>
      <c r="E559" s="113">
        <v>13554.67</v>
      </c>
      <c r="F559" s="113">
        <v>624.21</v>
      </c>
      <c r="G559" s="113">
        <v>7850.41</v>
      </c>
      <c r="H559" s="113">
        <v>4189.59</v>
      </c>
      <c r="I559" s="113">
        <v>4413.3900000000003</v>
      </c>
      <c r="J559" s="113">
        <v>1534.36</v>
      </c>
    </row>
    <row r="560" spans="2:10">
      <c r="B560" s="94">
        <v>39860</v>
      </c>
      <c r="C560" s="113">
        <v>826.84</v>
      </c>
      <c r="D560" s="113">
        <v>7750.17</v>
      </c>
      <c r="E560" s="113">
        <v>13455.88</v>
      </c>
      <c r="F560" s="113">
        <v>609.30999999999995</v>
      </c>
      <c r="G560" s="113">
        <v>7850.41</v>
      </c>
      <c r="H560" s="113">
        <v>4134.75</v>
      </c>
      <c r="I560" s="113">
        <v>4366.6400000000003</v>
      </c>
      <c r="J560" s="113">
        <v>1534.36</v>
      </c>
    </row>
    <row r="561" spans="2:10">
      <c r="B561" s="94">
        <v>39861</v>
      </c>
      <c r="C561" s="113">
        <v>789.17</v>
      </c>
      <c r="D561" s="113">
        <v>7645.51</v>
      </c>
      <c r="E561" s="113">
        <v>12945.4</v>
      </c>
      <c r="F561" s="113">
        <v>552.03</v>
      </c>
      <c r="G561" s="113">
        <v>7552.6</v>
      </c>
      <c r="H561" s="113">
        <v>4034.13</v>
      </c>
      <c r="I561" s="113">
        <v>4216.6000000000004</v>
      </c>
      <c r="J561" s="113">
        <v>1470.66</v>
      </c>
    </row>
    <row r="562" spans="2:10">
      <c r="B562" s="94">
        <v>39862</v>
      </c>
      <c r="C562" s="113">
        <v>788.42</v>
      </c>
      <c r="D562" s="113">
        <v>7534.44</v>
      </c>
      <c r="E562" s="113">
        <v>13016</v>
      </c>
      <c r="F562" s="113">
        <v>524.26</v>
      </c>
      <c r="G562" s="113">
        <v>7555.63</v>
      </c>
      <c r="H562" s="113">
        <v>4006.83</v>
      </c>
      <c r="I562" s="113">
        <v>4204.96</v>
      </c>
      <c r="J562" s="113">
        <v>1467.97</v>
      </c>
    </row>
    <row r="563" spans="2:10">
      <c r="B563" s="94">
        <v>39863</v>
      </c>
      <c r="C563" s="113">
        <v>778.94</v>
      </c>
      <c r="D563" s="113">
        <v>7557.65</v>
      </c>
      <c r="E563" s="113">
        <v>13023.36</v>
      </c>
      <c r="F563" s="113">
        <v>549.21</v>
      </c>
      <c r="G563" s="113">
        <v>7465.95</v>
      </c>
      <c r="H563" s="113">
        <v>4018.37</v>
      </c>
      <c r="I563" s="113">
        <v>4215.21</v>
      </c>
      <c r="J563" s="113">
        <v>1442.82</v>
      </c>
    </row>
    <row r="564" spans="2:10">
      <c r="B564" s="94">
        <v>39864</v>
      </c>
      <c r="C564" s="113">
        <v>770.05</v>
      </c>
      <c r="D564" s="113">
        <v>7416.38</v>
      </c>
      <c r="E564" s="113">
        <v>12699.17</v>
      </c>
      <c r="F564" s="113">
        <v>517.22</v>
      </c>
      <c r="G564" s="113">
        <v>7365.67</v>
      </c>
      <c r="H564" s="113">
        <v>3889.06</v>
      </c>
      <c r="I564" s="113">
        <v>4014.66</v>
      </c>
      <c r="J564" s="113">
        <v>1441.23</v>
      </c>
    </row>
    <row r="565" spans="2:10">
      <c r="B565" s="94">
        <v>39867</v>
      </c>
      <c r="C565" s="113">
        <v>743.33</v>
      </c>
      <c r="D565" s="113">
        <v>7376.16</v>
      </c>
      <c r="E565" s="113">
        <v>13175.1</v>
      </c>
      <c r="F565" s="113">
        <v>517.22</v>
      </c>
      <c r="G565" s="113">
        <v>7114.78</v>
      </c>
      <c r="H565" s="113">
        <v>3850.73</v>
      </c>
      <c r="I565" s="113">
        <v>3936.45</v>
      </c>
      <c r="J565" s="113">
        <v>1387.72</v>
      </c>
    </row>
    <row r="566" spans="2:10">
      <c r="B566" s="94">
        <v>39868</v>
      </c>
      <c r="C566" s="113">
        <v>773.14</v>
      </c>
      <c r="D566" s="113">
        <v>7268.56</v>
      </c>
      <c r="E566" s="113">
        <v>12798.52</v>
      </c>
      <c r="F566" s="113">
        <v>524.69000000000005</v>
      </c>
      <c r="G566" s="113">
        <v>7350.94</v>
      </c>
      <c r="H566" s="113">
        <v>3816.44</v>
      </c>
      <c r="I566" s="113">
        <v>3895.75</v>
      </c>
      <c r="J566" s="113">
        <v>1441.83</v>
      </c>
    </row>
    <row r="567" spans="2:10">
      <c r="B567" s="94">
        <v>39869</v>
      </c>
      <c r="C567" s="113">
        <v>764.9</v>
      </c>
      <c r="D567" s="113">
        <v>7461.22</v>
      </c>
      <c r="E567" s="113">
        <v>13005.08</v>
      </c>
      <c r="F567" s="113">
        <v>538.11</v>
      </c>
      <c r="G567" s="113">
        <v>7270.89</v>
      </c>
      <c r="H567" s="113">
        <v>3848.98</v>
      </c>
      <c r="I567" s="113">
        <v>3846.21</v>
      </c>
      <c r="J567" s="113">
        <v>1425.43</v>
      </c>
    </row>
    <row r="568" spans="2:10">
      <c r="B568" s="94">
        <v>39870</v>
      </c>
      <c r="C568" s="113">
        <v>752.83</v>
      </c>
      <c r="D568" s="113">
        <v>7457.93</v>
      </c>
      <c r="E568" s="113">
        <v>12894.94</v>
      </c>
      <c r="F568" s="113">
        <v>547.54999999999995</v>
      </c>
      <c r="G568" s="113">
        <v>7182.08</v>
      </c>
      <c r="H568" s="113">
        <v>3915.64</v>
      </c>
      <c r="I568" s="113">
        <v>3942.62</v>
      </c>
      <c r="J568" s="113">
        <v>1391.47</v>
      </c>
    </row>
    <row r="569" spans="2:10">
      <c r="B569" s="94">
        <v>39871</v>
      </c>
      <c r="C569" s="113">
        <v>735.09</v>
      </c>
      <c r="D569" s="113">
        <v>7568.42</v>
      </c>
      <c r="E569" s="113">
        <v>12811.57</v>
      </c>
      <c r="F569" s="113">
        <v>544.58000000000004</v>
      </c>
      <c r="G569" s="113">
        <v>7062.93</v>
      </c>
      <c r="H569" s="113">
        <v>3830.09</v>
      </c>
      <c r="I569" s="113">
        <v>3843.74</v>
      </c>
      <c r="J569" s="113">
        <v>1377.84</v>
      </c>
    </row>
    <row r="570" spans="2:10">
      <c r="B570" s="94">
        <v>39874</v>
      </c>
      <c r="C570" s="113">
        <v>700.82</v>
      </c>
      <c r="D570" s="113">
        <v>7280.15</v>
      </c>
      <c r="E570" s="113">
        <v>12317.46</v>
      </c>
      <c r="F570" s="113">
        <v>539.37</v>
      </c>
      <c r="G570" s="113">
        <v>6763.29</v>
      </c>
      <c r="H570" s="113">
        <v>3625.83</v>
      </c>
      <c r="I570" s="113">
        <v>3710.07</v>
      </c>
      <c r="J570" s="113">
        <v>1322.85</v>
      </c>
    </row>
    <row r="571" spans="2:10">
      <c r="B571" s="94">
        <v>39875</v>
      </c>
      <c r="C571" s="113">
        <v>696.33</v>
      </c>
      <c r="D571" s="113">
        <v>7229.72</v>
      </c>
      <c r="E571" s="113">
        <v>12033.88</v>
      </c>
      <c r="F571" s="113">
        <v>540.74</v>
      </c>
      <c r="G571" s="113">
        <v>6726.02</v>
      </c>
      <c r="H571" s="113">
        <v>3512.09</v>
      </c>
      <c r="I571" s="113">
        <v>3690.72</v>
      </c>
      <c r="J571" s="113">
        <v>1321.01</v>
      </c>
    </row>
    <row r="572" spans="2:10">
      <c r="B572" s="94">
        <v>39876</v>
      </c>
      <c r="C572" s="113">
        <v>712.87</v>
      </c>
      <c r="D572" s="113">
        <v>7290.96</v>
      </c>
      <c r="E572" s="113">
        <v>12331.15</v>
      </c>
      <c r="F572" s="113">
        <v>562.87</v>
      </c>
      <c r="G572" s="113">
        <v>6875.84</v>
      </c>
      <c r="H572" s="113">
        <v>3645.87</v>
      </c>
      <c r="I572" s="113">
        <v>3890.94</v>
      </c>
      <c r="J572" s="113">
        <v>1353.74</v>
      </c>
    </row>
    <row r="573" spans="2:10">
      <c r="B573" s="94">
        <v>39877</v>
      </c>
      <c r="C573" s="113">
        <v>682.55</v>
      </c>
      <c r="D573" s="113">
        <v>7433.49</v>
      </c>
      <c r="E573" s="113">
        <v>12211.24</v>
      </c>
      <c r="F573" s="113">
        <v>559.09</v>
      </c>
      <c r="G573" s="113">
        <v>6594.44</v>
      </c>
      <c r="H573" s="113">
        <v>3529.86</v>
      </c>
      <c r="I573" s="113">
        <v>3695.49</v>
      </c>
      <c r="J573" s="113">
        <v>1299.5899999999999</v>
      </c>
    </row>
    <row r="574" spans="2:10">
      <c r="B574" s="94">
        <v>39878</v>
      </c>
      <c r="C574" s="113">
        <v>683.38</v>
      </c>
      <c r="D574" s="113">
        <v>7173.1</v>
      </c>
      <c r="E574" s="113">
        <v>11921.52</v>
      </c>
      <c r="F574" s="113">
        <v>576.39</v>
      </c>
      <c r="G574" s="113">
        <v>6626.94</v>
      </c>
      <c r="H574" s="113">
        <v>3530.73</v>
      </c>
      <c r="I574" s="113">
        <v>3666.41</v>
      </c>
      <c r="J574" s="113">
        <v>1293.8499999999999</v>
      </c>
    </row>
    <row r="575" spans="2:10">
      <c r="B575" s="94">
        <v>39881</v>
      </c>
      <c r="C575" s="113">
        <v>676.53</v>
      </c>
      <c r="D575" s="113">
        <v>7086.03</v>
      </c>
      <c r="E575" s="113">
        <v>11344.58</v>
      </c>
      <c r="F575" s="113">
        <v>576.39</v>
      </c>
      <c r="G575" s="113">
        <v>6547.05</v>
      </c>
      <c r="H575" s="113">
        <v>3542.4</v>
      </c>
      <c r="I575" s="113">
        <v>3692.03</v>
      </c>
      <c r="J575" s="113">
        <v>1268.6400000000001</v>
      </c>
    </row>
    <row r="576" spans="2:10">
      <c r="B576" s="94">
        <v>39882</v>
      </c>
      <c r="C576" s="113">
        <v>719.6</v>
      </c>
      <c r="D576" s="113">
        <v>7054.98</v>
      </c>
      <c r="E576" s="113">
        <v>11694.05</v>
      </c>
      <c r="F576" s="113">
        <v>634.91999999999996</v>
      </c>
      <c r="G576" s="113">
        <v>6926.49</v>
      </c>
      <c r="H576" s="113">
        <v>3715.23</v>
      </c>
      <c r="I576" s="113">
        <v>3886.98</v>
      </c>
      <c r="J576" s="113">
        <v>1358.28</v>
      </c>
    </row>
    <row r="577" spans="2:11">
      <c r="B577" s="94">
        <v>39883</v>
      </c>
      <c r="C577" s="113">
        <v>721.36</v>
      </c>
      <c r="D577" s="113">
        <v>7376.12</v>
      </c>
      <c r="E577" s="113">
        <v>11930.66</v>
      </c>
      <c r="F577" s="113">
        <v>627.6</v>
      </c>
      <c r="G577" s="113">
        <v>6930.4</v>
      </c>
      <c r="H577" s="113">
        <v>3693.81</v>
      </c>
      <c r="I577" s="113">
        <v>3914.1</v>
      </c>
      <c r="J577" s="113">
        <v>1371.64</v>
      </c>
    </row>
    <row r="578" spans="2:11">
      <c r="B578" s="94">
        <v>39884</v>
      </c>
      <c r="C578" s="113">
        <v>750.74</v>
      </c>
      <c r="D578" s="113">
        <v>7198.25</v>
      </c>
      <c r="E578" s="113">
        <v>12001.53</v>
      </c>
      <c r="F578" s="113">
        <v>618.92999999999995</v>
      </c>
      <c r="G578" s="113">
        <v>7170.06</v>
      </c>
      <c r="H578" s="113">
        <v>3712.06</v>
      </c>
      <c r="I578" s="113">
        <v>3956.22</v>
      </c>
      <c r="J578" s="113">
        <v>1426.1</v>
      </c>
    </row>
    <row r="579" spans="2:11">
      <c r="B579" s="94">
        <v>39885</v>
      </c>
      <c r="C579" s="113">
        <v>756.55</v>
      </c>
      <c r="D579" s="113">
        <v>7569.28</v>
      </c>
      <c r="E579" s="113">
        <v>12525.8</v>
      </c>
      <c r="F579" s="113">
        <v>652.53</v>
      </c>
      <c r="G579" s="113">
        <v>7223.98</v>
      </c>
      <c r="H579" s="113">
        <v>3753.68</v>
      </c>
      <c r="I579" s="113">
        <v>3953.6</v>
      </c>
      <c r="J579" s="113">
        <v>1431.5</v>
      </c>
    </row>
    <row r="580" spans="2:11">
      <c r="B580" s="94">
        <v>39888</v>
      </c>
      <c r="C580" s="113">
        <v>753.89</v>
      </c>
      <c r="D580" s="113">
        <v>7704.15</v>
      </c>
      <c r="E580" s="113">
        <v>12976.71</v>
      </c>
      <c r="F580" s="113">
        <v>647.54999999999995</v>
      </c>
      <c r="G580" s="113">
        <v>7216.97</v>
      </c>
      <c r="H580" s="113">
        <v>3863.99</v>
      </c>
      <c r="I580" s="113">
        <v>4044.54</v>
      </c>
      <c r="J580" s="113">
        <v>1404.02</v>
      </c>
    </row>
    <row r="581" spans="2:11">
      <c r="B581" s="94">
        <v>39889</v>
      </c>
      <c r="C581" s="113">
        <v>778.12</v>
      </c>
      <c r="D581" s="113">
        <v>7949.13</v>
      </c>
      <c r="E581" s="113">
        <v>12878.09</v>
      </c>
      <c r="F581" s="113">
        <v>665.58</v>
      </c>
      <c r="G581" s="113">
        <v>7395.7</v>
      </c>
      <c r="H581" s="113">
        <v>3857.1</v>
      </c>
      <c r="I581" s="113">
        <v>3987.77</v>
      </c>
      <c r="J581" s="113">
        <v>1462.11</v>
      </c>
    </row>
    <row r="582" spans="2:11">
      <c r="B582" s="94">
        <v>39890</v>
      </c>
      <c r="C582" s="113">
        <v>794.35</v>
      </c>
      <c r="D582" s="113">
        <v>7972.17</v>
      </c>
      <c r="E582" s="113">
        <v>13117.17</v>
      </c>
      <c r="F582" s="113">
        <v>650.62</v>
      </c>
      <c r="G582" s="113">
        <v>7486.58</v>
      </c>
      <c r="H582" s="113">
        <v>3804.99</v>
      </c>
      <c r="I582" s="113">
        <v>3996.32</v>
      </c>
      <c r="J582" s="113">
        <v>1491.22</v>
      </c>
    </row>
    <row r="583" spans="2:11">
      <c r="B583" s="94">
        <v>39891</v>
      </c>
      <c r="C583" s="113">
        <v>784.04</v>
      </c>
      <c r="D583" s="113">
        <v>7945.96</v>
      </c>
      <c r="E583" s="113">
        <v>13130.92</v>
      </c>
      <c r="F583" s="113">
        <v>694.69</v>
      </c>
      <c r="G583" s="113">
        <v>7400.8</v>
      </c>
      <c r="H583" s="113">
        <v>3816.93</v>
      </c>
      <c r="I583" s="113">
        <v>4043.46</v>
      </c>
      <c r="J583" s="113">
        <v>1483.48</v>
      </c>
    </row>
    <row r="584" spans="2:11">
      <c r="B584" s="94">
        <v>39892</v>
      </c>
      <c r="C584" s="113">
        <v>768.54</v>
      </c>
      <c r="D584" s="113">
        <v>7945.96</v>
      </c>
      <c r="E584" s="113">
        <v>12833.51</v>
      </c>
      <c r="F584" s="113">
        <v>696.93</v>
      </c>
      <c r="G584" s="113">
        <v>7278.38</v>
      </c>
      <c r="H584" s="113">
        <v>3842.85</v>
      </c>
      <c r="I584" s="113">
        <v>4068.74</v>
      </c>
      <c r="J584" s="113">
        <v>1457.27</v>
      </c>
    </row>
    <row r="585" spans="2:11">
      <c r="B585" s="94">
        <v>39895</v>
      </c>
      <c r="C585" s="113">
        <v>822.92</v>
      </c>
      <c r="D585" s="113">
        <v>8215.5300000000007</v>
      </c>
      <c r="E585" s="113">
        <v>13447.42</v>
      </c>
      <c r="F585" s="113">
        <v>737.19</v>
      </c>
      <c r="G585" s="113">
        <v>7775.86</v>
      </c>
      <c r="H585" s="113">
        <v>3952.81</v>
      </c>
      <c r="I585" s="113">
        <v>4176.37</v>
      </c>
      <c r="J585" s="113">
        <v>1555.77</v>
      </c>
    </row>
    <row r="586" spans="2:11">
      <c r="B586" s="94">
        <v>39896</v>
      </c>
      <c r="C586" s="113">
        <v>806.12</v>
      </c>
      <c r="D586" s="113">
        <v>8488.2999999999993</v>
      </c>
      <c r="E586" s="113">
        <v>13910.34</v>
      </c>
      <c r="F586" s="113">
        <v>721.64</v>
      </c>
      <c r="G586" s="113">
        <v>7659.97</v>
      </c>
      <c r="H586" s="113">
        <v>3911.46</v>
      </c>
      <c r="I586" s="113">
        <v>4187.3599999999997</v>
      </c>
      <c r="J586" s="113">
        <v>1516.52</v>
      </c>
    </row>
    <row r="587" spans="2:11">
      <c r="B587" s="94">
        <v>39897</v>
      </c>
      <c r="C587" s="113">
        <v>813.88</v>
      </c>
      <c r="D587" s="113">
        <v>8479.99</v>
      </c>
      <c r="E587" s="113">
        <v>13622.11</v>
      </c>
      <c r="F587" s="113">
        <v>740.94</v>
      </c>
      <c r="G587" s="113">
        <v>7749.81</v>
      </c>
      <c r="H587" s="113">
        <v>3900.25</v>
      </c>
      <c r="I587" s="113">
        <v>4223.29</v>
      </c>
      <c r="J587" s="113">
        <v>1528.95</v>
      </c>
    </row>
    <row r="588" spans="2:11">
      <c r="B588" s="94">
        <v>39898</v>
      </c>
      <c r="C588" s="113">
        <v>832.86</v>
      </c>
      <c r="D588" s="113">
        <v>8636.33</v>
      </c>
      <c r="E588" s="113">
        <v>14108.98</v>
      </c>
      <c r="F588" s="113">
        <v>752.63</v>
      </c>
      <c r="G588" s="113">
        <v>7924.56</v>
      </c>
      <c r="H588" s="113">
        <v>3925.2</v>
      </c>
      <c r="I588" s="113">
        <v>4259.37</v>
      </c>
      <c r="J588" s="113">
        <v>1587</v>
      </c>
    </row>
    <row r="589" spans="2:11">
      <c r="B589" s="94">
        <v>39899</v>
      </c>
      <c r="C589" s="113">
        <v>815.94</v>
      </c>
      <c r="D589" s="113">
        <v>8626.9699999999993</v>
      </c>
      <c r="E589" s="113">
        <v>14119.5</v>
      </c>
      <c r="F589" s="113">
        <v>721.16</v>
      </c>
      <c r="G589" s="113">
        <v>7776.18</v>
      </c>
      <c r="H589" s="113">
        <v>3898.85</v>
      </c>
      <c r="I589" s="113">
        <v>4203.55</v>
      </c>
      <c r="J589" s="113">
        <v>1545.2</v>
      </c>
    </row>
    <row r="590" spans="2:11">
      <c r="B590" s="94">
        <v>39902</v>
      </c>
      <c r="C590" s="113">
        <v>787.53</v>
      </c>
      <c r="D590" s="113">
        <v>8236.08</v>
      </c>
      <c r="E590" s="113">
        <v>13456.33</v>
      </c>
      <c r="F590" s="113">
        <v>682.91</v>
      </c>
      <c r="G590" s="113">
        <v>7522.02</v>
      </c>
      <c r="H590" s="113">
        <v>3762.91</v>
      </c>
      <c r="I590" s="113">
        <v>3989.23</v>
      </c>
      <c r="J590" s="113">
        <v>1501.8</v>
      </c>
      <c r="K590" s="96">
        <f>C591/C526-1</f>
        <v>-0.10416105272612952</v>
      </c>
    </row>
    <row r="591" spans="2:11">
      <c r="B591" s="94">
        <v>39903</v>
      </c>
      <c r="C591" s="113">
        <v>797.87</v>
      </c>
      <c r="D591" s="113">
        <v>8109.53</v>
      </c>
      <c r="E591" s="113">
        <v>13576.02</v>
      </c>
      <c r="F591" s="113">
        <v>689.63</v>
      </c>
      <c r="G591" s="113">
        <v>7608.92</v>
      </c>
      <c r="H591" s="113">
        <v>3926.14</v>
      </c>
      <c r="I591" s="113">
        <v>4084.76</v>
      </c>
      <c r="J591" s="113">
        <v>1528.59</v>
      </c>
    </row>
    <row r="592" spans="2:11">
      <c r="B592" s="94">
        <v>39904</v>
      </c>
      <c r="C592" s="113">
        <v>811.08</v>
      </c>
      <c r="D592" s="113">
        <v>8351.91</v>
      </c>
      <c r="E592" s="113">
        <v>13519.54</v>
      </c>
      <c r="F592" s="113">
        <v>685.51</v>
      </c>
      <c r="G592" s="113">
        <v>7761.6</v>
      </c>
      <c r="H592" s="113">
        <v>3955.61</v>
      </c>
      <c r="I592" s="113">
        <v>4131.07</v>
      </c>
      <c r="J592" s="113">
        <v>1551.6</v>
      </c>
    </row>
    <row r="593" spans="2:10">
      <c r="B593" s="94">
        <v>39905</v>
      </c>
      <c r="C593" s="113">
        <v>834.38</v>
      </c>
      <c r="D593" s="113">
        <v>8719.7800000000007</v>
      </c>
      <c r="E593" s="113">
        <v>14521.97</v>
      </c>
      <c r="F593" s="113">
        <v>733.93</v>
      </c>
      <c r="G593" s="113">
        <v>7978.08</v>
      </c>
      <c r="H593" s="113">
        <v>4124.97</v>
      </c>
      <c r="I593" s="113">
        <v>4381.92</v>
      </c>
      <c r="J593" s="113">
        <v>1602.63</v>
      </c>
    </row>
    <row r="594" spans="2:10">
      <c r="B594" s="94">
        <v>39906</v>
      </c>
      <c r="C594" s="113">
        <v>842.5</v>
      </c>
      <c r="D594" s="113">
        <v>8749.84</v>
      </c>
      <c r="E594" s="113">
        <v>14545.69</v>
      </c>
      <c r="F594" s="113">
        <v>746.03</v>
      </c>
      <c r="G594" s="113">
        <v>8017.59</v>
      </c>
      <c r="H594" s="113">
        <v>4029.67</v>
      </c>
      <c r="I594" s="113">
        <v>4384.99</v>
      </c>
      <c r="J594" s="113">
        <v>1621.87</v>
      </c>
    </row>
    <row r="595" spans="2:10">
      <c r="B595" s="94">
        <v>39909</v>
      </c>
      <c r="C595" s="113">
        <v>835.48</v>
      </c>
      <c r="D595" s="113">
        <v>8857.93</v>
      </c>
      <c r="E595" s="113">
        <v>14998.04</v>
      </c>
      <c r="F595" s="113">
        <v>748.62</v>
      </c>
      <c r="G595" s="113">
        <v>7975.85</v>
      </c>
      <c r="H595" s="113">
        <v>3993.54</v>
      </c>
      <c r="I595" s="113">
        <v>4349.8100000000004</v>
      </c>
      <c r="J595" s="113">
        <v>1606.71</v>
      </c>
    </row>
    <row r="596" spans="2:10">
      <c r="B596" s="94">
        <v>39910</v>
      </c>
      <c r="C596" s="113">
        <v>815.55</v>
      </c>
      <c r="D596" s="113">
        <v>8832.85</v>
      </c>
      <c r="E596" s="113">
        <v>14928.97</v>
      </c>
      <c r="F596" s="113">
        <v>740.47</v>
      </c>
      <c r="G596" s="113">
        <v>7789.56</v>
      </c>
      <c r="H596" s="113">
        <v>3930.52</v>
      </c>
      <c r="I596" s="113">
        <v>4322.5</v>
      </c>
      <c r="J596" s="113">
        <v>1561.61</v>
      </c>
    </row>
    <row r="597" spans="2:10">
      <c r="B597" s="94">
        <v>39911</v>
      </c>
      <c r="C597" s="113">
        <v>825.16</v>
      </c>
      <c r="D597" s="113">
        <v>8595.01</v>
      </c>
      <c r="E597" s="113">
        <v>14474.86</v>
      </c>
      <c r="F597" s="113">
        <v>760.58</v>
      </c>
      <c r="G597" s="113">
        <v>7837.11</v>
      </c>
      <c r="H597" s="113">
        <v>3925.52</v>
      </c>
      <c r="I597" s="113">
        <v>4357.92</v>
      </c>
      <c r="J597" s="113">
        <v>1590.66</v>
      </c>
    </row>
    <row r="598" spans="2:10">
      <c r="B598" s="94">
        <v>39912</v>
      </c>
      <c r="C598" s="113">
        <v>856.56</v>
      </c>
      <c r="D598" s="113">
        <v>8916.06</v>
      </c>
      <c r="E598" s="113">
        <v>14901.41</v>
      </c>
      <c r="F598" s="113">
        <v>810.9</v>
      </c>
      <c r="G598" s="113">
        <v>8083.38</v>
      </c>
      <c r="H598" s="113">
        <v>3983.71</v>
      </c>
      <c r="I598" s="113">
        <v>4491.12</v>
      </c>
      <c r="J598" s="113">
        <v>1652.54</v>
      </c>
    </row>
    <row r="599" spans="2:10">
      <c r="B599" s="94">
        <v>39913</v>
      </c>
      <c r="C599" s="113">
        <v>856.56</v>
      </c>
      <c r="D599" s="113">
        <v>8964.11</v>
      </c>
      <c r="E599" s="113">
        <v>14901.41</v>
      </c>
      <c r="F599" s="113">
        <v>817.41</v>
      </c>
      <c r="G599" s="113">
        <v>8083.38</v>
      </c>
      <c r="H599" s="113">
        <v>3983.71</v>
      </c>
      <c r="I599" s="113">
        <v>4491.12</v>
      </c>
      <c r="J599" s="113">
        <v>1652.54</v>
      </c>
    </row>
    <row r="600" spans="2:10">
      <c r="B600" s="94">
        <v>39916</v>
      </c>
      <c r="C600" s="113">
        <v>858.73</v>
      </c>
      <c r="D600" s="113">
        <v>8924.43</v>
      </c>
      <c r="E600" s="113">
        <v>14901.41</v>
      </c>
      <c r="F600" s="113">
        <v>814.67</v>
      </c>
      <c r="G600" s="113">
        <v>8057.81</v>
      </c>
      <c r="H600" s="113">
        <v>3983.71</v>
      </c>
      <c r="I600" s="113">
        <v>4491.12</v>
      </c>
      <c r="J600" s="113">
        <v>1653.31</v>
      </c>
    </row>
    <row r="601" spans="2:10">
      <c r="B601" s="94">
        <v>39917</v>
      </c>
      <c r="C601" s="113">
        <v>841.5</v>
      </c>
      <c r="D601" s="113">
        <v>8842.68</v>
      </c>
      <c r="E601" s="113">
        <v>15580.16</v>
      </c>
      <c r="F601" s="113">
        <v>807.61</v>
      </c>
      <c r="G601" s="113">
        <v>7920.18</v>
      </c>
      <c r="H601" s="113">
        <v>3988.99</v>
      </c>
      <c r="I601" s="113">
        <v>4557.01</v>
      </c>
      <c r="J601" s="113">
        <v>1625.72</v>
      </c>
    </row>
    <row r="602" spans="2:10">
      <c r="B602" s="94">
        <v>39918</v>
      </c>
      <c r="C602" s="113">
        <v>852.06</v>
      </c>
      <c r="D602" s="113">
        <v>8742.9599999999991</v>
      </c>
      <c r="E602" s="113">
        <v>15669.62</v>
      </c>
      <c r="F602" s="113">
        <v>805.85</v>
      </c>
      <c r="G602" s="113">
        <v>8029.62</v>
      </c>
      <c r="H602" s="113">
        <v>3968.4</v>
      </c>
      <c r="I602" s="113">
        <v>4549.79</v>
      </c>
      <c r="J602" s="113">
        <v>1626.8</v>
      </c>
    </row>
    <row r="603" spans="2:10">
      <c r="B603" s="94">
        <v>39919</v>
      </c>
      <c r="C603" s="113">
        <v>865.3</v>
      </c>
      <c r="D603" s="113">
        <v>8755.26</v>
      </c>
      <c r="E603" s="113">
        <v>15582.99</v>
      </c>
      <c r="F603" s="113">
        <v>819.57</v>
      </c>
      <c r="G603" s="113">
        <v>8125.43</v>
      </c>
      <c r="H603" s="113">
        <v>4052.98</v>
      </c>
      <c r="I603" s="113">
        <v>4609.46</v>
      </c>
      <c r="J603" s="113">
        <v>1670.44</v>
      </c>
    </row>
    <row r="604" spans="2:10">
      <c r="B604" s="94">
        <v>39920</v>
      </c>
      <c r="C604" s="113">
        <v>869.6</v>
      </c>
      <c r="D604" s="113">
        <v>8907.58</v>
      </c>
      <c r="E604" s="113">
        <v>15601.27</v>
      </c>
      <c r="F604" s="113">
        <v>834.59</v>
      </c>
      <c r="G604" s="113">
        <v>8131.33</v>
      </c>
      <c r="H604" s="113">
        <v>4092.8</v>
      </c>
      <c r="I604" s="113">
        <v>4676.84</v>
      </c>
      <c r="J604" s="113">
        <v>1673.07</v>
      </c>
    </row>
    <row r="605" spans="2:10">
      <c r="B605" s="94">
        <v>39923</v>
      </c>
      <c r="C605" s="113">
        <v>832.39</v>
      </c>
      <c r="D605" s="113">
        <v>8924.75</v>
      </c>
      <c r="E605" s="113">
        <v>15750.91</v>
      </c>
      <c r="F605" s="113">
        <v>800.22</v>
      </c>
      <c r="G605" s="113">
        <v>7841.73</v>
      </c>
      <c r="H605" s="113">
        <v>3990.86</v>
      </c>
      <c r="I605" s="113">
        <v>4486.3</v>
      </c>
      <c r="J605" s="113">
        <v>1608.21</v>
      </c>
    </row>
    <row r="606" spans="2:10">
      <c r="B606" s="94">
        <v>39924</v>
      </c>
      <c r="C606" s="113">
        <v>850.08</v>
      </c>
      <c r="D606" s="113">
        <v>8711.33</v>
      </c>
      <c r="E606" s="113">
        <v>15285.89</v>
      </c>
      <c r="F606" s="113">
        <v>775.24</v>
      </c>
      <c r="G606" s="113">
        <v>7969.56</v>
      </c>
      <c r="H606" s="113">
        <v>3987.46</v>
      </c>
      <c r="I606" s="113">
        <v>4501.63</v>
      </c>
      <c r="J606" s="113">
        <v>1643.85</v>
      </c>
    </row>
    <row r="607" spans="2:10">
      <c r="B607" s="94">
        <v>39925</v>
      </c>
      <c r="C607" s="113">
        <v>843.55</v>
      </c>
      <c r="D607" s="113">
        <v>8727.2999999999993</v>
      </c>
      <c r="E607" s="113">
        <v>14878.45</v>
      </c>
      <c r="F607" s="113">
        <v>785.13</v>
      </c>
      <c r="G607" s="113">
        <v>7886.57</v>
      </c>
      <c r="H607" s="113">
        <v>4030.66</v>
      </c>
      <c r="I607" s="113">
        <v>4594.42</v>
      </c>
      <c r="J607" s="113">
        <v>1646.12</v>
      </c>
    </row>
    <row r="608" spans="2:10">
      <c r="B608" s="94">
        <v>39926</v>
      </c>
      <c r="C608" s="113">
        <v>851.92</v>
      </c>
      <c r="D608" s="113">
        <v>8847.01</v>
      </c>
      <c r="E608" s="113">
        <v>15214.46</v>
      </c>
      <c r="F608" s="113">
        <v>820.7</v>
      </c>
      <c r="G608" s="113">
        <v>7957.06</v>
      </c>
      <c r="H608" s="113">
        <v>4018.23</v>
      </c>
      <c r="I608" s="113">
        <v>4538.21</v>
      </c>
      <c r="J608" s="113">
        <v>1652.21</v>
      </c>
    </row>
    <row r="609" spans="2:10">
      <c r="B609" s="94">
        <v>39927</v>
      </c>
      <c r="C609" s="113">
        <v>866.23</v>
      </c>
      <c r="D609" s="113">
        <v>8707.99</v>
      </c>
      <c r="E609" s="113">
        <v>15258.85</v>
      </c>
      <c r="F609" s="113">
        <v>831.41</v>
      </c>
      <c r="G609" s="113">
        <v>8076.29</v>
      </c>
      <c r="H609" s="113">
        <v>4155.99</v>
      </c>
      <c r="I609" s="113">
        <v>4674.32</v>
      </c>
      <c r="J609" s="113">
        <v>1694.29</v>
      </c>
    </row>
    <row r="610" spans="2:10">
      <c r="B610" s="94">
        <v>39930</v>
      </c>
      <c r="C610" s="113">
        <v>857.51</v>
      </c>
      <c r="D610" s="113">
        <v>8726.34</v>
      </c>
      <c r="E610" s="113">
        <v>14840.42</v>
      </c>
      <c r="F610" s="113">
        <v>803.17</v>
      </c>
      <c r="G610" s="113">
        <v>8025</v>
      </c>
      <c r="H610" s="113">
        <v>4167.01</v>
      </c>
      <c r="I610" s="113">
        <v>4694.07</v>
      </c>
      <c r="J610" s="113">
        <v>1679.41</v>
      </c>
    </row>
    <row r="611" spans="2:10">
      <c r="B611" s="94">
        <v>39931</v>
      </c>
      <c r="C611" s="113">
        <v>855.16</v>
      </c>
      <c r="D611" s="113">
        <v>8493.77</v>
      </c>
      <c r="E611" s="113">
        <v>14555.11</v>
      </c>
      <c r="F611" s="113">
        <v>784.01</v>
      </c>
      <c r="G611" s="113">
        <v>8016.95</v>
      </c>
      <c r="H611" s="113">
        <v>4096.3999999999996</v>
      </c>
      <c r="I611" s="113">
        <v>4607.42</v>
      </c>
      <c r="J611" s="113">
        <v>1673.81</v>
      </c>
    </row>
    <row r="612" spans="2:10">
      <c r="B612" s="94">
        <v>39932</v>
      </c>
      <c r="C612" s="113">
        <v>873.64</v>
      </c>
      <c r="D612" s="113">
        <v>8493.77</v>
      </c>
      <c r="E612" s="113">
        <v>14956.95</v>
      </c>
      <c r="F612" s="113">
        <v>814.78</v>
      </c>
      <c r="G612" s="113">
        <v>8185.73</v>
      </c>
      <c r="H612" s="113">
        <v>4189.59</v>
      </c>
      <c r="I612" s="113">
        <v>4704.5600000000004</v>
      </c>
      <c r="J612" s="113">
        <v>1711.94</v>
      </c>
    </row>
    <row r="613" spans="2:10">
      <c r="B613" s="94">
        <v>39933</v>
      </c>
      <c r="C613" s="113">
        <v>872.81</v>
      </c>
      <c r="D613" s="113">
        <v>8828.26</v>
      </c>
      <c r="E613" s="113">
        <v>15520.99</v>
      </c>
      <c r="F613" s="113">
        <v>832.87</v>
      </c>
      <c r="G613" s="113">
        <v>8168.12</v>
      </c>
      <c r="H613" s="113">
        <v>4243.71</v>
      </c>
      <c r="I613" s="113">
        <v>4769.45</v>
      </c>
      <c r="J613" s="113">
        <v>1717.3</v>
      </c>
    </row>
    <row r="614" spans="2:10">
      <c r="B614" s="94">
        <v>39934</v>
      </c>
      <c r="C614" s="113">
        <v>877.52</v>
      </c>
      <c r="D614" s="113">
        <v>8977.3700000000008</v>
      </c>
      <c r="E614" s="113">
        <v>15520.99</v>
      </c>
      <c r="F614" s="113">
        <v>832.87</v>
      </c>
      <c r="G614" s="113">
        <v>8212.41</v>
      </c>
      <c r="H614" s="113">
        <v>4243.22</v>
      </c>
      <c r="I614" s="113">
        <v>4769.45</v>
      </c>
      <c r="J614" s="113">
        <v>1719.2</v>
      </c>
    </row>
    <row r="615" spans="2:10">
      <c r="B615" s="94">
        <v>39937</v>
      </c>
      <c r="C615" s="113">
        <v>907.24</v>
      </c>
      <c r="D615" s="113">
        <v>8977.3700000000008</v>
      </c>
      <c r="E615" s="113">
        <v>16381.05</v>
      </c>
      <c r="F615" s="113">
        <v>855.67</v>
      </c>
      <c r="G615" s="113">
        <v>8426.74</v>
      </c>
      <c r="H615" s="113">
        <v>4243.22</v>
      </c>
      <c r="I615" s="113">
        <v>4902.45</v>
      </c>
      <c r="J615" s="113">
        <v>1763.56</v>
      </c>
    </row>
    <row r="616" spans="2:10">
      <c r="B616" s="94">
        <v>39938</v>
      </c>
      <c r="C616" s="113">
        <v>903.8</v>
      </c>
      <c r="D616" s="113">
        <v>8977.3700000000008</v>
      </c>
      <c r="E616" s="113">
        <v>16430.080000000002</v>
      </c>
      <c r="F616" s="113">
        <v>871.58</v>
      </c>
      <c r="G616" s="113">
        <v>8410.65</v>
      </c>
      <c r="H616" s="113">
        <v>4336.9399999999996</v>
      </c>
      <c r="I616" s="113">
        <v>4853.03</v>
      </c>
      <c r="J616" s="113">
        <v>1754.12</v>
      </c>
    </row>
    <row r="617" spans="2:10">
      <c r="B617" s="94">
        <v>39939</v>
      </c>
      <c r="C617" s="113">
        <v>919.53</v>
      </c>
      <c r="D617" s="113">
        <v>8977.3700000000008</v>
      </c>
      <c r="E617" s="113">
        <v>16834.57</v>
      </c>
      <c r="F617" s="113">
        <v>897.1</v>
      </c>
      <c r="G617" s="113">
        <v>8512.2800000000007</v>
      </c>
      <c r="H617" s="113">
        <v>4396.49</v>
      </c>
      <c r="I617" s="113">
        <v>4880.71</v>
      </c>
      <c r="J617" s="113">
        <v>1759.1</v>
      </c>
    </row>
    <row r="618" spans="2:10">
      <c r="B618" s="94">
        <v>39940</v>
      </c>
      <c r="C618" s="113">
        <v>907.39</v>
      </c>
      <c r="D618" s="113">
        <v>9385.7000000000007</v>
      </c>
      <c r="E618" s="113">
        <v>17217.89</v>
      </c>
      <c r="F618" s="113">
        <v>942.31</v>
      </c>
      <c r="G618" s="113">
        <v>8409.85</v>
      </c>
      <c r="H618" s="113">
        <v>4398.68</v>
      </c>
      <c r="I618" s="113">
        <v>4804.1000000000004</v>
      </c>
      <c r="J618" s="113">
        <v>1716.24</v>
      </c>
    </row>
    <row r="619" spans="2:10">
      <c r="B619" s="94">
        <v>39941</v>
      </c>
      <c r="C619" s="113">
        <v>929.23</v>
      </c>
      <c r="D619" s="113">
        <v>9432.83</v>
      </c>
      <c r="E619" s="113">
        <v>17389.87</v>
      </c>
      <c r="F619" s="113">
        <v>938.27</v>
      </c>
      <c r="G619" s="113">
        <v>8574.65</v>
      </c>
      <c r="H619" s="113">
        <v>4462.09</v>
      </c>
      <c r="I619" s="113">
        <v>4913.8999999999996</v>
      </c>
      <c r="J619" s="113">
        <v>1739</v>
      </c>
    </row>
    <row r="620" spans="2:10">
      <c r="B620" s="94">
        <v>39944</v>
      </c>
      <c r="C620" s="113">
        <v>909.24</v>
      </c>
      <c r="D620" s="113">
        <v>9451.98</v>
      </c>
      <c r="E620" s="113">
        <v>17087.95</v>
      </c>
      <c r="F620" s="113">
        <v>938.27</v>
      </c>
      <c r="G620" s="113">
        <v>8418.77</v>
      </c>
      <c r="H620" s="113">
        <v>4435.5</v>
      </c>
      <c r="I620" s="113">
        <v>4866.91</v>
      </c>
      <c r="J620" s="113">
        <v>1731.24</v>
      </c>
    </row>
    <row r="621" spans="2:10">
      <c r="B621" s="94">
        <v>39945</v>
      </c>
      <c r="C621" s="113">
        <v>908.35</v>
      </c>
      <c r="D621" s="113">
        <v>9298.61</v>
      </c>
      <c r="E621" s="113">
        <v>17153.64</v>
      </c>
      <c r="F621" s="113">
        <v>979.82</v>
      </c>
      <c r="G621" s="113">
        <v>8469.11</v>
      </c>
      <c r="H621" s="113">
        <v>4425.54</v>
      </c>
      <c r="I621" s="113">
        <v>4854.1099999999997</v>
      </c>
      <c r="J621" s="113">
        <v>1715.92</v>
      </c>
    </row>
    <row r="622" spans="2:10">
      <c r="B622" s="94">
        <v>39946</v>
      </c>
      <c r="C622" s="113">
        <v>883.92</v>
      </c>
      <c r="D622" s="113">
        <v>9340.49</v>
      </c>
      <c r="E622" s="113">
        <v>17059.62</v>
      </c>
      <c r="F622" s="113">
        <v>947.53</v>
      </c>
      <c r="G622" s="113">
        <v>8284.89</v>
      </c>
      <c r="H622" s="113">
        <v>4331.37</v>
      </c>
      <c r="I622" s="113">
        <v>4727.6099999999997</v>
      </c>
      <c r="J622" s="113">
        <v>1664.19</v>
      </c>
    </row>
    <row r="623" spans="2:10">
      <c r="B623" s="94">
        <v>39947</v>
      </c>
      <c r="C623" s="113">
        <v>893.07</v>
      </c>
      <c r="D623" s="113">
        <v>9093.73</v>
      </c>
      <c r="E623" s="113">
        <v>16541.689999999999</v>
      </c>
      <c r="F623" s="113">
        <v>932.11</v>
      </c>
      <c r="G623" s="113">
        <v>8331.32</v>
      </c>
      <c r="H623" s="113">
        <v>4362.58</v>
      </c>
      <c r="I623" s="113">
        <v>4738.47</v>
      </c>
      <c r="J623" s="113">
        <v>1689.21</v>
      </c>
    </row>
    <row r="624" spans="2:10">
      <c r="B624" s="94">
        <v>39948</v>
      </c>
      <c r="C624" s="113">
        <v>882.88</v>
      </c>
      <c r="D624" s="113">
        <v>9265.02</v>
      </c>
      <c r="E624" s="113">
        <v>16790.7</v>
      </c>
      <c r="F624" s="113">
        <v>936.27</v>
      </c>
      <c r="G624" s="113">
        <v>8268.64</v>
      </c>
      <c r="H624" s="113">
        <v>4348.1099999999997</v>
      </c>
      <c r="I624" s="113">
        <v>4737.5</v>
      </c>
      <c r="J624" s="113">
        <v>1680.14</v>
      </c>
    </row>
    <row r="625" spans="2:10">
      <c r="B625" s="94">
        <v>39951</v>
      </c>
      <c r="C625" s="113">
        <v>909.71</v>
      </c>
      <c r="D625" s="113">
        <v>9038.69</v>
      </c>
      <c r="E625" s="113">
        <v>17022.91</v>
      </c>
      <c r="F625" s="113">
        <v>939.65</v>
      </c>
      <c r="G625" s="113">
        <v>8504.08</v>
      </c>
      <c r="H625" s="113">
        <v>4446.45</v>
      </c>
      <c r="I625" s="113">
        <v>4851.96</v>
      </c>
      <c r="J625" s="113">
        <v>1732.36</v>
      </c>
    </row>
    <row r="626" spans="2:10">
      <c r="B626" s="94">
        <v>39952</v>
      </c>
      <c r="C626" s="113">
        <v>908.13</v>
      </c>
      <c r="D626" s="113">
        <v>9290.2900000000009</v>
      </c>
      <c r="E626" s="113">
        <v>17544.03</v>
      </c>
      <c r="F626" s="113">
        <v>968.88</v>
      </c>
      <c r="G626" s="113">
        <v>8474.85</v>
      </c>
      <c r="H626" s="113">
        <v>4482.25</v>
      </c>
      <c r="I626" s="113">
        <v>4959.62</v>
      </c>
      <c r="J626" s="113">
        <v>1734.54</v>
      </c>
    </row>
    <row r="627" spans="2:10">
      <c r="B627" s="94">
        <v>39953</v>
      </c>
      <c r="C627" s="113">
        <v>903.47</v>
      </c>
      <c r="D627" s="113">
        <v>9344.64</v>
      </c>
      <c r="E627" s="113">
        <v>17475.84</v>
      </c>
      <c r="F627" s="113">
        <v>1023.98</v>
      </c>
      <c r="G627" s="113">
        <v>8422.0400000000009</v>
      </c>
      <c r="H627" s="113">
        <v>4468.41</v>
      </c>
      <c r="I627" s="113">
        <v>5038.9399999999996</v>
      </c>
      <c r="J627" s="113">
        <v>1727.84</v>
      </c>
    </row>
    <row r="628" spans="2:10">
      <c r="B628" s="94">
        <v>39954</v>
      </c>
      <c r="C628" s="113">
        <v>888.33</v>
      </c>
      <c r="D628" s="113">
        <v>9264.15</v>
      </c>
      <c r="E628" s="113">
        <v>17199.490000000002</v>
      </c>
      <c r="F628" s="113">
        <v>1001.36</v>
      </c>
      <c r="G628" s="113">
        <v>8292.1299999999992</v>
      </c>
      <c r="H628" s="113">
        <v>4345.47</v>
      </c>
      <c r="I628" s="113">
        <v>4900.67</v>
      </c>
      <c r="J628" s="113">
        <v>1695.25</v>
      </c>
    </row>
    <row r="629" spans="2:10">
      <c r="B629" s="94">
        <v>39955</v>
      </c>
      <c r="C629" s="113">
        <v>887</v>
      </c>
      <c r="D629" s="113">
        <v>9225.81</v>
      </c>
      <c r="E629" s="113">
        <v>17062.52</v>
      </c>
      <c r="F629" s="113">
        <v>1013.37</v>
      </c>
      <c r="G629" s="113">
        <v>8277.32</v>
      </c>
      <c r="H629" s="113">
        <v>4365.29</v>
      </c>
      <c r="I629" s="113">
        <v>4918.75</v>
      </c>
      <c r="J629" s="113">
        <v>1692.01</v>
      </c>
    </row>
    <row r="630" spans="2:10">
      <c r="B630" s="94">
        <v>39958</v>
      </c>
      <c r="C630" s="113">
        <v>887</v>
      </c>
      <c r="D630" s="113">
        <v>9347</v>
      </c>
      <c r="E630" s="113">
        <v>17121.82</v>
      </c>
      <c r="F630" s="113">
        <v>1017.92</v>
      </c>
      <c r="G630" s="113">
        <v>8277.32</v>
      </c>
      <c r="H630" s="113">
        <v>4365.29</v>
      </c>
      <c r="I630" s="113">
        <v>4918.45</v>
      </c>
      <c r="J630" s="113">
        <v>1692.01</v>
      </c>
    </row>
    <row r="631" spans="2:10">
      <c r="B631" s="94">
        <v>39959</v>
      </c>
      <c r="C631" s="113">
        <v>910.33</v>
      </c>
      <c r="D631" s="113">
        <v>9310.81</v>
      </c>
      <c r="E631" s="113">
        <v>16991.560000000001</v>
      </c>
      <c r="F631" s="113">
        <v>990.26</v>
      </c>
      <c r="G631" s="113">
        <v>8473.49</v>
      </c>
      <c r="H631" s="113">
        <v>4411.72</v>
      </c>
      <c r="I631" s="113">
        <v>4985.6000000000004</v>
      </c>
      <c r="J631" s="113">
        <v>1750.43</v>
      </c>
    </row>
    <row r="632" spans="2:10">
      <c r="B632" s="94">
        <v>39960</v>
      </c>
      <c r="C632" s="113">
        <v>893.06</v>
      </c>
      <c r="D632" s="113">
        <v>9438.77</v>
      </c>
      <c r="E632" s="113">
        <v>17885.27</v>
      </c>
      <c r="F632" s="113">
        <v>1030.79</v>
      </c>
      <c r="G632" s="113">
        <v>8300.02</v>
      </c>
      <c r="H632" s="113">
        <v>4416.2299999999996</v>
      </c>
      <c r="I632" s="113">
        <v>5000.7700000000004</v>
      </c>
      <c r="J632" s="113">
        <v>1731.08</v>
      </c>
    </row>
    <row r="633" spans="2:10">
      <c r="B633" s="94">
        <v>39961</v>
      </c>
      <c r="C633" s="113">
        <v>906.83</v>
      </c>
      <c r="D633" s="113">
        <v>9451.39</v>
      </c>
      <c r="E633" s="113">
        <v>17885.27</v>
      </c>
      <c r="F633" s="113">
        <v>1053.73</v>
      </c>
      <c r="G633" s="113">
        <v>8403.7999999999993</v>
      </c>
      <c r="H633" s="113">
        <v>4387.54</v>
      </c>
      <c r="I633" s="113">
        <v>4932.88</v>
      </c>
      <c r="J633" s="113">
        <v>1751.79</v>
      </c>
    </row>
    <row r="634" spans="2:10">
      <c r="B634" s="94">
        <v>39962</v>
      </c>
      <c r="C634" s="113">
        <v>919.14</v>
      </c>
      <c r="D634" s="113">
        <v>9522.5</v>
      </c>
      <c r="E634" s="113">
        <v>18171</v>
      </c>
      <c r="F634" s="113">
        <v>1087.5899999999999</v>
      </c>
      <c r="G634" s="113">
        <v>8500.33</v>
      </c>
      <c r="H634" s="113">
        <v>4417.9399999999996</v>
      </c>
      <c r="I634" s="113">
        <v>4940.82</v>
      </c>
      <c r="J634" s="113">
        <v>1774.33</v>
      </c>
    </row>
    <row r="635" spans="2:10">
      <c r="B635" s="94">
        <v>39965</v>
      </c>
      <c r="C635" s="113">
        <v>942.87</v>
      </c>
      <c r="D635" s="113">
        <v>9677.75</v>
      </c>
      <c r="E635" s="113">
        <v>18888.59</v>
      </c>
      <c r="F635" s="113">
        <v>1167.42</v>
      </c>
      <c r="G635" s="113">
        <v>8721.44</v>
      </c>
      <c r="H635" s="113">
        <v>4506.1899999999996</v>
      </c>
      <c r="I635" s="113">
        <v>5142.5600000000004</v>
      </c>
      <c r="J635" s="113">
        <v>1828.68</v>
      </c>
    </row>
    <row r="636" spans="2:10">
      <c r="B636" s="94">
        <v>39966</v>
      </c>
      <c r="C636" s="113">
        <v>944.74</v>
      </c>
      <c r="D636" s="113">
        <v>9704.31</v>
      </c>
      <c r="E636" s="113">
        <v>18389.080000000002</v>
      </c>
      <c r="F636" s="113">
        <v>1180.56</v>
      </c>
      <c r="G636" s="113">
        <v>8740.8700000000008</v>
      </c>
      <c r="H636" s="113">
        <v>4477.0200000000004</v>
      </c>
      <c r="I636" s="113">
        <v>5144.0600000000004</v>
      </c>
      <c r="J636" s="113">
        <v>1836.8</v>
      </c>
    </row>
    <row r="637" spans="2:10">
      <c r="B637" s="94">
        <v>39967</v>
      </c>
      <c r="C637" s="113">
        <v>931.76</v>
      </c>
      <c r="D637" s="113">
        <v>9741.67</v>
      </c>
      <c r="E637" s="113">
        <v>18576.47</v>
      </c>
      <c r="F637" s="113">
        <v>1127.57</v>
      </c>
      <c r="G637" s="113">
        <v>8675.2800000000007</v>
      </c>
      <c r="H637" s="113">
        <v>4383.42</v>
      </c>
      <c r="I637" s="113">
        <v>5054.53</v>
      </c>
      <c r="J637" s="113">
        <v>1825.92</v>
      </c>
    </row>
    <row r="638" spans="2:10">
      <c r="B638" s="94">
        <v>39968</v>
      </c>
      <c r="C638" s="113">
        <v>942.46</v>
      </c>
      <c r="D638" s="113">
        <v>9668.9599999999991</v>
      </c>
      <c r="E638" s="113">
        <v>18502.77</v>
      </c>
      <c r="F638" s="113">
        <v>1108.73</v>
      </c>
      <c r="G638" s="113">
        <v>8750.24</v>
      </c>
      <c r="H638" s="113">
        <v>4386.9399999999996</v>
      </c>
      <c r="I638" s="113">
        <v>5064.8</v>
      </c>
      <c r="J638" s="113">
        <v>1850.02</v>
      </c>
    </row>
    <row r="639" spans="2:10">
      <c r="B639" s="94">
        <v>39969</v>
      </c>
      <c r="C639" s="113">
        <v>940.09</v>
      </c>
      <c r="D639" s="113">
        <v>9768.01</v>
      </c>
      <c r="E639" s="113">
        <v>18679.53</v>
      </c>
      <c r="F639" s="113">
        <v>1149.95</v>
      </c>
      <c r="G639" s="113">
        <v>8763.1299999999992</v>
      </c>
      <c r="H639" s="113">
        <v>4438.5600000000004</v>
      </c>
      <c r="I639" s="113">
        <v>5077.03</v>
      </c>
      <c r="J639" s="113">
        <v>1849.42</v>
      </c>
    </row>
    <row r="640" spans="2:10">
      <c r="B640" s="94">
        <v>39972</v>
      </c>
      <c r="C640" s="113">
        <v>939.14</v>
      </c>
      <c r="D640" s="113">
        <v>9865.6299999999992</v>
      </c>
      <c r="E640" s="113">
        <v>18253.39</v>
      </c>
      <c r="F640" s="113">
        <v>1096.68</v>
      </c>
      <c r="G640" s="113">
        <v>8764.49</v>
      </c>
      <c r="H640" s="113">
        <v>4405.22</v>
      </c>
      <c r="I640" s="113">
        <v>5004.72</v>
      </c>
      <c r="J640" s="113">
        <v>1842.4</v>
      </c>
    </row>
    <row r="641" spans="2:11">
      <c r="B641" s="94">
        <v>39973</v>
      </c>
      <c r="C641" s="113">
        <v>942.43</v>
      </c>
      <c r="D641" s="113">
        <v>9786.82</v>
      </c>
      <c r="E641" s="113">
        <v>18058.490000000002</v>
      </c>
      <c r="F641" s="113">
        <v>1105.3</v>
      </c>
      <c r="G641" s="113">
        <v>8763.06</v>
      </c>
      <c r="H641" s="113">
        <v>4404.79</v>
      </c>
      <c r="I641" s="113">
        <v>4997.8599999999997</v>
      </c>
      <c r="J641" s="113">
        <v>1860.13</v>
      </c>
    </row>
    <row r="642" spans="2:11">
      <c r="B642" s="94">
        <v>39974</v>
      </c>
      <c r="C642" s="113">
        <v>939.15</v>
      </c>
      <c r="D642" s="113">
        <v>9991.49</v>
      </c>
      <c r="E642" s="113">
        <v>18785.66</v>
      </c>
      <c r="F642" s="113">
        <v>1121.79</v>
      </c>
      <c r="G642" s="113">
        <v>8739.02</v>
      </c>
      <c r="H642" s="113">
        <v>4436.75</v>
      </c>
      <c r="I642" s="113">
        <v>5051.18</v>
      </c>
      <c r="J642" s="113">
        <v>1853.08</v>
      </c>
    </row>
    <row r="643" spans="2:11">
      <c r="B643" s="94">
        <v>39975</v>
      </c>
      <c r="C643" s="113">
        <v>944.89</v>
      </c>
      <c r="D643" s="113">
        <v>9981.33</v>
      </c>
      <c r="E643" s="113">
        <v>18791.03</v>
      </c>
      <c r="F643" s="113">
        <v>1127.23</v>
      </c>
      <c r="G643" s="113">
        <v>8770.92</v>
      </c>
      <c r="H643" s="113">
        <v>4461.87</v>
      </c>
      <c r="I643" s="113">
        <v>5107.26</v>
      </c>
      <c r="J643" s="113">
        <v>1862.37</v>
      </c>
    </row>
    <row r="644" spans="2:11">
      <c r="B644" s="94">
        <v>39976</v>
      </c>
      <c r="C644" s="113">
        <v>946.21</v>
      </c>
      <c r="D644" s="113">
        <v>10135.82</v>
      </c>
      <c r="E644" s="113">
        <v>18889.68</v>
      </c>
      <c r="F644" s="113">
        <v>1127.23</v>
      </c>
      <c r="G644" s="113">
        <v>8799.26</v>
      </c>
      <c r="H644" s="113">
        <v>4441.95</v>
      </c>
      <c r="I644" s="113">
        <v>5069.24</v>
      </c>
      <c r="J644" s="113">
        <v>1858.8</v>
      </c>
    </row>
    <row r="645" spans="2:11">
      <c r="B645" s="94">
        <v>39979</v>
      </c>
      <c r="C645" s="113">
        <v>923.72</v>
      </c>
      <c r="D645" s="113">
        <v>10039.67</v>
      </c>
      <c r="E645" s="113">
        <v>18498.96</v>
      </c>
      <c r="F645" s="113">
        <v>1077.17</v>
      </c>
      <c r="G645" s="113">
        <v>8612.1299999999992</v>
      </c>
      <c r="H645" s="113">
        <v>4326.01</v>
      </c>
      <c r="I645" s="113">
        <v>4889.9399999999996</v>
      </c>
      <c r="J645" s="113">
        <v>1816.38</v>
      </c>
    </row>
    <row r="646" spans="2:11">
      <c r="B646" s="94">
        <v>39980</v>
      </c>
      <c r="C646" s="113">
        <v>911.97</v>
      </c>
      <c r="D646" s="113">
        <v>9752.8799999999992</v>
      </c>
      <c r="E646" s="113">
        <v>18165.5</v>
      </c>
      <c r="F646" s="113">
        <v>1082.19</v>
      </c>
      <c r="G646" s="113">
        <v>8504.67</v>
      </c>
      <c r="H646" s="113">
        <v>4328.57</v>
      </c>
      <c r="I646" s="113">
        <v>4890.72</v>
      </c>
      <c r="J646" s="113">
        <v>1796.18</v>
      </c>
    </row>
    <row r="647" spans="2:11">
      <c r="B647" s="94">
        <v>39981</v>
      </c>
      <c r="C647" s="113">
        <v>910.71</v>
      </c>
      <c r="D647" s="113">
        <v>9840.85</v>
      </c>
      <c r="E647" s="113">
        <v>18084.599999999999</v>
      </c>
      <c r="F647" s="113">
        <v>1038.4100000000001</v>
      </c>
      <c r="G647" s="113">
        <v>8497.18</v>
      </c>
      <c r="H647" s="113">
        <v>4278.46</v>
      </c>
      <c r="I647" s="113">
        <v>4799.9799999999996</v>
      </c>
      <c r="J647" s="113">
        <v>1808.06</v>
      </c>
    </row>
    <row r="648" spans="2:11">
      <c r="B648" s="94">
        <v>39982</v>
      </c>
      <c r="C648" s="113">
        <v>918.37</v>
      </c>
      <c r="D648" s="113">
        <v>9703.7199999999993</v>
      </c>
      <c r="E648" s="113">
        <v>17776.66</v>
      </c>
      <c r="F648" s="113">
        <v>997.68</v>
      </c>
      <c r="G648" s="113">
        <v>8555.6</v>
      </c>
      <c r="H648" s="113">
        <v>4280.8599999999997</v>
      </c>
      <c r="I648" s="113">
        <v>4837.4799999999996</v>
      </c>
      <c r="J648" s="113">
        <v>1807.72</v>
      </c>
    </row>
    <row r="649" spans="2:11">
      <c r="B649" s="94">
        <v>39983</v>
      </c>
      <c r="C649" s="113">
        <v>921.23</v>
      </c>
      <c r="D649" s="113">
        <v>9786.26</v>
      </c>
      <c r="E649" s="113">
        <v>17920.93</v>
      </c>
      <c r="F649" s="113">
        <v>1011.38</v>
      </c>
      <c r="G649" s="113">
        <v>8539.73</v>
      </c>
      <c r="H649" s="113">
        <v>4345.93</v>
      </c>
      <c r="I649" s="113">
        <v>4839.46</v>
      </c>
      <c r="J649" s="113">
        <v>1827.47</v>
      </c>
    </row>
    <row r="650" spans="2:11">
      <c r="B650" s="94">
        <v>39986</v>
      </c>
      <c r="C650" s="113">
        <v>893.04</v>
      </c>
      <c r="D650" s="113">
        <v>9826.27</v>
      </c>
      <c r="E650" s="113">
        <v>18059.55</v>
      </c>
      <c r="F650" s="113">
        <v>961.04</v>
      </c>
      <c r="G650" s="113">
        <v>8339.01</v>
      </c>
      <c r="H650" s="113">
        <v>4234.05</v>
      </c>
      <c r="I650" s="113">
        <v>4693.3999999999996</v>
      </c>
      <c r="J650" s="113">
        <v>1766.19</v>
      </c>
    </row>
    <row r="651" spans="2:11">
      <c r="B651" s="94">
        <v>39987</v>
      </c>
      <c r="C651" s="113">
        <v>895.1</v>
      </c>
      <c r="D651" s="113">
        <v>9549.61</v>
      </c>
      <c r="E651" s="113">
        <v>17538.37</v>
      </c>
      <c r="F651" s="113">
        <v>932.74</v>
      </c>
      <c r="G651" s="113">
        <v>8322.91</v>
      </c>
      <c r="H651" s="113">
        <v>4230.0200000000004</v>
      </c>
      <c r="I651" s="113">
        <v>4707.1499999999996</v>
      </c>
      <c r="J651" s="113">
        <v>1764.92</v>
      </c>
    </row>
    <row r="652" spans="2:11">
      <c r="B652" s="94">
        <v>39988</v>
      </c>
      <c r="C652" s="113">
        <v>900.94</v>
      </c>
      <c r="D652" s="113">
        <v>9590.32</v>
      </c>
      <c r="E652" s="113">
        <v>17892.150000000001</v>
      </c>
      <c r="F652" s="113">
        <v>959.18</v>
      </c>
      <c r="G652" s="113">
        <v>8299.86</v>
      </c>
      <c r="H652" s="113">
        <v>4279.9799999999996</v>
      </c>
      <c r="I652" s="113">
        <v>4836.01</v>
      </c>
      <c r="J652" s="113">
        <v>1792.34</v>
      </c>
    </row>
    <row r="653" spans="2:11">
      <c r="B653" s="94">
        <v>39989</v>
      </c>
      <c r="C653" s="113">
        <v>920.26</v>
      </c>
      <c r="D653" s="113">
        <v>9796.08</v>
      </c>
      <c r="E653" s="113">
        <v>18275.03</v>
      </c>
      <c r="F653" s="113">
        <v>947.52</v>
      </c>
      <c r="G653" s="113">
        <v>8472.4</v>
      </c>
      <c r="H653" s="113">
        <v>4252.57</v>
      </c>
      <c r="I653" s="113">
        <v>4800.5600000000004</v>
      </c>
      <c r="J653" s="113">
        <v>1829.54</v>
      </c>
    </row>
    <row r="654" spans="2:11">
      <c r="B654" s="94">
        <v>39990</v>
      </c>
      <c r="C654" s="113">
        <v>918.9</v>
      </c>
      <c r="D654" s="113">
        <v>9877.39</v>
      </c>
      <c r="E654" s="113">
        <v>18600.259999999998</v>
      </c>
      <c r="F654" s="113">
        <v>955.45</v>
      </c>
      <c r="G654" s="113">
        <v>8438.39</v>
      </c>
      <c r="H654" s="113">
        <v>4241.01</v>
      </c>
      <c r="I654" s="113">
        <v>4776.47</v>
      </c>
      <c r="J654" s="113">
        <v>1838.22</v>
      </c>
    </row>
    <row r="655" spans="2:11">
      <c r="B655" s="94">
        <v>39993</v>
      </c>
      <c r="C655" s="113">
        <v>927.23</v>
      </c>
      <c r="D655" s="113">
        <v>9783.4699999999993</v>
      </c>
      <c r="E655" s="113">
        <v>18528.509999999998</v>
      </c>
      <c r="F655" s="113">
        <v>951.46</v>
      </c>
      <c r="G655" s="113">
        <v>8529.3799999999992</v>
      </c>
      <c r="H655" s="113">
        <v>4294.03</v>
      </c>
      <c r="I655" s="113">
        <v>4885.09</v>
      </c>
      <c r="J655" s="113">
        <v>1844.06</v>
      </c>
      <c r="K655" s="96">
        <f>C656/C591-1</f>
        <v>0.1522177798388209</v>
      </c>
    </row>
    <row r="656" spans="2:11">
      <c r="B656" s="94">
        <v>39994</v>
      </c>
      <c r="C656" s="113">
        <v>919.32</v>
      </c>
      <c r="D656" s="113">
        <v>9958.44</v>
      </c>
      <c r="E656" s="113">
        <v>18378.73</v>
      </c>
      <c r="F656" s="113">
        <v>987.02</v>
      </c>
      <c r="G656" s="113">
        <v>8447</v>
      </c>
      <c r="H656" s="113">
        <v>4249.21</v>
      </c>
      <c r="I656" s="113">
        <v>4808.6400000000003</v>
      </c>
      <c r="J656" s="113">
        <v>1835.04</v>
      </c>
    </row>
    <row r="657" spans="2:10">
      <c r="B657" s="94">
        <v>39995</v>
      </c>
      <c r="C657" s="113">
        <v>923.33</v>
      </c>
      <c r="D657" s="113">
        <v>9939.93</v>
      </c>
      <c r="E657" s="113">
        <v>18378.73</v>
      </c>
      <c r="F657" s="113">
        <v>977.94</v>
      </c>
      <c r="G657" s="113">
        <v>8504.06</v>
      </c>
      <c r="H657" s="113">
        <v>4340.71</v>
      </c>
      <c r="I657" s="113">
        <v>4905.4399999999996</v>
      </c>
      <c r="J657" s="113">
        <v>1845.72</v>
      </c>
    </row>
    <row r="658" spans="2:10">
      <c r="B658" s="94">
        <v>39996</v>
      </c>
      <c r="C658" s="113">
        <v>896.42</v>
      </c>
      <c r="D658" s="113">
        <v>9876.15</v>
      </c>
      <c r="E658" s="113">
        <v>18178.05</v>
      </c>
      <c r="F658" s="113">
        <v>960.46</v>
      </c>
      <c r="G658" s="113">
        <v>8280.74</v>
      </c>
      <c r="H658" s="113">
        <v>4234.2700000000004</v>
      </c>
      <c r="I658" s="113">
        <v>4718.49</v>
      </c>
      <c r="J658" s="113">
        <v>1796.52</v>
      </c>
    </row>
    <row r="659" spans="2:10">
      <c r="B659" s="94">
        <v>39997</v>
      </c>
      <c r="C659" s="113">
        <v>896.42</v>
      </c>
      <c r="D659" s="113">
        <v>9816.07</v>
      </c>
      <c r="E659" s="113">
        <v>18203.400000000001</v>
      </c>
      <c r="F659" s="113">
        <v>950.24</v>
      </c>
      <c r="G659" s="113">
        <v>8280.74</v>
      </c>
      <c r="H659" s="113">
        <v>4236.28</v>
      </c>
      <c r="I659" s="113">
        <v>4708.21</v>
      </c>
      <c r="J659" s="113">
        <v>1796.52</v>
      </c>
    </row>
    <row r="660" spans="2:10">
      <c r="B660" s="94">
        <v>40000</v>
      </c>
      <c r="C660" s="113">
        <v>898.72</v>
      </c>
      <c r="D660" s="113">
        <v>9680.8700000000008</v>
      </c>
      <c r="E660" s="113">
        <v>17979.41</v>
      </c>
      <c r="F660" s="113">
        <v>921.44</v>
      </c>
      <c r="G660" s="113">
        <v>8324.8700000000008</v>
      </c>
      <c r="H660" s="113">
        <v>4194.91</v>
      </c>
      <c r="I660" s="113">
        <v>4651.82</v>
      </c>
      <c r="J660" s="113">
        <v>1787.4</v>
      </c>
    </row>
    <row r="661" spans="2:10">
      <c r="B661" s="94">
        <v>40001</v>
      </c>
      <c r="C661" s="113">
        <v>881.03</v>
      </c>
      <c r="D661" s="113">
        <v>9647.7900000000009</v>
      </c>
      <c r="E661" s="113">
        <v>17862.27</v>
      </c>
      <c r="F661" s="113">
        <v>924.11</v>
      </c>
      <c r="G661" s="113">
        <v>8163.6</v>
      </c>
      <c r="H661" s="113">
        <v>4187</v>
      </c>
      <c r="I661" s="113">
        <v>4598.1899999999996</v>
      </c>
      <c r="J661" s="113">
        <v>1746.17</v>
      </c>
    </row>
    <row r="662" spans="2:10">
      <c r="B662" s="94">
        <v>40002</v>
      </c>
      <c r="C662" s="113">
        <v>879.56</v>
      </c>
      <c r="D662" s="113">
        <v>9420.75</v>
      </c>
      <c r="E662" s="113">
        <v>17721.07</v>
      </c>
      <c r="F662" s="113">
        <v>889.77</v>
      </c>
      <c r="G662" s="113">
        <v>8178.41</v>
      </c>
      <c r="H662" s="113">
        <v>4140.2299999999996</v>
      </c>
      <c r="I662" s="113">
        <v>4572.6499999999996</v>
      </c>
      <c r="J662" s="113">
        <v>1747.17</v>
      </c>
    </row>
    <row r="663" spans="2:10">
      <c r="B663" s="94">
        <v>40003</v>
      </c>
      <c r="C663" s="113">
        <v>882.68</v>
      </c>
      <c r="D663" s="113">
        <v>9291.06</v>
      </c>
      <c r="E663" s="113">
        <v>17790.59</v>
      </c>
      <c r="F663" s="113">
        <v>884.94</v>
      </c>
      <c r="G663" s="113">
        <v>8183.17</v>
      </c>
      <c r="H663" s="113">
        <v>4158.66</v>
      </c>
      <c r="I663" s="113">
        <v>4630.07</v>
      </c>
      <c r="J663" s="113">
        <v>1752.55</v>
      </c>
    </row>
    <row r="664" spans="2:10">
      <c r="B664" s="94">
        <v>40004</v>
      </c>
      <c r="C664" s="113">
        <v>879.13</v>
      </c>
      <c r="D664" s="113">
        <v>9287.2800000000007</v>
      </c>
      <c r="E664" s="113">
        <v>17708.419999999998</v>
      </c>
      <c r="F664" s="113">
        <v>835.23</v>
      </c>
      <c r="G664" s="113">
        <v>8146.52</v>
      </c>
      <c r="H664" s="113">
        <v>4127.17</v>
      </c>
      <c r="I664" s="113">
        <v>4576.3100000000004</v>
      </c>
      <c r="J664" s="113">
        <v>1756.03</v>
      </c>
    </row>
    <row r="665" spans="2:10">
      <c r="B665" s="94">
        <v>40007</v>
      </c>
      <c r="C665" s="113">
        <v>901.05</v>
      </c>
      <c r="D665" s="113">
        <v>9050.33</v>
      </c>
      <c r="E665" s="113">
        <v>17254.63</v>
      </c>
      <c r="F665" s="113">
        <v>835.61</v>
      </c>
      <c r="G665" s="113">
        <v>8331.68</v>
      </c>
      <c r="H665" s="113">
        <v>4202.13</v>
      </c>
      <c r="I665" s="113">
        <v>4722.34</v>
      </c>
      <c r="J665" s="113">
        <v>1793.21</v>
      </c>
    </row>
    <row r="666" spans="2:10">
      <c r="B666" s="94">
        <v>40008</v>
      </c>
      <c r="C666" s="113">
        <v>905.84</v>
      </c>
      <c r="D666" s="113">
        <v>9261.81</v>
      </c>
      <c r="E666" s="113">
        <v>17885.73</v>
      </c>
      <c r="F666" s="113">
        <v>866.55</v>
      </c>
      <c r="G666" s="113">
        <v>8359.49</v>
      </c>
      <c r="H666" s="113">
        <v>4237.68</v>
      </c>
      <c r="I666" s="113">
        <v>4781.6899999999996</v>
      </c>
      <c r="J666" s="113">
        <v>1799.73</v>
      </c>
    </row>
    <row r="667" spans="2:10">
      <c r="B667" s="94">
        <v>40009</v>
      </c>
      <c r="C667" s="113">
        <v>932.68</v>
      </c>
      <c r="D667" s="113">
        <v>9269.25</v>
      </c>
      <c r="E667" s="113">
        <v>18258.66</v>
      </c>
      <c r="F667" s="113">
        <v>887.85</v>
      </c>
      <c r="G667" s="113">
        <v>8616.2099999999991</v>
      </c>
      <c r="H667" s="113">
        <v>4346.46</v>
      </c>
      <c r="I667" s="113">
        <v>4928.4399999999996</v>
      </c>
      <c r="J667" s="113">
        <v>1862.9</v>
      </c>
    </row>
    <row r="668" spans="2:10">
      <c r="B668" s="94">
        <v>40010</v>
      </c>
      <c r="C668" s="113">
        <v>940.74</v>
      </c>
      <c r="D668" s="113">
        <v>9344.16</v>
      </c>
      <c r="E668" s="113">
        <v>18361.87</v>
      </c>
      <c r="F668" s="113">
        <v>903.23</v>
      </c>
      <c r="G668" s="113">
        <v>8711.82</v>
      </c>
      <c r="H668" s="113">
        <v>4361.84</v>
      </c>
      <c r="I668" s="113">
        <v>4957.1899999999996</v>
      </c>
      <c r="J668" s="113">
        <v>1885.03</v>
      </c>
    </row>
    <row r="669" spans="2:10">
      <c r="B669" s="94">
        <v>40011</v>
      </c>
      <c r="C669" s="113">
        <v>940.38</v>
      </c>
      <c r="D669" s="113">
        <v>9395.32</v>
      </c>
      <c r="E669" s="113">
        <v>18805.66</v>
      </c>
      <c r="F669" s="113">
        <v>925</v>
      </c>
      <c r="G669" s="113">
        <v>8743.94</v>
      </c>
      <c r="H669" s="113">
        <v>4388.75</v>
      </c>
      <c r="I669" s="113">
        <v>4978.3999999999996</v>
      </c>
      <c r="J669" s="113">
        <v>1886.61</v>
      </c>
    </row>
    <row r="670" spans="2:10">
      <c r="B670" s="94">
        <v>40014</v>
      </c>
      <c r="C670" s="113">
        <v>951.13</v>
      </c>
      <c r="D670" s="113">
        <v>9395.32</v>
      </c>
      <c r="E670" s="113">
        <v>19502.37</v>
      </c>
      <c r="F670" s="113">
        <v>972.31</v>
      </c>
      <c r="G670" s="113">
        <v>8848.15</v>
      </c>
      <c r="H670" s="113">
        <v>4443.62</v>
      </c>
      <c r="I670" s="113">
        <v>5030.1499999999996</v>
      </c>
      <c r="J670" s="113">
        <v>1909.29</v>
      </c>
    </row>
    <row r="671" spans="2:10">
      <c r="B671" s="94">
        <v>40015</v>
      </c>
      <c r="C671" s="113">
        <v>954.58</v>
      </c>
      <c r="D671" s="113">
        <v>9652.02</v>
      </c>
      <c r="E671" s="113">
        <v>19501.73</v>
      </c>
      <c r="F671" s="113">
        <v>987.69</v>
      </c>
      <c r="G671" s="113">
        <v>8915.94</v>
      </c>
      <c r="H671" s="113">
        <v>4481.17</v>
      </c>
      <c r="I671" s="113">
        <v>5093.97</v>
      </c>
      <c r="J671" s="113">
        <v>1916.2</v>
      </c>
    </row>
    <row r="672" spans="2:10">
      <c r="B672" s="94">
        <v>40016</v>
      </c>
      <c r="C672" s="113">
        <v>954.07</v>
      </c>
      <c r="D672" s="113">
        <v>9723.16</v>
      </c>
      <c r="E672" s="113">
        <v>19248.169999999998</v>
      </c>
      <c r="F672" s="113">
        <v>963.06</v>
      </c>
      <c r="G672" s="113">
        <v>8881.26</v>
      </c>
      <c r="H672" s="113">
        <v>4493.7299999999996</v>
      </c>
      <c r="I672" s="113">
        <v>5121.5600000000004</v>
      </c>
      <c r="J672" s="113">
        <v>1926.38</v>
      </c>
    </row>
    <row r="673" spans="2:10">
      <c r="B673" s="94">
        <v>40017</v>
      </c>
      <c r="C673" s="113">
        <v>976.29</v>
      </c>
      <c r="D673" s="113">
        <v>9792.94</v>
      </c>
      <c r="E673" s="113">
        <v>19817.7</v>
      </c>
      <c r="F673" s="113">
        <v>975.96</v>
      </c>
      <c r="G673" s="113">
        <v>9069.2900000000009</v>
      </c>
      <c r="H673" s="113">
        <v>4559.8</v>
      </c>
      <c r="I673" s="113">
        <v>5247.28</v>
      </c>
      <c r="J673" s="113">
        <v>1973.6</v>
      </c>
    </row>
    <row r="674" spans="2:10">
      <c r="B674" s="94">
        <v>40018</v>
      </c>
      <c r="C674" s="113">
        <v>979.26</v>
      </c>
      <c r="D674" s="113">
        <v>9944.5499999999993</v>
      </c>
      <c r="E674" s="113">
        <v>19982.79</v>
      </c>
      <c r="F674" s="113">
        <v>1012.62</v>
      </c>
      <c r="G674" s="113">
        <v>9093.24</v>
      </c>
      <c r="H674" s="113">
        <v>4576.6099999999997</v>
      </c>
      <c r="I674" s="113">
        <v>5229.3599999999997</v>
      </c>
      <c r="J674" s="113">
        <v>1965.96</v>
      </c>
    </row>
    <row r="675" spans="2:10">
      <c r="B675" s="94">
        <v>40021</v>
      </c>
      <c r="C675" s="113">
        <v>982.18</v>
      </c>
      <c r="D675" s="113">
        <v>10088.66</v>
      </c>
      <c r="E675" s="113">
        <v>20251.62</v>
      </c>
      <c r="F675" s="113">
        <v>1037.6099999999999</v>
      </c>
      <c r="G675" s="113">
        <v>9108.51</v>
      </c>
      <c r="H675" s="113">
        <v>4586.13</v>
      </c>
      <c r="I675" s="113">
        <v>5251.55</v>
      </c>
      <c r="J675" s="113">
        <v>1967.89</v>
      </c>
    </row>
    <row r="676" spans="2:10">
      <c r="B676" s="94">
        <v>40022</v>
      </c>
      <c r="C676" s="113">
        <v>979.62</v>
      </c>
      <c r="D676" s="113">
        <v>10087.26</v>
      </c>
      <c r="E676" s="113">
        <v>20624.54</v>
      </c>
      <c r="F676" s="113">
        <v>1001.8</v>
      </c>
      <c r="G676" s="113">
        <v>9096.7199999999993</v>
      </c>
      <c r="H676" s="113">
        <v>4528.84</v>
      </c>
      <c r="I676" s="113">
        <v>5174.74</v>
      </c>
      <c r="J676" s="113">
        <v>1975.51</v>
      </c>
    </row>
    <row r="677" spans="2:10">
      <c r="B677" s="94">
        <v>40023</v>
      </c>
      <c r="C677" s="113">
        <v>975.15</v>
      </c>
      <c r="D677" s="113">
        <v>10113.24</v>
      </c>
      <c r="E677" s="113">
        <v>20135.5</v>
      </c>
      <c r="F677" s="113">
        <v>973.78</v>
      </c>
      <c r="G677" s="113">
        <v>9070.7199999999993</v>
      </c>
      <c r="H677" s="113">
        <v>4547.53</v>
      </c>
      <c r="I677" s="113">
        <v>5270.32</v>
      </c>
      <c r="J677" s="113">
        <v>1967.76</v>
      </c>
    </row>
    <row r="678" spans="2:10">
      <c r="B678" s="94">
        <v>40024</v>
      </c>
      <c r="C678" s="113">
        <v>986.75</v>
      </c>
      <c r="D678" s="113">
        <v>10165.209999999999</v>
      </c>
      <c r="E678" s="113">
        <v>20234.080000000002</v>
      </c>
      <c r="F678" s="113">
        <v>1001.3</v>
      </c>
      <c r="G678" s="113">
        <v>9154.4599999999991</v>
      </c>
      <c r="H678" s="113">
        <v>4631.6099999999997</v>
      </c>
      <c r="I678" s="113">
        <v>5360.66</v>
      </c>
      <c r="J678" s="113">
        <v>1984.3</v>
      </c>
    </row>
    <row r="679" spans="2:10">
      <c r="B679" s="94">
        <v>40025</v>
      </c>
      <c r="C679" s="113">
        <v>987.48</v>
      </c>
      <c r="D679" s="113">
        <v>10356.83</v>
      </c>
      <c r="E679" s="113">
        <v>20573.330000000002</v>
      </c>
      <c r="F679" s="113">
        <v>1017.47</v>
      </c>
      <c r="G679" s="113">
        <v>9171.61</v>
      </c>
      <c r="H679" s="113">
        <v>4608.3599999999997</v>
      </c>
      <c r="I679" s="113">
        <v>5332.14</v>
      </c>
      <c r="J679" s="113">
        <v>1978.5</v>
      </c>
    </row>
    <row r="680" spans="2:10">
      <c r="B680" s="94">
        <v>40028</v>
      </c>
      <c r="C680" s="113">
        <v>1002.63</v>
      </c>
      <c r="D680" s="113">
        <v>10352.469999999999</v>
      </c>
      <c r="E680" s="113">
        <v>20807.259999999998</v>
      </c>
      <c r="F680" s="113">
        <v>1067.98</v>
      </c>
      <c r="G680" s="113">
        <v>9286.56</v>
      </c>
      <c r="H680" s="113">
        <v>4682.46</v>
      </c>
      <c r="I680" s="113">
        <v>5426.85</v>
      </c>
      <c r="J680" s="113">
        <v>2008.61</v>
      </c>
    </row>
    <row r="681" spans="2:10">
      <c r="B681" s="94">
        <v>40029</v>
      </c>
      <c r="C681" s="113">
        <v>1005.65</v>
      </c>
      <c r="D681" s="113">
        <v>10375.01</v>
      </c>
      <c r="E681" s="113">
        <v>20796.43</v>
      </c>
      <c r="F681" s="113">
        <v>1074.49</v>
      </c>
      <c r="G681" s="113">
        <v>9320.19</v>
      </c>
      <c r="H681" s="113">
        <v>4671.37</v>
      </c>
      <c r="I681" s="113">
        <v>5417.02</v>
      </c>
      <c r="J681" s="113">
        <v>2011.31</v>
      </c>
    </row>
    <row r="682" spans="2:10">
      <c r="B682" s="94">
        <v>40030</v>
      </c>
      <c r="C682" s="113">
        <v>1002.72</v>
      </c>
      <c r="D682" s="113">
        <v>10252.530000000001</v>
      </c>
      <c r="E682" s="113">
        <v>20494.77</v>
      </c>
      <c r="F682" s="113">
        <v>1094.26</v>
      </c>
      <c r="G682" s="113">
        <v>9280.9699999999993</v>
      </c>
      <c r="H682" s="113">
        <v>4647.13</v>
      </c>
      <c r="I682" s="113">
        <v>5353.01</v>
      </c>
      <c r="J682" s="113">
        <v>1993.05</v>
      </c>
    </row>
    <row r="683" spans="2:10">
      <c r="B683" s="94">
        <v>40031</v>
      </c>
      <c r="C683" s="113">
        <v>997.08</v>
      </c>
      <c r="D683" s="113">
        <v>10388.09</v>
      </c>
      <c r="E683" s="113">
        <v>20899.240000000002</v>
      </c>
      <c r="F683" s="113">
        <v>1083.79</v>
      </c>
      <c r="G683" s="113">
        <v>9256.26</v>
      </c>
      <c r="H683" s="113">
        <v>4690.53</v>
      </c>
      <c r="I683" s="113">
        <v>5369.98</v>
      </c>
      <c r="J683" s="113">
        <v>1973.16</v>
      </c>
    </row>
    <row r="684" spans="2:10">
      <c r="B684" s="94">
        <v>40032</v>
      </c>
      <c r="C684" s="113">
        <v>1010.48</v>
      </c>
      <c r="D684" s="113">
        <v>10412.09</v>
      </c>
      <c r="E684" s="113">
        <v>20375.37</v>
      </c>
      <c r="F684" s="113">
        <v>1080.08</v>
      </c>
      <c r="G684" s="113">
        <v>9370.07</v>
      </c>
      <c r="H684" s="113">
        <v>4731.5600000000004</v>
      </c>
      <c r="I684" s="113">
        <v>5458.96</v>
      </c>
      <c r="J684" s="113">
        <v>2000.25</v>
      </c>
    </row>
    <row r="685" spans="2:10">
      <c r="B685" s="94">
        <v>40035</v>
      </c>
      <c r="C685" s="113">
        <v>1007.1</v>
      </c>
      <c r="D685" s="113">
        <v>10524.26</v>
      </c>
      <c r="E685" s="113">
        <v>20929.52</v>
      </c>
      <c r="F685" s="113">
        <v>1065.1400000000001</v>
      </c>
      <c r="G685" s="113">
        <v>9337.9500000000007</v>
      </c>
      <c r="H685" s="113">
        <v>4722.2</v>
      </c>
      <c r="I685" s="113">
        <v>5418.12</v>
      </c>
      <c r="J685" s="113">
        <v>1992.24</v>
      </c>
    </row>
    <row r="686" spans="2:10">
      <c r="B686" s="94">
        <v>40036</v>
      </c>
      <c r="C686" s="113">
        <v>994.35</v>
      </c>
      <c r="D686" s="113">
        <v>10585.46</v>
      </c>
      <c r="E686" s="113">
        <v>21074.21</v>
      </c>
      <c r="F686" s="113">
        <v>1033.72</v>
      </c>
      <c r="G686" s="113">
        <v>9241.4500000000007</v>
      </c>
      <c r="H686" s="113">
        <v>4671.34</v>
      </c>
      <c r="I686" s="113">
        <v>5285.81</v>
      </c>
      <c r="J686" s="113">
        <v>1969.73</v>
      </c>
    </row>
    <row r="687" spans="2:10">
      <c r="B687" s="94">
        <v>40037</v>
      </c>
      <c r="C687" s="113">
        <v>1005.81</v>
      </c>
      <c r="D687" s="113">
        <v>10435</v>
      </c>
      <c r="E687" s="113">
        <v>20435.240000000002</v>
      </c>
      <c r="F687" s="113">
        <v>1025.1199999999999</v>
      </c>
      <c r="G687" s="113">
        <v>9361.61</v>
      </c>
      <c r="H687" s="113">
        <v>4716.76</v>
      </c>
      <c r="I687" s="113">
        <v>5350.09</v>
      </c>
      <c r="J687" s="113">
        <v>1998.72</v>
      </c>
    </row>
    <row r="688" spans="2:10">
      <c r="B688" s="94">
        <v>40038</v>
      </c>
      <c r="C688" s="113">
        <v>1012.73</v>
      </c>
      <c r="D688" s="113">
        <v>10517.19</v>
      </c>
      <c r="E688" s="113">
        <v>20861.3</v>
      </c>
      <c r="F688" s="113">
        <v>1054.57</v>
      </c>
      <c r="G688" s="113">
        <v>9398.19</v>
      </c>
      <c r="H688" s="113">
        <v>4755.46</v>
      </c>
      <c r="I688" s="113">
        <v>5401.11</v>
      </c>
      <c r="J688" s="113">
        <v>2009.35</v>
      </c>
    </row>
    <row r="689" spans="2:10">
      <c r="B689" s="94">
        <v>40039</v>
      </c>
      <c r="C689" s="113">
        <v>1004.09</v>
      </c>
      <c r="D689" s="113">
        <v>10597.33</v>
      </c>
      <c r="E689" s="113">
        <v>20893.330000000002</v>
      </c>
      <c r="F689" s="113">
        <v>1059.92</v>
      </c>
      <c r="G689" s="113">
        <v>9321.4</v>
      </c>
      <c r="H689" s="113">
        <v>4713.97</v>
      </c>
      <c r="I689" s="113">
        <v>5309.11</v>
      </c>
      <c r="J689" s="113">
        <v>1985.52</v>
      </c>
    </row>
    <row r="690" spans="2:10">
      <c r="B690" s="94">
        <v>40042</v>
      </c>
      <c r="C690" s="113">
        <v>979.73</v>
      </c>
      <c r="D690" s="113">
        <v>10268.61</v>
      </c>
      <c r="E690" s="113">
        <v>20137.650000000001</v>
      </c>
      <c r="F690" s="113">
        <v>1005.77</v>
      </c>
      <c r="G690" s="113">
        <v>9135.34</v>
      </c>
      <c r="H690" s="113">
        <v>4645.01</v>
      </c>
      <c r="I690" s="113">
        <v>5201.6099999999997</v>
      </c>
      <c r="J690" s="113">
        <v>1930.84</v>
      </c>
    </row>
    <row r="691" spans="2:10">
      <c r="B691" s="94">
        <v>40043</v>
      </c>
      <c r="C691" s="113">
        <v>989.67</v>
      </c>
      <c r="D691" s="113">
        <v>10284.959999999999</v>
      </c>
      <c r="E691" s="113">
        <v>20306.27</v>
      </c>
      <c r="F691" s="113">
        <v>1001.52</v>
      </c>
      <c r="G691" s="113">
        <v>9217.94</v>
      </c>
      <c r="H691" s="113">
        <v>4685.78</v>
      </c>
      <c r="I691" s="113">
        <v>5250.74</v>
      </c>
      <c r="J691" s="113">
        <v>1955.92</v>
      </c>
    </row>
    <row r="692" spans="2:10">
      <c r="B692" s="94">
        <v>40044</v>
      </c>
      <c r="C692" s="113">
        <v>996.46</v>
      </c>
      <c r="D692" s="113">
        <v>10204</v>
      </c>
      <c r="E692" s="113">
        <v>19954.23</v>
      </c>
      <c r="F692" s="113">
        <v>993.57</v>
      </c>
      <c r="G692" s="113">
        <v>9279.16</v>
      </c>
      <c r="H692" s="113">
        <v>4689.67</v>
      </c>
      <c r="I692" s="113">
        <v>5231.9799999999996</v>
      </c>
      <c r="J692" s="113">
        <v>1969.24</v>
      </c>
    </row>
    <row r="693" spans="2:10">
      <c r="B693" s="94">
        <v>40045</v>
      </c>
      <c r="C693" s="113">
        <v>1007.37</v>
      </c>
      <c r="D693" s="113">
        <v>10383.41</v>
      </c>
      <c r="E693" s="113">
        <v>20328.86</v>
      </c>
      <c r="F693" s="113">
        <v>1018.5</v>
      </c>
      <c r="G693" s="113">
        <v>9350.0499999999993</v>
      </c>
      <c r="H693" s="113">
        <v>4756.58</v>
      </c>
      <c r="I693" s="113">
        <v>5311.06</v>
      </c>
      <c r="J693" s="113">
        <v>1989.22</v>
      </c>
    </row>
    <row r="694" spans="2:10">
      <c r="B694" s="94">
        <v>40046</v>
      </c>
      <c r="C694" s="113">
        <v>1026.1300000000001</v>
      </c>
      <c r="D694" s="113">
        <v>10238.200000000001</v>
      </c>
      <c r="E694" s="113">
        <v>20199.02</v>
      </c>
      <c r="F694" s="113">
        <v>1050.44</v>
      </c>
      <c r="G694" s="113">
        <v>9505.9599999999991</v>
      </c>
      <c r="H694" s="113">
        <v>4850.8900000000003</v>
      </c>
      <c r="I694" s="113">
        <v>5462.74</v>
      </c>
      <c r="J694" s="113">
        <v>2020.9</v>
      </c>
    </row>
    <row r="695" spans="2:10">
      <c r="B695" s="94">
        <v>40049</v>
      </c>
      <c r="C695" s="113">
        <v>1025.57</v>
      </c>
      <c r="D695" s="113">
        <v>10581.05</v>
      </c>
      <c r="E695" s="113">
        <v>20535.939999999999</v>
      </c>
      <c r="F695" s="113">
        <v>1094</v>
      </c>
      <c r="G695" s="113">
        <v>9509.2800000000007</v>
      </c>
      <c r="H695" s="113">
        <v>4896.2299999999996</v>
      </c>
      <c r="I695" s="113">
        <v>5519.75</v>
      </c>
      <c r="J695" s="113">
        <v>2017.98</v>
      </c>
    </row>
    <row r="696" spans="2:10">
      <c r="B696" s="94">
        <v>40050</v>
      </c>
      <c r="C696" s="113">
        <v>1028</v>
      </c>
      <c r="D696" s="113">
        <v>10497.36</v>
      </c>
      <c r="E696" s="113">
        <v>20435.240000000002</v>
      </c>
      <c r="F696" s="113">
        <v>1103.02</v>
      </c>
      <c r="G696" s="113">
        <v>9539.2900000000009</v>
      </c>
      <c r="H696" s="113">
        <v>4916.8</v>
      </c>
      <c r="I696" s="113">
        <v>5557.09</v>
      </c>
      <c r="J696" s="113">
        <v>2024.23</v>
      </c>
    </row>
    <row r="697" spans="2:10">
      <c r="B697" s="94">
        <v>40051</v>
      </c>
      <c r="C697" s="113">
        <v>1028.1199999999999</v>
      </c>
      <c r="D697" s="113">
        <v>10639.71</v>
      </c>
      <c r="E697" s="113">
        <v>20456.32</v>
      </c>
      <c r="F697" s="113">
        <v>1072.05</v>
      </c>
      <c r="G697" s="113">
        <v>9543.52</v>
      </c>
      <c r="H697" s="113">
        <v>4890.58</v>
      </c>
      <c r="I697" s="113">
        <v>5521.97</v>
      </c>
      <c r="J697" s="113">
        <v>2024.43</v>
      </c>
    </row>
    <row r="698" spans="2:10">
      <c r="B698" s="94">
        <v>40052</v>
      </c>
      <c r="C698" s="113">
        <v>1030.98</v>
      </c>
      <c r="D698" s="113">
        <v>10473.969999999999</v>
      </c>
      <c r="E698" s="113">
        <v>20242.75</v>
      </c>
      <c r="F698" s="113">
        <v>1070.49</v>
      </c>
      <c r="G698" s="113">
        <v>9580.6299999999992</v>
      </c>
      <c r="H698" s="113">
        <v>4869.3500000000004</v>
      </c>
      <c r="I698" s="113">
        <v>5470.33</v>
      </c>
      <c r="J698" s="113">
        <v>2027.73</v>
      </c>
    </row>
    <row r="699" spans="2:10">
      <c r="B699" s="94">
        <v>40053</v>
      </c>
      <c r="C699" s="113">
        <v>1028.93</v>
      </c>
      <c r="D699" s="113">
        <v>10534.14</v>
      </c>
      <c r="E699" s="113">
        <v>20098.62</v>
      </c>
      <c r="F699" s="113">
        <v>1089.46</v>
      </c>
      <c r="G699" s="113">
        <v>9544.2000000000007</v>
      </c>
      <c r="H699" s="113">
        <v>4908.8999999999996</v>
      </c>
      <c r="I699" s="113">
        <v>5517.35</v>
      </c>
      <c r="J699" s="113">
        <v>2028.77</v>
      </c>
    </row>
    <row r="700" spans="2:10">
      <c r="B700" s="94">
        <v>40056</v>
      </c>
      <c r="C700" s="113">
        <v>1020.62</v>
      </c>
      <c r="D700" s="113">
        <v>10492.53</v>
      </c>
      <c r="E700" s="113">
        <v>19724.189999999999</v>
      </c>
      <c r="F700" s="113">
        <v>1066.53</v>
      </c>
      <c r="G700" s="113">
        <v>9496.2800000000007</v>
      </c>
      <c r="H700" s="113">
        <v>4908.8999999999996</v>
      </c>
      <c r="I700" s="113">
        <v>5464.61</v>
      </c>
      <c r="J700" s="113">
        <v>2009.06</v>
      </c>
    </row>
    <row r="701" spans="2:10">
      <c r="B701" s="94">
        <v>40057</v>
      </c>
      <c r="C701" s="113">
        <v>998.04</v>
      </c>
      <c r="D701" s="113">
        <v>10530.06</v>
      </c>
      <c r="E701" s="113">
        <v>19872.3</v>
      </c>
      <c r="F701" s="113">
        <v>1073.6199999999999</v>
      </c>
      <c r="G701" s="113">
        <v>9310.6</v>
      </c>
      <c r="H701" s="113">
        <v>4819.7</v>
      </c>
      <c r="I701" s="113">
        <v>5327.29</v>
      </c>
      <c r="J701" s="113">
        <v>1968.89</v>
      </c>
    </row>
    <row r="702" spans="2:10">
      <c r="B702" s="94">
        <v>40058</v>
      </c>
      <c r="C702" s="113">
        <v>994.75</v>
      </c>
      <c r="D702" s="113">
        <v>10280.459999999999</v>
      </c>
      <c r="E702" s="113">
        <v>19522</v>
      </c>
      <c r="F702" s="113">
        <v>1053.17</v>
      </c>
      <c r="G702" s="113">
        <v>9280.67</v>
      </c>
      <c r="H702" s="113">
        <v>4817.55</v>
      </c>
      <c r="I702" s="113">
        <v>5319.84</v>
      </c>
      <c r="J702" s="113">
        <v>1967.07</v>
      </c>
    </row>
    <row r="703" spans="2:10">
      <c r="B703" s="94">
        <v>40059</v>
      </c>
      <c r="C703" s="113">
        <v>1003.24</v>
      </c>
      <c r="D703" s="113">
        <v>10214.64</v>
      </c>
      <c r="E703" s="113">
        <v>19761.68</v>
      </c>
      <c r="F703" s="113">
        <v>1074.05</v>
      </c>
      <c r="G703" s="113">
        <v>9344.61</v>
      </c>
      <c r="H703" s="113">
        <v>4796.75</v>
      </c>
      <c r="I703" s="113">
        <v>5301.42</v>
      </c>
      <c r="J703" s="113">
        <v>1983.2</v>
      </c>
    </row>
    <row r="704" spans="2:10">
      <c r="B704" s="94">
        <v>40060</v>
      </c>
      <c r="C704" s="113">
        <v>1016.4</v>
      </c>
      <c r="D704" s="113">
        <v>10187.11</v>
      </c>
      <c r="E704" s="113">
        <v>20318.62</v>
      </c>
      <c r="F704" s="113">
        <v>1063.57</v>
      </c>
      <c r="G704" s="113">
        <v>9441.27</v>
      </c>
      <c r="H704" s="113">
        <v>4851.7</v>
      </c>
      <c r="I704" s="113">
        <v>5384.43</v>
      </c>
      <c r="J704" s="113">
        <v>2018.78</v>
      </c>
    </row>
    <row r="705" spans="2:10">
      <c r="B705" s="94">
        <v>40063</v>
      </c>
      <c r="C705" s="113">
        <v>1016.4</v>
      </c>
      <c r="D705" s="113">
        <v>10320.94</v>
      </c>
      <c r="E705" s="113">
        <v>20629.310000000001</v>
      </c>
      <c r="F705" s="113">
        <v>1093.04</v>
      </c>
      <c r="G705" s="113">
        <v>9441.27</v>
      </c>
      <c r="H705" s="113">
        <v>4933.18</v>
      </c>
      <c r="I705" s="113">
        <v>5463.51</v>
      </c>
      <c r="J705" s="113">
        <v>2018.78</v>
      </c>
    </row>
    <row r="706" spans="2:10">
      <c r="B706" s="94">
        <v>40064</v>
      </c>
      <c r="C706" s="113">
        <v>1025.3900000000001</v>
      </c>
      <c r="D706" s="113">
        <v>10393.23</v>
      </c>
      <c r="E706" s="113">
        <v>21069.81</v>
      </c>
      <c r="F706" s="113">
        <v>1135.94</v>
      </c>
      <c r="G706" s="113">
        <v>9497.34</v>
      </c>
      <c r="H706" s="113">
        <v>4947.34</v>
      </c>
      <c r="I706" s="113">
        <v>5481.73</v>
      </c>
      <c r="J706" s="113">
        <v>2037.77</v>
      </c>
    </row>
    <row r="707" spans="2:10">
      <c r="B707" s="94">
        <v>40065</v>
      </c>
      <c r="C707" s="113">
        <v>1033.3699999999999</v>
      </c>
      <c r="D707" s="113">
        <v>10312.14</v>
      </c>
      <c r="E707" s="113">
        <v>20851.04</v>
      </c>
      <c r="F707" s="113">
        <v>1159.8</v>
      </c>
      <c r="G707" s="113">
        <v>9547.2199999999993</v>
      </c>
      <c r="H707" s="113">
        <v>5004.3</v>
      </c>
      <c r="I707" s="113">
        <v>5574.26</v>
      </c>
      <c r="J707" s="113">
        <v>2060.39</v>
      </c>
    </row>
    <row r="708" spans="2:10">
      <c r="B708" s="94">
        <v>40066</v>
      </c>
      <c r="C708" s="113">
        <v>1044.1400000000001</v>
      </c>
      <c r="D708" s="113">
        <v>10513.67</v>
      </c>
      <c r="E708" s="113">
        <v>21069.56</v>
      </c>
      <c r="F708" s="113">
        <v>1163.76</v>
      </c>
      <c r="G708" s="113">
        <v>9627.48</v>
      </c>
      <c r="H708" s="113">
        <v>4987.68</v>
      </c>
      <c r="I708" s="113">
        <v>5594.77</v>
      </c>
      <c r="J708" s="113">
        <v>2084.02</v>
      </c>
    </row>
    <row r="709" spans="2:10">
      <c r="B709" s="94">
        <v>40067</v>
      </c>
      <c r="C709" s="113">
        <v>1042.73</v>
      </c>
      <c r="D709" s="113">
        <v>10444.33</v>
      </c>
      <c r="E709" s="113">
        <v>21161.42</v>
      </c>
      <c r="F709" s="113">
        <v>1196.55</v>
      </c>
      <c r="G709" s="113">
        <v>9605.41</v>
      </c>
      <c r="H709" s="113">
        <v>5011.47</v>
      </c>
      <c r="I709" s="113">
        <v>5624.02</v>
      </c>
      <c r="J709" s="113">
        <v>2080.9</v>
      </c>
    </row>
    <row r="710" spans="2:10">
      <c r="B710" s="94">
        <v>40070</v>
      </c>
      <c r="C710" s="113">
        <v>1049.3399999999999</v>
      </c>
      <c r="D710" s="113">
        <v>10202.06</v>
      </c>
      <c r="E710" s="113">
        <v>20932.2</v>
      </c>
      <c r="F710" s="113">
        <v>1194.21</v>
      </c>
      <c r="G710" s="113">
        <v>9626.7999999999993</v>
      </c>
      <c r="H710" s="113">
        <v>5018.8500000000004</v>
      </c>
      <c r="I710" s="113">
        <v>5620.24</v>
      </c>
      <c r="J710" s="113">
        <v>2091.7800000000002</v>
      </c>
    </row>
    <row r="711" spans="2:10">
      <c r="B711" s="94">
        <v>40071</v>
      </c>
      <c r="C711" s="113">
        <v>1052.6300000000001</v>
      </c>
      <c r="D711" s="113">
        <v>10217.620000000001</v>
      </c>
      <c r="E711" s="113">
        <v>20866.37</v>
      </c>
      <c r="F711" s="113">
        <v>1224.33</v>
      </c>
      <c r="G711" s="113">
        <v>9683.41</v>
      </c>
      <c r="H711" s="113">
        <v>5042.13</v>
      </c>
      <c r="I711" s="113">
        <v>5628.98</v>
      </c>
      <c r="J711" s="113">
        <v>2102.64</v>
      </c>
    </row>
    <row r="712" spans="2:10">
      <c r="B712" s="94">
        <v>40072</v>
      </c>
      <c r="C712" s="113">
        <v>1068.76</v>
      </c>
      <c r="D712" s="113">
        <v>10270.77</v>
      </c>
      <c r="E712" s="113">
        <v>21402.92</v>
      </c>
      <c r="F712" s="113">
        <v>1246.81</v>
      </c>
      <c r="G712" s="113">
        <v>9791.7099999999991</v>
      </c>
      <c r="H712" s="113">
        <v>5124.13</v>
      </c>
      <c r="I712" s="113">
        <v>5700.26</v>
      </c>
      <c r="J712" s="113">
        <v>2133.15</v>
      </c>
    </row>
    <row r="713" spans="2:10">
      <c r="B713" s="94">
        <v>40073</v>
      </c>
      <c r="C713" s="113">
        <v>1065.49</v>
      </c>
      <c r="D713" s="113">
        <v>10443.799999999999</v>
      </c>
      <c r="E713" s="113">
        <v>21768.51</v>
      </c>
      <c r="F713" s="113">
        <v>1231.4100000000001</v>
      </c>
      <c r="G713" s="113">
        <v>9783.92</v>
      </c>
      <c r="H713" s="113">
        <v>5163.95</v>
      </c>
      <c r="I713" s="113">
        <v>5731.14</v>
      </c>
      <c r="J713" s="113">
        <v>2126.75</v>
      </c>
    </row>
    <row r="714" spans="2:10">
      <c r="B714" s="94">
        <v>40074</v>
      </c>
      <c r="C714" s="113">
        <v>1068.3</v>
      </c>
      <c r="D714" s="113">
        <v>10370.540000000001</v>
      </c>
      <c r="E714" s="113">
        <v>21623.45</v>
      </c>
      <c r="F714" s="113">
        <v>1245.56</v>
      </c>
      <c r="G714" s="113">
        <v>9820.2000000000007</v>
      </c>
      <c r="H714" s="113">
        <v>5172.8900000000003</v>
      </c>
      <c r="I714" s="113">
        <v>5703.83</v>
      </c>
      <c r="J714" s="113">
        <v>2132.86</v>
      </c>
    </row>
    <row r="715" spans="2:10">
      <c r="B715" s="94">
        <v>40077</v>
      </c>
      <c r="C715" s="113">
        <v>1064.6600000000001</v>
      </c>
      <c r="D715" s="113">
        <v>10370.540000000001</v>
      </c>
      <c r="E715" s="113">
        <v>21472.85</v>
      </c>
      <c r="F715" s="113">
        <v>1210.57</v>
      </c>
      <c r="G715" s="113">
        <v>9778.86</v>
      </c>
      <c r="H715" s="113">
        <v>5134.3599999999997</v>
      </c>
      <c r="I715" s="113">
        <v>5668.65</v>
      </c>
      <c r="J715" s="113">
        <v>2138.04</v>
      </c>
    </row>
    <row r="716" spans="2:10">
      <c r="B716" s="94">
        <v>40078</v>
      </c>
      <c r="C716" s="113">
        <v>1071.6600000000001</v>
      </c>
      <c r="D716" s="113">
        <v>10370.540000000001</v>
      </c>
      <c r="E716" s="113">
        <v>21701.14</v>
      </c>
      <c r="F716" s="113">
        <v>1249.1400000000001</v>
      </c>
      <c r="G716" s="113">
        <v>9829.8700000000008</v>
      </c>
      <c r="H716" s="113">
        <v>5142.6000000000004</v>
      </c>
      <c r="I716" s="113">
        <v>5709.38</v>
      </c>
      <c r="J716" s="113">
        <v>2146.3000000000002</v>
      </c>
    </row>
    <row r="717" spans="2:10">
      <c r="B717" s="94">
        <v>40079</v>
      </c>
      <c r="C717" s="113">
        <v>1060.8699999999999</v>
      </c>
      <c r="D717" s="113">
        <v>10370.540000000001</v>
      </c>
      <c r="E717" s="113">
        <v>21595.52</v>
      </c>
      <c r="F717" s="113">
        <v>1254.31</v>
      </c>
      <c r="G717" s="113">
        <v>9748.5499999999993</v>
      </c>
      <c r="H717" s="113">
        <v>5139.37</v>
      </c>
      <c r="I717" s="113">
        <v>5702.05</v>
      </c>
      <c r="J717" s="113">
        <v>2131.42</v>
      </c>
    </row>
    <row r="718" spans="2:10">
      <c r="B718" s="94">
        <v>40080</v>
      </c>
      <c r="C718" s="113">
        <v>1050.78</v>
      </c>
      <c r="D718" s="113">
        <v>10544.22</v>
      </c>
      <c r="E718" s="113">
        <v>21050.73</v>
      </c>
      <c r="F718" s="113">
        <v>1242.23</v>
      </c>
      <c r="G718" s="113">
        <v>9707.44</v>
      </c>
      <c r="H718" s="113">
        <v>5079.2700000000004</v>
      </c>
      <c r="I718" s="113">
        <v>5605.21</v>
      </c>
      <c r="J718" s="113">
        <v>2107.61</v>
      </c>
    </row>
    <row r="719" spans="2:10">
      <c r="B719" s="94">
        <v>40081</v>
      </c>
      <c r="C719" s="113">
        <v>1044.3800000000001</v>
      </c>
      <c r="D719" s="113">
        <v>10265.98</v>
      </c>
      <c r="E719" s="113">
        <v>21024.400000000001</v>
      </c>
      <c r="F719" s="113">
        <v>1225.29</v>
      </c>
      <c r="G719" s="113">
        <v>9665.19</v>
      </c>
      <c r="H719" s="113">
        <v>5082.2</v>
      </c>
      <c r="I719" s="113">
        <v>5581.41</v>
      </c>
      <c r="J719" s="113">
        <v>2090.92</v>
      </c>
    </row>
    <row r="720" spans="2:10">
      <c r="B720" s="94">
        <v>40084</v>
      </c>
      <c r="C720" s="113">
        <v>1062.98</v>
      </c>
      <c r="D720" s="113">
        <v>10009.52</v>
      </c>
      <c r="E720" s="113">
        <v>20588.41</v>
      </c>
      <c r="F720" s="113">
        <v>1248.73</v>
      </c>
      <c r="G720" s="113">
        <v>9789.36</v>
      </c>
      <c r="H720" s="113">
        <v>5165.7</v>
      </c>
      <c r="I720" s="113">
        <v>5736.31</v>
      </c>
      <c r="J720" s="113">
        <v>2130.7399999999998</v>
      </c>
    </row>
    <row r="721" spans="2:16">
      <c r="B721" s="94">
        <v>40085</v>
      </c>
      <c r="C721" s="113">
        <v>1060.6099999999999</v>
      </c>
      <c r="D721" s="113">
        <v>10100.200000000001</v>
      </c>
      <c r="E721" s="113">
        <v>21013.17</v>
      </c>
      <c r="F721" s="113">
        <v>1260.56</v>
      </c>
      <c r="G721" s="113">
        <v>9742.2000000000007</v>
      </c>
      <c r="H721" s="113">
        <v>5159.72</v>
      </c>
      <c r="I721" s="113">
        <v>5713.52</v>
      </c>
      <c r="J721" s="113">
        <v>2124.04</v>
      </c>
    </row>
    <row r="722" spans="2:16">
      <c r="B722" s="94">
        <v>40086</v>
      </c>
      <c r="C722" s="113">
        <v>1057.08</v>
      </c>
      <c r="D722" s="113">
        <v>10133.23</v>
      </c>
      <c r="E722" s="113">
        <v>20955.25</v>
      </c>
      <c r="F722" s="113">
        <v>1254.52</v>
      </c>
      <c r="G722" s="113">
        <v>9712.2800000000007</v>
      </c>
      <c r="H722" s="113">
        <v>5133.8999999999996</v>
      </c>
      <c r="I722" s="113">
        <v>5675.16</v>
      </c>
      <c r="J722" s="113">
        <v>2122.42</v>
      </c>
      <c r="K722" s="110"/>
      <c r="L722" s="110"/>
      <c r="M722" s="110"/>
      <c r="N722" s="110"/>
      <c r="O722" s="110"/>
      <c r="P722" s="110"/>
    </row>
  </sheetData>
  <phoneticPr fontId="29" type="noConversion"/>
  <hyperlinks>
    <hyperlink ref="L28" location="Мазмұны!B17" display="мазмұнға"/>
  </hyperlinks>
  <pageMargins left="0.75" right="0.75" top="1" bottom="1" header="0.5" footer="0.5"/>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726"/>
  <sheetViews>
    <sheetView topLeftCell="B1" workbookViewId="0">
      <selection activeCell="I22" sqref="I22"/>
    </sheetView>
  </sheetViews>
  <sheetFormatPr defaultColWidth="8" defaultRowHeight="12.75"/>
  <cols>
    <col min="1" max="1" width="8.5703125" style="61" customWidth="1"/>
    <col min="2" max="2" width="10.140625" style="96" bestFit="1" customWidth="1"/>
    <col min="3" max="3" width="12.42578125" style="96" customWidth="1"/>
    <col min="4" max="4" width="11.5703125" style="96" customWidth="1"/>
    <col min="5" max="5" width="12.140625" style="96" customWidth="1"/>
    <col min="6" max="6" width="14.140625" style="96" customWidth="1"/>
    <col min="7" max="7" width="12.85546875" style="96" customWidth="1"/>
    <col min="8" max="16384" width="8" style="61"/>
  </cols>
  <sheetData>
    <row r="2" spans="1:9">
      <c r="A2" s="61" t="s">
        <v>1735</v>
      </c>
      <c r="B2" s="114" t="s">
        <v>695</v>
      </c>
      <c r="I2" s="114" t="s">
        <v>695</v>
      </c>
    </row>
    <row r="4" spans="1:9" ht="38.25">
      <c r="B4" s="111" t="s">
        <v>1653</v>
      </c>
      <c r="C4" s="115" t="s">
        <v>724</v>
      </c>
      <c r="D4" s="115" t="s">
        <v>152</v>
      </c>
      <c r="E4" s="115" t="s">
        <v>725</v>
      </c>
      <c r="F4" s="115" t="s">
        <v>153</v>
      </c>
      <c r="G4" s="115" t="s">
        <v>726</v>
      </c>
    </row>
    <row r="5" spans="1:9">
      <c r="B5" s="94">
        <v>39084</v>
      </c>
      <c r="C5" s="113">
        <v>96</v>
      </c>
      <c r="D5" s="113">
        <v>159</v>
      </c>
      <c r="E5" s="113">
        <v>140</v>
      </c>
      <c r="F5" s="113">
        <v>134</v>
      </c>
      <c r="G5" s="113">
        <v>188</v>
      </c>
    </row>
    <row r="6" spans="1:9">
      <c r="B6" s="94">
        <v>39085</v>
      </c>
      <c r="C6" s="113">
        <v>96</v>
      </c>
      <c r="D6" s="113">
        <v>158</v>
      </c>
      <c r="E6" s="113">
        <v>138</v>
      </c>
      <c r="F6" s="113">
        <v>133</v>
      </c>
      <c r="G6" s="113">
        <v>186</v>
      </c>
    </row>
    <row r="7" spans="1:9">
      <c r="B7" s="94">
        <v>39086</v>
      </c>
      <c r="C7" s="113">
        <v>99</v>
      </c>
      <c r="D7" s="113">
        <v>162</v>
      </c>
      <c r="E7" s="113">
        <v>142</v>
      </c>
      <c r="F7" s="113">
        <v>138</v>
      </c>
      <c r="G7" s="113">
        <v>192</v>
      </c>
    </row>
    <row r="8" spans="1:9">
      <c r="B8" s="94">
        <v>39087</v>
      </c>
      <c r="C8" s="113">
        <v>103</v>
      </c>
      <c r="D8" s="113">
        <v>162</v>
      </c>
      <c r="E8" s="113">
        <v>146</v>
      </c>
      <c r="F8" s="113">
        <v>135</v>
      </c>
      <c r="G8" s="113">
        <v>194</v>
      </c>
    </row>
    <row r="9" spans="1:9">
      <c r="B9" s="94">
        <v>39090</v>
      </c>
      <c r="C9" s="113">
        <v>106</v>
      </c>
      <c r="D9" s="113">
        <v>163</v>
      </c>
      <c r="E9" s="113">
        <v>147</v>
      </c>
      <c r="F9" s="113">
        <v>133</v>
      </c>
      <c r="G9" s="113">
        <v>194</v>
      </c>
    </row>
    <row r="10" spans="1:9">
      <c r="B10" s="94">
        <v>39091</v>
      </c>
      <c r="C10" s="113">
        <v>104</v>
      </c>
      <c r="D10" s="113">
        <v>163</v>
      </c>
      <c r="E10" s="113">
        <v>147</v>
      </c>
      <c r="F10" s="113">
        <v>138</v>
      </c>
      <c r="G10" s="113">
        <v>198</v>
      </c>
    </row>
    <row r="11" spans="1:9">
      <c r="B11" s="94">
        <v>39092</v>
      </c>
      <c r="C11" s="113">
        <v>105</v>
      </c>
      <c r="D11" s="113">
        <v>162</v>
      </c>
      <c r="E11" s="113">
        <v>148</v>
      </c>
      <c r="F11" s="113">
        <v>140</v>
      </c>
      <c r="G11" s="113">
        <v>197</v>
      </c>
    </row>
    <row r="12" spans="1:9">
      <c r="B12" s="94">
        <v>39093</v>
      </c>
      <c r="C12" s="113">
        <v>102</v>
      </c>
      <c r="D12" s="113">
        <v>160</v>
      </c>
      <c r="E12" s="113">
        <v>143</v>
      </c>
      <c r="F12" s="113">
        <v>132</v>
      </c>
      <c r="G12" s="113">
        <v>192</v>
      </c>
    </row>
    <row r="13" spans="1:9">
      <c r="B13" s="94">
        <v>39094</v>
      </c>
      <c r="C13" s="113">
        <v>99</v>
      </c>
      <c r="D13" s="113">
        <v>159</v>
      </c>
      <c r="E13" s="113">
        <v>140</v>
      </c>
      <c r="F13" s="113">
        <v>129</v>
      </c>
      <c r="G13" s="113">
        <v>188</v>
      </c>
    </row>
    <row r="14" spans="1:9">
      <c r="B14" s="94">
        <v>39098</v>
      </c>
      <c r="C14" s="113">
        <v>101</v>
      </c>
      <c r="D14" s="113">
        <v>157</v>
      </c>
      <c r="E14" s="113">
        <v>142</v>
      </c>
      <c r="F14" s="113">
        <v>130</v>
      </c>
      <c r="G14" s="113">
        <v>187</v>
      </c>
    </row>
    <row r="15" spans="1:9">
      <c r="B15" s="94">
        <v>39099</v>
      </c>
      <c r="C15" s="113">
        <v>98</v>
      </c>
      <c r="D15" s="113">
        <v>152</v>
      </c>
      <c r="E15" s="113">
        <v>138</v>
      </c>
      <c r="F15" s="113">
        <v>124</v>
      </c>
      <c r="G15" s="113">
        <v>182</v>
      </c>
    </row>
    <row r="16" spans="1:9">
      <c r="B16" s="94">
        <v>39100</v>
      </c>
      <c r="C16" s="113">
        <v>104</v>
      </c>
      <c r="D16" s="113">
        <v>156</v>
      </c>
      <c r="E16" s="113">
        <v>142</v>
      </c>
      <c r="F16" s="113">
        <v>125</v>
      </c>
      <c r="G16" s="113">
        <v>189</v>
      </c>
    </row>
    <row r="17" spans="2:10">
      <c r="B17" s="94">
        <v>39101</v>
      </c>
      <c r="C17" s="113">
        <v>100</v>
      </c>
      <c r="D17" s="113">
        <v>154</v>
      </c>
      <c r="E17" s="113">
        <v>139</v>
      </c>
      <c r="F17" s="113">
        <v>119</v>
      </c>
      <c r="G17" s="113">
        <v>186</v>
      </c>
    </row>
    <row r="18" spans="2:10">
      <c r="B18" s="94">
        <v>39104</v>
      </c>
      <c r="C18" s="113">
        <v>101</v>
      </c>
      <c r="D18" s="113">
        <v>155</v>
      </c>
      <c r="E18" s="113">
        <v>140</v>
      </c>
      <c r="F18" s="113">
        <v>120</v>
      </c>
      <c r="G18" s="113">
        <v>189</v>
      </c>
    </row>
    <row r="19" spans="2:10">
      <c r="B19" s="94">
        <v>39105</v>
      </c>
      <c r="C19" s="113">
        <v>97</v>
      </c>
      <c r="D19" s="113">
        <v>152</v>
      </c>
      <c r="E19" s="113">
        <v>136</v>
      </c>
      <c r="F19" s="113">
        <v>118</v>
      </c>
      <c r="G19" s="113">
        <v>186</v>
      </c>
    </row>
    <row r="20" spans="2:10">
      <c r="B20" s="94">
        <v>39106</v>
      </c>
      <c r="C20" s="113">
        <v>98</v>
      </c>
      <c r="D20" s="113">
        <v>153</v>
      </c>
      <c r="E20" s="113">
        <v>137</v>
      </c>
      <c r="F20" s="113">
        <v>122</v>
      </c>
      <c r="G20" s="113">
        <v>186</v>
      </c>
    </row>
    <row r="21" spans="2:10">
      <c r="B21" s="94">
        <v>39107</v>
      </c>
      <c r="C21" s="113">
        <v>94</v>
      </c>
      <c r="D21" s="113">
        <v>153</v>
      </c>
      <c r="E21" s="113">
        <v>134</v>
      </c>
      <c r="F21" s="113">
        <v>117</v>
      </c>
      <c r="G21" s="113">
        <v>185</v>
      </c>
    </row>
    <row r="22" spans="2:10">
      <c r="B22" s="94">
        <v>39108</v>
      </c>
      <c r="C22" s="113">
        <v>99</v>
      </c>
      <c r="D22" s="113">
        <v>156</v>
      </c>
      <c r="E22" s="113">
        <v>138</v>
      </c>
      <c r="F22" s="113">
        <v>124</v>
      </c>
      <c r="G22" s="113">
        <v>186</v>
      </c>
      <c r="I22" s="175" t="s">
        <v>459</v>
      </c>
      <c r="J22" s="96"/>
    </row>
    <row r="23" spans="2:10">
      <c r="B23" s="94">
        <v>39111</v>
      </c>
      <c r="C23" s="113">
        <v>98</v>
      </c>
      <c r="D23" s="113">
        <v>154</v>
      </c>
      <c r="E23" s="113">
        <v>137</v>
      </c>
      <c r="F23" s="113">
        <v>123</v>
      </c>
      <c r="G23" s="113">
        <v>188</v>
      </c>
    </row>
    <row r="24" spans="2:10">
      <c r="B24" s="94">
        <v>39112</v>
      </c>
      <c r="C24" s="113">
        <v>99</v>
      </c>
      <c r="D24" s="113">
        <v>158</v>
      </c>
      <c r="E24" s="113">
        <v>139</v>
      </c>
      <c r="F24" s="113">
        <v>128</v>
      </c>
      <c r="G24" s="113">
        <v>186</v>
      </c>
    </row>
    <row r="25" spans="2:10">
      <c r="B25" s="94">
        <v>39113</v>
      </c>
      <c r="C25" s="113">
        <v>103</v>
      </c>
      <c r="D25" s="113">
        <v>159</v>
      </c>
      <c r="E25" s="113">
        <v>144</v>
      </c>
      <c r="F25" s="113">
        <v>131</v>
      </c>
      <c r="G25" s="113">
        <v>188</v>
      </c>
    </row>
    <row r="26" spans="2:10">
      <c r="B26" s="94">
        <v>39114</v>
      </c>
      <c r="C26" s="113">
        <v>99</v>
      </c>
      <c r="D26" s="113">
        <v>157</v>
      </c>
      <c r="E26" s="113">
        <v>139</v>
      </c>
      <c r="F26" s="113">
        <v>127</v>
      </c>
      <c r="G26" s="113">
        <v>182</v>
      </c>
    </row>
    <row r="27" spans="2:10">
      <c r="B27" s="94">
        <v>39115</v>
      </c>
      <c r="C27" s="113">
        <v>99</v>
      </c>
      <c r="D27" s="113">
        <v>149</v>
      </c>
      <c r="E27" s="113">
        <v>140</v>
      </c>
      <c r="F27" s="113">
        <v>128</v>
      </c>
      <c r="G27" s="113">
        <v>181</v>
      </c>
    </row>
    <row r="28" spans="2:10">
      <c r="B28" s="94">
        <v>39118</v>
      </c>
      <c r="C28" s="113">
        <v>99</v>
      </c>
      <c r="D28" s="113">
        <v>150</v>
      </c>
      <c r="E28" s="113">
        <v>141</v>
      </c>
      <c r="F28" s="113">
        <v>130</v>
      </c>
      <c r="G28" s="113">
        <v>182</v>
      </c>
    </row>
    <row r="29" spans="2:10">
      <c r="B29" s="94">
        <v>39119</v>
      </c>
      <c r="C29" s="113">
        <v>99</v>
      </c>
      <c r="D29" s="113">
        <v>153</v>
      </c>
      <c r="E29" s="113">
        <v>142</v>
      </c>
      <c r="F29" s="113">
        <v>131</v>
      </c>
      <c r="G29" s="113">
        <v>182</v>
      </c>
    </row>
    <row r="30" spans="2:10">
      <c r="B30" s="94">
        <v>39120</v>
      </c>
      <c r="C30" s="113">
        <v>100</v>
      </c>
      <c r="D30" s="113">
        <v>158</v>
      </c>
      <c r="E30" s="113">
        <v>142</v>
      </c>
      <c r="F30" s="113">
        <v>129</v>
      </c>
      <c r="G30" s="113">
        <v>187</v>
      </c>
    </row>
    <row r="31" spans="2:10">
      <c r="B31" s="94">
        <v>39121</v>
      </c>
      <c r="C31" s="113">
        <v>102</v>
      </c>
      <c r="D31" s="113">
        <v>162</v>
      </c>
      <c r="E31" s="113">
        <v>145</v>
      </c>
      <c r="F31" s="113">
        <v>131</v>
      </c>
      <c r="G31" s="113">
        <v>188</v>
      </c>
    </row>
    <row r="32" spans="2:10">
      <c r="B32" s="94">
        <v>39122</v>
      </c>
      <c r="C32" s="113">
        <v>98</v>
      </c>
      <c r="D32" s="113">
        <v>160</v>
      </c>
      <c r="E32" s="113">
        <v>142</v>
      </c>
      <c r="F32" s="113">
        <v>128</v>
      </c>
      <c r="G32" s="113">
        <v>186</v>
      </c>
    </row>
    <row r="33" spans="2:7">
      <c r="B33" s="94">
        <v>39125</v>
      </c>
      <c r="C33" s="113">
        <v>98</v>
      </c>
      <c r="D33" s="113">
        <v>159</v>
      </c>
      <c r="E33" s="113">
        <v>142</v>
      </c>
      <c r="F33" s="113">
        <v>126</v>
      </c>
      <c r="G33" s="113">
        <v>184</v>
      </c>
    </row>
    <row r="34" spans="2:7">
      <c r="B34" s="94">
        <v>39126</v>
      </c>
      <c r="C34" s="113">
        <v>97</v>
      </c>
      <c r="D34" s="113">
        <v>159</v>
      </c>
      <c r="E34" s="113">
        <v>141</v>
      </c>
      <c r="F34" s="113">
        <v>131</v>
      </c>
      <c r="G34" s="113">
        <v>179</v>
      </c>
    </row>
    <row r="35" spans="2:7">
      <c r="B35" s="94">
        <v>39127</v>
      </c>
      <c r="C35" s="113">
        <v>100</v>
      </c>
      <c r="D35" s="113">
        <v>163</v>
      </c>
      <c r="E35" s="113">
        <v>145</v>
      </c>
      <c r="F35" s="113">
        <v>135</v>
      </c>
      <c r="G35" s="113">
        <v>181</v>
      </c>
    </row>
    <row r="36" spans="2:7">
      <c r="B36" s="94">
        <v>39128</v>
      </c>
      <c r="C36" s="113">
        <v>99</v>
      </c>
      <c r="D36" s="113">
        <v>164</v>
      </c>
      <c r="E36" s="113">
        <v>144</v>
      </c>
      <c r="F36" s="113">
        <v>131</v>
      </c>
      <c r="G36" s="113">
        <v>182</v>
      </c>
    </row>
    <row r="37" spans="2:7">
      <c r="B37" s="94">
        <v>39129</v>
      </c>
      <c r="C37" s="113">
        <v>100</v>
      </c>
      <c r="D37" s="113">
        <v>166</v>
      </c>
      <c r="E37" s="113">
        <v>145</v>
      </c>
      <c r="F37" s="113">
        <v>126</v>
      </c>
      <c r="G37" s="113">
        <v>183</v>
      </c>
    </row>
    <row r="38" spans="2:7">
      <c r="B38" s="94">
        <v>39133</v>
      </c>
      <c r="C38" s="113">
        <v>101</v>
      </c>
      <c r="D38" s="113">
        <v>166</v>
      </c>
      <c r="E38" s="113">
        <v>146</v>
      </c>
      <c r="F38" s="113">
        <v>126</v>
      </c>
      <c r="G38" s="113">
        <v>183</v>
      </c>
    </row>
    <row r="39" spans="2:7">
      <c r="B39" s="94">
        <v>39134</v>
      </c>
      <c r="C39" s="113">
        <v>99</v>
      </c>
      <c r="D39" s="113">
        <v>165</v>
      </c>
      <c r="E39" s="113">
        <v>145</v>
      </c>
      <c r="F39" s="113">
        <v>124</v>
      </c>
      <c r="G39" s="113">
        <v>181</v>
      </c>
    </row>
    <row r="40" spans="2:7">
      <c r="B40" s="94">
        <v>39135</v>
      </c>
      <c r="C40" s="113">
        <v>97</v>
      </c>
      <c r="D40" s="113">
        <v>162</v>
      </c>
      <c r="E40" s="113">
        <v>141</v>
      </c>
      <c r="F40" s="113">
        <v>120</v>
      </c>
      <c r="G40" s="113">
        <v>177</v>
      </c>
    </row>
    <row r="41" spans="2:7">
      <c r="B41" s="94">
        <v>39136</v>
      </c>
      <c r="C41" s="113">
        <v>98</v>
      </c>
      <c r="D41" s="113">
        <v>168</v>
      </c>
      <c r="E41" s="113">
        <v>144</v>
      </c>
      <c r="F41" s="113">
        <v>126</v>
      </c>
      <c r="G41" s="113">
        <v>180</v>
      </c>
    </row>
    <row r="42" spans="2:7">
      <c r="B42" s="94">
        <v>39139</v>
      </c>
      <c r="C42" s="113">
        <v>103</v>
      </c>
      <c r="D42" s="113">
        <v>171</v>
      </c>
      <c r="E42" s="113">
        <v>149</v>
      </c>
      <c r="F42" s="113">
        <v>130</v>
      </c>
      <c r="G42" s="113">
        <v>185</v>
      </c>
    </row>
    <row r="43" spans="2:7">
      <c r="B43" s="94">
        <v>39140</v>
      </c>
      <c r="C43" s="113">
        <v>119</v>
      </c>
      <c r="D43" s="113">
        <v>194</v>
      </c>
      <c r="E43" s="113">
        <v>168</v>
      </c>
      <c r="F43" s="113">
        <v>154</v>
      </c>
      <c r="G43" s="113">
        <v>207</v>
      </c>
    </row>
    <row r="44" spans="2:7">
      <c r="B44" s="94">
        <v>39141</v>
      </c>
      <c r="C44" s="113">
        <v>111</v>
      </c>
      <c r="D44" s="113">
        <v>182</v>
      </c>
      <c r="E44" s="113">
        <v>161</v>
      </c>
      <c r="F44" s="113">
        <v>144</v>
      </c>
      <c r="G44" s="113">
        <v>198</v>
      </c>
    </row>
    <row r="45" spans="2:7">
      <c r="B45" s="94">
        <v>39142</v>
      </c>
      <c r="C45" s="113">
        <v>111</v>
      </c>
      <c r="D45" s="113">
        <v>184</v>
      </c>
      <c r="E45" s="113">
        <v>162</v>
      </c>
      <c r="F45" s="113">
        <v>146</v>
      </c>
      <c r="G45" s="113">
        <v>199</v>
      </c>
    </row>
    <row r="46" spans="2:7">
      <c r="B46" s="94">
        <v>39143</v>
      </c>
      <c r="C46" s="113">
        <v>114</v>
      </c>
      <c r="D46" s="113">
        <v>190</v>
      </c>
      <c r="E46" s="113">
        <v>166</v>
      </c>
      <c r="F46" s="113">
        <v>149</v>
      </c>
      <c r="G46" s="113">
        <v>204</v>
      </c>
    </row>
    <row r="47" spans="2:7">
      <c r="B47" s="94">
        <v>39146</v>
      </c>
      <c r="C47" s="113">
        <v>116</v>
      </c>
      <c r="D47" s="113">
        <v>195</v>
      </c>
      <c r="E47" s="113">
        <v>168</v>
      </c>
      <c r="F47" s="113">
        <v>156</v>
      </c>
      <c r="G47" s="113">
        <v>205</v>
      </c>
    </row>
    <row r="48" spans="2:7">
      <c r="B48" s="94">
        <v>39147</v>
      </c>
      <c r="C48" s="113">
        <v>114</v>
      </c>
      <c r="D48" s="113">
        <v>191</v>
      </c>
      <c r="E48" s="113">
        <v>165</v>
      </c>
      <c r="F48" s="113">
        <v>154</v>
      </c>
      <c r="G48" s="113">
        <v>201</v>
      </c>
    </row>
    <row r="49" spans="2:7">
      <c r="B49" s="94">
        <v>39148</v>
      </c>
      <c r="C49" s="113">
        <v>115</v>
      </c>
      <c r="D49" s="113">
        <v>192</v>
      </c>
      <c r="E49" s="113">
        <v>166</v>
      </c>
      <c r="F49" s="113">
        <v>157</v>
      </c>
      <c r="G49" s="113">
        <v>202</v>
      </c>
    </row>
    <row r="50" spans="2:7">
      <c r="B50" s="94">
        <v>39149</v>
      </c>
      <c r="C50" s="113">
        <v>111</v>
      </c>
      <c r="D50" s="113">
        <v>188</v>
      </c>
      <c r="E50" s="113">
        <v>162</v>
      </c>
      <c r="F50" s="113">
        <v>150</v>
      </c>
      <c r="G50" s="113">
        <v>200</v>
      </c>
    </row>
    <row r="51" spans="2:7">
      <c r="B51" s="94">
        <v>39150</v>
      </c>
      <c r="C51" s="113">
        <v>106</v>
      </c>
      <c r="D51" s="113">
        <v>178</v>
      </c>
      <c r="E51" s="113">
        <v>156</v>
      </c>
      <c r="F51" s="113">
        <v>142</v>
      </c>
      <c r="G51" s="113">
        <v>192</v>
      </c>
    </row>
    <row r="52" spans="2:7">
      <c r="B52" s="94">
        <v>39153</v>
      </c>
      <c r="C52" s="113">
        <v>109</v>
      </c>
      <c r="D52" s="113">
        <v>180</v>
      </c>
      <c r="E52" s="113">
        <v>159</v>
      </c>
      <c r="F52" s="113">
        <v>139</v>
      </c>
      <c r="G52" s="113">
        <v>192</v>
      </c>
    </row>
    <row r="53" spans="2:7">
      <c r="B53" s="94">
        <v>39154</v>
      </c>
      <c r="C53" s="113">
        <v>114</v>
      </c>
      <c r="D53" s="113">
        <v>189</v>
      </c>
      <c r="E53" s="113">
        <v>165</v>
      </c>
      <c r="F53" s="113">
        <v>150</v>
      </c>
      <c r="G53" s="113">
        <v>199</v>
      </c>
    </row>
    <row r="54" spans="2:7">
      <c r="B54" s="94">
        <v>39155</v>
      </c>
      <c r="C54" s="113">
        <v>112</v>
      </c>
      <c r="D54" s="113">
        <v>186</v>
      </c>
      <c r="E54" s="113">
        <v>163</v>
      </c>
      <c r="F54" s="113">
        <v>150</v>
      </c>
      <c r="G54" s="113">
        <v>195</v>
      </c>
    </row>
    <row r="55" spans="2:7">
      <c r="B55" s="94">
        <v>39156</v>
      </c>
      <c r="C55" s="113">
        <v>111</v>
      </c>
      <c r="D55" s="113">
        <v>184</v>
      </c>
      <c r="E55" s="113">
        <v>161</v>
      </c>
      <c r="F55" s="113">
        <v>148</v>
      </c>
      <c r="G55" s="113">
        <v>194</v>
      </c>
    </row>
    <row r="56" spans="2:7">
      <c r="B56" s="94">
        <v>39157</v>
      </c>
      <c r="C56" s="113">
        <v>109</v>
      </c>
      <c r="D56" s="113">
        <v>183</v>
      </c>
      <c r="E56" s="113">
        <v>159</v>
      </c>
      <c r="F56" s="113">
        <v>145</v>
      </c>
      <c r="G56" s="113">
        <v>193</v>
      </c>
    </row>
    <row r="57" spans="2:7">
      <c r="B57" s="94">
        <v>39160</v>
      </c>
      <c r="C57" s="113">
        <v>107</v>
      </c>
      <c r="D57" s="113">
        <v>181</v>
      </c>
      <c r="E57" s="113">
        <v>155</v>
      </c>
      <c r="F57" s="113">
        <v>141</v>
      </c>
      <c r="G57" s="113">
        <v>190</v>
      </c>
    </row>
    <row r="58" spans="2:7">
      <c r="B58" s="94">
        <v>39161</v>
      </c>
      <c r="C58" s="113">
        <v>108</v>
      </c>
      <c r="D58" s="113">
        <v>181</v>
      </c>
      <c r="E58" s="113">
        <v>156</v>
      </c>
      <c r="F58" s="113">
        <v>142</v>
      </c>
      <c r="G58" s="113">
        <v>190</v>
      </c>
    </row>
    <row r="59" spans="2:7">
      <c r="B59" s="94">
        <v>39162</v>
      </c>
      <c r="C59" s="113">
        <v>110</v>
      </c>
      <c r="D59" s="113">
        <v>183</v>
      </c>
      <c r="E59" s="113">
        <v>158</v>
      </c>
      <c r="F59" s="113">
        <v>147</v>
      </c>
      <c r="G59" s="113">
        <v>188</v>
      </c>
    </row>
    <row r="60" spans="2:7">
      <c r="B60" s="94">
        <v>39163</v>
      </c>
      <c r="C60" s="113">
        <v>102</v>
      </c>
      <c r="D60" s="113">
        <v>173</v>
      </c>
      <c r="E60" s="113">
        <v>149</v>
      </c>
      <c r="F60" s="113">
        <v>136</v>
      </c>
      <c r="G60" s="113">
        <v>182</v>
      </c>
    </row>
    <row r="61" spans="2:7">
      <c r="B61" s="94">
        <v>39164</v>
      </c>
      <c r="C61" s="113">
        <v>100</v>
      </c>
      <c r="D61" s="113">
        <v>170</v>
      </c>
      <c r="E61" s="113">
        <v>147</v>
      </c>
      <c r="F61" s="113">
        <v>136</v>
      </c>
      <c r="G61" s="113">
        <v>182</v>
      </c>
    </row>
    <row r="62" spans="2:7">
      <c r="B62" s="94">
        <v>39167</v>
      </c>
      <c r="C62" s="113">
        <v>102</v>
      </c>
      <c r="D62" s="113">
        <v>171</v>
      </c>
      <c r="E62" s="113">
        <v>150</v>
      </c>
      <c r="F62" s="113">
        <v>138</v>
      </c>
      <c r="G62" s="113">
        <v>182</v>
      </c>
    </row>
    <row r="63" spans="2:7">
      <c r="B63" s="94">
        <v>39168</v>
      </c>
      <c r="C63" s="113">
        <v>101</v>
      </c>
      <c r="D63" s="113">
        <v>168</v>
      </c>
      <c r="E63" s="113">
        <v>149</v>
      </c>
      <c r="F63" s="113">
        <v>137</v>
      </c>
      <c r="G63" s="113">
        <v>181</v>
      </c>
    </row>
    <row r="64" spans="2:7">
      <c r="B64" s="94">
        <v>39169</v>
      </c>
      <c r="C64" s="113">
        <v>100</v>
      </c>
      <c r="D64" s="113">
        <v>169</v>
      </c>
      <c r="E64" s="113">
        <v>149</v>
      </c>
      <c r="F64" s="113">
        <v>135</v>
      </c>
      <c r="G64" s="113">
        <v>179</v>
      </c>
    </row>
    <row r="65" spans="2:7">
      <c r="B65" s="94">
        <v>39170</v>
      </c>
      <c r="C65" s="113">
        <v>101</v>
      </c>
      <c r="D65" s="113">
        <v>168</v>
      </c>
      <c r="E65" s="113">
        <v>149</v>
      </c>
      <c r="F65" s="113">
        <v>132</v>
      </c>
      <c r="G65" s="113">
        <v>178</v>
      </c>
    </row>
    <row r="66" spans="2:7">
      <c r="B66" s="94">
        <v>39171</v>
      </c>
      <c r="C66" s="113">
        <v>99</v>
      </c>
      <c r="D66" s="113">
        <v>167</v>
      </c>
      <c r="E66" s="113">
        <v>147</v>
      </c>
      <c r="F66" s="113">
        <v>134</v>
      </c>
      <c r="G66" s="113">
        <v>175</v>
      </c>
    </row>
    <row r="67" spans="2:7">
      <c r="B67" s="94">
        <v>39174</v>
      </c>
      <c r="C67" s="113">
        <v>99</v>
      </c>
      <c r="D67" s="113">
        <v>167</v>
      </c>
      <c r="E67" s="113">
        <v>147</v>
      </c>
      <c r="F67" s="113">
        <v>133</v>
      </c>
      <c r="G67" s="113">
        <v>175</v>
      </c>
    </row>
    <row r="68" spans="2:7">
      <c r="B68" s="94">
        <v>39175</v>
      </c>
      <c r="C68" s="113">
        <v>99</v>
      </c>
      <c r="D68" s="113">
        <v>164</v>
      </c>
      <c r="E68" s="113">
        <v>146</v>
      </c>
      <c r="F68" s="113">
        <v>143</v>
      </c>
      <c r="G68" s="113">
        <v>174</v>
      </c>
    </row>
    <row r="69" spans="2:7">
      <c r="B69" s="94">
        <v>39176</v>
      </c>
      <c r="C69" s="113">
        <v>100</v>
      </c>
      <c r="D69" s="113">
        <v>164</v>
      </c>
      <c r="E69" s="113">
        <v>146</v>
      </c>
      <c r="F69" s="113">
        <v>143</v>
      </c>
      <c r="G69" s="113">
        <v>174</v>
      </c>
    </row>
    <row r="70" spans="2:7">
      <c r="B70" s="94">
        <v>39177</v>
      </c>
      <c r="C70" s="113">
        <v>99</v>
      </c>
      <c r="D70" s="113">
        <v>163</v>
      </c>
      <c r="E70" s="113">
        <v>145</v>
      </c>
      <c r="F70" s="113">
        <v>145</v>
      </c>
      <c r="G70" s="113">
        <v>173</v>
      </c>
    </row>
    <row r="71" spans="2:7">
      <c r="B71" s="94">
        <v>39181</v>
      </c>
      <c r="C71" s="113">
        <v>94</v>
      </c>
      <c r="D71" s="113">
        <v>155</v>
      </c>
      <c r="E71" s="113">
        <v>138</v>
      </c>
      <c r="F71" s="113">
        <v>134</v>
      </c>
      <c r="G71" s="113">
        <v>166</v>
      </c>
    </row>
    <row r="72" spans="2:7">
      <c r="B72" s="94">
        <v>39182</v>
      </c>
      <c r="C72" s="113">
        <v>98</v>
      </c>
      <c r="D72" s="113">
        <v>158</v>
      </c>
      <c r="E72" s="113">
        <v>142</v>
      </c>
      <c r="F72" s="113">
        <v>142</v>
      </c>
      <c r="G72" s="113">
        <v>168</v>
      </c>
    </row>
    <row r="73" spans="2:7">
      <c r="B73" s="94">
        <v>39183</v>
      </c>
      <c r="C73" s="113">
        <v>96</v>
      </c>
      <c r="D73" s="113">
        <v>156</v>
      </c>
      <c r="E73" s="113">
        <v>140</v>
      </c>
      <c r="F73" s="113">
        <v>140</v>
      </c>
      <c r="G73" s="113">
        <v>167</v>
      </c>
    </row>
    <row r="74" spans="2:7">
      <c r="B74" s="94">
        <v>39184</v>
      </c>
      <c r="C74" s="113">
        <v>96</v>
      </c>
      <c r="D74" s="113">
        <v>160</v>
      </c>
      <c r="E74" s="113">
        <v>141</v>
      </c>
      <c r="F74" s="113">
        <v>142</v>
      </c>
      <c r="G74" s="113">
        <v>169</v>
      </c>
    </row>
    <row r="75" spans="2:7">
      <c r="B75" s="94">
        <v>39185</v>
      </c>
      <c r="C75" s="113">
        <v>96</v>
      </c>
      <c r="D75" s="113">
        <v>158</v>
      </c>
      <c r="E75" s="113">
        <v>140</v>
      </c>
      <c r="F75" s="113">
        <v>145</v>
      </c>
      <c r="G75" s="113">
        <v>170</v>
      </c>
    </row>
    <row r="76" spans="2:7">
      <c r="B76" s="94">
        <v>39188</v>
      </c>
      <c r="C76" s="113">
        <v>97</v>
      </c>
      <c r="D76" s="113">
        <v>160</v>
      </c>
      <c r="E76" s="113">
        <v>139</v>
      </c>
      <c r="F76" s="113">
        <v>142</v>
      </c>
      <c r="G76" s="113">
        <v>170</v>
      </c>
    </row>
    <row r="77" spans="2:7">
      <c r="B77" s="94">
        <v>39189</v>
      </c>
      <c r="C77" s="113">
        <v>96</v>
      </c>
      <c r="D77" s="113">
        <v>162</v>
      </c>
      <c r="E77" s="113">
        <v>140</v>
      </c>
      <c r="F77" s="113">
        <v>143</v>
      </c>
      <c r="G77" s="113">
        <v>172</v>
      </c>
    </row>
    <row r="78" spans="2:7">
      <c r="B78" s="94">
        <v>39190</v>
      </c>
      <c r="C78" s="113">
        <v>97</v>
      </c>
      <c r="D78" s="113">
        <v>165</v>
      </c>
      <c r="E78" s="113">
        <v>142</v>
      </c>
      <c r="F78" s="113">
        <v>138</v>
      </c>
      <c r="G78" s="113">
        <v>172</v>
      </c>
    </row>
    <row r="79" spans="2:7">
      <c r="B79" s="94">
        <v>39191</v>
      </c>
      <c r="C79" s="113">
        <v>95</v>
      </c>
      <c r="D79" s="113">
        <v>165</v>
      </c>
      <c r="E79" s="113">
        <v>140</v>
      </c>
      <c r="F79" s="113">
        <v>141</v>
      </c>
      <c r="G79" s="113">
        <v>169</v>
      </c>
    </row>
    <row r="80" spans="2:7">
      <c r="B80" s="94">
        <v>39192</v>
      </c>
      <c r="C80" s="113">
        <v>96</v>
      </c>
      <c r="D80" s="113">
        <v>162</v>
      </c>
      <c r="E80" s="113">
        <v>139</v>
      </c>
      <c r="F80" s="113">
        <v>138</v>
      </c>
      <c r="G80" s="113">
        <v>167</v>
      </c>
    </row>
    <row r="81" spans="2:7">
      <c r="B81" s="94">
        <v>39195</v>
      </c>
      <c r="C81" s="113">
        <v>95</v>
      </c>
      <c r="D81" s="113">
        <v>164</v>
      </c>
      <c r="E81" s="113">
        <v>139</v>
      </c>
      <c r="F81" s="113">
        <v>137</v>
      </c>
      <c r="G81" s="113">
        <v>169</v>
      </c>
    </row>
    <row r="82" spans="2:7">
      <c r="B82" s="94">
        <v>39196</v>
      </c>
      <c r="C82" s="113">
        <v>96</v>
      </c>
      <c r="D82" s="113">
        <v>168</v>
      </c>
      <c r="E82" s="113">
        <v>138</v>
      </c>
      <c r="F82" s="113">
        <v>137</v>
      </c>
      <c r="G82" s="113">
        <v>170</v>
      </c>
    </row>
    <row r="83" spans="2:7">
      <c r="B83" s="94">
        <v>39197</v>
      </c>
      <c r="C83" s="113">
        <v>94</v>
      </c>
      <c r="D83" s="113">
        <v>164</v>
      </c>
      <c r="E83" s="113">
        <v>136</v>
      </c>
      <c r="F83" s="113">
        <v>133</v>
      </c>
      <c r="G83" s="113">
        <v>168</v>
      </c>
    </row>
    <row r="84" spans="2:7">
      <c r="B84" s="94">
        <v>39198</v>
      </c>
      <c r="C84" s="113">
        <v>93</v>
      </c>
      <c r="D84" s="113">
        <v>161</v>
      </c>
      <c r="E84" s="113">
        <v>135</v>
      </c>
      <c r="F84" s="113">
        <v>130</v>
      </c>
      <c r="G84" s="113">
        <v>167</v>
      </c>
    </row>
    <row r="85" spans="2:7">
      <c r="B85" s="94">
        <v>39199</v>
      </c>
      <c r="C85" s="113">
        <v>94</v>
      </c>
      <c r="D85" s="113">
        <v>160</v>
      </c>
      <c r="E85" s="113">
        <v>135</v>
      </c>
      <c r="F85" s="113">
        <v>129</v>
      </c>
      <c r="G85" s="113">
        <v>167</v>
      </c>
    </row>
    <row r="86" spans="2:7">
      <c r="B86" s="94">
        <v>39202</v>
      </c>
      <c r="C86" s="113">
        <v>99</v>
      </c>
      <c r="D86" s="113">
        <v>166</v>
      </c>
      <c r="E86" s="113">
        <v>147</v>
      </c>
      <c r="F86" s="113">
        <v>134</v>
      </c>
      <c r="G86" s="113">
        <v>173</v>
      </c>
    </row>
    <row r="87" spans="2:7">
      <c r="B87" s="94">
        <v>39203</v>
      </c>
      <c r="C87" s="113">
        <v>99</v>
      </c>
      <c r="D87" s="113">
        <v>165</v>
      </c>
      <c r="E87" s="113">
        <v>145</v>
      </c>
      <c r="F87" s="113">
        <v>133</v>
      </c>
      <c r="G87" s="113">
        <v>171</v>
      </c>
    </row>
    <row r="88" spans="2:7">
      <c r="B88" s="94">
        <v>39204</v>
      </c>
      <c r="C88" s="113">
        <v>97</v>
      </c>
      <c r="D88" s="113">
        <v>164</v>
      </c>
      <c r="E88" s="113">
        <v>144</v>
      </c>
      <c r="F88" s="113">
        <v>126</v>
      </c>
      <c r="G88" s="113">
        <v>172</v>
      </c>
    </row>
    <row r="89" spans="2:7">
      <c r="B89" s="94">
        <v>39205</v>
      </c>
      <c r="C89" s="113">
        <v>96</v>
      </c>
      <c r="D89" s="113">
        <v>160</v>
      </c>
      <c r="E89" s="113">
        <v>142</v>
      </c>
      <c r="F89" s="113">
        <v>123</v>
      </c>
      <c r="G89" s="113">
        <v>173</v>
      </c>
    </row>
    <row r="90" spans="2:7">
      <c r="B90" s="94">
        <v>39206</v>
      </c>
      <c r="C90" s="113">
        <v>100</v>
      </c>
      <c r="D90" s="113">
        <v>162</v>
      </c>
      <c r="E90" s="113">
        <v>144</v>
      </c>
      <c r="F90" s="113">
        <v>123</v>
      </c>
      <c r="G90" s="113">
        <v>179</v>
      </c>
    </row>
    <row r="91" spans="2:7">
      <c r="B91" s="94">
        <v>39209</v>
      </c>
      <c r="C91" s="113">
        <v>97</v>
      </c>
      <c r="D91" s="113">
        <v>162</v>
      </c>
      <c r="E91" s="113">
        <v>143</v>
      </c>
      <c r="F91" s="113">
        <v>123</v>
      </c>
      <c r="G91" s="113">
        <v>178</v>
      </c>
    </row>
    <row r="92" spans="2:7">
      <c r="B92" s="94">
        <v>39210</v>
      </c>
      <c r="C92" s="113">
        <v>97</v>
      </c>
      <c r="D92" s="113">
        <v>160</v>
      </c>
      <c r="E92" s="113">
        <v>143</v>
      </c>
      <c r="F92" s="113">
        <v>123</v>
      </c>
      <c r="G92" s="113">
        <v>175</v>
      </c>
    </row>
    <row r="93" spans="2:7">
      <c r="B93" s="94">
        <v>39211</v>
      </c>
      <c r="C93" s="113">
        <v>94</v>
      </c>
      <c r="D93" s="113">
        <v>156</v>
      </c>
      <c r="E93" s="113">
        <v>139</v>
      </c>
      <c r="F93" s="113">
        <v>120</v>
      </c>
      <c r="G93" s="113">
        <v>173</v>
      </c>
    </row>
    <row r="94" spans="2:7">
      <c r="B94" s="94">
        <v>39212</v>
      </c>
      <c r="C94" s="113">
        <v>95</v>
      </c>
      <c r="D94" s="113">
        <v>159</v>
      </c>
      <c r="E94" s="113">
        <v>142</v>
      </c>
      <c r="F94" s="113">
        <v>120</v>
      </c>
      <c r="G94" s="113">
        <v>177</v>
      </c>
    </row>
    <row r="95" spans="2:7">
      <c r="B95" s="94">
        <v>39213</v>
      </c>
      <c r="C95" s="113">
        <v>93</v>
      </c>
      <c r="D95" s="113">
        <v>155</v>
      </c>
      <c r="E95" s="113">
        <v>138</v>
      </c>
      <c r="F95" s="113">
        <v>116</v>
      </c>
      <c r="G95" s="113">
        <v>176</v>
      </c>
    </row>
    <row r="96" spans="2:7">
      <c r="B96" s="94">
        <v>39216</v>
      </c>
      <c r="C96" s="113">
        <v>93</v>
      </c>
      <c r="D96" s="113">
        <v>153</v>
      </c>
      <c r="E96" s="113">
        <v>138</v>
      </c>
      <c r="F96" s="113">
        <v>115</v>
      </c>
      <c r="G96" s="113">
        <v>176</v>
      </c>
    </row>
    <row r="97" spans="2:7">
      <c r="B97" s="94">
        <v>39217</v>
      </c>
      <c r="C97" s="113">
        <v>94</v>
      </c>
      <c r="D97" s="113">
        <v>151</v>
      </c>
      <c r="E97" s="113">
        <v>137</v>
      </c>
      <c r="F97" s="113">
        <v>115</v>
      </c>
      <c r="G97" s="113">
        <v>174</v>
      </c>
    </row>
    <row r="98" spans="2:7">
      <c r="B98" s="94">
        <v>39218</v>
      </c>
      <c r="C98" s="113">
        <v>96</v>
      </c>
      <c r="D98" s="113">
        <v>151</v>
      </c>
      <c r="E98" s="113">
        <v>138</v>
      </c>
      <c r="F98" s="113">
        <v>116</v>
      </c>
      <c r="G98" s="113">
        <v>170</v>
      </c>
    </row>
    <row r="99" spans="2:7">
      <c r="B99" s="94">
        <v>39219</v>
      </c>
      <c r="C99" s="113">
        <v>92</v>
      </c>
      <c r="D99" s="113">
        <v>144</v>
      </c>
      <c r="E99" s="113">
        <v>134</v>
      </c>
      <c r="F99" s="113">
        <v>110</v>
      </c>
      <c r="G99" s="113">
        <v>167</v>
      </c>
    </row>
    <row r="100" spans="2:7">
      <c r="B100" s="94">
        <v>39220</v>
      </c>
      <c r="C100" s="113">
        <v>86</v>
      </c>
      <c r="D100" s="113">
        <v>141</v>
      </c>
      <c r="E100" s="113">
        <v>129</v>
      </c>
      <c r="F100" s="113">
        <v>106</v>
      </c>
      <c r="G100" s="113">
        <v>164</v>
      </c>
    </row>
    <row r="101" spans="2:7">
      <c r="B101" s="94">
        <v>39223</v>
      </c>
      <c r="C101" s="113">
        <v>93</v>
      </c>
      <c r="D101" s="113">
        <v>142</v>
      </c>
      <c r="E101" s="113">
        <v>134</v>
      </c>
      <c r="F101" s="113">
        <v>108</v>
      </c>
      <c r="G101" s="113">
        <v>165</v>
      </c>
    </row>
    <row r="102" spans="2:7">
      <c r="B102" s="94">
        <v>39224</v>
      </c>
      <c r="C102" s="113">
        <v>86</v>
      </c>
      <c r="D102" s="113">
        <v>139</v>
      </c>
      <c r="E102" s="113">
        <v>128</v>
      </c>
      <c r="F102" s="113">
        <v>102</v>
      </c>
      <c r="G102" s="113">
        <v>162</v>
      </c>
    </row>
    <row r="103" spans="2:7">
      <c r="B103" s="94">
        <v>39225</v>
      </c>
      <c r="C103" s="113">
        <v>86</v>
      </c>
      <c r="D103" s="113">
        <v>137</v>
      </c>
      <c r="E103" s="113">
        <v>128</v>
      </c>
      <c r="F103" s="113">
        <v>98</v>
      </c>
      <c r="G103" s="113">
        <v>162</v>
      </c>
    </row>
    <row r="104" spans="2:7">
      <c r="B104" s="94">
        <v>39226</v>
      </c>
      <c r="C104" s="113">
        <v>89</v>
      </c>
      <c r="D104" s="113">
        <v>139</v>
      </c>
      <c r="E104" s="113">
        <v>131</v>
      </c>
      <c r="F104" s="113">
        <v>103</v>
      </c>
      <c r="G104" s="113">
        <v>167</v>
      </c>
    </row>
    <row r="105" spans="2:7">
      <c r="B105" s="94">
        <v>39227</v>
      </c>
      <c r="C105" s="113">
        <v>88</v>
      </c>
      <c r="D105" s="113">
        <v>137</v>
      </c>
      <c r="E105" s="113">
        <v>130</v>
      </c>
      <c r="F105" s="113">
        <v>103</v>
      </c>
      <c r="G105" s="113">
        <v>165</v>
      </c>
    </row>
    <row r="106" spans="2:7">
      <c r="B106" s="94">
        <v>39231</v>
      </c>
      <c r="C106" s="113">
        <v>88</v>
      </c>
      <c r="D106" s="113">
        <v>138</v>
      </c>
      <c r="E106" s="113">
        <v>128</v>
      </c>
      <c r="F106" s="113">
        <v>97</v>
      </c>
      <c r="G106" s="113">
        <v>168</v>
      </c>
    </row>
    <row r="107" spans="2:7">
      <c r="B107" s="94">
        <v>39232</v>
      </c>
      <c r="C107" s="113">
        <v>87</v>
      </c>
      <c r="D107" s="113">
        <v>141</v>
      </c>
      <c r="E107" s="113">
        <v>129</v>
      </c>
      <c r="F107" s="113">
        <v>102</v>
      </c>
      <c r="G107" s="113">
        <v>170</v>
      </c>
    </row>
    <row r="108" spans="2:7">
      <c r="B108" s="94">
        <v>39233</v>
      </c>
      <c r="C108" s="113">
        <v>87</v>
      </c>
      <c r="D108" s="113">
        <v>140</v>
      </c>
      <c r="E108" s="113">
        <v>128</v>
      </c>
      <c r="F108" s="113">
        <v>100</v>
      </c>
      <c r="G108" s="113">
        <v>168</v>
      </c>
    </row>
    <row r="109" spans="2:7">
      <c r="B109" s="94">
        <v>39234</v>
      </c>
      <c r="C109" s="113">
        <v>84</v>
      </c>
      <c r="D109" s="113">
        <v>136</v>
      </c>
      <c r="E109" s="113">
        <v>124</v>
      </c>
      <c r="F109" s="113">
        <v>96</v>
      </c>
      <c r="G109" s="113">
        <v>164</v>
      </c>
    </row>
    <row r="110" spans="2:7">
      <c r="B110" s="94">
        <v>39237</v>
      </c>
      <c r="C110" s="113">
        <v>89</v>
      </c>
      <c r="D110" s="113">
        <v>138</v>
      </c>
      <c r="E110" s="113">
        <v>128</v>
      </c>
      <c r="F110" s="113">
        <v>93</v>
      </c>
      <c r="G110" s="113">
        <v>168</v>
      </c>
    </row>
    <row r="111" spans="2:7">
      <c r="B111" s="94">
        <v>39238</v>
      </c>
      <c r="C111" s="113">
        <v>86</v>
      </c>
      <c r="D111" s="113">
        <v>134</v>
      </c>
      <c r="E111" s="113">
        <v>124</v>
      </c>
      <c r="F111" s="113">
        <v>91</v>
      </c>
      <c r="G111" s="113">
        <v>169</v>
      </c>
    </row>
    <row r="112" spans="2:7">
      <c r="B112" s="94">
        <v>39239</v>
      </c>
      <c r="C112" s="113">
        <v>90</v>
      </c>
      <c r="D112" s="113">
        <v>135</v>
      </c>
      <c r="E112" s="113">
        <v>129</v>
      </c>
      <c r="F112" s="113">
        <v>97</v>
      </c>
      <c r="G112" s="113">
        <v>173</v>
      </c>
    </row>
    <row r="113" spans="2:7">
      <c r="B113" s="94">
        <v>39240</v>
      </c>
      <c r="C113" s="113">
        <v>89</v>
      </c>
      <c r="D113" s="113">
        <v>135</v>
      </c>
      <c r="E113" s="113">
        <v>128</v>
      </c>
      <c r="F113" s="113">
        <v>94</v>
      </c>
      <c r="G113" s="113">
        <v>175</v>
      </c>
    </row>
    <row r="114" spans="2:7">
      <c r="B114" s="94">
        <v>39241</v>
      </c>
      <c r="C114" s="113">
        <v>99</v>
      </c>
      <c r="D114" s="113">
        <v>137</v>
      </c>
      <c r="E114" s="113">
        <v>135</v>
      </c>
      <c r="F114" s="113">
        <v>103</v>
      </c>
      <c r="G114" s="113">
        <v>176</v>
      </c>
    </row>
    <row r="115" spans="2:7">
      <c r="B115" s="94">
        <v>39244</v>
      </c>
      <c r="C115" s="113">
        <v>93</v>
      </c>
      <c r="D115" s="113">
        <v>137</v>
      </c>
      <c r="E115" s="113">
        <v>130</v>
      </c>
      <c r="F115" s="113">
        <v>102</v>
      </c>
      <c r="G115" s="113">
        <v>177</v>
      </c>
    </row>
    <row r="116" spans="2:7">
      <c r="B116" s="94">
        <v>39245</v>
      </c>
      <c r="C116" s="113">
        <v>87</v>
      </c>
      <c r="D116" s="113">
        <v>136</v>
      </c>
      <c r="E116" s="113">
        <v>126</v>
      </c>
      <c r="F116" s="113">
        <v>105</v>
      </c>
      <c r="G116" s="113">
        <v>174</v>
      </c>
    </row>
    <row r="117" spans="2:7">
      <c r="B117" s="94">
        <v>39246</v>
      </c>
      <c r="C117" s="113">
        <v>100</v>
      </c>
      <c r="D117" s="113">
        <v>142</v>
      </c>
      <c r="E117" s="113">
        <v>137</v>
      </c>
      <c r="F117" s="113">
        <v>112</v>
      </c>
      <c r="G117" s="113">
        <v>179</v>
      </c>
    </row>
    <row r="118" spans="2:7">
      <c r="B118" s="94">
        <v>39247</v>
      </c>
      <c r="C118" s="113">
        <v>98</v>
      </c>
      <c r="D118" s="113">
        <v>142</v>
      </c>
      <c r="E118" s="113">
        <v>134</v>
      </c>
      <c r="F118" s="113">
        <v>110</v>
      </c>
      <c r="G118" s="113">
        <v>175</v>
      </c>
    </row>
    <row r="119" spans="2:7">
      <c r="B119" s="94">
        <v>39248</v>
      </c>
      <c r="C119" s="113">
        <v>95</v>
      </c>
      <c r="D119" s="113">
        <v>139</v>
      </c>
      <c r="E119" s="113">
        <v>132</v>
      </c>
      <c r="F119" s="113">
        <v>113</v>
      </c>
      <c r="G119" s="113">
        <v>167</v>
      </c>
    </row>
    <row r="120" spans="2:7">
      <c r="B120" s="94">
        <v>39251</v>
      </c>
      <c r="C120" s="113">
        <v>95</v>
      </c>
      <c r="D120" s="113">
        <v>134</v>
      </c>
      <c r="E120" s="113">
        <v>130</v>
      </c>
      <c r="F120" s="113">
        <v>116</v>
      </c>
      <c r="G120" s="113">
        <v>165</v>
      </c>
    </row>
    <row r="121" spans="2:7">
      <c r="B121" s="94">
        <v>39252</v>
      </c>
      <c r="C121" s="113">
        <v>97</v>
      </c>
      <c r="D121" s="113">
        <v>135</v>
      </c>
      <c r="E121" s="113">
        <v>132</v>
      </c>
      <c r="F121" s="113">
        <v>123</v>
      </c>
      <c r="G121" s="113">
        <v>168</v>
      </c>
    </row>
    <row r="122" spans="2:7">
      <c r="B122" s="94">
        <v>39253</v>
      </c>
      <c r="C122" s="113">
        <v>94</v>
      </c>
      <c r="D122" s="113">
        <v>133</v>
      </c>
      <c r="E122" s="113">
        <v>130</v>
      </c>
      <c r="F122" s="113">
        <v>118</v>
      </c>
      <c r="G122" s="113">
        <v>168</v>
      </c>
    </row>
    <row r="123" spans="2:7">
      <c r="B123" s="94">
        <v>39254</v>
      </c>
      <c r="C123" s="113">
        <v>90</v>
      </c>
      <c r="D123" s="113">
        <v>133</v>
      </c>
      <c r="E123" s="113">
        <v>127</v>
      </c>
      <c r="F123" s="113">
        <v>120</v>
      </c>
      <c r="G123" s="113">
        <v>172</v>
      </c>
    </row>
    <row r="124" spans="2:7">
      <c r="B124" s="94">
        <v>39255</v>
      </c>
      <c r="C124" s="113">
        <v>98</v>
      </c>
      <c r="D124" s="113">
        <v>138</v>
      </c>
      <c r="E124" s="113">
        <v>134</v>
      </c>
      <c r="F124" s="113">
        <v>130</v>
      </c>
      <c r="G124" s="113">
        <v>176</v>
      </c>
    </row>
    <row r="125" spans="2:7">
      <c r="B125" s="94">
        <v>39258</v>
      </c>
      <c r="C125" s="113">
        <v>101</v>
      </c>
      <c r="D125" s="113">
        <v>146</v>
      </c>
      <c r="E125" s="113">
        <v>140</v>
      </c>
      <c r="F125" s="113">
        <v>135</v>
      </c>
      <c r="G125" s="113">
        <v>184</v>
      </c>
    </row>
    <row r="126" spans="2:7">
      <c r="B126" s="94">
        <v>39259</v>
      </c>
      <c r="C126" s="113">
        <v>98</v>
      </c>
      <c r="D126" s="113">
        <v>145</v>
      </c>
      <c r="E126" s="113">
        <v>137</v>
      </c>
      <c r="F126" s="113">
        <v>129</v>
      </c>
      <c r="G126" s="113">
        <v>187</v>
      </c>
    </row>
    <row r="127" spans="2:7">
      <c r="B127" s="94">
        <v>39260</v>
      </c>
      <c r="C127" s="113">
        <v>98</v>
      </c>
      <c r="D127" s="113">
        <v>153</v>
      </c>
      <c r="E127" s="113">
        <v>139</v>
      </c>
      <c r="F127" s="113">
        <v>130</v>
      </c>
      <c r="G127" s="113">
        <v>191</v>
      </c>
    </row>
    <row r="128" spans="2:7">
      <c r="B128" s="94">
        <v>39261</v>
      </c>
      <c r="C128" s="113">
        <v>94</v>
      </c>
      <c r="D128" s="113">
        <v>148</v>
      </c>
      <c r="E128" s="113">
        <v>133</v>
      </c>
      <c r="F128" s="113">
        <v>129</v>
      </c>
      <c r="G128" s="113">
        <v>184</v>
      </c>
    </row>
    <row r="129" spans="2:7">
      <c r="B129" s="94">
        <v>39262</v>
      </c>
      <c r="C129" s="113">
        <v>101</v>
      </c>
      <c r="D129" s="113">
        <v>156</v>
      </c>
      <c r="E129" s="113">
        <v>140</v>
      </c>
      <c r="F129" s="113">
        <v>137</v>
      </c>
      <c r="G129" s="113">
        <v>197</v>
      </c>
    </row>
    <row r="130" spans="2:7">
      <c r="B130" s="94">
        <v>39265</v>
      </c>
      <c r="C130" s="113">
        <v>102</v>
      </c>
      <c r="D130" s="113">
        <v>161</v>
      </c>
      <c r="E130" s="113">
        <v>140</v>
      </c>
      <c r="F130" s="113">
        <v>141</v>
      </c>
      <c r="G130" s="113">
        <v>192</v>
      </c>
    </row>
    <row r="131" spans="2:7">
      <c r="B131" s="94">
        <v>39266</v>
      </c>
      <c r="C131" s="113">
        <v>103</v>
      </c>
      <c r="D131" s="113">
        <v>160</v>
      </c>
      <c r="E131" s="113">
        <v>141</v>
      </c>
      <c r="F131" s="113">
        <v>141</v>
      </c>
      <c r="G131" s="113">
        <v>193</v>
      </c>
    </row>
    <row r="132" spans="2:7">
      <c r="B132" s="94">
        <v>39268</v>
      </c>
      <c r="C132" s="113">
        <v>98</v>
      </c>
      <c r="D132" s="113">
        <v>151</v>
      </c>
      <c r="E132" s="113">
        <v>135</v>
      </c>
      <c r="F132" s="113">
        <v>130</v>
      </c>
      <c r="G132" s="113">
        <v>188</v>
      </c>
    </row>
    <row r="133" spans="2:7">
      <c r="B133" s="94">
        <v>39269</v>
      </c>
      <c r="C133" s="113">
        <v>92</v>
      </c>
      <c r="D133" s="113">
        <v>145</v>
      </c>
      <c r="E133" s="113">
        <v>129</v>
      </c>
      <c r="F133" s="113">
        <v>122</v>
      </c>
      <c r="G133" s="113">
        <v>181</v>
      </c>
    </row>
    <row r="134" spans="2:7">
      <c r="B134" s="94">
        <v>39272</v>
      </c>
      <c r="C134" s="113">
        <v>92</v>
      </c>
      <c r="D134" s="113">
        <v>146</v>
      </c>
      <c r="E134" s="113">
        <v>129</v>
      </c>
      <c r="F134" s="113">
        <v>124</v>
      </c>
      <c r="G134" s="113">
        <v>181</v>
      </c>
    </row>
    <row r="135" spans="2:7">
      <c r="B135" s="94">
        <v>39273</v>
      </c>
      <c r="C135" s="113">
        <v>102</v>
      </c>
      <c r="D135" s="113">
        <v>159</v>
      </c>
      <c r="E135" s="113">
        <v>141</v>
      </c>
      <c r="F135" s="113">
        <v>137</v>
      </c>
      <c r="G135" s="113">
        <v>193</v>
      </c>
    </row>
    <row r="136" spans="2:7">
      <c r="B136" s="94">
        <v>39274</v>
      </c>
      <c r="C136" s="113">
        <v>95</v>
      </c>
      <c r="D136" s="113">
        <v>160</v>
      </c>
      <c r="E136" s="113">
        <v>135</v>
      </c>
      <c r="F136" s="113">
        <v>142</v>
      </c>
      <c r="G136" s="113">
        <v>188</v>
      </c>
    </row>
    <row r="137" spans="2:7">
      <c r="B137" s="94">
        <v>39275</v>
      </c>
      <c r="C137" s="113">
        <v>92</v>
      </c>
      <c r="D137" s="113">
        <v>154</v>
      </c>
      <c r="E137" s="113">
        <v>132</v>
      </c>
      <c r="F137" s="113">
        <v>137</v>
      </c>
      <c r="G137" s="113">
        <v>183</v>
      </c>
    </row>
    <row r="138" spans="2:7">
      <c r="B138" s="94">
        <v>39276</v>
      </c>
      <c r="C138" s="113">
        <v>97</v>
      </c>
      <c r="D138" s="113">
        <v>156</v>
      </c>
      <c r="E138" s="113">
        <v>136</v>
      </c>
      <c r="F138" s="113">
        <v>144</v>
      </c>
      <c r="G138" s="113">
        <v>187</v>
      </c>
    </row>
    <row r="139" spans="2:7">
      <c r="B139" s="94">
        <v>39279</v>
      </c>
      <c r="C139" s="113">
        <v>101</v>
      </c>
      <c r="D139" s="113">
        <v>157</v>
      </c>
      <c r="E139" s="113">
        <v>140</v>
      </c>
      <c r="F139" s="113">
        <v>149</v>
      </c>
      <c r="G139" s="113">
        <v>190</v>
      </c>
    </row>
    <row r="140" spans="2:7">
      <c r="B140" s="94">
        <v>39280</v>
      </c>
      <c r="C140" s="113">
        <v>96</v>
      </c>
      <c r="D140" s="113">
        <v>155</v>
      </c>
      <c r="E140" s="113">
        <v>136</v>
      </c>
      <c r="F140" s="113">
        <v>142</v>
      </c>
      <c r="G140" s="113">
        <v>187</v>
      </c>
    </row>
    <row r="141" spans="2:7">
      <c r="B141" s="94">
        <v>39281</v>
      </c>
      <c r="C141" s="113">
        <v>103</v>
      </c>
      <c r="D141" s="113">
        <v>165</v>
      </c>
      <c r="E141" s="113">
        <v>143</v>
      </c>
      <c r="F141" s="113">
        <v>151</v>
      </c>
      <c r="G141" s="113">
        <v>195</v>
      </c>
    </row>
    <row r="142" spans="2:7">
      <c r="B142" s="94">
        <v>39282</v>
      </c>
      <c r="C142" s="113">
        <v>101</v>
      </c>
      <c r="D142" s="113">
        <v>162</v>
      </c>
      <c r="E142" s="113">
        <v>140</v>
      </c>
      <c r="F142" s="113">
        <v>151</v>
      </c>
      <c r="G142" s="113">
        <v>191</v>
      </c>
    </row>
    <row r="143" spans="2:7">
      <c r="B143" s="94">
        <v>39283</v>
      </c>
      <c r="C143" s="113">
        <v>104</v>
      </c>
      <c r="D143" s="113">
        <v>170</v>
      </c>
      <c r="E143" s="113">
        <v>145</v>
      </c>
      <c r="F143" s="113">
        <v>164</v>
      </c>
      <c r="G143" s="113">
        <v>199</v>
      </c>
    </row>
    <row r="144" spans="2:7">
      <c r="B144" s="94">
        <v>39286</v>
      </c>
      <c r="C144" s="113">
        <v>105</v>
      </c>
      <c r="D144" s="113">
        <v>169</v>
      </c>
      <c r="E144" s="113">
        <v>144</v>
      </c>
      <c r="F144" s="113">
        <v>163</v>
      </c>
      <c r="G144" s="113">
        <v>203</v>
      </c>
    </row>
    <row r="145" spans="2:7">
      <c r="B145" s="94">
        <v>39287</v>
      </c>
      <c r="C145" s="113">
        <v>109</v>
      </c>
      <c r="D145" s="113">
        <v>180</v>
      </c>
      <c r="E145" s="113">
        <v>148</v>
      </c>
      <c r="F145" s="113">
        <v>169</v>
      </c>
      <c r="G145" s="113">
        <v>213</v>
      </c>
    </row>
    <row r="146" spans="2:7">
      <c r="B146" s="94">
        <v>39288</v>
      </c>
      <c r="C146" s="113">
        <v>113</v>
      </c>
      <c r="D146" s="113">
        <v>184</v>
      </c>
      <c r="E146" s="113">
        <v>153</v>
      </c>
      <c r="F146" s="113">
        <v>175</v>
      </c>
      <c r="G146" s="113">
        <v>220</v>
      </c>
    </row>
    <row r="147" spans="2:7">
      <c r="B147" s="94">
        <v>39289</v>
      </c>
      <c r="C147" s="113">
        <v>127</v>
      </c>
      <c r="D147" s="113">
        <v>206</v>
      </c>
      <c r="E147" s="113">
        <v>169</v>
      </c>
      <c r="F147" s="113">
        <v>201</v>
      </c>
      <c r="G147" s="113">
        <v>257</v>
      </c>
    </row>
    <row r="148" spans="2:7">
      <c r="B148" s="94">
        <v>39290</v>
      </c>
      <c r="C148" s="113">
        <v>131</v>
      </c>
      <c r="D148" s="113">
        <v>217</v>
      </c>
      <c r="E148" s="113">
        <v>174</v>
      </c>
      <c r="F148" s="113">
        <v>200</v>
      </c>
      <c r="G148" s="113">
        <v>249</v>
      </c>
    </row>
    <row r="149" spans="2:7">
      <c r="B149" s="94">
        <v>39293</v>
      </c>
      <c r="C149" s="113">
        <v>133</v>
      </c>
      <c r="D149" s="113">
        <v>219</v>
      </c>
      <c r="E149" s="113">
        <v>175</v>
      </c>
      <c r="F149" s="113">
        <v>200</v>
      </c>
      <c r="G149" s="113">
        <v>241</v>
      </c>
    </row>
    <row r="150" spans="2:7">
      <c r="B150" s="94">
        <v>39294</v>
      </c>
      <c r="C150" s="113">
        <v>134</v>
      </c>
      <c r="D150" s="113">
        <v>218</v>
      </c>
      <c r="E150" s="113">
        <v>174</v>
      </c>
      <c r="F150" s="113">
        <v>216</v>
      </c>
      <c r="G150" s="113">
        <v>242</v>
      </c>
    </row>
    <row r="151" spans="2:7">
      <c r="B151" s="94">
        <v>39295</v>
      </c>
      <c r="C151" s="113">
        <v>135</v>
      </c>
      <c r="D151" s="113">
        <v>226</v>
      </c>
      <c r="E151" s="113">
        <v>176</v>
      </c>
      <c r="F151" s="113">
        <v>217</v>
      </c>
      <c r="G151" s="113">
        <v>243</v>
      </c>
    </row>
    <row r="152" spans="2:7">
      <c r="B152" s="94">
        <v>39296</v>
      </c>
      <c r="C152" s="113">
        <v>130</v>
      </c>
      <c r="D152" s="113">
        <v>221</v>
      </c>
      <c r="E152" s="113">
        <v>171</v>
      </c>
      <c r="F152" s="113">
        <v>211</v>
      </c>
      <c r="G152" s="113">
        <v>240</v>
      </c>
    </row>
    <row r="153" spans="2:7">
      <c r="B153" s="94">
        <v>39297</v>
      </c>
      <c r="C153" s="113">
        <v>129</v>
      </c>
      <c r="D153" s="113">
        <v>219</v>
      </c>
      <c r="E153" s="113">
        <v>173</v>
      </c>
      <c r="F153" s="113">
        <v>227</v>
      </c>
      <c r="G153" s="113">
        <v>242</v>
      </c>
    </row>
    <row r="154" spans="2:7">
      <c r="B154" s="94">
        <v>39300</v>
      </c>
      <c r="C154" s="113">
        <v>124</v>
      </c>
      <c r="D154" s="113">
        <v>213</v>
      </c>
      <c r="E154" s="113">
        <v>167</v>
      </c>
      <c r="F154" s="113">
        <v>209</v>
      </c>
      <c r="G154" s="113">
        <v>241</v>
      </c>
    </row>
    <row r="155" spans="2:7">
      <c r="B155" s="94">
        <v>39301</v>
      </c>
      <c r="C155" s="113">
        <v>122</v>
      </c>
      <c r="D155" s="113">
        <v>210</v>
      </c>
      <c r="E155" s="113">
        <v>165</v>
      </c>
      <c r="F155" s="113">
        <v>205</v>
      </c>
      <c r="G155" s="113">
        <v>235</v>
      </c>
    </row>
    <row r="156" spans="2:7">
      <c r="B156" s="94">
        <v>39302</v>
      </c>
      <c r="C156" s="113">
        <v>113</v>
      </c>
      <c r="D156" s="113">
        <v>189</v>
      </c>
      <c r="E156" s="113">
        <v>152</v>
      </c>
      <c r="F156" s="113">
        <v>184</v>
      </c>
      <c r="G156" s="113">
        <v>215</v>
      </c>
    </row>
    <row r="157" spans="2:7">
      <c r="B157" s="94">
        <v>39303</v>
      </c>
      <c r="C157" s="113">
        <v>119</v>
      </c>
      <c r="D157" s="113">
        <v>196</v>
      </c>
      <c r="E157" s="113">
        <v>159</v>
      </c>
      <c r="F157" s="113">
        <v>203</v>
      </c>
      <c r="G157" s="113">
        <v>227</v>
      </c>
    </row>
    <row r="158" spans="2:7">
      <c r="B158" s="94">
        <v>39304</v>
      </c>
      <c r="C158" s="113">
        <v>122</v>
      </c>
      <c r="D158" s="113">
        <v>199</v>
      </c>
      <c r="E158" s="113">
        <v>163</v>
      </c>
      <c r="F158" s="113">
        <v>207</v>
      </c>
      <c r="G158" s="113">
        <v>231</v>
      </c>
    </row>
    <row r="159" spans="2:7">
      <c r="B159" s="94">
        <v>39307</v>
      </c>
      <c r="C159" s="113">
        <v>123</v>
      </c>
      <c r="D159" s="113">
        <v>196</v>
      </c>
      <c r="E159" s="113">
        <v>162</v>
      </c>
      <c r="F159" s="113">
        <v>206</v>
      </c>
      <c r="G159" s="113">
        <v>229</v>
      </c>
    </row>
    <row r="160" spans="2:7">
      <c r="B160" s="94">
        <v>39308</v>
      </c>
      <c r="C160" s="113">
        <v>130</v>
      </c>
      <c r="D160" s="113">
        <v>206</v>
      </c>
      <c r="E160" s="113">
        <v>170</v>
      </c>
      <c r="F160" s="113">
        <v>211</v>
      </c>
      <c r="G160" s="113">
        <v>240</v>
      </c>
    </row>
    <row r="161" spans="2:7">
      <c r="B161" s="94">
        <v>39309</v>
      </c>
      <c r="C161" s="113">
        <v>133</v>
      </c>
      <c r="D161" s="113">
        <v>208</v>
      </c>
      <c r="E161" s="113">
        <v>175</v>
      </c>
      <c r="F161" s="113">
        <v>215</v>
      </c>
      <c r="G161" s="113">
        <v>248</v>
      </c>
    </row>
    <row r="162" spans="2:7">
      <c r="B162" s="94">
        <v>39310</v>
      </c>
      <c r="C162" s="113">
        <v>152</v>
      </c>
      <c r="D162" s="113">
        <v>237</v>
      </c>
      <c r="E162" s="113">
        <v>197</v>
      </c>
      <c r="F162" s="113">
        <v>241</v>
      </c>
      <c r="G162" s="113">
        <v>281</v>
      </c>
    </row>
    <row r="163" spans="2:7">
      <c r="B163" s="94">
        <v>39311</v>
      </c>
      <c r="C163" s="113">
        <v>143</v>
      </c>
      <c r="D163" s="113">
        <v>227</v>
      </c>
      <c r="E163" s="113">
        <v>186</v>
      </c>
      <c r="F163" s="113">
        <v>234</v>
      </c>
      <c r="G163" s="113">
        <v>262</v>
      </c>
    </row>
    <row r="164" spans="2:7">
      <c r="B164" s="94">
        <v>39314</v>
      </c>
      <c r="C164" s="113">
        <v>145</v>
      </c>
      <c r="D164" s="113">
        <v>229</v>
      </c>
      <c r="E164" s="113">
        <v>188</v>
      </c>
      <c r="F164" s="113">
        <v>231</v>
      </c>
      <c r="G164" s="113">
        <v>270</v>
      </c>
    </row>
    <row r="165" spans="2:7">
      <c r="B165" s="94">
        <v>39315</v>
      </c>
      <c r="C165" s="113">
        <v>149</v>
      </c>
      <c r="D165" s="113">
        <v>236</v>
      </c>
      <c r="E165" s="113">
        <v>194</v>
      </c>
      <c r="F165" s="113">
        <v>239</v>
      </c>
      <c r="G165" s="113">
        <v>271</v>
      </c>
    </row>
    <row r="166" spans="2:7">
      <c r="B166" s="94">
        <v>39316</v>
      </c>
      <c r="C166" s="113">
        <v>139</v>
      </c>
      <c r="D166" s="113">
        <v>230</v>
      </c>
      <c r="E166" s="113">
        <v>183</v>
      </c>
      <c r="F166" s="113">
        <v>221</v>
      </c>
      <c r="G166" s="113">
        <v>260</v>
      </c>
    </row>
    <row r="167" spans="2:7">
      <c r="B167" s="94">
        <v>39317</v>
      </c>
      <c r="C167" s="113">
        <v>140</v>
      </c>
      <c r="D167" s="113">
        <v>230</v>
      </c>
      <c r="E167" s="113">
        <v>183</v>
      </c>
      <c r="F167" s="113">
        <v>218</v>
      </c>
      <c r="G167" s="113">
        <v>258</v>
      </c>
    </row>
    <row r="168" spans="2:7">
      <c r="B168" s="94">
        <v>39318</v>
      </c>
      <c r="C168" s="113">
        <v>139</v>
      </c>
      <c r="D168" s="113">
        <v>230</v>
      </c>
      <c r="E168" s="113">
        <v>182</v>
      </c>
      <c r="F168" s="113">
        <v>213</v>
      </c>
      <c r="G168" s="113">
        <v>252</v>
      </c>
    </row>
    <row r="169" spans="2:7">
      <c r="B169" s="94">
        <v>39321</v>
      </c>
      <c r="C169" s="113">
        <v>140</v>
      </c>
      <c r="D169" s="113">
        <v>233</v>
      </c>
      <c r="E169" s="113">
        <v>184</v>
      </c>
      <c r="F169" s="113">
        <v>217</v>
      </c>
      <c r="G169" s="113">
        <v>248</v>
      </c>
    </row>
    <row r="170" spans="2:7">
      <c r="B170" s="94">
        <v>39322</v>
      </c>
      <c r="C170" s="113">
        <v>144</v>
      </c>
      <c r="D170" s="113">
        <v>232</v>
      </c>
      <c r="E170" s="113">
        <v>189</v>
      </c>
      <c r="F170" s="113">
        <v>224</v>
      </c>
      <c r="G170" s="113">
        <v>257</v>
      </c>
    </row>
    <row r="171" spans="2:7">
      <c r="B171" s="94">
        <v>39323</v>
      </c>
      <c r="C171" s="113">
        <v>140</v>
      </c>
      <c r="D171" s="113">
        <v>229</v>
      </c>
      <c r="E171" s="113">
        <v>184</v>
      </c>
      <c r="F171" s="113">
        <v>219</v>
      </c>
      <c r="G171" s="113">
        <v>251</v>
      </c>
    </row>
    <row r="172" spans="2:7">
      <c r="B172" s="94">
        <v>39324</v>
      </c>
      <c r="C172" s="113">
        <v>143</v>
      </c>
      <c r="D172" s="113">
        <v>233</v>
      </c>
      <c r="E172" s="113">
        <v>187</v>
      </c>
      <c r="F172" s="113">
        <v>223</v>
      </c>
      <c r="G172" s="113">
        <v>256</v>
      </c>
    </row>
    <row r="173" spans="2:7">
      <c r="B173" s="94">
        <v>39325</v>
      </c>
      <c r="C173" s="113">
        <v>134</v>
      </c>
      <c r="D173" s="113">
        <v>225</v>
      </c>
      <c r="E173" s="113">
        <v>177</v>
      </c>
      <c r="F173" s="113">
        <v>214</v>
      </c>
      <c r="G173" s="113">
        <v>246</v>
      </c>
    </row>
    <row r="174" spans="2:7">
      <c r="B174" s="94">
        <v>39329</v>
      </c>
      <c r="C174" s="113">
        <v>136</v>
      </c>
      <c r="D174" s="113">
        <v>226</v>
      </c>
      <c r="E174" s="113">
        <v>178</v>
      </c>
      <c r="F174" s="113">
        <v>210</v>
      </c>
      <c r="G174" s="113">
        <v>246</v>
      </c>
    </row>
    <row r="175" spans="2:7">
      <c r="B175" s="94">
        <v>39330</v>
      </c>
      <c r="C175" s="113">
        <v>143</v>
      </c>
      <c r="D175" s="113">
        <v>230</v>
      </c>
      <c r="E175" s="113">
        <v>187</v>
      </c>
      <c r="F175" s="113">
        <v>218</v>
      </c>
      <c r="G175" s="113">
        <v>256</v>
      </c>
    </row>
    <row r="176" spans="2:7">
      <c r="B176" s="94">
        <v>39331</v>
      </c>
      <c r="C176" s="113">
        <v>140</v>
      </c>
      <c r="D176" s="113">
        <v>224</v>
      </c>
      <c r="E176" s="113">
        <v>184</v>
      </c>
      <c r="F176" s="113">
        <v>214</v>
      </c>
      <c r="G176" s="113">
        <v>253</v>
      </c>
    </row>
    <row r="177" spans="2:7">
      <c r="B177" s="94">
        <v>39332</v>
      </c>
      <c r="C177" s="113">
        <v>145</v>
      </c>
      <c r="D177" s="113">
        <v>234</v>
      </c>
      <c r="E177" s="113">
        <v>190</v>
      </c>
      <c r="F177" s="113">
        <v>222</v>
      </c>
      <c r="G177" s="113">
        <v>262</v>
      </c>
    </row>
    <row r="178" spans="2:7">
      <c r="B178" s="94">
        <v>39335</v>
      </c>
      <c r="C178" s="113">
        <v>152</v>
      </c>
      <c r="D178" s="113">
        <v>244</v>
      </c>
      <c r="E178" s="113">
        <v>199</v>
      </c>
      <c r="F178" s="113">
        <v>229</v>
      </c>
      <c r="G178" s="113">
        <v>270</v>
      </c>
    </row>
    <row r="179" spans="2:7">
      <c r="B179" s="94">
        <v>39336</v>
      </c>
      <c r="C179" s="113">
        <v>148</v>
      </c>
      <c r="D179" s="113">
        <v>240</v>
      </c>
      <c r="E179" s="113">
        <v>194</v>
      </c>
      <c r="F179" s="113">
        <v>223</v>
      </c>
      <c r="G179" s="113">
        <v>262</v>
      </c>
    </row>
    <row r="180" spans="2:7">
      <c r="B180" s="94">
        <v>39337</v>
      </c>
      <c r="C180" s="113">
        <v>141</v>
      </c>
      <c r="D180" s="113">
        <v>233</v>
      </c>
      <c r="E180" s="113">
        <v>187</v>
      </c>
      <c r="F180" s="113">
        <v>216</v>
      </c>
      <c r="G180" s="113">
        <v>256</v>
      </c>
    </row>
    <row r="181" spans="2:7">
      <c r="B181" s="94">
        <v>39338</v>
      </c>
      <c r="C181" s="113">
        <v>132</v>
      </c>
      <c r="D181" s="113">
        <v>220</v>
      </c>
      <c r="E181" s="113">
        <v>177</v>
      </c>
      <c r="F181" s="113">
        <v>204</v>
      </c>
      <c r="G181" s="113">
        <v>246</v>
      </c>
    </row>
    <row r="182" spans="2:7">
      <c r="B182" s="94">
        <v>39339</v>
      </c>
      <c r="C182" s="113">
        <v>136</v>
      </c>
      <c r="D182" s="113">
        <v>216</v>
      </c>
      <c r="E182" s="113">
        <v>180</v>
      </c>
      <c r="F182" s="113">
        <v>208</v>
      </c>
      <c r="G182" s="113">
        <v>245</v>
      </c>
    </row>
    <row r="183" spans="2:7">
      <c r="B183" s="94">
        <v>39342</v>
      </c>
      <c r="C183" s="113">
        <v>135</v>
      </c>
      <c r="D183" s="113">
        <v>209</v>
      </c>
      <c r="E183" s="113">
        <v>180</v>
      </c>
      <c r="F183" s="113">
        <v>206</v>
      </c>
      <c r="G183" s="113">
        <v>246</v>
      </c>
    </row>
    <row r="184" spans="2:7">
      <c r="B184" s="94">
        <v>39343</v>
      </c>
      <c r="C184" s="113">
        <v>128</v>
      </c>
      <c r="D184" s="113">
        <v>198</v>
      </c>
      <c r="E184" s="113">
        <v>174</v>
      </c>
      <c r="F184" s="113">
        <v>210</v>
      </c>
      <c r="G184" s="113">
        <v>233</v>
      </c>
    </row>
    <row r="185" spans="2:7">
      <c r="B185" s="94">
        <v>39344</v>
      </c>
      <c r="C185" s="113">
        <v>122</v>
      </c>
      <c r="D185" s="113">
        <v>184</v>
      </c>
      <c r="E185" s="113">
        <v>165</v>
      </c>
      <c r="F185" s="113">
        <v>189</v>
      </c>
      <c r="G185" s="113">
        <v>223</v>
      </c>
    </row>
    <row r="186" spans="2:7">
      <c r="B186" s="94">
        <v>39345</v>
      </c>
      <c r="C186" s="113">
        <v>114</v>
      </c>
      <c r="D186" s="113">
        <v>174</v>
      </c>
      <c r="E186" s="113">
        <v>156</v>
      </c>
      <c r="F186" s="113">
        <v>178</v>
      </c>
      <c r="G186" s="113">
        <v>216</v>
      </c>
    </row>
    <row r="187" spans="2:7">
      <c r="B187" s="94">
        <v>39346</v>
      </c>
      <c r="C187" s="113">
        <v>122</v>
      </c>
      <c r="D187" s="113">
        <v>176</v>
      </c>
      <c r="E187" s="113">
        <v>162</v>
      </c>
      <c r="F187" s="113">
        <v>181</v>
      </c>
      <c r="G187" s="113">
        <v>214</v>
      </c>
    </row>
    <row r="188" spans="2:7">
      <c r="B188" s="94">
        <v>39349</v>
      </c>
      <c r="C188" s="113">
        <v>119</v>
      </c>
      <c r="D188" s="113">
        <v>177</v>
      </c>
      <c r="E188" s="113">
        <v>161</v>
      </c>
      <c r="F188" s="113">
        <v>181</v>
      </c>
      <c r="G188" s="113">
        <v>218</v>
      </c>
    </row>
    <row r="189" spans="2:7">
      <c r="B189" s="94">
        <v>39350</v>
      </c>
      <c r="C189" s="113">
        <v>119</v>
      </c>
      <c r="D189" s="113">
        <v>179</v>
      </c>
      <c r="E189" s="113">
        <v>162</v>
      </c>
      <c r="F189" s="113">
        <v>184</v>
      </c>
      <c r="G189" s="113">
        <v>219</v>
      </c>
    </row>
    <row r="190" spans="2:7">
      <c r="B190" s="94">
        <v>39351</v>
      </c>
      <c r="C190" s="113">
        <v>122</v>
      </c>
      <c r="D190" s="113">
        <v>179</v>
      </c>
      <c r="E190" s="113">
        <v>163</v>
      </c>
      <c r="F190" s="113">
        <v>184</v>
      </c>
      <c r="G190" s="113">
        <v>220</v>
      </c>
    </row>
    <row r="191" spans="2:7">
      <c r="B191" s="94">
        <v>39352</v>
      </c>
      <c r="C191" s="113">
        <v>125</v>
      </c>
      <c r="D191" s="113">
        <v>186</v>
      </c>
      <c r="E191" s="113">
        <v>167</v>
      </c>
      <c r="F191" s="113">
        <v>186</v>
      </c>
      <c r="G191" s="113">
        <v>222</v>
      </c>
    </row>
    <row r="192" spans="2:7">
      <c r="B192" s="94">
        <v>39353</v>
      </c>
      <c r="C192" s="113">
        <v>124</v>
      </c>
      <c r="D192" s="113">
        <v>188</v>
      </c>
      <c r="E192" s="113">
        <v>167</v>
      </c>
      <c r="F192" s="113">
        <v>185</v>
      </c>
      <c r="G192" s="113">
        <v>222</v>
      </c>
    </row>
    <row r="193" spans="2:7">
      <c r="B193" s="94">
        <v>39356</v>
      </c>
      <c r="C193" s="113">
        <v>125</v>
      </c>
      <c r="D193" s="113">
        <v>187</v>
      </c>
      <c r="E193" s="113">
        <v>168</v>
      </c>
      <c r="F193" s="113">
        <v>187</v>
      </c>
      <c r="G193" s="113">
        <v>220</v>
      </c>
    </row>
    <row r="194" spans="2:7">
      <c r="B194" s="94">
        <v>39357</v>
      </c>
      <c r="C194" s="113">
        <v>124</v>
      </c>
      <c r="D194" s="113">
        <v>185</v>
      </c>
      <c r="E194" s="113">
        <v>167</v>
      </c>
      <c r="F194" s="113">
        <v>193</v>
      </c>
      <c r="G194" s="113">
        <v>221</v>
      </c>
    </row>
    <row r="195" spans="2:7">
      <c r="B195" s="94">
        <v>39358</v>
      </c>
      <c r="C195" s="113">
        <v>124</v>
      </c>
      <c r="D195" s="113">
        <v>184</v>
      </c>
      <c r="E195" s="113">
        <v>166</v>
      </c>
      <c r="F195" s="113">
        <v>192</v>
      </c>
      <c r="G195" s="113">
        <v>221</v>
      </c>
    </row>
    <row r="196" spans="2:7">
      <c r="B196" s="94">
        <v>39359</v>
      </c>
      <c r="C196" s="113">
        <v>126</v>
      </c>
      <c r="D196" s="113">
        <v>185</v>
      </c>
      <c r="E196" s="113">
        <v>166</v>
      </c>
      <c r="F196" s="113">
        <v>197</v>
      </c>
      <c r="G196" s="113">
        <v>221</v>
      </c>
    </row>
    <row r="197" spans="2:7">
      <c r="B197" s="94">
        <v>39360</v>
      </c>
      <c r="C197" s="113">
        <v>119</v>
      </c>
      <c r="D197" s="113">
        <v>177</v>
      </c>
      <c r="E197" s="113">
        <v>158</v>
      </c>
      <c r="F197" s="113">
        <v>188</v>
      </c>
      <c r="G197" s="113">
        <v>215</v>
      </c>
    </row>
    <row r="198" spans="2:7">
      <c r="B198" s="94">
        <v>39364</v>
      </c>
      <c r="C198" s="113">
        <v>114</v>
      </c>
      <c r="D198" s="113">
        <v>168</v>
      </c>
      <c r="E198" s="113">
        <v>152</v>
      </c>
      <c r="F198" s="113">
        <v>182</v>
      </c>
      <c r="G198" s="113">
        <v>207</v>
      </c>
    </row>
    <row r="199" spans="2:7">
      <c r="B199" s="94">
        <v>39365</v>
      </c>
      <c r="C199" s="113">
        <v>115</v>
      </c>
      <c r="D199" s="113">
        <v>167</v>
      </c>
      <c r="E199" s="113">
        <v>153</v>
      </c>
      <c r="F199" s="113">
        <v>179</v>
      </c>
      <c r="G199" s="113">
        <v>207</v>
      </c>
    </row>
    <row r="200" spans="2:7">
      <c r="B200" s="94">
        <v>39366</v>
      </c>
      <c r="C200" s="113">
        <v>111</v>
      </c>
      <c r="D200" s="113">
        <v>165</v>
      </c>
      <c r="E200" s="113">
        <v>149</v>
      </c>
      <c r="F200" s="113">
        <v>176</v>
      </c>
      <c r="G200" s="113">
        <v>203</v>
      </c>
    </row>
    <row r="201" spans="2:7">
      <c r="B201" s="94">
        <v>39367</v>
      </c>
      <c r="C201" s="113">
        <v>109</v>
      </c>
      <c r="D201" s="113">
        <v>159</v>
      </c>
      <c r="E201" s="113">
        <v>147</v>
      </c>
      <c r="F201" s="113">
        <v>173</v>
      </c>
      <c r="G201" s="113">
        <v>200</v>
      </c>
    </row>
    <row r="202" spans="2:7">
      <c r="B202" s="94">
        <v>39370</v>
      </c>
      <c r="C202" s="113">
        <v>110</v>
      </c>
      <c r="D202" s="113">
        <v>161</v>
      </c>
      <c r="E202" s="113">
        <v>149</v>
      </c>
      <c r="F202" s="113">
        <v>174</v>
      </c>
      <c r="G202" s="113">
        <v>202</v>
      </c>
    </row>
    <row r="203" spans="2:7">
      <c r="B203" s="94">
        <v>39371</v>
      </c>
      <c r="C203" s="113">
        <v>111</v>
      </c>
      <c r="D203" s="113">
        <v>164</v>
      </c>
      <c r="E203" s="113">
        <v>151</v>
      </c>
      <c r="F203" s="113">
        <v>177</v>
      </c>
      <c r="G203" s="113">
        <v>203</v>
      </c>
    </row>
    <row r="204" spans="2:7">
      <c r="B204" s="94">
        <v>39372</v>
      </c>
      <c r="C204" s="113">
        <v>119</v>
      </c>
      <c r="D204" s="113">
        <v>174</v>
      </c>
      <c r="E204" s="113">
        <v>160</v>
      </c>
      <c r="F204" s="113">
        <v>189</v>
      </c>
      <c r="G204" s="113">
        <v>212</v>
      </c>
    </row>
    <row r="205" spans="2:7">
      <c r="B205" s="94">
        <v>39373</v>
      </c>
      <c r="C205" s="113">
        <v>122</v>
      </c>
      <c r="D205" s="113">
        <v>176</v>
      </c>
      <c r="E205" s="113">
        <v>165</v>
      </c>
      <c r="F205" s="113">
        <v>191</v>
      </c>
      <c r="G205" s="113">
        <v>212</v>
      </c>
    </row>
    <row r="206" spans="2:7">
      <c r="B206" s="94">
        <v>39374</v>
      </c>
      <c r="C206" s="113">
        <v>127</v>
      </c>
      <c r="D206" s="113">
        <v>190</v>
      </c>
      <c r="E206" s="113">
        <v>172</v>
      </c>
      <c r="F206" s="113">
        <v>199</v>
      </c>
      <c r="G206" s="113">
        <v>224</v>
      </c>
    </row>
    <row r="207" spans="2:7">
      <c r="B207" s="94">
        <v>39377</v>
      </c>
      <c r="C207" s="113">
        <v>130</v>
      </c>
      <c r="D207" s="113">
        <v>191</v>
      </c>
      <c r="E207" s="113">
        <v>174</v>
      </c>
      <c r="F207" s="113">
        <v>200</v>
      </c>
      <c r="G207" s="113">
        <v>225</v>
      </c>
    </row>
    <row r="208" spans="2:7">
      <c r="B208" s="94">
        <v>39378</v>
      </c>
      <c r="C208" s="113">
        <v>128</v>
      </c>
      <c r="D208" s="113">
        <v>186</v>
      </c>
      <c r="E208" s="113">
        <v>171</v>
      </c>
      <c r="F208" s="113">
        <v>198</v>
      </c>
      <c r="G208" s="113">
        <v>224</v>
      </c>
    </row>
    <row r="209" spans="2:7">
      <c r="B209" s="94">
        <v>39379</v>
      </c>
      <c r="C209" s="113">
        <v>134</v>
      </c>
      <c r="D209" s="113">
        <v>194</v>
      </c>
      <c r="E209" s="113">
        <v>176</v>
      </c>
      <c r="F209" s="113">
        <v>201</v>
      </c>
      <c r="G209" s="113">
        <v>230</v>
      </c>
    </row>
    <row r="210" spans="2:7">
      <c r="B210" s="94">
        <v>39380</v>
      </c>
      <c r="C210" s="113">
        <v>131</v>
      </c>
      <c r="D210" s="113">
        <v>191</v>
      </c>
      <c r="E210" s="113">
        <v>173</v>
      </c>
      <c r="F210" s="113">
        <v>196</v>
      </c>
      <c r="G210" s="113">
        <v>226</v>
      </c>
    </row>
    <row r="211" spans="2:7">
      <c r="B211" s="94">
        <v>39381</v>
      </c>
      <c r="C211" s="113">
        <v>129</v>
      </c>
      <c r="D211" s="113">
        <v>184</v>
      </c>
      <c r="E211" s="113">
        <v>168</v>
      </c>
      <c r="F211" s="113">
        <v>193</v>
      </c>
      <c r="G211" s="113">
        <v>218</v>
      </c>
    </row>
    <row r="212" spans="2:7">
      <c r="B212" s="94">
        <v>39384</v>
      </c>
      <c r="C212" s="113">
        <v>129</v>
      </c>
      <c r="D212" s="113">
        <v>185</v>
      </c>
      <c r="E212" s="113">
        <v>167</v>
      </c>
      <c r="F212" s="113">
        <v>194</v>
      </c>
      <c r="G212" s="113">
        <v>215</v>
      </c>
    </row>
    <row r="213" spans="2:7">
      <c r="B213" s="94">
        <v>39385</v>
      </c>
      <c r="C213" s="113">
        <v>130</v>
      </c>
      <c r="D213" s="113">
        <v>184</v>
      </c>
      <c r="E213" s="113">
        <v>168</v>
      </c>
      <c r="F213" s="113">
        <v>189</v>
      </c>
      <c r="G213" s="113">
        <v>213</v>
      </c>
    </row>
    <row r="214" spans="2:7">
      <c r="B214" s="94">
        <v>39386</v>
      </c>
      <c r="C214" s="113">
        <v>122</v>
      </c>
      <c r="D214" s="113">
        <v>175</v>
      </c>
      <c r="E214" s="113">
        <v>157</v>
      </c>
      <c r="F214" s="113">
        <v>179</v>
      </c>
      <c r="G214" s="113">
        <v>203</v>
      </c>
    </row>
    <row r="215" spans="2:7">
      <c r="B215" s="94">
        <v>39387</v>
      </c>
      <c r="C215" s="113">
        <v>134</v>
      </c>
      <c r="D215" s="113">
        <v>188</v>
      </c>
      <c r="E215" s="113">
        <v>169</v>
      </c>
      <c r="F215" s="113">
        <v>193</v>
      </c>
      <c r="G215" s="113">
        <v>216</v>
      </c>
    </row>
    <row r="216" spans="2:7">
      <c r="B216" s="94">
        <v>39388</v>
      </c>
      <c r="C216" s="113">
        <v>139</v>
      </c>
      <c r="D216" s="113">
        <v>196</v>
      </c>
      <c r="E216" s="113">
        <v>176</v>
      </c>
      <c r="F216" s="113">
        <v>202</v>
      </c>
      <c r="G216" s="113">
        <v>224</v>
      </c>
    </row>
    <row r="217" spans="2:7">
      <c r="B217" s="94">
        <v>39391</v>
      </c>
      <c r="C217" s="113">
        <v>139</v>
      </c>
      <c r="D217" s="113">
        <v>203</v>
      </c>
      <c r="E217" s="113">
        <v>174</v>
      </c>
      <c r="F217" s="113">
        <v>199</v>
      </c>
      <c r="G217" s="113">
        <v>226</v>
      </c>
    </row>
    <row r="218" spans="2:7">
      <c r="B218" s="94">
        <v>39392</v>
      </c>
      <c r="C218" s="113">
        <v>135</v>
      </c>
      <c r="D218" s="113">
        <v>198</v>
      </c>
      <c r="E218" s="113">
        <v>170</v>
      </c>
      <c r="F218" s="113">
        <v>194</v>
      </c>
      <c r="G218" s="113">
        <v>223</v>
      </c>
    </row>
    <row r="219" spans="2:7">
      <c r="B219" s="94">
        <v>39393</v>
      </c>
      <c r="C219" s="113">
        <v>138</v>
      </c>
      <c r="D219" s="113">
        <v>203</v>
      </c>
      <c r="E219" s="113">
        <v>173</v>
      </c>
      <c r="F219" s="113">
        <v>209</v>
      </c>
      <c r="G219" s="113">
        <v>233</v>
      </c>
    </row>
    <row r="220" spans="2:7">
      <c r="B220" s="94">
        <v>39394</v>
      </c>
      <c r="C220" s="113">
        <v>142</v>
      </c>
      <c r="D220" s="113">
        <v>212</v>
      </c>
      <c r="E220" s="113">
        <v>178</v>
      </c>
      <c r="F220" s="113">
        <v>221</v>
      </c>
      <c r="G220" s="113">
        <v>242</v>
      </c>
    </row>
    <row r="221" spans="2:7">
      <c r="B221" s="94">
        <v>39395</v>
      </c>
      <c r="C221" s="113">
        <v>146</v>
      </c>
      <c r="D221" s="113">
        <v>215</v>
      </c>
      <c r="E221" s="113">
        <v>182</v>
      </c>
      <c r="F221" s="113">
        <v>225</v>
      </c>
      <c r="G221" s="113">
        <v>246</v>
      </c>
    </row>
    <row r="222" spans="2:7">
      <c r="B222" s="94">
        <v>39399</v>
      </c>
      <c r="C222" s="113">
        <v>142</v>
      </c>
      <c r="D222" s="113">
        <v>216</v>
      </c>
      <c r="E222" s="113">
        <v>179</v>
      </c>
      <c r="F222" s="113">
        <v>220</v>
      </c>
      <c r="G222" s="113">
        <v>245</v>
      </c>
    </row>
    <row r="223" spans="2:7">
      <c r="B223" s="94">
        <v>39400</v>
      </c>
      <c r="C223" s="113">
        <v>145</v>
      </c>
      <c r="D223" s="113">
        <v>211</v>
      </c>
      <c r="E223" s="113">
        <v>181</v>
      </c>
      <c r="F223" s="113">
        <v>222</v>
      </c>
      <c r="G223" s="113">
        <v>241</v>
      </c>
    </row>
    <row r="224" spans="2:7">
      <c r="B224" s="94">
        <v>39401</v>
      </c>
      <c r="C224" s="113">
        <v>148</v>
      </c>
      <c r="D224" s="113">
        <v>217</v>
      </c>
      <c r="E224" s="113">
        <v>185</v>
      </c>
      <c r="F224" s="113">
        <v>237</v>
      </c>
      <c r="G224" s="113">
        <v>250</v>
      </c>
    </row>
    <row r="225" spans="2:7">
      <c r="B225" s="94">
        <v>39402</v>
      </c>
      <c r="C225" s="113">
        <v>156</v>
      </c>
      <c r="D225" s="113">
        <v>225</v>
      </c>
      <c r="E225" s="113">
        <v>194</v>
      </c>
      <c r="F225" s="113">
        <v>251</v>
      </c>
      <c r="G225" s="113">
        <v>258</v>
      </c>
    </row>
    <row r="226" spans="2:7">
      <c r="B226" s="94">
        <v>39405</v>
      </c>
      <c r="C226" s="113">
        <v>163</v>
      </c>
      <c r="D226" s="113">
        <v>232</v>
      </c>
      <c r="E226" s="113">
        <v>202</v>
      </c>
      <c r="F226" s="113">
        <v>265</v>
      </c>
      <c r="G226" s="113">
        <v>270</v>
      </c>
    </row>
    <row r="227" spans="2:7">
      <c r="B227" s="94">
        <v>39406</v>
      </c>
      <c r="C227" s="113">
        <v>167</v>
      </c>
      <c r="D227" s="113">
        <v>235</v>
      </c>
      <c r="E227" s="113">
        <v>205</v>
      </c>
      <c r="F227" s="113">
        <v>273</v>
      </c>
      <c r="G227" s="113">
        <v>271</v>
      </c>
    </row>
    <row r="228" spans="2:7">
      <c r="B228" s="94">
        <v>39407</v>
      </c>
      <c r="C228" s="113">
        <v>177</v>
      </c>
      <c r="D228" s="113">
        <v>249</v>
      </c>
      <c r="E228" s="113">
        <v>216</v>
      </c>
      <c r="F228" s="113">
        <v>304</v>
      </c>
      <c r="G228" s="113">
        <v>283</v>
      </c>
    </row>
    <row r="229" spans="2:7">
      <c r="B229" s="94">
        <v>39409</v>
      </c>
      <c r="C229" s="113">
        <v>173</v>
      </c>
      <c r="D229" s="113">
        <v>247</v>
      </c>
      <c r="E229" s="113">
        <v>214</v>
      </c>
      <c r="F229" s="113">
        <v>311</v>
      </c>
      <c r="G229" s="113">
        <v>282</v>
      </c>
    </row>
    <row r="230" spans="2:7">
      <c r="B230" s="94">
        <v>39412</v>
      </c>
      <c r="C230" s="113">
        <v>189</v>
      </c>
      <c r="D230" s="113">
        <v>264</v>
      </c>
      <c r="E230" s="113">
        <v>230</v>
      </c>
      <c r="F230" s="113">
        <v>328</v>
      </c>
      <c r="G230" s="113">
        <v>303</v>
      </c>
    </row>
    <row r="231" spans="2:7">
      <c r="B231" s="94">
        <v>39413</v>
      </c>
      <c r="C231" s="113">
        <v>174</v>
      </c>
      <c r="D231" s="113">
        <v>253</v>
      </c>
      <c r="E231" s="113">
        <v>218</v>
      </c>
      <c r="F231" s="113">
        <v>323</v>
      </c>
      <c r="G231" s="113">
        <v>294</v>
      </c>
    </row>
    <row r="232" spans="2:7">
      <c r="B232" s="94">
        <v>39414</v>
      </c>
      <c r="C232" s="113">
        <v>162</v>
      </c>
      <c r="D232" s="113">
        <v>237</v>
      </c>
      <c r="E232" s="113">
        <v>205</v>
      </c>
      <c r="F232" s="113">
        <v>301</v>
      </c>
      <c r="G232" s="113">
        <v>277</v>
      </c>
    </row>
    <row r="233" spans="2:7">
      <c r="B233" s="94">
        <v>39415</v>
      </c>
      <c r="C233" s="113">
        <v>167</v>
      </c>
      <c r="D233" s="113">
        <v>246</v>
      </c>
      <c r="E233" s="113">
        <v>209</v>
      </c>
      <c r="F233" s="113">
        <v>297</v>
      </c>
      <c r="G233" s="113">
        <v>282</v>
      </c>
    </row>
    <row r="234" spans="2:7">
      <c r="B234" s="94">
        <v>39416</v>
      </c>
      <c r="C234" s="113">
        <v>159</v>
      </c>
      <c r="D234" s="113">
        <v>234</v>
      </c>
      <c r="E234" s="113">
        <v>200</v>
      </c>
      <c r="F234" s="113">
        <v>278</v>
      </c>
      <c r="G234" s="113">
        <v>271</v>
      </c>
    </row>
    <row r="235" spans="2:7">
      <c r="B235" s="94">
        <v>39419</v>
      </c>
      <c r="C235" s="113">
        <v>169</v>
      </c>
      <c r="D235" s="113">
        <v>241</v>
      </c>
      <c r="E235" s="113">
        <v>210</v>
      </c>
      <c r="F235" s="113">
        <v>292</v>
      </c>
      <c r="G235" s="113">
        <v>277</v>
      </c>
    </row>
    <row r="236" spans="2:7">
      <c r="B236" s="94">
        <v>39420</v>
      </c>
      <c r="C236" s="113">
        <v>168</v>
      </c>
      <c r="D236" s="113">
        <v>242</v>
      </c>
      <c r="E236" s="113">
        <v>210</v>
      </c>
      <c r="F236" s="113">
        <v>295</v>
      </c>
      <c r="G236" s="113">
        <v>280</v>
      </c>
    </row>
    <row r="237" spans="2:7">
      <c r="B237" s="94">
        <v>39421</v>
      </c>
      <c r="C237" s="113">
        <v>163</v>
      </c>
      <c r="D237" s="113">
        <v>231</v>
      </c>
      <c r="E237" s="113">
        <v>205</v>
      </c>
      <c r="F237" s="113">
        <v>293</v>
      </c>
      <c r="G237" s="113">
        <v>276</v>
      </c>
    </row>
    <row r="238" spans="2:7">
      <c r="B238" s="94">
        <v>39422</v>
      </c>
      <c r="C238" s="113">
        <v>153</v>
      </c>
      <c r="D238" s="113">
        <v>220</v>
      </c>
      <c r="E238" s="113">
        <v>194</v>
      </c>
      <c r="F238" s="113">
        <v>284</v>
      </c>
      <c r="G238" s="113">
        <v>266</v>
      </c>
    </row>
    <row r="239" spans="2:7">
      <c r="B239" s="94">
        <v>39423</v>
      </c>
      <c r="C239" s="113">
        <v>150</v>
      </c>
      <c r="D239" s="113">
        <v>216</v>
      </c>
      <c r="E239" s="113">
        <v>190</v>
      </c>
      <c r="F239" s="113">
        <v>278</v>
      </c>
      <c r="G239" s="113">
        <v>258</v>
      </c>
    </row>
    <row r="240" spans="2:7">
      <c r="B240" s="94">
        <v>39426</v>
      </c>
      <c r="C240" s="113">
        <v>144</v>
      </c>
      <c r="D240" s="113">
        <v>210</v>
      </c>
      <c r="E240" s="113">
        <v>183</v>
      </c>
      <c r="F240" s="113">
        <v>266</v>
      </c>
      <c r="G240" s="113">
        <v>249</v>
      </c>
    </row>
    <row r="241" spans="2:7">
      <c r="B241" s="94">
        <v>39427</v>
      </c>
      <c r="C241" s="113">
        <v>155</v>
      </c>
      <c r="D241" s="113">
        <v>223</v>
      </c>
      <c r="E241" s="113">
        <v>196</v>
      </c>
      <c r="F241" s="113">
        <v>282</v>
      </c>
      <c r="G241" s="113">
        <v>262</v>
      </c>
    </row>
    <row r="242" spans="2:7">
      <c r="B242" s="94">
        <v>39428</v>
      </c>
      <c r="C242" s="113">
        <v>153</v>
      </c>
      <c r="D242" s="113">
        <v>219</v>
      </c>
      <c r="E242" s="113">
        <v>192</v>
      </c>
      <c r="F242" s="113">
        <v>274</v>
      </c>
      <c r="G242" s="113">
        <v>260</v>
      </c>
    </row>
    <row r="243" spans="2:7">
      <c r="B243" s="94">
        <v>39429</v>
      </c>
      <c r="C243" s="113">
        <v>140</v>
      </c>
      <c r="D243" s="113">
        <v>206</v>
      </c>
      <c r="E243" s="113">
        <v>181</v>
      </c>
      <c r="F243" s="113">
        <v>266</v>
      </c>
      <c r="G243" s="113">
        <v>251</v>
      </c>
    </row>
    <row r="244" spans="2:7">
      <c r="B244" s="94">
        <v>39430</v>
      </c>
      <c r="C244" s="113">
        <v>135</v>
      </c>
      <c r="D244" s="113">
        <v>199</v>
      </c>
      <c r="E244" s="113">
        <v>176</v>
      </c>
      <c r="F244" s="113">
        <v>259</v>
      </c>
      <c r="G244" s="113">
        <v>249</v>
      </c>
    </row>
    <row r="245" spans="2:7">
      <c r="B245" s="94">
        <v>39433</v>
      </c>
      <c r="C245" s="113">
        <v>137</v>
      </c>
      <c r="D245" s="113">
        <v>204</v>
      </c>
      <c r="E245" s="113">
        <v>180</v>
      </c>
      <c r="F245" s="113">
        <v>264</v>
      </c>
      <c r="G245" s="113">
        <v>258</v>
      </c>
    </row>
    <row r="246" spans="2:7">
      <c r="B246" s="94">
        <v>39434</v>
      </c>
      <c r="C246" s="113">
        <v>148</v>
      </c>
      <c r="D246" s="113">
        <v>209</v>
      </c>
      <c r="E246" s="113">
        <v>188</v>
      </c>
      <c r="F246" s="113">
        <v>272</v>
      </c>
      <c r="G246" s="113">
        <v>263</v>
      </c>
    </row>
    <row r="247" spans="2:7">
      <c r="B247" s="94">
        <v>39435</v>
      </c>
      <c r="C247" s="113">
        <v>153</v>
      </c>
      <c r="D247" s="113">
        <v>215</v>
      </c>
      <c r="E247" s="113">
        <v>193</v>
      </c>
      <c r="F247" s="113">
        <v>278</v>
      </c>
      <c r="G247" s="113">
        <v>269</v>
      </c>
    </row>
    <row r="248" spans="2:7">
      <c r="B248" s="94">
        <v>39436</v>
      </c>
      <c r="C248" s="113">
        <v>154</v>
      </c>
      <c r="D248" s="113">
        <v>219</v>
      </c>
      <c r="E248" s="113">
        <v>197</v>
      </c>
      <c r="F248" s="113">
        <v>284</v>
      </c>
      <c r="G248" s="113">
        <v>274</v>
      </c>
    </row>
    <row r="249" spans="2:7">
      <c r="B249" s="94">
        <v>39437</v>
      </c>
      <c r="C249" s="113">
        <v>143</v>
      </c>
      <c r="D249" s="113">
        <v>209</v>
      </c>
      <c r="E249" s="113">
        <v>186</v>
      </c>
      <c r="F249" s="113">
        <v>272</v>
      </c>
      <c r="G249" s="113">
        <v>260</v>
      </c>
    </row>
    <row r="250" spans="2:7">
      <c r="B250" s="94">
        <v>39440</v>
      </c>
      <c r="C250" s="113">
        <v>137</v>
      </c>
      <c r="D250" s="113">
        <v>202</v>
      </c>
      <c r="E250" s="113">
        <v>179</v>
      </c>
      <c r="F250" s="113">
        <v>264</v>
      </c>
      <c r="G250" s="113">
        <v>253</v>
      </c>
    </row>
    <row r="251" spans="2:7">
      <c r="B251" s="94">
        <v>39442</v>
      </c>
      <c r="C251" s="113">
        <v>134</v>
      </c>
      <c r="D251" s="113">
        <v>199</v>
      </c>
      <c r="E251" s="113">
        <v>176</v>
      </c>
      <c r="F251" s="113">
        <v>260</v>
      </c>
      <c r="G251" s="113">
        <v>249</v>
      </c>
    </row>
    <row r="252" spans="2:7">
      <c r="B252" s="94">
        <v>39443</v>
      </c>
      <c r="C252" s="113">
        <v>136</v>
      </c>
      <c r="D252" s="113">
        <v>200</v>
      </c>
      <c r="E252" s="113">
        <v>178</v>
      </c>
      <c r="F252" s="113">
        <v>260</v>
      </c>
      <c r="G252" s="113">
        <v>251</v>
      </c>
    </row>
    <row r="253" spans="2:7">
      <c r="B253" s="94">
        <v>39444</v>
      </c>
      <c r="C253" s="113">
        <v>142</v>
      </c>
      <c r="D253" s="113">
        <v>208</v>
      </c>
      <c r="E253" s="113">
        <v>185</v>
      </c>
      <c r="F253" s="113">
        <v>269</v>
      </c>
      <c r="G253" s="113">
        <v>260</v>
      </c>
    </row>
    <row r="254" spans="2:7">
      <c r="B254" s="94">
        <v>39447</v>
      </c>
      <c r="C254" s="113">
        <v>147</v>
      </c>
      <c r="D254" s="113">
        <v>215</v>
      </c>
      <c r="E254" s="113">
        <v>191</v>
      </c>
      <c r="F254" s="113">
        <v>277</v>
      </c>
      <c r="G254" s="113">
        <v>268</v>
      </c>
    </row>
    <row r="255" spans="2:7">
      <c r="B255" s="94">
        <v>39449</v>
      </c>
      <c r="C255" s="113">
        <v>160</v>
      </c>
      <c r="D255" s="113">
        <v>229</v>
      </c>
      <c r="E255" s="113">
        <v>204</v>
      </c>
      <c r="F255" s="113">
        <v>287</v>
      </c>
      <c r="G255" s="113">
        <v>277</v>
      </c>
    </row>
    <row r="256" spans="2:7">
      <c r="B256" s="94">
        <v>39450</v>
      </c>
      <c r="C256" s="113">
        <v>158</v>
      </c>
      <c r="D256" s="113">
        <v>236</v>
      </c>
      <c r="E256" s="113">
        <v>204</v>
      </c>
      <c r="F256" s="113">
        <v>290</v>
      </c>
      <c r="G256" s="113">
        <v>275</v>
      </c>
    </row>
    <row r="257" spans="2:7">
      <c r="B257" s="94">
        <v>39451</v>
      </c>
      <c r="C257" s="113">
        <v>163</v>
      </c>
      <c r="D257" s="113">
        <v>245</v>
      </c>
      <c r="E257" s="113">
        <v>210</v>
      </c>
      <c r="F257" s="113">
        <v>303</v>
      </c>
      <c r="G257" s="113">
        <v>281</v>
      </c>
    </row>
    <row r="258" spans="2:7">
      <c r="B258" s="94">
        <v>39454</v>
      </c>
      <c r="C258" s="113">
        <v>161</v>
      </c>
      <c r="D258" s="113">
        <v>247</v>
      </c>
      <c r="E258" s="113">
        <v>209</v>
      </c>
      <c r="F258" s="113">
        <v>297</v>
      </c>
      <c r="G258" s="113">
        <v>277</v>
      </c>
    </row>
    <row r="259" spans="2:7">
      <c r="B259" s="94">
        <v>39455</v>
      </c>
      <c r="C259" s="113">
        <v>157</v>
      </c>
      <c r="D259" s="113">
        <v>245</v>
      </c>
      <c r="E259" s="113">
        <v>206</v>
      </c>
      <c r="F259" s="113">
        <v>294</v>
      </c>
      <c r="G259" s="113">
        <v>273</v>
      </c>
    </row>
    <row r="260" spans="2:7">
      <c r="B260" s="94">
        <v>39456</v>
      </c>
      <c r="C260" s="113">
        <v>164</v>
      </c>
      <c r="D260" s="113">
        <v>257</v>
      </c>
      <c r="E260" s="113">
        <v>213</v>
      </c>
      <c r="F260" s="113">
        <v>294</v>
      </c>
      <c r="G260" s="113">
        <v>283</v>
      </c>
    </row>
    <row r="261" spans="2:7">
      <c r="B261" s="94">
        <v>39457</v>
      </c>
      <c r="C261" s="113">
        <v>156</v>
      </c>
      <c r="D261" s="113">
        <v>263</v>
      </c>
      <c r="E261" s="113">
        <v>204</v>
      </c>
      <c r="F261" s="113">
        <v>289</v>
      </c>
      <c r="G261" s="113">
        <v>271</v>
      </c>
    </row>
    <row r="262" spans="2:7">
      <c r="B262" s="94">
        <v>39458</v>
      </c>
      <c r="C262" s="113">
        <v>160</v>
      </c>
      <c r="D262" s="113">
        <v>269</v>
      </c>
      <c r="E262" s="113">
        <v>208</v>
      </c>
      <c r="F262" s="113">
        <v>293</v>
      </c>
      <c r="G262" s="113">
        <v>275</v>
      </c>
    </row>
    <row r="263" spans="2:7">
      <c r="B263" s="94">
        <v>39461</v>
      </c>
      <c r="C263" s="113">
        <v>162</v>
      </c>
      <c r="D263" s="113">
        <v>272</v>
      </c>
      <c r="E263" s="113">
        <v>209</v>
      </c>
      <c r="F263" s="113">
        <v>293</v>
      </c>
      <c r="G263" s="113">
        <v>277</v>
      </c>
    </row>
    <row r="264" spans="2:7">
      <c r="B264" s="94">
        <v>39462</v>
      </c>
      <c r="C264" s="113">
        <v>166</v>
      </c>
      <c r="D264" s="113">
        <v>275</v>
      </c>
      <c r="E264" s="113">
        <v>215</v>
      </c>
      <c r="F264" s="113">
        <v>299</v>
      </c>
      <c r="G264" s="113">
        <v>285</v>
      </c>
    </row>
    <row r="265" spans="2:7">
      <c r="B265" s="94">
        <v>39463</v>
      </c>
      <c r="C265" s="113">
        <v>163</v>
      </c>
      <c r="D265" s="113">
        <v>275</v>
      </c>
      <c r="E265" s="113">
        <v>213</v>
      </c>
      <c r="F265" s="113">
        <v>300</v>
      </c>
      <c r="G265" s="113">
        <v>283</v>
      </c>
    </row>
    <row r="266" spans="2:7">
      <c r="B266" s="94">
        <v>39464</v>
      </c>
      <c r="C266" s="113">
        <v>172</v>
      </c>
      <c r="D266" s="113">
        <v>278</v>
      </c>
      <c r="E266" s="113">
        <v>222</v>
      </c>
      <c r="F266" s="113">
        <v>305</v>
      </c>
      <c r="G266" s="113">
        <v>295</v>
      </c>
    </row>
    <row r="267" spans="2:7">
      <c r="B267" s="94">
        <v>39465</v>
      </c>
      <c r="C267" s="113">
        <v>170</v>
      </c>
      <c r="D267" s="113">
        <v>272</v>
      </c>
      <c r="E267" s="113">
        <v>220</v>
      </c>
      <c r="F267" s="113">
        <v>303</v>
      </c>
      <c r="G267" s="113">
        <v>298</v>
      </c>
    </row>
    <row r="268" spans="2:7">
      <c r="B268" s="94">
        <v>39469</v>
      </c>
      <c r="C268" s="113">
        <v>189</v>
      </c>
      <c r="D268" s="113">
        <v>289</v>
      </c>
      <c r="E268" s="113">
        <v>239</v>
      </c>
      <c r="F268" s="113">
        <v>325</v>
      </c>
      <c r="G268" s="113">
        <v>316</v>
      </c>
    </row>
    <row r="269" spans="2:7">
      <c r="B269" s="94">
        <v>39470</v>
      </c>
      <c r="C269" s="113">
        <v>191</v>
      </c>
      <c r="D269" s="113">
        <v>293</v>
      </c>
      <c r="E269" s="113">
        <v>242</v>
      </c>
      <c r="F269" s="113">
        <v>332</v>
      </c>
      <c r="G269" s="113">
        <v>322</v>
      </c>
    </row>
    <row r="270" spans="2:7">
      <c r="B270" s="94">
        <v>39471</v>
      </c>
      <c r="C270" s="113">
        <v>170</v>
      </c>
      <c r="D270" s="113">
        <v>264</v>
      </c>
      <c r="E270" s="113">
        <v>218</v>
      </c>
      <c r="F270" s="113">
        <v>304</v>
      </c>
      <c r="G270" s="113">
        <v>298</v>
      </c>
    </row>
    <row r="271" spans="2:7">
      <c r="B271" s="94">
        <v>39472</v>
      </c>
      <c r="C271" s="113">
        <v>176</v>
      </c>
      <c r="D271" s="113">
        <v>263</v>
      </c>
      <c r="E271" s="113">
        <v>223</v>
      </c>
      <c r="F271" s="113">
        <v>309</v>
      </c>
      <c r="G271" s="113">
        <v>305</v>
      </c>
    </row>
    <row r="272" spans="2:7">
      <c r="B272" s="94">
        <v>39475</v>
      </c>
      <c r="C272" s="113">
        <v>174</v>
      </c>
      <c r="D272" s="113">
        <v>264</v>
      </c>
      <c r="E272" s="113">
        <v>221</v>
      </c>
      <c r="F272" s="113">
        <v>306</v>
      </c>
      <c r="G272" s="113">
        <v>306</v>
      </c>
    </row>
    <row r="273" spans="2:7">
      <c r="B273" s="94">
        <v>39476</v>
      </c>
      <c r="C273" s="113">
        <v>169</v>
      </c>
      <c r="D273" s="113">
        <v>257</v>
      </c>
      <c r="E273" s="113">
        <v>216</v>
      </c>
      <c r="F273" s="113">
        <v>291</v>
      </c>
      <c r="G273" s="113">
        <v>301</v>
      </c>
    </row>
    <row r="274" spans="2:7">
      <c r="B274" s="94">
        <v>39477</v>
      </c>
      <c r="C274" s="113">
        <v>165</v>
      </c>
      <c r="D274" s="113">
        <v>249</v>
      </c>
      <c r="E274" s="113">
        <v>210</v>
      </c>
      <c r="F274" s="113">
        <v>291</v>
      </c>
      <c r="G274" s="113">
        <v>292</v>
      </c>
    </row>
    <row r="275" spans="2:7">
      <c r="B275" s="94">
        <v>39478</v>
      </c>
      <c r="C275" s="113">
        <v>171</v>
      </c>
      <c r="D275" s="113">
        <v>260</v>
      </c>
      <c r="E275" s="113">
        <v>218</v>
      </c>
      <c r="F275" s="113">
        <v>300</v>
      </c>
      <c r="G275" s="113">
        <v>302</v>
      </c>
    </row>
    <row r="276" spans="2:7">
      <c r="B276" s="94">
        <v>39479</v>
      </c>
      <c r="C276" s="113">
        <v>175</v>
      </c>
      <c r="D276" s="113">
        <v>265</v>
      </c>
      <c r="E276" s="113">
        <v>222</v>
      </c>
      <c r="F276" s="113">
        <v>309</v>
      </c>
      <c r="G276" s="113">
        <v>305</v>
      </c>
    </row>
    <row r="277" spans="2:7">
      <c r="B277" s="94">
        <v>39482</v>
      </c>
      <c r="C277" s="113">
        <v>169</v>
      </c>
      <c r="D277" s="113">
        <v>258</v>
      </c>
      <c r="E277" s="113">
        <v>216</v>
      </c>
      <c r="F277" s="113">
        <v>303</v>
      </c>
      <c r="G277" s="113">
        <v>299</v>
      </c>
    </row>
    <row r="278" spans="2:7">
      <c r="B278" s="94">
        <v>39483</v>
      </c>
      <c r="C278" s="113">
        <v>176</v>
      </c>
      <c r="D278" s="113">
        <v>265</v>
      </c>
      <c r="E278" s="113">
        <v>225</v>
      </c>
      <c r="F278" s="113">
        <v>312</v>
      </c>
      <c r="G278" s="113">
        <v>310</v>
      </c>
    </row>
    <row r="279" spans="2:7">
      <c r="B279" s="94">
        <v>39484</v>
      </c>
      <c r="C279" s="113">
        <v>175</v>
      </c>
      <c r="D279" s="113">
        <v>268</v>
      </c>
      <c r="E279" s="113">
        <v>224</v>
      </c>
      <c r="F279" s="113">
        <v>311</v>
      </c>
      <c r="G279" s="113">
        <v>309</v>
      </c>
    </row>
    <row r="280" spans="2:7">
      <c r="B280" s="94">
        <v>39485</v>
      </c>
      <c r="C280" s="113">
        <v>165</v>
      </c>
      <c r="D280" s="113">
        <v>256</v>
      </c>
      <c r="E280" s="113">
        <v>214</v>
      </c>
      <c r="F280" s="113">
        <v>303</v>
      </c>
      <c r="G280" s="113">
        <v>301</v>
      </c>
    </row>
    <row r="281" spans="2:7">
      <c r="B281" s="94">
        <v>39486</v>
      </c>
      <c r="C281" s="113">
        <v>178</v>
      </c>
      <c r="D281" s="113">
        <v>264</v>
      </c>
      <c r="E281" s="113">
        <v>226</v>
      </c>
      <c r="F281" s="113">
        <v>307</v>
      </c>
      <c r="G281" s="113">
        <v>319</v>
      </c>
    </row>
    <row r="282" spans="2:7">
      <c r="B282" s="94">
        <v>39489</v>
      </c>
      <c r="C282" s="113">
        <v>178</v>
      </c>
      <c r="D282" s="113">
        <v>266</v>
      </c>
      <c r="E282" s="113">
        <v>227</v>
      </c>
      <c r="F282" s="113">
        <v>301</v>
      </c>
      <c r="G282" s="113">
        <v>319</v>
      </c>
    </row>
    <row r="283" spans="2:7">
      <c r="B283" s="94">
        <v>39490</v>
      </c>
      <c r="C283" s="113">
        <v>178</v>
      </c>
      <c r="D283" s="113">
        <v>263</v>
      </c>
      <c r="E283" s="113">
        <v>226</v>
      </c>
      <c r="F283" s="113">
        <v>306</v>
      </c>
      <c r="G283" s="113">
        <v>310</v>
      </c>
    </row>
    <row r="284" spans="2:7">
      <c r="B284" s="94">
        <v>39491</v>
      </c>
      <c r="C284" s="113">
        <v>179</v>
      </c>
      <c r="D284" s="113">
        <v>261</v>
      </c>
      <c r="E284" s="113">
        <v>226</v>
      </c>
      <c r="F284" s="113">
        <v>307</v>
      </c>
      <c r="G284" s="113">
        <v>305</v>
      </c>
    </row>
    <row r="285" spans="2:7">
      <c r="B285" s="94">
        <v>39492</v>
      </c>
      <c r="C285" s="113">
        <v>176</v>
      </c>
      <c r="D285" s="113">
        <v>254</v>
      </c>
      <c r="E285" s="113">
        <v>221</v>
      </c>
      <c r="F285" s="113">
        <v>305</v>
      </c>
      <c r="G285" s="113">
        <v>300</v>
      </c>
    </row>
    <row r="286" spans="2:7">
      <c r="B286" s="94">
        <v>39493</v>
      </c>
      <c r="C286" s="113">
        <v>180</v>
      </c>
      <c r="D286" s="113">
        <v>259</v>
      </c>
      <c r="E286" s="113">
        <v>225</v>
      </c>
      <c r="F286" s="113">
        <v>306</v>
      </c>
      <c r="G286" s="113">
        <v>308</v>
      </c>
    </row>
    <row r="287" spans="2:7">
      <c r="B287" s="94">
        <v>39497</v>
      </c>
      <c r="C287" s="113">
        <v>177</v>
      </c>
      <c r="D287" s="113">
        <v>255</v>
      </c>
      <c r="E287" s="113">
        <v>222</v>
      </c>
      <c r="F287" s="113">
        <v>311</v>
      </c>
      <c r="G287" s="113">
        <v>305</v>
      </c>
    </row>
    <row r="288" spans="2:7">
      <c r="B288" s="94">
        <v>39498</v>
      </c>
      <c r="C288" s="113">
        <v>174</v>
      </c>
      <c r="D288" s="113">
        <v>248</v>
      </c>
      <c r="E288" s="113">
        <v>217</v>
      </c>
      <c r="F288" s="113">
        <v>294</v>
      </c>
      <c r="G288" s="113">
        <v>297</v>
      </c>
    </row>
    <row r="289" spans="2:7">
      <c r="B289" s="94">
        <v>39499</v>
      </c>
      <c r="C289" s="113">
        <v>184</v>
      </c>
      <c r="D289" s="113">
        <v>258</v>
      </c>
      <c r="E289" s="113">
        <v>229</v>
      </c>
      <c r="F289" s="113">
        <v>308</v>
      </c>
      <c r="G289" s="113">
        <v>303</v>
      </c>
    </row>
    <row r="290" spans="2:7">
      <c r="B290" s="94">
        <v>39500</v>
      </c>
      <c r="C290" s="113">
        <v>179</v>
      </c>
      <c r="D290" s="113">
        <v>258</v>
      </c>
      <c r="E290" s="113">
        <v>226</v>
      </c>
      <c r="F290" s="113">
        <v>307</v>
      </c>
      <c r="G290" s="113">
        <v>297</v>
      </c>
    </row>
    <row r="291" spans="2:7">
      <c r="B291" s="94">
        <v>39503</v>
      </c>
      <c r="C291" s="113">
        <v>170</v>
      </c>
      <c r="D291" s="113">
        <v>246</v>
      </c>
      <c r="E291" s="113">
        <v>216</v>
      </c>
      <c r="F291" s="113">
        <v>294</v>
      </c>
      <c r="G291" s="113">
        <v>286</v>
      </c>
    </row>
    <row r="292" spans="2:7">
      <c r="B292" s="94">
        <v>39504</v>
      </c>
      <c r="C292" s="113">
        <v>172</v>
      </c>
      <c r="D292" s="113">
        <v>251</v>
      </c>
      <c r="E292" s="113">
        <v>219</v>
      </c>
      <c r="F292" s="113">
        <v>304</v>
      </c>
      <c r="G292" s="113">
        <v>285</v>
      </c>
    </row>
    <row r="293" spans="2:7">
      <c r="B293" s="94">
        <v>39505</v>
      </c>
      <c r="C293" s="113">
        <v>172</v>
      </c>
      <c r="D293" s="113">
        <v>251</v>
      </c>
      <c r="E293" s="113">
        <v>221</v>
      </c>
      <c r="F293" s="113">
        <v>299</v>
      </c>
      <c r="G293" s="113">
        <v>287</v>
      </c>
    </row>
    <row r="294" spans="2:7">
      <c r="B294" s="94">
        <v>39506</v>
      </c>
      <c r="C294" s="113">
        <v>184</v>
      </c>
      <c r="D294" s="113">
        <v>267</v>
      </c>
      <c r="E294" s="113">
        <v>237</v>
      </c>
      <c r="F294" s="113">
        <v>321</v>
      </c>
      <c r="G294" s="113">
        <v>300</v>
      </c>
    </row>
    <row r="295" spans="2:7">
      <c r="B295" s="94">
        <v>39507</v>
      </c>
      <c r="C295" s="113">
        <v>194</v>
      </c>
      <c r="D295" s="113">
        <v>279</v>
      </c>
      <c r="E295" s="113">
        <v>252</v>
      </c>
      <c r="F295" s="113">
        <v>336</v>
      </c>
      <c r="G295" s="113">
        <v>313</v>
      </c>
    </row>
    <row r="296" spans="2:7">
      <c r="B296" s="94">
        <v>39510</v>
      </c>
      <c r="C296" s="113">
        <v>190</v>
      </c>
      <c r="D296" s="113">
        <v>278</v>
      </c>
      <c r="E296" s="113">
        <v>251</v>
      </c>
      <c r="F296" s="113">
        <v>345</v>
      </c>
      <c r="G296" s="113">
        <v>318</v>
      </c>
    </row>
    <row r="297" spans="2:7">
      <c r="B297" s="94">
        <v>39511</v>
      </c>
      <c r="C297" s="113">
        <v>181</v>
      </c>
      <c r="D297" s="113">
        <v>267</v>
      </c>
      <c r="E297" s="113">
        <v>242</v>
      </c>
      <c r="F297" s="113">
        <v>338</v>
      </c>
      <c r="G297" s="113">
        <v>309</v>
      </c>
    </row>
    <row r="298" spans="2:7">
      <c r="B298" s="94">
        <v>39512</v>
      </c>
      <c r="C298" s="113">
        <v>176</v>
      </c>
      <c r="D298" s="113">
        <v>262</v>
      </c>
      <c r="E298" s="113">
        <v>235</v>
      </c>
      <c r="F298" s="113">
        <v>331</v>
      </c>
      <c r="G298" s="113">
        <v>301</v>
      </c>
    </row>
    <row r="299" spans="2:7">
      <c r="B299" s="94">
        <v>39513</v>
      </c>
      <c r="C299" s="113">
        <v>180</v>
      </c>
      <c r="D299" s="113">
        <v>264</v>
      </c>
      <c r="E299" s="113">
        <v>241</v>
      </c>
      <c r="F299" s="113">
        <v>341</v>
      </c>
      <c r="G299" s="113">
        <v>307</v>
      </c>
    </row>
    <row r="300" spans="2:7">
      <c r="B300" s="94">
        <v>39514</v>
      </c>
      <c r="C300" s="113">
        <v>189</v>
      </c>
      <c r="D300" s="113">
        <v>276</v>
      </c>
      <c r="E300" s="113">
        <v>254</v>
      </c>
      <c r="F300" s="113">
        <v>356</v>
      </c>
      <c r="G300" s="113">
        <v>321</v>
      </c>
    </row>
    <row r="301" spans="2:7">
      <c r="B301" s="94">
        <v>39517</v>
      </c>
      <c r="C301" s="113">
        <v>199</v>
      </c>
      <c r="D301" s="113">
        <v>284</v>
      </c>
      <c r="E301" s="113">
        <v>265</v>
      </c>
      <c r="F301" s="113">
        <v>362</v>
      </c>
      <c r="G301" s="113">
        <v>331</v>
      </c>
    </row>
    <row r="302" spans="2:7">
      <c r="B302" s="94">
        <v>39518</v>
      </c>
      <c r="C302" s="113">
        <v>181</v>
      </c>
      <c r="D302" s="113">
        <v>271</v>
      </c>
      <c r="E302" s="113">
        <v>247</v>
      </c>
      <c r="F302" s="113">
        <v>348</v>
      </c>
      <c r="G302" s="113">
        <v>311</v>
      </c>
    </row>
    <row r="303" spans="2:7">
      <c r="B303" s="94">
        <v>39519</v>
      </c>
      <c r="C303" s="113">
        <v>191</v>
      </c>
      <c r="D303" s="113">
        <v>281</v>
      </c>
      <c r="E303" s="113">
        <v>257</v>
      </c>
      <c r="F303" s="113">
        <v>359</v>
      </c>
      <c r="G303" s="113">
        <v>321</v>
      </c>
    </row>
    <row r="304" spans="2:7">
      <c r="B304" s="94">
        <v>39520</v>
      </c>
      <c r="C304" s="113">
        <v>188</v>
      </c>
      <c r="D304" s="113">
        <v>277</v>
      </c>
      <c r="E304" s="113">
        <v>255</v>
      </c>
      <c r="F304" s="113">
        <v>363</v>
      </c>
      <c r="G304" s="113">
        <v>322</v>
      </c>
    </row>
    <row r="305" spans="2:7">
      <c r="B305" s="94">
        <v>39521</v>
      </c>
      <c r="C305" s="113">
        <v>198</v>
      </c>
      <c r="D305" s="113">
        <v>290</v>
      </c>
      <c r="E305" s="113">
        <v>266</v>
      </c>
      <c r="F305" s="113">
        <v>375</v>
      </c>
      <c r="G305" s="113">
        <v>337</v>
      </c>
    </row>
    <row r="306" spans="2:7">
      <c r="B306" s="94">
        <v>39524</v>
      </c>
      <c r="C306" s="113">
        <v>211</v>
      </c>
      <c r="D306" s="113">
        <v>300</v>
      </c>
      <c r="E306" s="113">
        <v>283</v>
      </c>
      <c r="F306" s="113">
        <v>390</v>
      </c>
      <c r="G306" s="113">
        <v>355</v>
      </c>
    </row>
    <row r="307" spans="2:7">
      <c r="B307" s="94">
        <v>39525</v>
      </c>
      <c r="C307" s="113">
        <v>194</v>
      </c>
      <c r="D307" s="113">
        <v>281</v>
      </c>
      <c r="E307" s="113">
        <v>262</v>
      </c>
      <c r="F307" s="113">
        <v>363</v>
      </c>
      <c r="G307" s="113">
        <v>331</v>
      </c>
    </row>
    <row r="308" spans="2:7">
      <c r="B308" s="94">
        <v>39526</v>
      </c>
      <c r="C308" s="113">
        <v>205</v>
      </c>
      <c r="D308" s="113">
        <v>288</v>
      </c>
      <c r="E308" s="113">
        <v>271</v>
      </c>
      <c r="F308" s="113">
        <v>370</v>
      </c>
      <c r="G308" s="113">
        <v>339</v>
      </c>
    </row>
    <row r="309" spans="2:7">
      <c r="B309" s="94">
        <v>39527</v>
      </c>
      <c r="C309" s="113">
        <v>203</v>
      </c>
      <c r="D309" s="113">
        <v>289</v>
      </c>
      <c r="E309" s="113">
        <v>269</v>
      </c>
      <c r="F309" s="113">
        <v>367</v>
      </c>
      <c r="G309" s="113">
        <v>339</v>
      </c>
    </row>
    <row r="310" spans="2:7">
      <c r="B310" s="94">
        <v>39531</v>
      </c>
      <c r="C310" s="113">
        <v>186</v>
      </c>
      <c r="D310" s="113">
        <v>273</v>
      </c>
      <c r="E310" s="113">
        <v>253</v>
      </c>
      <c r="F310" s="113">
        <v>347</v>
      </c>
      <c r="G310" s="113">
        <v>321</v>
      </c>
    </row>
    <row r="311" spans="2:7">
      <c r="B311" s="94">
        <v>39532</v>
      </c>
      <c r="C311" s="113">
        <v>188</v>
      </c>
      <c r="D311" s="113">
        <v>270</v>
      </c>
      <c r="E311" s="113">
        <v>254</v>
      </c>
      <c r="F311" s="113">
        <v>348</v>
      </c>
      <c r="G311" s="113">
        <v>323</v>
      </c>
    </row>
    <row r="312" spans="2:7">
      <c r="B312" s="94">
        <v>39533</v>
      </c>
      <c r="C312" s="113">
        <v>192</v>
      </c>
      <c r="D312" s="113">
        <v>273</v>
      </c>
      <c r="E312" s="113">
        <v>257</v>
      </c>
      <c r="F312" s="113">
        <v>345</v>
      </c>
      <c r="G312" s="113">
        <v>326</v>
      </c>
    </row>
    <row r="313" spans="2:7">
      <c r="B313" s="94">
        <v>39534</v>
      </c>
      <c r="C313" s="113">
        <v>185</v>
      </c>
      <c r="D313" s="113">
        <v>268</v>
      </c>
      <c r="E313" s="113">
        <v>253</v>
      </c>
      <c r="F313" s="113">
        <v>346</v>
      </c>
      <c r="G313" s="113">
        <v>323</v>
      </c>
    </row>
    <row r="314" spans="2:7">
      <c r="B314" s="94">
        <v>39535</v>
      </c>
      <c r="C314" s="113">
        <v>191</v>
      </c>
      <c r="D314" s="113">
        <v>273</v>
      </c>
      <c r="E314" s="113">
        <v>262</v>
      </c>
      <c r="F314" s="113">
        <v>351</v>
      </c>
      <c r="G314" s="113">
        <v>328</v>
      </c>
    </row>
    <row r="315" spans="2:7">
      <c r="B315" s="94">
        <v>39538</v>
      </c>
      <c r="C315" s="113">
        <v>194</v>
      </c>
      <c r="D315" s="113">
        <v>282</v>
      </c>
      <c r="E315" s="113">
        <v>267</v>
      </c>
      <c r="F315" s="113">
        <v>358</v>
      </c>
      <c r="G315" s="113">
        <v>336</v>
      </c>
    </row>
    <row r="316" spans="2:7">
      <c r="B316" s="94">
        <v>39539</v>
      </c>
      <c r="C316" s="113">
        <v>183</v>
      </c>
      <c r="D316" s="113">
        <v>270</v>
      </c>
      <c r="E316" s="113">
        <v>253</v>
      </c>
      <c r="F316" s="113">
        <v>319</v>
      </c>
      <c r="G316" s="113">
        <v>323</v>
      </c>
    </row>
    <row r="317" spans="2:7">
      <c r="B317" s="94">
        <v>39540</v>
      </c>
      <c r="C317" s="113">
        <v>181</v>
      </c>
      <c r="D317" s="113">
        <v>264</v>
      </c>
      <c r="E317" s="113">
        <v>248</v>
      </c>
      <c r="F317" s="113">
        <v>325</v>
      </c>
      <c r="G317" s="113">
        <v>318</v>
      </c>
    </row>
    <row r="318" spans="2:7">
      <c r="B318" s="94">
        <v>39541</v>
      </c>
      <c r="C318" s="113">
        <v>182</v>
      </c>
      <c r="D318" s="113">
        <v>265</v>
      </c>
      <c r="E318" s="113">
        <v>249</v>
      </c>
      <c r="F318" s="113">
        <v>331</v>
      </c>
      <c r="G318" s="113">
        <v>313</v>
      </c>
    </row>
    <row r="319" spans="2:7">
      <c r="B319" s="94">
        <v>39542</v>
      </c>
      <c r="C319" s="113">
        <v>185</v>
      </c>
      <c r="D319" s="113">
        <v>274</v>
      </c>
      <c r="E319" s="113">
        <v>254</v>
      </c>
      <c r="F319" s="113">
        <v>321</v>
      </c>
      <c r="G319" s="113">
        <v>317</v>
      </c>
    </row>
    <row r="320" spans="2:7">
      <c r="B320" s="94">
        <v>39545</v>
      </c>
      <c r="C320" s="113">
        <v>175</v>
      </c>
      <c r="D320" s="113">
        <v>265</v>
      </c>
      <c r="E320" s="113">
        <v>243</v>
      </c>
      <c r="F320" s="113">
        <v>312</v>
      </c>
      <c r="G320" s="113">
        <v>307</v>
      </c>
    </row>
    <row r="321" spans="2:7">
      <c r="B321" s="94">
        <v>39546</v>
      </c>
      <c r="C321" s="113">
        <v>174</v>
      </c>
      <c r="D321" s="113">
        <v>265</v>
      </c>
      <c r="E321" s="113">
        <v>243</v>
      </c>
      <c r="F321" s="113">
        <v>325</v>
      </c>
      <c r="G321" s="113">
        <v>306</v>
      </c>
    </row>
    <row r="322" spans="2:7">
      <c r="B322" s="94">
        <v>39547</v>
      </c>
      <c r="C322" s="113">
        <v>188</v>
      </c>
      <c r="D322" s="113">
        <v>273</v>
      </c>
      <c r="E322" s="113">
        <v>255</v>
      </c>
      <c r="F322" s="113">
        <v>318</v>
      </c>
      <c r="G322" s="113">
        <v>315</v>
      </c>
    </row>
    <row r="323" spans="2:7">
      <c r="B323" s="94">
        <v>39548</v>
      </c>
      <c r="C323" s="113">
        <v>182</v>
      </c>
      <c r="D323" s="113">
        <v>269</v>
      </c>
      <c r="E323" s="113">
        <v>250</v>
      </c>
      <c r="F323" s="113">
        <v>317</v>
      </c>
      <c r="G323" s="113">
        <v>307</v>
      </c>
    </row>
    <row r="324" spans="2:7">
      <c r="B324" s="94">
        <v>39549</v>
      </c>
      <c r="C324" s="113">
        <v>184</v>
      </c>
      <c r="D324" s="113">
        <v>269</v>
      </c>
      <c r="E324" s="113">
        <v>252</v>
      </c>
      <c r="F324" s="113">
        <v>319</v>
      </c>
      <c r="G324" s="113">
        <v>310</v>
      </c>
    </row>
    <row r="325" spans="2:7">
      <c r="B325" s="94">
        <v>39552</v>
      </c>
      <c r="C325" s="113">
        <v>184</v>
      </c>
      <c r="D325" s="113">
        <v>268</v>
      </c>
      <c r="E325" s="113">
        <v>252</v>
      </c>
      <c r="F325" s="113">
        <v>314</v>
      </c>
      <c r="G325" s="113">
        <v>307</v>
      </c>
    </row>
    <row r="326" spans="2:7">
      <c r="B326" s="94">
        <v>39553</v>
      </c>
      <c r="C326" s="113">
        <v>177</v>
      </c>
      <c r="D326" s="113">
        <v>260</v>
      </c>
      <c r="E326" s="113">
        <v>244</v>
      </c>
      <c r="F326" s="113">
        <v>300</v>
      </c>
      <c r="G326" s="113">
        <v>300</v>
      </c>
    </row>
    <row r="327" spans="2:7">
      <c r="B327" s="94">
        <v>39554</v>
      </c>
      <c r="C327" s="113">
        <v>163</v>
      </c>
      <c r="D327" s="113">
        <v>246</v>
      </c>
      <c r="E327" s="113">
        <v>230</v>
      </c>
      <c r="F327" s="113">
        <v>297</v>
      </c>
      <c r="G327" s="113">
        <v>287</v>
      </c>
    </row>
    <row r="328" spans="2:7">
      <c r="B328" s="94">
        <v>39555</v>
      </c>
      <c r="C328" s="113">
        <v>164</v>
      </c>
      <c r="D328" s="113">
        <v>243</v>
      </c>
      <c r="E328" s="113">
        <v>228</v>
      </c>
      <c r="F328" s="113">
        <v>296</v>
      </c>
      <c r="G328" s="113">
        <v>289</v>
      </c>
    </row>
    <row r="329" spans="2:7">
      <c r="B329" s="94">
        <v>39556</v>
      </c>
      <c r="C329" s="113">
        <v>168</v>
      </c>
      <c r="D329" s="113">
        <v>241</v>
      </c>
      <c r="E329" s="113">
        <v>229</v>
      </c>
      <c r="F329" s="113">
        <v>303</v>
      </c>
      <c r="G329" s="113">
        <v>289</v>
      </c>
    </row>
    <row r="330" spans="2:7">
      <c r="B330" s="94">
        <v>39559</v>
      </c>
      <c r="C330" s="113">
        <v>168</v>
      </c>
      <c r="D330" s="113">
        <v>248</v>
      </c>
      <c r="E330" s="113">
        <v>231</v>
      </c>
      <c r="F330" s="113">
        <v>299</v>
      </c>
      <c r="G330" s="113">
        <v>295</v>
      </c>
    </row>
    <row r="331" spans="2:7">
      <c r="B331" s="94">
        <v>39560</v>
      </c>
      <c r="C331" s="113">
        <v>168</v>
      </c>
      <c r="D331" s="113">
        <v>253</v>
      </c>
      <c r="E331" s="113">
        <v>231</v>
      </c>
      <c r="F331" s="113">
        <v>305</v>
      </c>
      <c r="G331" s="113">
        <v>297</v>
      </c>
    </row>
    <row r="332" spans="2:7">
      <c r="B332" s="94">
        <v>39561</v>
      </c>
      <c r="C332" s="113">
        <v>167</v>
      </c>
      <c r="D332" s="113">
        <v>256</v>
      </c>
      <c r="E332" s="113">
        <v>229</v>
      </c>
      <c r="F332" s="113">
        <v>294</v>
      </c>
      <c r="G332" s="113">
        <v>296</v>
      </c>
    </row>
    <row r="333" spans="2:7">
      <c r="B333" s="94">
        <v>39562</v>
      </c>
      <c r="C333" s="113">
        <v>157</v>
      </c>
      <c r="D333" s="113">
        <v>248</v>
      </c>
      <c r="E333" s="113">
        <v>220</v>
      </c>
      <c r="F333" s="113">
        <v>284</v>
      </c>
      <c r="G333" s="113">
        <v>292</v>
      </c>
    </row>
    <row r="334" spans="2:7">
      <c r="B334" s="94">
        <v>39563</v>
      </c>
      <c r="C334" s="113">
        <v>152</v>
      </c>
      <c r="D334" s="113">
        <v>243</v>
      </c>
      <c r="E334" s="113">
        <v>215</v>
      </c>
      <c r="F334" s="113">
        <v>288</v>
      </c>
      <c r="G334" s="113">
        <v>292</v>
      </c>
    </row>
    <row r="335" spans="2:7">
      <c r="B335" s="94">
        <v>39566</v>
      </c>
      <c r="C335" s="113">
        <v>155</v>
      </c>
      <c r="D335" s="113">
        <v>244</v>
      </c>
      <c r="E335" s="113">
        <v>218</v>
      </c>
      <c r="F335" s="113">
        <v>300</v>
      </c>
      <c r="G335" s="113">
        <v>293</v>
      </c>
    </row>
    <row r="336" spans="2:7">
      <c r="B336" s="94">
        <v>39567</v>
      </c>
      <c r="C336" s="113">
        <v>154</v>
      </c>
      <c r="D336" s="113">
        <v>245</v>
      </c>
      <c r="E336" s="113">
        <v>219</v>
      </c>
      <c r="F336" s="113">
        <v>307</v>
      </c>
      <c r="G336" s="113">
        <v>291</v>
      </c>
    </row>
    <row r="337" spans="2:7">
      <c r="B337" s="94">
        <v>39568</v>
      </c>
      <c r="C337" s="113">
        <v>157</v>
      </c>
      <c r="D337" s="113">
        <v>248</v>
      </c>
      <c r="E337" s="113">
        <v>224</v>
      </c>
      <c r="F337" s="113">
        <v>311</v>
      </c>
      <c r="G337" s="113">
        <v>289</v>
      </c>
    </row>
    <row r="338" spans="2:7">
      <c r="B338" s="94">
        <v>39569</v>
      </c>
      <c r="C338" s="113">
        <v>158</v>
      </c>
      <c r="D338" s="113">
        <v>248</v>
      </c>
      <c r="E338" s="113">
        <v>226</v>
      </c>
      <c r="F338" s="113">
        <v>297</v>
      </c>
      <c r="G338" s="113">
        <v>281</v>
      </c>
    </row>
    <row r="339" spans="2:7">
      <c r="B339" s="94">
        <v>39570</v>
      </c>
      <c r="C339" s="113">
        <v>147</v>
      </c>
      <c r="D339" s="113">
        <v>241</v>
      </c>
      <c r="E339" s="113">
        <v>215</v>
      </c>
      <c r="F339" s="113">
        <v>299</v>
      </c>
      <c r="G339" s="113">
        <v>274</v>
      </c>
    </row>
    <row r="340" spans="2:7">
      <c r="B340" s="94">
        <v>39573</v>
      </c>
      <c r="C340" s="113">
        <v>146</v>
      </c>
      <c r="D340" s="113">
        <v>241</v>
      </c>
      <c r="E340" s="113">
        <v>214</v>
      </c>
      <c r="F340" s="113">
        <v>294</v>
      </c>
      <c r="G340" s="113">
        <v>273</v>
      </c>
    </row>
    <row r="341" spans="2:7">
      <c r="B341" s="94">
        <v>39574</v>
      </c>
      <c r="C341" s="113">
        <v>145</v>
      </c>
      <c r="D341" s="113">
        <v>240</v>
      </c>
      <c r="E341" s="113">
        <v>213</v>
      </c>
      <c r="F341" s="113">
        <v>302</v>
      </c>
      <c r="G341" s="113">
        <v>270</v>
      </c>
    </row>
    <row r="342" spans="2:7">
      <c r="B342" s="94">
        <v>39575</v>
      </c>
      <c r="C342" s="113">
        <v>148</v>
      </c>
      <c r="D342" s="113">
        <v>243</v>
      </c>
      <c r="E342" s="113">
        <v>216</v>
      </c>
      <c r="F342" s="113">
        <v>311</v>
      </c>
      <c r="G342" s="113">
        <v>276</v>
      </c>
    </row>
    <row r="343" spans="2:7">
      <c r="B343" s="94">
        <v>39576</v>
      </c>
      <c r="C343" s="113">
        <v>153</v>
      </c>
      <c r="D343" s="113">
        <v>252</v>
      </c>
      <c r="E343" s="113">
        <v>223</v>
      </c>
      <c r="F343" s="113">
        <v>315</v>
      </c>
      <c r="G343" s="113">
        <v>284</v>
      </c>
    </row>
    <row r="344" spans="2:7">
      <c r="B344" s="94">
        <v>39577</v>
      </c>
      <c r="C344" s="113">
        <v>155</v>
      </c>
      <c r="D344" s="113">
        <v>256</v>
      </c>
      <c r="E344" s="113">
        <v>227</v>
      </c>
      <c r="F344" s="113">
        <v>309</v>
      </c>
      <c r="G344" s="113">
        <v>290</v>
      </c>
    </row>
    <row r="345" spans="2:7">
      <c r="B345" s="94">
        <v>39580</v>
      </c>
      <c r="C345" s="113">
        <v>153</v>
      </c>
      <c r="D345" s="113">
        <v>256</v>
      </c>
      <c r="E345" s="113">
        <v>225</v>
      </c>
      <c r="F345" s="113">
        <v>293</v>
      </c>
      <c r="G345" s="113">
        <v>290</v>
      </c>
    </row>
    <row r="346" spans="2:7">
      <c r="B346" s="94">
        <v>39581</v>
      </c>
      <c r="C346" s="113">
        <v>140</v>
      </c>
      <c r="D346" s="113">
        <v>244</v>
      </c>
      <c r="E346" s="113">
        <v>213</v>
      </c>
      <c r="F346" s="113">
        <v>305</v>
      </c>
      <c r="G346" s="113">
        <v>282</v>
      </c>
    </row>
    <row r="347" spans="2:7">
      <c r="B347" s="94">
        <v>39582</v>
      </c>
      <c r="C347" s="113">
        <v>141</v>
      </c>
      <c r="D347" s="113">
        <v>243</v>
      </c>
      <c r="E347" s="113">
        <v>213</v>
      </c>
      <c r="F347" s="113">
        <v>315</v>
      </c>
      <c r="G347" s="113">
        <v>279</v>
      </c>
    </row>
    <row r="348" spans="2:7">
      <c r="B348" s="94">
        <v>39583</v>
      </c>
      <c r="C348" s="113">
        <v>147</v>
      </c>
      <c r="D348" s="113">
        <v>251</v>
      </c>
      <c r="E348" s="113">
        <v>221</v>
      </c>
      <c r="F348" s="113">
        <v>317</v>
      </c>
      <c r="G348" s="113">
        <v>284</v>
      </c>
    </row>
    <row r="349" spans="2:7">
      <c r="B349" s="94">
        <v>39584</v>
      </c>
      <c r="C349" s="113">
        <v>144</v>
      </c>
      <c r="D349" s="113">
        <v>249</v>
      </c>
      <c r="E349" s="113">
        <v>216</v>
      </c>
      <c r="F349" s="113">
        <v>320</v>
      </c>
      <c r="G349" s="113">
        <v>278</v>
      </c>
    </row>
    <row r="350" spans="2:7">
      <c r="B350" s="94">
        <v>39587</v>
      </c>
      <c r="C350" s="113">
        <v>146</v>
      </c>
      <c r="D350" s="113">
        <v>247</v>
      </c>
      <c r="E350" s="113">
        <v>218</v>
      </c>
      <c r="F350" s="113">
        <v>323</v>
      </c>
      <c r="G350" s="113">
        <v>277</v>
      </c>
    </row>
    <row r="351" spans="2:7">
      <c r="B351" s="94">
        <v>39588</v>
      </c>
      <c r="C351" s="113">
        <v>151</v>
      </c>
      <c r="D351" s="113">
        <v>252</v>
      </c>
      <c r="E351" s="113">
        <v>223</v>
      </c>
      <c r="F351" s="113">
        <v>321</v>
      </c>
      <c r="G351" s="113">
        <v>282</v>
      </c>
    </row>
    <row r="352" spans="2:7">
      <c r="B352" s="94">
        <v>39589</v>
      </c>
      <c r="C352" s="113">
        <v>148</v>
      </c>
      <c r="D352" s="113">
        <v>251</v>
      </c>
      <c r="E352" s="113">
        <v>220</v>
      </c>
      <c r="F352" s="113">
        <v>307</v>
      </c>
      <c r="G352" s="113">
        <v>279</v>
      </c>
    </row>
    <row r="353" spans="2:7">
      <c r="B353" s="94">
        <v>39590</v>
      </c>
      <c r="C353" s="113">
        <v>140</v>
      </c>
      <c r="D353" s="113">
        <v>241</v>
      </c>
      <c r="E353" s="113">
        <v>211</v>
      </c>
      <c r="F353" s="113">
        <v>313</v>
      </c>
      <c r="G353" s="113">
        <v>273</v>
      </c>
    </row>
    <row r="354" spans="2:7">
      <c r="B354" s="94">
        <v>39591</v>
      </c>
      <c r="C354" s="113">
        <v>150</v>
      </c>
      <c r="D354" s="113">
        <v>249</v>
      </c>
      <c r="E354" s="113">
        <v>220</v>
      </c>
      <c r="F354" s="113">
        <v>327</v>
      </c>
      <c r="G354" s="113">
        <v>281</v>
      </c>
    </row>
    <row r="355" spans="2:7">
      <c r="B355" s="94">
        <v>39595</v>
      </c>
      <c r="C355" s="113">
        <v>144</v>
      </c>
      <c r="D355" s="113">
        <v>244</v>
      </c>
      <c r="E355" s="113">
        <v>218</v>
      </c>
      <c r="F355" s="113">
        <v>311</v>
      </c>
      <c r="G355" s="113">
        <v>275</v>
      </c>
    </row>
    <row r="356" spans="2:7">
      <c r="B356" s="94">
        <v>39596</v>
      </c>
      <c r="C356" s="113">
        <v>143</v>
      </c>
      <c r="D356" s="113">
        <v>239</v>
      </c>
      <c r="E356" s="113">
        <v>211</v>
      </c>
      <c r="F356" s="113">
        <v>305</v>
      </c>
      <c r="G356" s="113">
        <v>275</v>
      </c>
    </row>
    <row r="357" spans="2:7">
      <c r="B357" s="94">
        <v>39597</v>
      </c>
      <c r="C357" s="113">
        <v>144</v>
      </c>
      <c r="D357" s="113">
        <v>237</v>
      </c>
      <c r="E357" s="113">
        <v>209</v>
      </c>
      <c r="F357" s="113">
        <v>319</v>
      </c>
      <c r="G357" s="113">
        <v>265</v>
      </c>
    </row>
    <row r="358" spans="2:7">
      <c r="B358" s="94">
        <v>39598</v>
      </c>
      <c r="C358" s="113">
        <v>145</v>
      </c>
      <c r="D358" s="113">
        <v>242</v>
      </c>
      <c r="E358" s="113">
        <v>212</v>
      </c>
      <c r="F358" s="113">
        <v>328</v>
      </c>
      <c r="G358" s="113">
        <v>258</v>
      </c>
    </row>
    <row r="359" spans="2:7">
      <c r="B359" s="94">
        <v>39601</v>
      </c>
      <c r="C359" s="113">
        <v>154</v>
      </c>
      <c r="D359" s="113">
        <v>249</v>
      </c>
      <c r="E359" s="113">
        <v>220</v>
      </c>
      <c r="F359" s="113">
        <v>337</v>
      </c>
      <c r="G359" s="113">
        <v>260</v>
      </c>
    </row>
    <row r="360" spans="2:7">
      <c r="B360" s="94">
        <v>39602</v>
      </c>
      <c r="C360" s="113">
        <v>160</v>
      </c>
      <c r="D360" s="113">
        <v>255</v>
      </c>
      <c r="E360" s="113">
        <v>228</v>
      </c>
      <c r="F360" s="113">
        <v>336</v>
      </c>
      <c r="G360" s="113">
        <v>265</v>
      </c>
    </row>
    <row r="361" spans="2:7">
      <c r="B361" s="94">
        <v>39603</v>
      </c>
      <c r="C361" s="113">
        <v>150</v>
      </c>
      <c r="D361" s="113">
        <v>250</v>
      </c>
      <c r="E361" s="113">
        <v>222</v>
      </c>
      <c r="F361" s="113">
        <v>331</v>
      </c>
      <c r="G361" s="113">
        <v>260</v>
      </c>
    </row>
    <row r="362" spans="2:7">
      <c r="B362" s="94">
        <v>39604</v>
      </c>
      <c r="C362" s="113">
        <v>148</v>
      </c>
      <c r="D362" s="113">
        <v>243</v>
      </c>
      <c r="E362" s="113">
        <v>219</v>
      </c>
      <c r="F362" s="113">
        <v>345</v>
      </c>
      <c r="G362" s="113">
        <v>256</v>
      </c>
    </row>
    <row r="363" spans="2:7">
      <c r="B363" s="94">
        <v>39605</v>
      </c>
      <c r="C363" s="113">
        <v>159</v>
      </c>
      <c r="D363" s="113">
        <v>252</v>
      </c>
      <c r="E363" s="113">
        <v>232</v>
      </c>
      <c r="F363" s="113">
        <v>353</v>
      </c>
      <c r="G363" s="113">
        <v>265</v>
      </c>
    </row>
    <row r="364" spans="2:7">
      <c r="B364" s="94">
        <v>39608</v>
      </c>
      <c r="C364" s="113">
        <v>160</v>
      </c>
      <c r="D364" s="113">
        <v>252</v>
      </c>
      <c r="E364" s="113">
        <v>235</v>
      </c>
      <c r="F364" s="113">
        <v>328</v>
      </c>
      <c r="G364" s="113">
        <v>268</v>
      </c>
    </row>
    <row r="365" spans="2:7">
      <c r="B365" s="94">
        <v>39609</v>
      </c>
      <c r="C365" s="113">
        <v>146</v>
      </c>
      <c r="D365" s="113">
        <v>241</v>
      </c>
      <c r="E365" s="113">
        <v>224</v>
      </c>
      <c r="F365" s="113">
        <v>349</v>
      </c>
      <c r="G365" s="113">
        <v>256</v>
      </c>
    </row>
    <row r="366" spans="2:7">
      <c r="B366" s="94">
        <v>39610</v>
      </c>
      <c r="C366" s="113">
        <v>146</v>
      </c>
      <c r="D366" s="113">
        <v>244</v>
      </c>
      <c r="E366" s="113">
        <v>228</v>
      </c>
      <c r="F366" s="113">
        <v>341</v>
      </c>
      <c r="G366" s="113">
        <v>260</v>
      </c>
    </row>
    <row r="367" spans="2:7">
      <c r="B367" s="94">
        <v>39611</v>
      </c>
      <c r="C367" s="113">
        <v>136</v>
      </c>
      <c r="D367" s="113">
        <v>239</v>
      </c>
      <c r="E367" s="113">
        <v>219</v>
      </c>
      <c r="F367" s="113">
        <v>367</v>
      </c>
      <c r="G367" s="113">
        <v>256</v>
      </c>
    </row>
    <row r="368" spans="2:7">
      <c r="B368" s="94">
        <v>39612</v>
      </c>
      <c r="C368" s="113">
        <v>135</v>
      </c>
      <c r="D368" s="113">
        <v>240</v>
      </c>
      <c r="E368" s="113">
        <v>221</v>
      </c>
      <c r="F368" s="113">
        <v>372</v>
      </c>
      <c r="G368" s="113">
        <v>253</v>
      </c>
    </row>
    <row r="369" spans="2:7">
      <c r="B369" s="94">
        <v>39615</v>
      </c>
      <c r="C369" s="113">
        <v>133</v>
      </c>
      <c r="D369" s="113">
        <v>243</v>
      </c>
      <c r="E369" s="113">
        <v>221</v>
      </c>
      <c r="F369" s="113">
        <v>386</v>
      </c>
      <c r="G369" s="113">
        <v>257</v>
      </c>
    </row>
    <row r="370" spans="2:7">
      <c r="B370" s="94">
        <v>39616</v>
      </c>
      <c r="C370" s="113">
        <v>133</v>
      </c>
      <c r="D370" s="113">
        <v>249</v>
      </c>
      <c r="E370" s="113">
        <v>220</v>
      </c>
      <c r="F370" s="113">
        <v>387</v>
      </c>
      <c r="G370" s="113">
        <v>258</v>
      </c>
    </row>
    <row r="371" spans="2:7">
      <c r="B371" s="94">
        <v>39617</v>
      </c>
      <c r="C371" s="113">
        <v>137</v>
      </c>
      <c r="D371" s="113">
        <v>261</v>
      </c>
      <c r="E371" s="113">
        <v>227</v>
      </c>
      <c r="F371" s="113">
        <v>382</v>
      </c>
      <c r="G371" s="113">
        <v>262</v>
      </c>
    </row>
    <row r="372" spans="2:7">
      <c r="B372" s="94">
        <v>39618</v>
      </c>
      <c r="C372" s="113">
        <v>132</v>
      </c>
      <c r="D372" s="113">
        <v>264</v>
      </c>
      <c r="E372" s="113">
        <v>224</v>
      </c>
      <c r="F372" s="113">
        <v>398</v>
      </c>
      <c r="G372" s="113">
        <v>260</v>
      </c>
    </row>
    <row r="373" spans="2:7">
      <c r="B373" s="94">
        <v>39619</v>
      </c>
      <c r="C373" s="113">
        <v>138</v>
      </c>
      <c r="D373" s="113">
        <v>273</v>
      </c>
      <c r="E373" s="113">
        <v>237</v>
      </c>
      <c r="F373" s="113">
        <v>394</v>
      </c>
      <c r="G373" s="113">
        <v>269</v>
      </c>
    </row>
    <row r="374" spans="2:7">
      <c r="B374" s="94">
        <v>39622</v>
      </c>
      <c r="C374" s="113">
        <v>137</v>
      </c>
      <c r="D374" s="113">
        <v>274</v>
      </c>
      <c r="E374" s="113">
        <v>235</v>
      </c>
      <c r="F374" s="113">
        <v>414</v>
      </c>
      <c r="G374" s="113">
        <v>269</v>
      </c>
    </row>
    <row r="375" spans="2:7">
      <c r="B375" s="94">
        <v>39623</v>
      </c>
      <c r="C375" s="113">
        <v>147</v>
      </c>
      <c r="D375" s="113">
        <v>282</v>
      </c>
      <c r="E375" s="113">
        <v>245</v>
      </c>
      <c r="F375" s="113">
        <v>411</v>
      </c>
      <c r="G375" s="113">
        <v>277</v>
      </c>
    </row>
    <row r="376" spans="2:7">
      <c r="B376" s="94">
        <v>39624</v>
      </c>
      <c r="C376" s="113">
        <v>150</v>
      </c>
      <c r="D376" s="113">
        <v>286</v>
      </c>
      <c r="E376" s="113">
        <v>249</v>
      </c>
      <c r="F376" s="113">
        <v>448</v>
      </c>
      <c r="G376" s="113">
        <v>280</v>
      </c>
    </row>
    <row r="377" spans="2:7">
      <c r="B377" s="94">
        <v>39625</v>
      </c>
      <c r="C377" s="113">
        <v>166</v>
      </c>
      <c r="D377" s="113">
        <v>300</v>
      </c>
      <c r="E377" s="113">
        <v>265</v>
      </c>
      <c r="F377" s="113">
        <v>458</v>
      </c>
      <c r="G377" s="113">
        <v>297</v>
      </c>
    </row>
    <row r="378" spans="2:7">
      <c r="B378" s="94">
        <v>39626</v>
      </c>
      <c r="C378" s="113">
        <v>174</v>
      </c>
      <c r="D378" s="113">
        <v>314</v>
      </c>
      <c r="E378" s="113">
        <v>273</v>
      </c>
      <c r="F378" s="113">
        <v>456</v>
      </c>
      <c r="G378" s="113">
        <v>304</v>
      </c>
    </row>
    <row r="379" spans="2:7">
      <c r="B379" s="94">
        <v>39629</v>
      </c>
      <c r="C379" s="113">
        <v>173</v>
      </c>
      <c r="D379" s="113">
        <v>318</v>
      </c>
      <c r="E379" s="113">
        <v>274</v>
      </c>
      <c r="F379" s="113">
        <v>461</v>
      </c>
      <c r="G379" s="113">
        <v>302</v>
      </c>
    </row>
    <row r="380" spans="2:7">
      <c r="B380" s="94">
        <v>39630</v>
      </c>
      <c r="C380" s="113">
        <v>174</v>
      </c>
      <c r="D380" s="113">
        <v>320</v>
      </c>
      <c r="E380" s="113">
        <v>277</v>
      </c>
      <c r="F380" s="113">
        <v>466</v>
      </c>
      <c r="G380" s="113">
        <v>306</v>
      </c>
    </row>
    <row r="381" spans="2:7">
      <c r="B381" s="94">
        <v>39631</v>
      </c>
      <c r="C381" s="113">
        <v>174</v>
      </c>
      <c r="D381" s="113">
        <v>319</v>
      </c>
      <c r="E381" s="113">
        <v>279</v>
      </c>
      <c r="F381" s="113">
        <v>481</v>
      </c>
      <c r="G381" s="113">
        <v>309</v>
      </c>
    </row>
    <row r="382" spans="2:7">
      <c r="B382" s="94">
        <v>39632</v>
      </c>
      <c r="C382" s="113">
        <v>179</v>
      </c>
      <c r="D382" s="113">
        <v>327</v>
      </c>
      <c r="E382" s="113">
        <v>282</v>
      </c>
      <c r="F382" s="113">
        <v>479</v>
      </c>
      <c r="G382" s="113">
        <v>307</v>
      </c>
    </row>
    <row r="383" spans="2:7">
      <c r="B383" s="94">
        <v>39636</v>
      </c>
      <c r="C383" s="113">
        <v>181</v>
      </c>
      <c r="D383" s="113">
        <v>332</v>
      </c>
      <c r="E383" s="113">
        <v>280</v>
      </c>
      <c r="F383" s="113">
        <v>482</v>
      </c>
      <c r="G383" s="113">
        <v>311</v>
      </c>
    </row>
    <row r="384" spans="2:7">
      <c r="B384" s="94">
        <v>39637</v>
      </c>
      <c r="C384" s="113">
        <v>183</v>
      </c>
      <c r="D384" s="113">
        <v>337</v>
      </c>
      <c r="E384" s="113">
        <v>283</v>
      </c>
      <c r="F384" s="113">
        <v>468</v>
      </c>
      <c r="G384" s="113">
        <v>318</v>
      </c>
    </row>
    <row r="385" spans="2:7">
      <c r="B385" s="94">
        <v>39638</v>
      </c>
      <c r="C385" s="113">
        <v>177</v>
      </c>
      <c r="D385" s="113">
        <v>333</v>
      </c>
      <c r="E385" s="113">
        <v>276</v>
      </c>
      <c r="F385" s="113">
        <v>469</v>
      </c>
      <c r="G385" s="113">
        <v>321</v>
      </c>
    </row>
    <row r="386" spans="2:7">
      <c r="B386" s="94">
        <v>39639</v>
      </c>
      <c r="C386" s="113">
        <v>180</v>
      </c>
      <c r="D386" s="113">
        <v>331</v>
      </c>
      <c r="E386" s="113">
        <v>276</v>
      </c>
      <c r="F386" s="113">
        <v>440</v>
      </c>
      <c r="G386" s="113">
        <v>324</v>
      </c>
    </row>
    <row r="387" spans="2:7">
      <c r="B387" s="94">
        <v>39640</v>
      </c>
      <c r="C387" s="113">
        <v>169</v>
      </c>
      <c r="D387" s="113">
        <v>317</v>
      </c>
      <c r="E387" s="113">
        <v>263</v>
      </c>
      <c r="F387" s="113">
        <v>448</v>
      </c>
      <c r="G387" s="113">
        <v>317</v>
      </c>
    </row>
    <row r="388" spans="2:7">
      <c r="B388" s="94">
        <v>39643</v>
      </c>
      <c r="C388" s="113">
        <v>180</v>
      </c>
      <c r="D388" s="113">
        <v>309</v>
      </c>
      <c r="E388" s="113">
        <v>271</v>
      </c>
      <c r="F388" s="113">
        <v>466</v>
      </c>
      <c r="G388" s="113">
        <v>324</v>
      </c>
    </row>
    <row r="389" spans="2:7">
      <c r="B389" s="94">
        <v>39644</v>
      </c>
      <c r="C389" s="113">
        <v>180</v>
      </c>
      <c r="D389" s="113">
        <v>323</v>
      </c>
      <c r="E389" s="113">
        <v>275</v>
      </c>
      <c r="F389" s="113">
        <v>456</v>
      </c>
      <c r="G389" s="113">
        <v>327</v>
      </c>
    </row>
    <row r="390" spans="2:7">
      <c r="B390" s="94">
        <v>39645</v>
      </c>
      <c r="C390" s="113">
        <v>172</v>
      </c>
      <c r="D390" s="113">
        <v>313</v>
      </c>
      <c r="E390" s="113">
        <v>263</v>
      </c>
      <c r="F390" s="113">
        <v>432</v>
      </c>
      <c r="G390" s="113">
        <v>318</v>
      </c>
    </row>
    <row r="391" spans="2:7">
      <c r="B391" s="94">
        <v>39646</v>
      </c>
      <c r="C391" s="113">
        <v>161</v>
      </c>
      <c r="D391" s="113">
        <v>300</v>
      </c>
      <c r="E391" s="113">
        <v>247</v>
      </c>
      <c r="F391" s="113">
        <v>429</v>
      </c>
      <c r="G391" s="113">
        <v>306</v>
      </c>
    </row>
    <row r="392" spans="2:7">
      <c r="B392" s="94">
        <v>39647</v>
      </c>
      <c r="C392" s="113">
        <v>161</v>
      </c>
      <c r="D392" s="113">
        <v>292</v>
      </c>
      <c r="E392" s="113">
        <v>244</v>
      </c>
      <c r="F392" s="113">
        <v>425</v>
      </c>
      <c r="G392" s="113">
        <v>302</v>
      </c>
    </row>
    <row r="393" spans="2:7">
      <c r="B393" s="94">
        <v>39650</v>
      </c>
      <c r="C393" s="113">
        <v>163</v>
      </c>
      <c r="D393" s="113">
        <v>281</v>
      </c>
      <c r="E393" s="113">
        <v>243</v>
      </c>
      <c r="F393" s="113">
        <v>421</v>
      </c>
      <c r="G393" s="113">
        <v>302</v>
      </c>
    </row>
    <row r="394" spans="2:7">
      <c r="B394" s="94">
        <v>39651</v>
      </c>
      <c r="C394" s="113">
        <v>161</v>
      </c>
      <c r="D394" s="113">
        <v>273</v>
      </c>
      <c r="E394" s="113">
        <v>241</v>
      </c>
      <c r="F394" s="113">
        <v>420</v>
      </c>
      <c r="G394" s="113">
        <v>300</v>
      </c>
    </row>
    <row r="395" spans="2:7">
      <c r="B395" s="94">
        <v>39652</v>
      </c>
      <c r="C395" s="113">
        <v>157</v>
      </c>
      <c r="D395" s="113">
        <v>257</v>
      </c>
      <c r="E395" s="113">
        <v>234</v>
      </c>
      <c r="F395" s="113">
        <v>442</v>
      </c>
      <c r="G395" s="113">
        <v>295</v>
      </c>
    </row>
    <row r="396" spans="2:7">
      <c r="B396" s="94">
        <v>39653</v>
      </c>
      <c r="C396" s="113">
        <v>170</v>
      </c>
      <c r="D396" s="113">
        <v>272</v>
      </c>
      <c r="E396" s="113">
        <v>249</v>
      </c>
      <c r="F396" s="113">
        <v>433</v>
      </c>
      <c r="G396" s="113">
        <v>305</v>
      </c>
    </row>
    <row r="397" spans="2:7">
      <c r="B397" s="94">
        <v>39654</v>
      </c>
      <c r="C397" s="113">
        <v>160</v>
      </c>
      <c r="D397" s="113">
        <v>266</v>
      </c>
      <c r="E397" s="113">
        <v>238</v>
      </c>
      <c r="F397" s="113">
        <v>449</v>
      </c>
      <c r="G397" s="113">
        <v>298</v>
      </c>
    </row>
    <row r="398" spans="2:7">
      <c r="B398" s="94">
        <v>39657</v>
      </c>
      <c r="C398" s="113">
        <v>171</v>
      </c>
      <c r="D398" s="113">
        <v>275</v>
      </c>
      <c r="E398" s="113">
        <v>249</v>
      </c>
      <c r="F398" s="113">
        <v>466</v>
      </c>
      <c r="G398" s="113">
        <v>305</v>
      </c>
    </row>
    <row r="399" spans="2:7">
      <c r="B399" s="94">
        <v>39658</v>
      </c>
      <c r="C399" s="113">
        <v>167</v>
      </c>
      <c r="D399" s="113">
        <v>271</v>
      </c>
      <c r="E399" s="113">
        <v>244</v>
      </c>
      <c r="F399" s="113">
        <v>463</v>
      </c>
      <c r="G399" s="113">
        <v>301</v>
      </c>
    </row>
    <row r="400" spans="2:7">
      <c r="B400" s="94">
        <v>39659</v>
      </c>
      <c r="C400" s="113">
        <v>165</v>
      </c>
      <c r="D400" s="113">
        <v>266</v>
      </c>
      <c r="E400" s="113">
        <v>238</v>
      </c>
      <c r="F400" s="113">
        <v>478</v>
      </c>
      <c r="G400" s="113">
        <v>301</v>
      </c>
    </row>
    <row r="401" spans="2:7">
      <c r="B401" s="94">
        <v>39660</v>
      </c>
      <c r="C401" s="113">
        <v>169</v>
      </c>
      <c r="D401" s="113">
        <v>267</v>
      </c>
      <c r="E401" s="113">
        <v>238</v>
      </c>
      <c r="F401" s="113">
        <v>478</v>
      </c>
      <c r="G401" s="113">
        <v>309</v>
      </c>
    </row>
    <row r="402" spans="2:7">
      <c r="B402" s="94">
        <v>39661</v>
      </c>
      <c r="C402" s="113">
        <v>171</v>
      </c>
      <c r="D402" s="113">
        <v>270</v>
      </c>
      <c r="E402" s="113">
        <v>241</v>
      </c>
      <c r="F402" s="113">
        <v>468</v>
      </c>
      <c r="G402" s="113">
        <v>314</v>
      </c>
    </row>
    <row r="403" spans="2:7">
      <c r="B403" s="94">
        <v>39664</v>
      </c>
      <c r="C403" s="113">
        <v>168</v>
      </c>
      <c r="D403" s="113">
        <v>268</v>
      </c>
      <c r="E403" s="113">
        <v>239</v>
      </c>
      <c r="F403" s="113">
        <v>462</v>
      </c>
      <c r="G403" s="113">
        <v>313</v>
      </c>
    </row>
    <row r="404" spans="2:7">
      <c r="B404" s="94">
        <v>39665</v>
      </c>
      <c r="C404" s="113">
        <v>167</v>
      </c>
      <c r="D404" s="113">
        <v>263</v>
      </c>
      <c r="E404" s="113">
        <v>235</v>
      </c>
      <c r="F404" s="113">
        <v>454</v>
      </c>
      <c r="G404" s="113">
        <v>309</v>
      </c>
    </row>
    <row r="405" spans="2:7">
      <c r="B405" s="94">
        <v>39666</v>
      </c>
      <c r="C405" s="113">
        <v>164</v>
      </c>
      <c r="D405" s="113">
        <v>256</v>
      </c>
      <c r="E405" s="113">
        <v>231</v>
      </c>
      <c r="F405" s="113">
        <v>465</v>
      </c>
      <c r="G405" s="113">
        <v>306</v>
      </c>
    </row>
    <row r="406" spans="2:7">
      <c r="B406" s="94">
        <v>39667</v>
      </c>
      <c r="C406" s="113">
        <v>173</v>
      </c>
      <c r="D406" s="113">
        <v>274</v>
      </c>
      <c r="E406" s="113">
        <v>242</v>
      </c>
      <c r="F406" s="113">
        <v>469</v>
      </c>
      <c r="G406" s="113">
        <v>317</v>
      </c>
    </row>
    <row r="407" spans="2:7">
      <c r="B407" s="94">
        <v>39668</v>
      </c>
      <c r="C407" s="113">
        <v>179</v>
      </c>
      <c r="D407" s="113">
        <v>274</v>
      </c>
      <c r="E407" s="113">
        <v>248</v>
      </c>
      <c r="F407" s="113">
        <v>468</v>
      </c>
      <c r="G407" s="113">
        <v>322</v>
      </c>
    </row>
    <row r="408" spans="2:7">
      <c r="B408" s="94">
        <v>39671</v>
      </c>
      <c r="C408" s="113">
        <v>174</v>
      </c>
      <c r="D408" s="113">
        <v>266</v>
      </c>
      <c r="E408" s="113">
        <v>240</v>
      </c>
      <c r="F408" s="113">
        <v>471</v>
      </c>
      <c r="G408" s="113">
        <v>315</v>
      </c>
    </row>
    <row r="409" spans="2:7">
      <c r="B409" s="94">
        <v>39672</v>
      </c>
      <c r="C409" s="113">
        <v>177</v>
      </c>
      <c r="D409" s="113">
        <v>271</v>
      </c>
      <c r="E409" s="113">
        <v>243</v>
      </c>
      <c r="F409" s="113">
        <v>472</v>
      </c>
      <c r="G409" s="113">
        <v>322</v>
      </c>
    </row>
    <row r="410" spans="2:7">
      <c r="B410" s="94">
        <v>39673</v>
      </c>
      <c r="C410" s="113">
        <v>176</v>
      </c>
      <c r="D410" s="113">
        <v>269</v>
      </c>
      <c r="E410" s="113">
        <v>242</v>
      </c>
      <c r="F410" s="113">
        <v>501</v>
      </c>
      <c r="G410" s="113">
        <v>321</v>
      </c>
    </row>
    <row r="411" spans="2:7">
      <c r="B411" s="94">
        <v>39674</v>
      </c>
      <c r="C411" s="113">
        <v>183</v>
      </c>
      <c r="D411" s="113">
        <v>273</v>
      </c>
      <c r="E411" s="113">
        <v>248</v>
      </c>
      <c r="F411" s="113">
        <v>530</v>
      </c>
      <c r="G411" s="113">
        <v>324</v>
      </c>
    </row>
    <row r="412" spans="2:7">
      <c r="B412" s="94">
        <v>39675</v>
      </c>
      <c r="C412" s="113">
        <v>190</v>
      </c>
      <c r="D412" s="113">
        <v>279</v>
      </c>
      <c r="E412" s="113">
        <v>254</v>
      </c>
      <c r="F412" s="113">
        <v>537</v>
      </c>
      <c r="G412" s="113">
        <v>326</v>
      </c>
    </row>
    <row r="413" spans="2:7">
      <c r="B413" s="94">
        <v>39678</v>
      </c>
      <c r="C413" s="113">
        <v>192</v>
      </c>
      <c r="D413" s="113">
        <v>283</v>
      </c>
      <c r="E413" s="113">
        <v>256</v>
      </c>
      <c r="F413" s="113">
        <v>549</v>
      </c>
      <c r="G413" s="113">
        <v>331</v>
      </c>
    </row>
    <row r="414" spans="2:7">
      <c r="B414" s="94">
        <v>39679</v>
      </c>
      <c r="C414" s="113">
        <v>192</v>
      </c>
      <c r="D414" s="113">
        <v>281</v>
      </c>
      <c r="E414" s="113">
        <v>257</v>
      </c>
      <c r="F414" s="113">
        <v>562</v>
      </c>
      <c r="G414" s="113">
        <v>328</v>
      </c>
    </row>
    <row r="415" spans="2:7">
      <c r="B415" s="94">
        <v>39680</v>
      </c>
      <c r="C415" s="113">
        <v>194</v>
      </c>
      <c r="D415" s="113">
        <v>287</v>
      </c>
      <c r="E415" s="113">
        <v>260</v>
      </c>
      <c r="F415" s="113">
        <v>556</v>
      </c>
      <c r="G415" s="113">
        <v>333</v>
      </c>
    </row>
    <row r="416" spans="2:7">
      <c r="B416" s="94">
        <v>39681</v>
      </c>
      <c r="C416" s="113">
        <v>192</v>
      </c>
      <c r="D416" s="113">
        <v>286</v>
      </c>
      <c r="E416" s="113">
        <v>258</v>
      </c>
      <c r="F416" s="113">
        <v>542</v>
      </c>
      <c r="G416" s="113">
        <v>330</v>
      </c>
    </row>
    <row r="417" spans="2:7">
      <c r="B417" s="94">
        <v>39682</v>
      </c>
      <c r="C417" s="113">
        <v>189</v>
      </c>
      <c r="D417" s="113">
        <v>284</v>
      </c>
      <c r="E417" s="113">
        <v>253</v>
      </c>
      <c r="F417" s="113">
        <v>549</v>
      </c>
      <c r="G417" s="113">
        <v>328</v>
      </c>
    </row>
    <row r="418" spans="2:7">
      <c r="B418" s="94">
        <v>39685</v>
      </c>
      <c r="C418" s="113">
        <v>196</v>
      </c>
      <c r="D418" s="113">
        <v>291</v>
      </c>
      <c r="E418" s="113">
        <v>260</v>
      </c>
      <c r="F418" s="113">
        <v>551</v>
      </c>
      <c r="G418" s="113">
        <v>335</v>
      </c>
    </row>
    <row r="419" spans="2:7">
      <c r="B419" s="94">
        <v>39686</v>
      </c>
      <c r="C419" s="113">
        <v>200</v>
      </c>
      <c r="D419" s="113">
        <v>293</v>
      </c>
      <c r="E419" s="113">
        <v>263</v>
      </c>
      <c r="F419" s="113">
        <v>552</v>
      </c>
      <c r="G419" s="113">
        <v>335</v>
      </c>
    </row>
    <row r="420" spans="2:7">
      <c r="B420" s="94">
        <v>39687</v>
      </c>
      <c r="C420" s="113">
        <v>204</v>
      </c>
      <c r="D420" s="113">
        <v>292</v>
      </c>
      <c r="E420" s="113">
        <v>265</v>
      </c>
      <c r="F420" s="113">
        <v>549</v>
      </c>
      <c r="G420" s="113">
        <v>335</v>
      </c>
    </row>
    <row r="421" spans="2:7">
      <c r="B421" s="94">
        <v>39688</v>
      </c>
      <c r="C421" s="113">
        <v>202</v>
      </c>
      <c r="D421" s="113">
        <v>289</v>
      </c>
      <c r="E421" s="113">
        <v>260</v>
      </c>
      <c r="F421" s="113">
        <v>544</v>
      </c>
      <c r="G421" s="113">
        <v>330</v>
      </c>
    </row>
    <row r="422" spans="2:7">
      <c r="B422" s="94">
        <v>39689</v>
      </c>
      <c r="C422" s="113">
        <v>196</v>
      </c>
      <c r="D422" s="113">
        <v>285</v>
      </c>
      <c r="E422" s="113">
        <v>253</v>
      </c>
      <c r="F422" s="113">
        <v>551</v>
      </c>
      <c r="G422" s="113">
        <v>325</v>
      </c>
    </row>
    <row r="423" spans="2:7">
      <c r="B423" s="94">
        <v>39693</v>
      </c>
      <c r="C423" s="113">
        <v>205</v>
      </c>
      <c r="D423" s="113">
        <v>289</v>
      </c>
      <c r="E423" s="113">
        <v>261</v>
      </c>
      <c r="F423" s="113">
        <v>564</v>
      </c>
      <c r="G423" s="113">
        <v>333</v>
      </c>
    </row>
    <row r="424" spans="2:7">
      <c r="B424" s="94">
        <v>39694</v>
      </c>
      <c r="C424" s="113">
        <v>210</v>
      </c>
      <c r="D424" s="113">
        <v>293</v>
      </c>
      <c r="E424" s="113">
        <v>269</v>
      </c>
      <c r="F424" s="113">
        <v>578</v>
      </c>
      <c r="G424" s="113">
        <v>339</v>
      </c>
    </row>
    <row r="425" spans="2:7">
      <c r="B425" s="94">
        <v>39695</v>
      </c>
      <c r="C425" s="113">
        <v>221</v>
      </c>
      <c r="D425" s="113">
        <v>294</v>
      </c>
      <c r="E425" s="113">
        <v>281</v>
      </c>
      <c r="F425" s="113">
        <v>594</v>
      </c>
      <c r="G425" s="113">
        <v>347</v>
      </c>
    </row>
    <row r="426" spans="2:7">
      <c r="B426" s="94">
        <v>39696</v>
      </c>
      <c r="C426" s="113">
        <v>225</v>
      </c>
      <c r="D426" s="113">
        <v>300</v>
      </c>
      <c r="E426" s="113">
        <v>287</v>
      </c>
      <c r="F426" s="113">
        <v>570</v>
      </c>
      <c r="G426" s="113">
        <v>350</v>
      </c>
    </row>
    <row r="427" spans="2:7">
      <c r="B427" s="94">
        <v>39699</v>
      </c>
      <c r="C427" s="113">
        <v>213</v>
      </c>
      <c r="D427" s="113">
        <v>286</v>
      </c>
      <c r="E427" s="113">
        <v>270</v>
      </c>
      <c r="F427" s="113">
        <v>584</v>
      </c>
      <c r="G427" s="113">
        <v>343</v>
      </c>
    </row>
    <row r="428" spans="2:7">
      <c r="B428" s="94">
        <v>39700</v>
      </c>
      <c r="C428" s="113">
        <v>227</v>
      </c>
      <c r="D428" s="113">
        <v>294</v>
      </c>
      <c r="E428" s="113">
        <v>284</v>
      </c>
      <c r="F428" s="113">
        <v>590</v>
      </c>
      <c r="G428" s="113">
        <v>359</v>
      </c>
    </row>
    <row r="429" spans="2:7">
      <c r="B429" s="94">
        <v>39701</v>
      </c>
      <c r="C429" s="113">
        <v>230</v>
      </c>
      <c r="D429" s="113">
        <v>292</v>
      </c>
      <c r="E429" s="113">
        <v>286</v>
      </c>
      <c r="F429" s="113">
        <v>593</v>
      </c>
      <c r="G429" s="113">
        <v>360</v>
      </c>
    </row>
    <row r="430" spans="2:7">
      <c r="B430" s="94">
        <v>39702</v>
      </c>
      <c r="C430" s="113">
        <v>237</v>
      </c>
      <c r="D430" s="113">
        <v>291</v>
      </c>
      <c r="E430" s="113">
        <v>292</v>
      </c>
      <c r="F430" s="113">
        <v>603</v>
      </c>
      <c r="G430" s="113">
        <v>365</v>
      </c>
    </row>
    <row r="431" spans="2:7">
      <c r="B431" s="94">
        <v>39703</v>
      </c>
      <c r="C431" s="113">
        <v>236</v>
      </c>
      <c r="D431" s="113">
        <v>285</v>
      </c>
      <c r="E431" s="113">
        <v>289</v>
      </c>
      <c r="F431" s="113">
        <v>650</v>
      </c>
      <c r="G431" s="113">
        <v>367</v>
      </c>
    </row>
    <row r="432" spans="2:7">
      <c r="B432" s="94">
        <v>39706</v>
      </c>
      <c r="C432" s="113">
        <v>279</v>
      </c>
      <c r="D432" s="113">
        <v>322</v>
      </c>
      <c r="E432" s="113">
        <v>330</v>
      </c>
      <c r="F432" s="113">
        <v>660</v>
      </c>
      <c r="G432" s="113">
        <v>419</v>
      </c>
    </row>
    <row r="433" spans="2:7">
      <c r="B433" s="94">
        <v>39707</v>
      </c>
      <c r="C433" s="113">
        <v>317</v>
      </c>
      <c r="D433" s="113">
        <v>336</v>
      </c>
      <c r="E433" s="113">
        <v>364</v>
      </c>
      <c r="F433" s="113">
        <v>709</v>
      </c>
      <c r="G433" s="113">
        <v>460</v>
      </c>
    </row>
    <row r="434" spans="2:7">
      <c r="B434" s="94">
        <v>39708</v>
      </c>
      <c r="C434" s="113">
        <v>367</v>
      </c>
      <c r="D434" s="113">
        <v>341</v>
      </c>
      <c r="E434" s="113">
        <v>394</v>
      </c>
      <c r="F434" s="113">
        <v>697</v>
      </c>
      <c r="G434" s="113">
        <v>478</v>
      </c>
    </row>
    <row r="435" spans="2:7">
      <c r="B435" s="94">
        <v>39709</v>
      </c>
      <c r="C435" s="113">
        <v>355</v>
      </c>
      <c r="D435" s="113">
        <v>342</v>
      </c>
      <c r="E435" s="113">
        <v>385</v>
      </c>
      <c r="F435" s="113">
        <v>616</v>
      </c>
      <c r="G435" s="113">
        <v>454</v>
      </c>
    </row>
    <row r="436" spans="2:7">
      <c r="B436" s="94">
        <v>39710</v>
      </c>
      <c r="C436" s="113">
        <v>275</v>
      </c>
      <c r="D436" s="113">
        <v>297</v>
      </c>
      <c r="E436" s="113">
        <v>313</v>
      </c>
      <c r="F436" s="113">
        <v>607</v>
      </c>
      <c r="G436" s="113">
        <v>389</v>
      </c>
    </row>
    <row r="437" spans="2:7">
      <c r="B437" s="94">
        <v>39713</v>
      </c>
      <c r="C437" s="113">
        <v>280</v>
      </c>
      <c r="D437" s="113">
        <v>290</v>
      </c>
      <c r="E437" s="113">
        <v>310</v>
      </c>
      <c r="F437" s="113">
        <v>665</v>
      </c>
      <c r="G437" s="113">
        <v>380</v>
      </c>
    </row>
    <row r="438" spans="2:7">
      <c r="B438" s="94">
        <v>39714</v>
      </c>
      <c r="C438" s="113">
        <v>300</v>
      </c>
      <c r="D438" s="113">
        <v>312</v>
      </c>
      <c r="E438" s="113">
        <v>329</v>
      </c>
      <c r="F438" s="113">
        <v>683</v>
      </c>
      <c r="G438" s="113">
        <v>393</v>
      </c>
    </row>
    <row r="439" spans="2:7">
      <c r="B439" s="94">
        <v>39715</v>
      </c>
      <c r="C439" s="113">
        <v>301</v>
      </c>
      <c r="D439" s="113">
        <v>321</v>
      </c>
      <c r="E439" s="113">
        <v>333</v>
      </c>
      <c r="F439" s="113">
        <v>719</v>
      </c>
      <c r="G439" s="113">
        <v>404</v>
      </c>
    </row>
    <row r="440" spans="2:7">
      <c r="B440" s="94">
        <v>39716</v>
      </c>
      <c r="C440" s="113">
        <v>293</v>
      </c>
      <c r="D440" s="113">
        <v>322</v>
      </c>
      <c r="E440" s="113">
        <v>325</v>
      </c>
      <c r="F440" s="113">
        <v>749</v>
      </c>
      <c r="G440" s="113">
        <v>397</v>
      </c>
    </row>
    <row r="441" spans="2:7">
      <c r="B441" s="94">
        <v>39717</v>
      </c>
      <c r="C441" s="113">
        <v>302</v>
      </c>
      <c r="D441" s="113">
        <v>329</v>
      </c>
      <c r="E441" s="113">
        <v>336</v>
      </c>
      <c r="F441" s="113">
        <v>782</v>
      </c>
      <c r="G441" s="113">
        <v>411</v>
      </c>
    </row>
    <row r="442" spans="2:7">
      <c r="B442" s="94">
        <v>39720</v>
      </c>
      <c r="C442" s="113">
        <v>334</v>
      </c>
      <c r="D442" s="113">
        <v>349</v>
      </c>
      <c r="E442" s="113">
        <v>370</v>
      </c>
      <c r="F442" s="113">
        <v>831</v>
      </c>
      <c r="G442" s="113">
        <v>451</v>
      </c>
    </row>
    <row r="443" spans="2:7">
      <c r="B443" s="94">
        <v>39721</v>
      </c>
      <c r="C443" s="113">
        <v>336</v>
      </c>
      <c r="D443" s="113">
        <v>353</v>
      </c>
      <c r="E443" s="113">
        <v>375</v>
      </c>
      <c r="F443" s="113">
        <v>860</v>
      </c>
      <c r="G443" s="113">
        <v>448</v>
      </c>
    </row>
    <row r="444" spans="2:7">
      <c r="B444" s="94">
        <v>39722</v>
      </c>
      <c r="C444" s="113">
        <v>316</v>
      </c>
      <c r="D444" s="113">
        <v>359</v>
      </c>
      <c r="E444" s="113">
        <v>368</v>
      </c>
      <c r="F444" s="113">
        <v>895</v>
      </c>
      <c r="G444" s="113">
        <v>457</v>
      </c>
    </row>
    <row r="445" spans="2:7">
      <c r="B445" s="94">
        <v>39723</v>
      </c>
      <c r="C445" s="113">
        <v>319</v>
      </c>
      <c r="D445" s="113">
        <v>370</v>
      </c>
      <c r="E445" s="113">
        <v>374</v>
      </c>
      <c r="F445" s="113">
        <v>960</v>
      </c>
      <c r="G445" s="113">
        <v>479</v>
      </c>
    </row>
    <row r="446" spans="2:7">
      <c r="B446" s="94">
        <v>39724</v>
      </c>
      <c r="C446" s="113">
        <v>327</v>
      </c>
      <c r="D446" s="113">
        <v>385</v>
      </c>
      <c r="E446" s="113">
        <v>382</v>
      </c>
      <c r="F446" s="113">
        <v>1085</v>
      </c>
      <c r="G446" s="113">
        <v>476</v>
      </c>
    </row>
    <row r="447" spans="2:7">
      <c r="B447" s="94">
        <v>39727</v>
      </c>
      <c r="C447" s="113">
        <v>379</v>
      </c>
      <c r="D447" s="113">
        <v>441</v>
      </c>
      <c r="E447" s="113">
        <v>432</v>
      </c>
      <c r="F447" s="113">
        <v>1196</v>
      </c>
      <c r="G447" s="113">
        <v>551</v>
      </c>
    </row>
    <row r="448" spans="2:7">
      <c r="B448" s="94">
        <v>39728</v>
      </c>
      <c r="C448" s="113">
        <v>370</v>
      </c>
      <c r="D448" s="113">
        <v>444</v>
      </c>
      <c r="E448" s="113">
        <v>432</v>
      </c>
      <c r="F448" s="113">
        <v>1242</v>
      </c>
      <c r="G448" s="113">
        <v>554</v>
      </c>
    </row>
    <row r="449" spans="2:7">
      <c r="B449" s="94">
        <v>39729</v>
      </c>
      <c r="C449" s="113">
        <v>383</v>
      </c>
      <c r="D449" s="113">
        <v>471</v>
      </c>
      <c r="E449" s="113">
        <v>438</v>
      </c>
      <c r="F449" s="113">
        <v>1273</v>
      </c>
      <c r="G449" s="113">
        <v>598</v>
      </c>
    </row>
    <row r="450" spans="2:7">
      <c r="B450" s="94">
        <v>39730</v>
      </c>
      <c r="C450" s="113">
        <v>374</v>
      </c>
      <c r="D450" s="113">
        <v>523</v>
      </c>
      <c r="E450" s="113">
        <v>435</v>
      </c>
      <c r="F450" s="113">
        <v>1465</v>
      </c>
      <c r="G450" s="113">
        <v>611</v>
      </c>
    </row>
    <row r="451" spans="2:7">
      <c r="B451" s="94">
        <v>39731</v>
      </c>
      <c r="C451" s="113">
        <v>551</v>
      </c>
      <c r="D451" s="113">
        <v>669</v>
      </c>
      <c r="E451" s="113">
        <v>593</v>
      </c>
      <c r="F451" s="113">
        <v>1538</v>
      </c>
      <c r="G451" s="113">
        <v>685</v>
      </c>
    </row>
    <row r="452" spans="2:7">
      <c r="B452" s="94">
        <v>39735</v>
      </c>
      <c r="C452" s="113">
        <v>402</v>
      </c>
      <c r="D452" s="113">
        <v>483</v>
      </c>
      <c r="E452" s="113">
        <v>474</v>
      </c>
      <c r="F452" s="113">
        <v>1651</v>
      </c>
      <c r="G452" s="113">
        <v>594</v>
      </c>
    </row>
    <row r="453" spans="2:7">
      <c r="B453" s="94">
        <v>39736</v>
      </c>
      <c r="C453" s="113">
        <v>468</v>
      </c>
      <c r="D453" s="113">
        <v>498</v>
      </c>
      <c r="E453" s="113">
        <v>518</v>
      </c>
      <c r="F453" s="113">
        <v>1847</v>
      </c>
      <c r="G453" s="113">
        <v>632</v>
      </c>
    </row>
    <row r="454" spans="2:7">
      <c r="B454" s="94">
        <v>39737</v>
      </c>
      <c r="C454" s="113">
        <v>528</v>
      </c>
      <c r="D454" s="113">
        <v>532</v>
      </c>
      <c r="E454" s="113">
        <v>577</v>
      </c>
      <c r="F454" s="113">
        <v>2029</v>
      </c>
      <c r="G454" s="113">
        <v>668</v>
      </c>
    </row>
    <row r="455" spans="2:7">
      <c r="B455" s="94">
        <v>39738</v>
      </c>
      <c r="C455" s="113">
        <v>560</v>
      </c>
      <c r="D455" s="113">
        <v>529</v>
      </c>
      <c r="E455" s="113">
        <v>608</v>
      </c>
      <c r="F455" s="113">
        <v>2164</v>
      </c>
      <c r="G455" s="113">
        <v>664</v>
      </c>
    </row>
    <row r="456" spans="2:7">
      <c r="B456" s="94">
        <v>39741</v>
      </c>
      <c r="C456" s="113">
        <v>571</v>
      </c>
      <c r="D456" s="113">
        <v>573</v>
      </c>
      <c r="E456" s="113">
        <v>620</v>
      </c>
      <c r="F456" s="113">
        <v>2177</v>
      </c>
      <c r="G456" s="113">
        <v>677</v>
      </c>
    </row>
    <row r="457" spans="2:7">
      <c r="B457" s="94">
        <v>39742</v>
      </c>
      <c r="C457" s="113">
        <v>570</v>
      </c>
      <c r="D457" s="113">
        <v>600</v>
      </c>
      <c r="E457" s="113">
        <v>637</v>
      </c>
      <c r="F457" s="113">
        <v>2461</v>
      </c>
      <c r="G457" s="113">
        <v>737</v>
      </c>
    </row>
    <row r="458" spans="2:7">
      <c r="B458" s="94">
        <v>39743</v>
      </c>
      <c r="C458" s="113">
        <v>634</v>
      </c>
      <c r="D458" s="113">
        <v>754</v>
      </c>
      <c r="E458" s="113">
        <v>704</v>
      </c>
      <c r="F458" s="113">
        <v>2275</v>
      </c>
      <c r="G458" s="113">
        <v>870</v>
      </c>
    </row>
    <row r="459" spans="2:7">
      <c r="B459" s="94">
        <v>39744</v>
      </c>
      <c r="C459" s="113">
        <v>711</v>
      </c>
      <c r="D459" s="113">
        <v>814</v>
      </c>
      <c r="E459" s="113">
        <v>806</v>
      </c>
      <c r="F459" s="113">
        <v>2282</v>
      </c>
      <c r="G459" s="113">
        <v>895</v>
      </c>
    </row>
    <row r="460" spans="2:7">
      <c r="B460" s="94">
        <v>39745</v>
      </c>
      <c r="C460" s="113">
        <v>772</v>
      </c>
      <c r="D460" s="113">
        <v>850</v>
      </c>
      <c r="E460" s="113">
        <v>852</v>
      </c>
      <c r="F460" s="113">
        <v>2488</v>
      </c>
      <c r="G460" s="113">
        <v>877</v>
      </c>
    </row>
    <row r="461" spans="2:7">
      <c r="B461" s="94">
        <v>39748</v>
      </c>
      <c r="C461" s="113">
        <v>786</v>
      </c>
      <c r="D461" s="113">
        <v>800</v>
      </c>
      <c r="E461" s="113">
        <v>876</v>
      </c>
      <c r="F461" s="113">
        <v>2479</v>
      </c>
      <c r="G461" s="113">
        <v>837</v>
      </c>
    </row>
    <row r="462" spans="2:7">
      <c r="B462" s="94">
        <v>39749</v>
      </c>
      <c r="C462" s="113">
        <v>746</v>
      </c>
      <c r="D462" s="113">
        <v>693</v>
      </c>
      <c r="E462" s="113">
        <v>822</v>
      </c>
      <c r="F462" s="113">
        <v>2244</v>
      </c>
      <c r="G462" s="113">
        <v>783</v>
      </c>
    </row>
    <row r="463" spans="2:7">
      <c r="B463" s="94">
        <v>39750</v>
      </c>
      <c r="C463" s="113">
        <v>712</v>
      </c>
      <c r="D463" s="113">
        <v>652</v>
      </c>
      <c r="E463" s="113">
        <v>763</v>
      </c>
      <c r="F463" s="113">
        <v>2089</v>
      </c>
      <c r="G463" s="113">
        <v>733</v>
      </c>
    </row>
    <row r="464" spans="2:7">
      <c r="B464" s="94">
        <v>39751</v>
      </c>
      <c r="C464" s="113">
        <v>597</v>
      </c>
      <c r="D464" s="113">
        <v>536</v>
      </c>
      <c r="E464" s="113">
        <v>670</v>
      </c>
      <c r="F464" s="113">
        <v>1841</v>
      </c>
      <c r="G464" s="113">
        <v>701</v>
      </c>
    </row>
    <row r="465" spans="2:7">
      <c r="B465" s="94">
        <v>39752</v>
      </c>
      <c r="C465" s="113">
        <v>560</v>
      </c>
      <c r="D465" s="113">
        <v>489</v>
      </c>
      <c r="E465" s="113">
        <v>628</v>
      </c>
      <c r="F465" s="113">
        <v>1853</v>
      </c>
      <c r="G465" s="113">
        <v>663</v>
      </c>
    </row>
    <row r="466" spans="2:7">
      <c r="B466" s="94">
        <v>39755</v>
      </c>
      <c r="C466" s="113">
        <v>554</v>
      </c>
      <c r="D466" s="113">
        <v>454</v>
      </c>
      <c r="E466" s="113">
        <v>617</v>
      </c>
      <c r="F466" s="113">
        <v>1678</v>
      </c>
      <c r="G466" s="113">
        <v>648</v>
      </c>
    </row>
    <row r="467" spans="2:7">
      <c r="B467" s="94">
        <v>39756</v>
      </c>
      <c r="C467" s="113">
        <v>460</v>
      </c>
      <c r="D467" s="113">
        <v>415</v>
      </c>
      <c r="E467" s="113">
        <v>514</v>
      </c>
      <c r="F467" s="113">
        <v>1698</v>
      </c>
      <c r="G467" s="113">
        <v>626</v>
      </c>
    </row>
    <row r="468" spans="2:7">
      <c r="B468" s="94">
        <v>39757</v>
      </c>
      <c r="C468" s="113">
        <v>492</v>
      </c>
      <c r="D468" s="113">
        <v>483</v>
      </c>
      <c r="E468" s="113">
        <v>546</v>
      </c>
      <c r="F468" s="113">
        <v>1699</v>
      </c>
      <c r="G468" s="113">
        <v>657</v>
      </c>
    </row>
    <row r="469" spans="2:7">
      <c r="B469" s="94">
        <v>39758</v>
      </c>
      <c r="C469" s="113">
        <v>496</v>
      </c>
      <c r="D469" s="113">
        <v>507</v>
      </c>
      <c r="E469" s="113">
        <v>547</v>
      </c>
      <c r="F469" s="113">
        <v>1699</v>
      </c>
      <c r="G469" s="113">
        <v>670</v>
      </c>
    </row>
    <row r="470" spans="2:7">
      <c r="B470" s="94">
        <v>39759</v>
      </c>
      <c r="C470" s="113">
        <v>512</v>
      </c>
      <c r="D470" s="113">
        <v>494</v>
      </c>
      <c r="E470" s="113">
        <v>560</v>
      </c>
      <c r="F470" s="113">
        <v>1709</v>
      </c>
      <c r="G470" s="113">
        <v>660</v>
      </c>
    </row>
    <row r="471" spans="2:7">
      <c r="B471" s="94">
        <v>39762</v>
      </c>
      <c r="C471" s="113">
        <v>489</v>
      </c>
      <c r="D471" s="113">
        <v>466</v>
      </c>
      <c r="E471" s="113">
        <v>535</v>
      </c>
      <c r="F471" s="113">
        <v>1876</v>
      </c>
      <c r="G471" s="113">
        <v>650</v>
      </c>
    </row>
    <row r="472" spans="2:7">
      <c r="B472" s="94">
        <v>39764</v>
      </c>
      <c r="C472" s="113">
        <v>625</v>
      </c>
      <c r="D472" s="113">
        <v>527</v>
      </c>
      <c r="E472" s="113">
        <v>649</v>
      </c>
      <c r="F472" s="113">
        <v>1879</v>
      </c>
      <c r="G472" s="113">
        <v>683</v>
      </c>
    </row>
    <row r="473" spans="2:7">
      <c r="B473" s="94">
        <v>39765</v>
      </c>
      <c r="C473" s="113">
        <v>644</v>
      </c>
      <c r="D473" s="113">
        <v>555</v>
      </c>
      <c r="E473" s="113">
        <v>659</v>
      </c>
      <c r="F473" s="113">
        <v>1884</v>
      </c>
      <c r="G473" s="113">
        <v>701</v>
      </c>
    </row>
    <row r="474" spans="2:7">
      <c r="B474" s="94">
        <v>39766</v>
      </c>
      <c r="C474" s="113">
        <v>647</v>
      </c>
      <c r="D474" s="113">
        <v>558</v>
      </c>
      <c r="E474" s="113">
        <v>662</v>
      </c>
      <c r="F474" s="113">
        <v>1881</v>
      </c>
      <c r="G474" s="113">
        <v>699</v>
      </c>
    </row>
    <row r="475" spans="2:7">
      <c r="B475" s="94">
        <v>39769</v>
      </c>
      <c r="C475" s="113">
        <v>685</v>
      </c>
      <c r="D475" s="113">
        <v>572</v>
      </c>
      <c r="E475" s="113">
        <v>686</v>
      </c>
      <c r="F475" s="113">
        <v>1911</v>
      </c>
      <c r="G475" s="113">
        <v>692</v>
      </c>
    </row>
    <row r="476" spans="2:7">
      <c r="B476" s="94">
        <v>39770</v>
      </c>
      <c r="C476" s="113">
        <v>714</v>
      </c>
      <c r="D476" s="113">
        <v>652</v>
      </c>
      <c r="E476" s="113">
        <v>713</v>
      </c>
      <c r="F476" s="113">
        <v>1998</v>
      </c>
      <c r="G476" s="113">
        <v>703</v>
      </c>
    </row>
    <row r="477" spans="2:7">
      <c r="B477" s="94">
        <v>39771</v>
      </c>
      <c r="C477" s="113">
        <v>745</v>
      </c>
      <c r="D477" s="113">
        <v>664</v>
      </c>
      <c r="E477" s="113">
        <v>737</v>
      </c>
      <c r="F477" s="113">
        <v>2110</v>
      </c>
      <c r="G477" s="113">
        <v>731</v>
      </c>
    </row>
    <row r="478" spans="2:7">
      <c r="B478" s="94">
        <v>39772</v>
      </c>
      <c r="C478" s="113">
        <v>778</v>
      </c>
      <c r="D478" s="113">
        <v>717</v>
      </c>
      <c r="E478" s="113">
        <v>766</v>
      </c>
      <c r="F478" s="113">
        <v>2150</v>
      </c>
      <c r="G478" s="113">
        <v>773</v>
      </c>
    </row>
    <row r="479" spans="2:7">
      <c r="B479" s="94">
        <v>39773</v>
      </c>
      <c r="C479" s="113">
        <v>783</v>
      </c>
      <c r="D479" s="113">
        <v>692</v>
      </c>
      <c r="E479" s="113">
        <v>760</v>
      </c>
      <c r="F479" s="113">
        <v>2151</v>
      </c>
      <c r="G479" s="113">
        <v>777</v>
      </c>
    </row>
    <row r="480" spans="2:7">
      <c r="B480" s="94">
        <v>39776</v>
      </c>
      <c r="C480" s="113">
        <v>747</v>
      </c>
      <c r="D480" s="113">
        <v>643</v>
      </c>
      <c r="E480" s="113">
        <v>726</v>
      </c>
      <c r="F480" s="113">
        <v>2148</v>
      </c>
      <c r="G480" s="113">
        <v>732</v>
      </c>
    </row>
    <row r="481" spans="2:7">
      <c r="B481" s="94">
        <v>39777</v>
      </c>
      <c r="C481" s="113">
        <v>734</v>
      </c>
      <c r="D481" s="113">
        <v>607</v>
      </c>
      <c r="E481" s="113">
        <v>709</v>
      </c>
      <c r="F481" s="113">
        <v>2153</v>
      </c>
      <c r="G481" s="113">
        <v>717</v>
      </c>
    </row>
    <row r="482" spans="2:7">
      <c r="B482" s="94">
        <v>39778</v>
      </c>
      <c r="C482" s="113">
        <v>757</v>
      </c>
      <c r="D482" s="113">
        <v>612</v>
      </c>
      <c r="E482" s="113">
        <v>729</v>
      </c>
      <c r="F482" s="113">
        <v>2154</v>
      </c>
      <c r="G482" s="113">
        <v>715</v>
      </c>
    </row>
    <row r="483" spans="2:7">
      <c r="B483" s="94">
        <v>39780</v>
      </c>
      <c r="C483" s="113">
        <v>731</v>
      </c>
      <c r="D483" s="113">
        <v>605</v>
      </c>
      <c r="E483" s="113">
        <v>712</v>
      </c>
      <c r="F483" s="113">
        <v>2246</v>
      </c>
      <c r="G483" s="113">
        <v>748</v>
      </c>
    </row>
    <row r="484" spans="2:7">
      <c r="B484" s="94">
        <v>39783</v>
      </c>
      <c r="C484" s="113">
        <v>774</v>
      </c>
      <c r="D484" s="113">
        <v>632</v>
      </c>
      <c r="E484" s="113">
        <v>751</v>
      </c>
      <c r="F484" s="113">
        <v>2369</v>
      </c>
      <c r="G484" s="113">
        <v>787</v>
      </c>
    </row>
    <row r="485" spans="2:7">
      <c r="B485" s="94">
        <v>39784</v>
      </c>
      <c r="C485" s="113">
        <v>787</v>
      </c>
      <c r="D485" s="113">
        <v>663</v>
      </c>
      <c r="E485" s="113">
        <v>763</v>
      </c>
      <c r="F485" s="113">
        <v>2430</v>
      </c>
      <c r="G485" s="113">
        <v>787</v>
      </c>
    </row>
    <row r="486" spans="2:7">
      <c r="B486" s="94">
        <v>39785</v>
      </c>
      <c r="C486" s="113">
        <v>793</v>
      </c>
      <c r="D486" s="113">
        <v>668</v>
      </c>
      <c r="E486" s="113">
        <v>768</v>
      </c>
      <c r="F486" s="113">
        <v>2428</v>
      </c>
      <c r="G486" s="113">
        <v>779</v>
      </c>
    </row>
    <row r="487" spans="2:7">
      <c r="B487" s="94">
        <v>39786</v>
      </c>
      <c r="C487" s="113">
        <v>822</v>
      </c>
      <c r="D487" s="113">
        <v>668</v>
      </c>
      <c r="E487" s="113">
        <v>777</v>
      </c>
      <c r="F487" s="113">
        <v>2444</v>
      </c>
      <c r="G487" s="113">
        <v>791</v>
      </c>
    </row>
    <row r="488" spans="2:7">
      <c r="B488" s="94">
        <v>39787</v>
      </c>
      <c r="C488" s="113">
        <v>853</v>
      </c>
      <c r="D488" s="113">
        <v>657</v>
      </c>
      <c r="E488" s="113">
        <v>788</v>
      </c>
      <c r="F488" s="113">
        <v>2440</v>
      </c>
      <c r="G488" s="113">
        <v>781</v>
      </c>
    </row>
    <row r="489" spans="2:7">
      <c r="B489" s="94">
        <v>39790</v>
      </c>
      <c r="C489" s="113">
        <v>824</v>
      </c>
      <c r="D489" s="113">
        <v>652</v>
      </c>
      <c r="E489" s="113">
        <v>771</v>
      </c>
      <c r="F489" s="113">
        <v>2450</v>
      </c>
      <c r="G489" s="113">
        <v>754</v>
      </c>
    </row>
    <row r="490" spans="2:7">
      <c r="B490" s="94">
        <v>39791</v>
      </c>
      <c r="C490" s="113">
        <v>831</v>
      </c>
      <c r="D490" s="113">
        <v>629</v>
      </c>
      <c r="E490" s="113">
        <v>772</v>
      </c>
      <c r="F490" s="113">
        <v>2442</v>
      </c>
      <c r="G490" s="113">
        <v>755</v>
      </c>
    </row>
    <row r="491" spans="2:7">
      <c r="B491" s="94">
        <v>39792</v>
      </c>
      <c r="C491" s="113">
        <v>808</v>
      </c>
      <c r="D491" s="113">
        <v>605</v>
      </c>
      <c r="E491" s="113">
        <v>757</v>
      </c>
      <c r="F491" s="113">
        <v>2438</v>
      </c>
      <c r="G491" s="113">
        <v>751</v>
      </c>
    </row>
    <row r="492" spans="2:7">
      <c r="B492" s="94">
        <v>39793</v>
      </c>
      <c r="C492" s="113">
        <v>804</v>
      </c>
      <c r="D492" s="113">
        <v>579</v>
      </c>
      <c r="E492" s="113">
        <v>757</v>
      </c>
      <c r="F492" s="113">
        <v>2443</v>
      </c>
      <c r="G492" s="113">
        <v>751</v>
      </c>
    </row>
    <row r="493" spans="2:7">
      <c r="B493" s="94">
        <v>39794</v>
      </c>
      <c r="C493" s="113">
        <v>809</v>
      </c>
      <c r="D493" s="113">
        <v>589</v>
      </c>
      <c r="E493" s="113">
        <v>762</v>
      </c>
      <c r="F493" s="113">
        <v>2449</v>
      </c>
      <c r="G493" s="113">
        <v>765</v>
      </c>
    </row>
    <row r="494" spans="2:7">
      <c r="B494" s="94">
        <v>39797</v>
      </c>
      <c r="C494" s="113">
        <v>831</v>
      </c>
      <c r="D494" s="113">
        <v>593</v>
      </c>
      <c r="E494" s="113">
        <v>765</v>
      </c>
      <c r="F494" s="113">
        <v>2463</v>
      </c>
      <c r="G494" s="113">
        <v>779</v>
      </c>
    </row>
    <row r="495" spans="2:7">
      <c r="B495" s="94">
        <v>39798</v>
      </c>
      <c r="C495" s="113">
        <v>860</v>
      </c>
      <c r="D495" s="113">
        <v>607</v>
      </c>
      <c r="E495" s="113">
        <v>784</v>
      </c>
      <c r="F495" s="113">
        <v>2587</v>
      </c>
      <c r="G495" s="113">
        <v>780</v>
      </c>
    </row>
    <row r="496" spans="2:7">
      <c r="B496" s="94">
        <v>39799</v>
      </c>
      <c r="C496" s="113">
        <v>836</v>
      </c>
      <c r="D496" s="113">
        <v>587</v>
      </c>
      <c r="E496" s="113">
        <v>749</v>
      </c>
      <c r="F496" s="113">
        <v>2595</v>
      </c>
      <c r="G496" s="113">
        <v>743</v>
      </c>
    </row>
    <row r="497" spans="2:7">
      <c r="B497" s="94">
        <v>39800</v>
      </c>
      <c r="C497" s="113">
        <v>801</v>
      </c>
      <c r="D497" s="113">
        <v>582</v>
      </c>
      <c r="E497" s="113">
        <v>719</v>
      </c>
      <c r="F497" s="113">
        <v>2589</v>
      </c>
      <c r="G497" s="113">
        <v>740</v>
      </c>
    </row>
    <row r="498" spans="2:7">
      <c r="B498" s="94">
        <v>39801</v>
      </c>
      <c r="C498" s="113">
        <v>793</v>
      </c>
      <c r="D498" s="113">
        <v>572</v>
      </c>
      <c r="E498" s="113">
        <v>714</v>
      </c>
      <c r="F498" s="113">
        <v>2713</v>
      </c>
      <c r="G498" s="113">
        <v>735</v>
      </c>
    </row>
    <row r="499" spans="2:7">
      <c r="B499" s="94">
        <v>39804</v>
      </c>
      <c r="C499" s="113">
        <v>782</v>
      </c>
      <c r="D499" s="113">
        <v>571</v>
      </c>
      <c r="E499" s="113">
        <v>710</v>
      </c>
      <c r="F499" s="113">
        <v>2706</v>
      </c>
      <c r="G499" s="113">
        <v>734</v>
      </c>
    </row>
    <row r="500" spans="2:7">
      <c r="B500" s="94">
        <v>39805</v>
      </c>
      <c r="C500" s="113">
        <v>746</v>
      </c>
      <c r="D500" s="113">
        <v>563</v>
      </c>
      <c r="E500" s="113">
        <v>689</v>
      </c>
      <c r="F500" s="113">
        <v>2707</v>
      </c>
      <c r="G500" s="113">
        <v>726</v>
      </c>
    </row>
    <row r="501" spans="2:7">
      <c r="B501" s="94">
        <v>39806</v>
      </c>
      <c r="C501" s="113">
        <v>745</v>
      </c>
      <c r="D501" s="113">
        <v>562</v>
      </c>
      <c r="E501" s="113">
        <v>688</v>
      </c>
      <c r="F501" s="113">
        <v>2706</v>
      </c>
      <c r="G501" s="113">
        <v>725</v>
      </c>
    </row>
    <row r="502" spans="2:7">
      <c r="B502" s="94">
        <v>39808</v>
      </c>
      <c r="C502" s="113">
        <v>744</v>
      </c>
      <c r="D502" s="113">
        <v>562</v>
      </c>
      <c r="E502" s="113">
        <v>688</v>
      </c>
      <c r="F502" s="113">
        <v>2734</v>
      </c>
      <c r="G502" s="113">
        <v>725</v>
      </c>
    </row>
    <row r="503" spans="2:7">
      <c r="B503" s="94">
        <v>39811</v>
      </c>
      <c r="C503" s="113">
        <v>748</v>
      </c>
      <c r="D503" s="113">
        <v>571</v>
      </c>
      <c r="E503" s="113">
        <v>695</v>
      </c>
      <c r="F503" s="113">
        <v>2738</v>
      </c>
      <c r="G503" s="113">
        <v>730</v>
      </c>
    </row>
    <row r="504" spans="2:7">
      <c r="B504" s="94">
        <v>39812</v>
      </c>
      <c r="C504" s="113">
        <v>745</v>
      </c>
      <c r="D504" s="113">
        <v>573</v>
      </c>
      <c r="E504" s="113">
        <v>686</v>
      </c>
      <c r="F504" s="113">
        <v>2735</v>
      </c>
      <c r="G504" s="113">
        <v>723</v>
      </c>
    </row>
    <row r="505" spans="2:7">
      <c r="B505" s="94">
        <v>39813</v>
      </c>
      <c r="C505" s="113">
        <v>743</v>
      </c>
      <c r="D505" s="113">
        <v>574</v>
      </c>
      <c r="E505" s="113">
        <v>683</v>
      </c>
      <c r="F505" s="113">
        <v>2725</v>
      </c>
      <c r="G505" s="113">
        <v>722</v>
      </c>
    </row>
    <row r="506" spans="2:7">
      <c r="B506" s="94">
        <v>39815</v>
      </c>
      <c r="C506" s="113">
        <v>719</v>
      </c>
      <c r="D506" s="113">
        <v>551</v>
      </c>
      <c r="E506" s="113">
        <v>654</v>
      </c>
      <c r="F506" s="113">
        <v>2727</v>
      </c>
      <c r="G506" s="113">
        <v>698</v>
      </c>
    </row>
    <row r="507" spans="2:7">
      <c r="B507" s="94">
        <v>39818</v>
      </c>
      <c r="C507" s="113">
        <v>712</v>
      </c>
      <c r="D507" s="113">
        <v>540</v>
      </c>
      <c r="E507" s="113">
        <v>643</v>
      </c>
      <c r="F507" s="113">
        <v>2727</v>
      </c>
      <c r="G507" s="113">
        <v>678</v>
      </c>
    </row>
    <row r="508" spans="2:7">
      <c r="B508" s="94">
        <v>39819</v>
      </c>
      <c r="C508" s="113">
        <v>664</v>
      </c>
      <c r="D508" s="113">
        <v>546</v>
      </c>
      <c r="E508" s="113">
        <v>612</v>
      </c>
      <c r="F508" s="113">
        <v>2733</v>
      </c>
      <c r="G508" s="113">
        <v>659</v>
      </c>
    </row>
    <row r="509" spans="2:7">
      <c r="B509" s="94">
        <v>39820</v>
      </c>
      <c r="C509" s="113">
        <v>638</v>
      </c>
      <c r="D509" s="113">
        <v>547</v>
      </c>
      <c r="E509" s="113">
        <v>609</v>
      </c>
      <c r="F509" s="113">
        <v>2712</v>
      </c>
      <c r="G509" s="113">
        <v>670</v>
      </c>
    </row>
    <row r="510" spans="2:7">
      <c r="B510" s="94">
        <v>39821</v>
      </c>
      <c r="C510" s="113">
        <v>664</v>
      </c>
      <c r="D510" s="113">
        <v>572</v>
      </c>
      <c r="E510" s="113">
        <v>629</v>
      </c>
      <c r="F510" s="113">
        <v>2719</v>
      </c>
      <c r="G510" s="113">
        <v>690</v>
      </c>
    </row>
    <row r="511" spans="2:7">
      <c r="B511" s="94">
        <v>39822</v>
      </c>
      <c r="C511" s="113">
        <v>665</v>
      </c>
      <c r="D511" s="113">
        <v>562</v>
      </c>
      <c r="E511" s="113">
        <v>631</v>
      </c>
      <c r="F511" s="113">
        <v>2692</v>
      </c>
      <c r="G511" s="113">
        <v>686</v>
      </c>
    </row>
    <row r="512" spans="2:7">
      <c r="B512" s="94">
        <v>39825</v>
      </c>
      <c r="C512" s="113">
        <v>672</v>
      </c>
      <c r="D512" s="113">
        <v>570</v>
      </c>
      <c r="E512" s="113">
        <v>641</v>
      </c>
      <c r="F512" s="113">
        <v>2624</v>
      </c>
      <c r="G512" s="113">
        <v>703</v>
      </c>
    </row>
    <row r="513" spans="2:7">
      <c r="B513" s="94">
        <v>39826</v>
      </c>
      <c r="C513" s="113">
        <v>684</v>
      </c>
      <c r="D513" s="113">
        <v>573</v>
      </c>
      <c r="E513" s="113">
        <v>647</v>
      </c>
      <c r="F513" s="113">
        <v>2555</v>
      </c>
      <c r="G513" s="113">
        <v>707</v>
      </c>
    </row>
    <row r="514" spans="2:7">
      <c r="B514" s="94">
        <v>39827</v>
      </c>
      <c r="C514" s="113">
        <v>727</v>
      </c>
      <c r="D514" s="113">
        <v>592</v>
      </c>
      <c r="E514" s="113">
        <v>675</v>
      </c>
      <c r="F514" s="113">
        <v>2509</v>
      </c>
      <c r="G514" s="113">
        <v>719</v>
      </c>
    </row>
    <row r="515" spans="2:7">
      <c r="B515" s="94">
        <v>39828</v>
      </c>
      <c r="C515" s="113">
        <v>745</v>
      </c>
      <c r="D515" s="113">
        <v>604</v>
      </c>
      <c r="E515" s="113">
        <v>692</v>
      </c>
      <c r="F515" s="113">
        <v>2503</v>
      </c>
      <c r="G515" s="113">
        <v>725</v>
      </c>
    </row>
    <row r="516" spans="2:7">
      <c r="B516" s="94">
        <v>39829</v>
      </c>
      <c r="C516" s="113">
        <v>692</v>
      </c>
      <c r="D516" s="113">
        <v>591</v>
      </c>
      <c r="E516" s="113">
        <v>652</v>
      </c>
      <c r="F516" s="113">
        <v>2398</v>
      </c>
      <c r="G516" s="113">
        <v>714</v>
      </c>
    </row>
    <row r="517" spans="2:7">
      <c r="B517" s="94">
        <v>39833</v>
      </c>
      <c r="C517" s="113">
        <v>699</v>
      </c>
      <c r="D517" s="113">
        <v>587</v>
      </c>
      <c r="E517" s="113">
        <v>658</v>
      </c>
      <c r="F517" s="113">
        <v>2488</v>
      </c>
      <c r="G517" s="113">
        <v>729</v>
      </c>
    </row>
    <row r="518" spans="2:7">
      <c r="B518" s="94">
        <v>39834</v>
      </c>
      <c r="C518" s="113">
        <v>689</v>
      </c>
      <c r="D518" s="113">
        <v>572</v>
      </c>
      <c r="E518" s="113">
        <v>648</v>
      </c>
      <c r="F518" s="113">
        <v>2502</v>
      </c>
      <c r="G518" s="113">
        <v>719</v>
      </c>
    </row>
    <row r="519" spans="2:7">
      <c r="B519" s="94">
        <v>39835</v>
      </c>
      <c r="C519" s="113">
        <v>681</v>
      </c>
      <c r="D519" s="113">
        <v>566</v>
      </c>
      <c r="E519" s="113">
        <v>644</v>
      </c>
      <c r="F519" s="113">
        <v>2515</v>
      </c>
      <c r="G519" s="113">
        <v>709</v>
      </c>
    </row>
    <row r="520" spans="2:7">
      <c r="B520" s="94">
        <v>39836</v>
      </c>
      <c r="C520" s="113">
        <v>676</v>
      </c>
      <c r="D520" s="113">
        <v>570</v>
      </c>
      <c r="E520" s="113">
        <v>641</v>
      </c>
      <c r="F520" s="113">
        <v>2473</v>
      </c>
      <c r="G520" s="113">
        <v>705</v>
      </c>
    </row>
    <row r="521" spans="2:7">
      <c r="B521" s="94">
        <v>39839</v>
      </c>
      <c r="C521" s="113">
        <v>643</v>
      </c>
      <c r="D521" s="113">
        <v>556</v>
      </c>
      <c r="E521" s="113">
        <v>615</v>
      </c>
      <c r="F521" s="113">
        <v>2481</v>
      </c>
      <c r="G521" s="113">
        <v>698</v>
      </c>
    </row>
    <row r="522" spans="2:7">
      <c r="B522" s="94">
        <v>39840</v>
      </c>
      <c r="C522" s="113">
        <v>617</v>
      </c>
      <c r="D522" s="113">
        <v>562</v>
      </c>
      <c r="E522" s="113">
        <v>610</v>
      </c>
      <c r="F522" s="113">
        <v>2473</v>
      </c>
      <c r="G522" s="113">
        <v>705</v>
      </c>
    </row>
    <row r="523" spans="2:7">
      <c r="B523" s="94">
        <v>39841</v>
      </c>
      <c r="C523" s="113">
        <v>565</v>
      </c>
      <c r="D523" s="113">
        <v>530</v>
      </c>
      <c r="E523" s="113">
        <v>575</v>
      </c>
      <c r="F523" s="113">
        <v>2441</v>
      </c>
      <c r="G523" s="113">
        <v>689</v>
      </c>
    </row>
    <row r="524" spans="2:7">
      <c r="B524" s="94">
        <v>39842</v>
      </c>
      <c r="C524" s="113">
        <v>565</v>
      </c>
      <c r="D524" s="113">
        <v>523</v>
      </c>
      <c r="E524" s="113">
        <v>568</v>
      </c>
      <c r="F524" s="113">
        <v>2504</v>
      </c>
      <c r="G524" s="113">
        <v>689</v>
      </c>
    </row>
    <row r="525" spans="2:7">
      <c r="B525" s="94">
        <v>39843</v>
      </c>
      <c r="C525" s="113">
        <v>585</v>
      </c>
      <c r="D525" s="113">
        <v>519</v>
      </c>
      <c r="E525" s="113">
        <v>583</v>
      </c>
      <c r="F525" s="113">
        <v>2484</v>
      </c>
      <c r="G525" s="113">
        <v>686</v>
      </c>
    </row>
    <row r="526" spans="2:7">
      <c r="B526" s="94">
        <v>39846</v>
      </c>
      <c r="C526" s="113">
        <v>609</v>
      </c>
      <c r="D526" s="113">
        <v>538</v>
      </c>
      <c r="E526" s="113">
        <v>603</v>
      </c>
      <c r="F526" s="113">
        <v>2542</v>
      </c>
      <c r="G526" s="113">
        <v>704</v>
      </c>
    </row>
    <row r="527" spans="2:7">
      <c r="B527" s="94">
        <v>39847</v>
      </c>
      <c r="C527" s="113">
        <v>589</v>
      </c>
      <c r="D527" s="113">
        <v>525</v>
      </c>
      <c r="E527" s="113">
        <v>588</v>
      </c>
      <c r="F527" s="113">
        <v>2558</v>
      </c>
      <c r="G527" s="113">
        <v>695</v>
      </c>
    </row>
    <row r="528" spans="2:7">
      <c r="B528" s="94">
        <v>39848</v>
      </c>
      <c r="C528" s="113">
        <v>585</v>
      </c>
      <c r="D528" s="113">
        <v>502</v>
      </c>
      <c r="E528" s="113">
        <v>580</v>
      </c>
      <c r="F528" s="113">
        <v>2620</v>
      </c>
      <c r="G528" s="113">
        <v>702</v>
      </c>
    </row>
    <row r="529" spans="2:7">
      <c r="B529" s="94">
        <v>39849</v>
      </c>
      <c r="C529" s="113">
        <v>601</v>
      </c>
      <c r="D529" s="113">
        <v>500</v>
      </c>
      <c r="E529" s="113">
        <v>592</v>
      </c>
      <c r="F529" s="113">
        <v>2675</v>
      </c>
      <c r="G529" s="113">
        <v>708</v>
      </c>
    </row>
    <row r="530" spans="2:7">
      <c r="B530" s="94">
        <v>39850</v>
      </c>
      <c r="C530" s="113">
        <v>595</v>
      </c>
      <c r="D530" s="113">
        <v>481</v>
      </c>
      <c r="E530" s="113">
        <v>585</v>
      </c>
      <c r="F530" s="113">
        <v>2804</v>
      </c>
      <c r="G530" s="113">
        <v>691</v>
      </c>
    </row>
    <row r="531" spans="2:7">
      <c r="B531" s="94">
        <v>39853</v>
      </c>
      <c r="C531" s="113">
        <v>577</v>
      </c>
      <c r="D531" s="113">
        <v>479</v>
      </c>
      <c r="E531" s="113">
        <v>575</v>
      </c>
      <c r="F531" s="113">
        <v>3085</v>
      </c>
      <c r="G531" s="113">
        <v>685</v>
      </c>
    </row>
    <row r="532" spans="2:7">
      <c r="B532" s="94">
        <v>39854</v>
      </c>
      <c r="C532" s="113">
        <v>611</v>
      </c>
      <c r="D532" s="113">
        <v>498</v>
      </c>
      <c r="E532" s="113">
        <v>607</v>
      </c>
      <c r="F532" s="113">
        <v>3059</v>
      </c>
      <c r="G532" s="113">
        <v>708</v>
      </c>
    </row>
    <row r="533" spans="2:7">
      <c r="B533" s="94">
        <v>39855</v>
      </c>
      <c r="C533" s="113">
        <v>614</v>
      </c>
      <c r="D533" s="113">
        <v>510</v>
      </c>
      <c r="E533" s="113">
        <v>618</v>
      </c>
      <c r="F533" s="113">
        <v>3065</v>
      </c>
      <c r="G533" s="113">
        <v>724</v>
      </c>
    </row>
    <row r="534" spans="2:7">
      <c r="B534" s="94">
        <v>39856</v>
      </c>
      <c r="C534" s="113">
        <v>639</v>
      </c>
      <c r="D534" s="113">
        <v>513</v>
      </c>
      <c r="E534" s="113">
        <v>648</v>
      </c>
      <c r="F534" s="113">
        <v>3113</v>
      </c>
      <c r="G534" s="113">
        <v>735</v>
      </c>
    </row>
    <row r="535" spans="2:7">
      <c r="B535" s="94">
        <v>39857</v>
      </c>
      <c r="C535" s="113">
        <v>609</v>
      </c>
      <c r="D535" s="113">
        <v>496</v>
      </c>
      <c r="E535" s="113">
        <v>628</v>
      </c>
      <c r="F535" s="113">
        <v>3220</v>
      </c>
      <c r="G535" s="113">
        <v>711</v>
      </c>
    </row>
    <row r="536" spans="2:7">
      <c r="B536" s="94">
        <v>39861</v>
      </c>
      <c r="C536" s="113">
        <v>659</v>
      </c>
      <c r="D536" s="113">
        <v>532</v>
      </c>
      <c r="E536" s="113">
        <v>683</v>
      </c>
      <c r="F536" s="113">
        <v>3216</v>
      </c>
      <c r="G536" s="113">
        <v>736</v>
      </c>
    </row>
    <row r="537" spans="2:7">
      <c r="B537" s="94">
        <v>39862</v>
      </c>
      <c r="C537" s="113">
        <v>651</v>
      </c>
      <c r="D537" s="113">
        <v>532</v>
      </c>
      <c r="E537" s="113">
        <v>677</v>
      </c>
      <c r="F537" s="113">
        <v>3242</v>
      </c>
      <c r="G537" s="113">
        <v>719</v>
      </c>
    </row>
    <row r="538" spans="2:7">
      <c r="B538" s="94">
        <v>39863</v>
      </c>
      <c r="C538" s="113">
        <v>628</v>
      </c>
      <c r="D538" s="113">
        <v>511</v>
      </c>
      <c r="E538" s="113">
        <v>652</v>
      </c>
      <c r="F538" s="113">
        <v>3244</v>
      </c>
      <c r="G538" s="113">
        <v>691</v>
      </c>
    </row>
    <row r="539" spans="2:7">
      <c r="B539" s="94">
        <v>39864</v>
      </c>
      <c r="C539" s="113">
        <v>635</v>
      </c>
      <c r="D539" s="113">
        <v>514</v>
      </c>
      <c r="E539" s="113">
        <v>665</v>
      </c>
      <c r="F539" s="113">
        <v>3250</v>
      </c>
      <c r="G539" s="113">
        <v>698</v>
      </c>
    </row>
    <row r="540" spans="2:7">
      <c r="B540" s="94">
        <v>39867</v>
      </c>
      <c r="C540" s="113">
        <v>644</v>
      </c>
      <c r="D540" s="113">
        <v>522</v>
      </c>
      <c r="E540" s="113">
        <v>669</v>
      </c>
      <c r="F540" s="113">
        <v>3302</v>
      </c>
      <c r="G540" s="113">
        <v>710</v>
      </c>
    </row>
    <row r="541" spans="2:7">
      <c r="B541" s="94">
        <v>39868</v>
      </c>
      <c r="C541" s="113">
        <v>653</v>
      </c>
      <c r="D541" s="113">
        <v>523</v>
      </c>
      <c r="E541" s="113">
        <v>675</v>
      </c>
      <c r="F541" s="113">
        <v>3299</v>
      </c>
      <c r="G541" s="113">
        <v>703</v>
      </c>
    </row>
    <row r="542" spans="2:7">
      <c r="B542" s="94">
        <v>39869</v>
      </c>
      <c r="C542" s="113">
        <v>645</v>
      </c>
      <c r="D542" s="113">
        <v>509</v>
      </c>
      <c r="E542" s="113">
        <v>664</v>
      </c>
      <c r="F542" s="113">
        <v>3379</v>
      </c>
      <c r="G542" s="113">
        <v>685</v>
      </c>
    </row>
    <row r="543" spans="2:7">
      <c r="B543" s="94">
        <v>39870</v>
      </c>
      <c r="C543" s="113">
        <v>634</v>
      </c>
      <c r="D543" s="113">
        <v>503</v>
      </c>
      <c r="E543" s="113">
        <v>648</v>
      </c>
      <c r="F543" s="113">
        <v>3450</v>
      </c>
      <c r="G543" s="113">
        <v>681</v>
      </c>
    </row>
    <row r="544" spans="2:7">
      <c r="B544" s="94">
        <v>39871</v>
      </c>
      <c r="C544" s="113">
        <v>643</v>
      </c>
      <c r="D544" s="113">
        <v>506</v>
      </c>
      <c r="E544" s="113">
        <v>656</v>
      </c>
      <c r="F544" s="113">
        <v>3538</v>
      </c>
      <c r="G544" s="113">
        <v>683</v>
      </c>
    </row>
    <row r="545" spans="2:7">
      <c r="B545" s="94">
        <v>39874</v>
      </c>
      <c r="C545" s="113">
        <v>665</v>
      </c>
      <c r="D545" s="113">
        <v>523</v>
      </c>
      <c r="E545" s="113">
        <v>683</v>
      </c>
      <c r="F545" s="113">
        <v>3546</v>
      </c>
      <c r="G545" s="113">
        <v>705</v>
      </c>
    </row>
    <row r="546" spans="2:7">
      <c r="B546" s="94">
        <v>39875</v>
      </c>
      <c r="C546" s="113">
        <v>682</v>
      </c>
      <c r="D546" s="113">
        <v>531</v>
      </c>
      <c r="E546" s="113">
        <v>698</v>
      </c>
      <c r="F546" s="113">
        <v>3546</v>
      </c>
      <c r="G546" s="113">
        <v>705</v>
      </c>
    </row>
    <row r="547" spans="2:7">
      <c r="B547" s="94">
        <v>39876</v>
      </c>
      <c r="C547" s="113">
        <v>663</v>
      </c>
      <c r="D547" s="113">
        <v>524</v>
      </c>
      <c r="E547" s="113">
        <v>686</v>
      </c>
      <c r="F547" s="113">
        <v>3560</v>
      </c>
      <c r="G547" s="113">
        <v>693</v>
      </c>
    </row>
    <row r="548" spans="2:7">
      <c r="B548" s="94">
        <v>39877</v>
      </c>
      <c r="C548" s="113">
        <v>681</v>
      </c>
      <c r="D548" s="113">
        <v>543</v>
      </c>
      <c r="E548" s="113">
        <v>714</v>
      </c>
      <c r="F548" s="113">
        <v>3559</v>
      </c>
      <c r="G548" s="113">
        <v>722</v>
      </c>
    </row>
    <row r="549" spans="2:7">
      <c r="B549" s="94">
        <v>39878</v>
      </c>
      <c r="C549" s="113">
        <v>676</v>
      </c>
      <c r="D549" s="113">
        <v>546</v>
      </c>
      <c r="E549" s="113">
        <v>714</v>
      </c>
      <c r="F549" s="113">
        <v>3556</v>
      </c>
      <c r="G549" s="113">
        <v>724</v>
      </c>
    </row>
    <row r="550" spans="2:7">
      <c r="B550" s="94">
        <v>39881</v>
      </c>
      <c r="C550" s="113">
        <v>671</v>
      </c>
      <c r="D550" s="113">
        <v>543</v>
      </c>
      <c r="E550" s="113">
        <v>711</v>
      </c>
      <c r="F550" s="113">
        <v>3593</v>
      </c>
      <c r="G550" s="113">
        <v>722</v>
      </c>
    </row>
    <row r="551" spans="2:7">
      <c r="B551" s="94">
        <v>39882</v>
      </c>
      <c r="C551" s="113">
        <v>636</v>
      </c>
      <c r="D551" s="113">
        <v>525</v>
      </c>
      <c r="E551" s="113">
        <v>681</v>
      </c>
      <c r="F551" s="113">
        <v>3575</v>
      </c>
      <c r="G551" s="113">
        <v>708</v>
      </c>
    </row>
    <row r="552" spans="2:7">
      <c r="B552" s="94">
        <v>39883</v>
      </c>
      <c r="C552" s="113">
        <v>614</v>
      </c>
      <c r="D552" s="113">
        <v>523</v>
      </c>
      <c r="E552" s="113">
        <v>661</v>
      </c>
      <c r="F552" s="113">
        <v>3451</v>
      </c>
      <c r="G552" s="113">
        <v>711</v>
      </c>
    </row>
    <row r="553" spans="2:7">
      <c r="B553" s="94">
        <v>39884</v>
      </c>
      <c r="C553" s="113">
        <v>606</v>
      </c>
      <c r="D553" s="113">
        <v>524</v>
      </c>
      <c r="E553" s="113">
        <v>650</v>
      </c>
      <c r="F553" s="113">
        <v>3237</v>
      </c>
      <c r="G553" s="113">
        <v>704</v>
      </c>
    </row>
    <row r="554" spans="2:7">
      <c r="B554" s="94">
        <v>39885</v>
      </c>
      <c r="C554" s="113">
        <v>583</v>
      </c>
      <c r="D554" s="113">
        <v>506</v>
      </c>
      <c r="E554" s="113">
        <v>631</v>
      </c>
      <c r="F554" s="113">
        <v>2907</v>
      </c>
      <c r="G554" s="113">
        <v>701</v>
      </c>
    </row>
    <row r="555" spans="2:7">
      <c r="B555" s="94">
        <v>39888</v>
      </c>
      <c r="C555" s="113">
        <v>569</v>
      </c>
      <c r="D555" s="113">
        <v>494</v>
      </c>
      <c r="E555" s="113">
        <v>613</v>
      </c>
      <c r="F555" s="113">
        <v>2756</v>
      </c>
      <c r="G555" s="113">
        <v>689</v>
      </c>
    </row>
    <row r="556" spans="2:7">
      <c r="B556" s="94">
        <v>39889</v>
      </c>
      <c r="C556" s="113">
        <v>576</v>
      </c>
      <c r="D556" s="113">
        <v>482</v>
      </c>
      <c r="E556" s="113">
        <v>610</v>
      </c>
      <c r="F556" s="113">
        <v>2759</v>
      </c>
      <c r="G556" s="113">
        <v>689</v>
      </c>
    </row>
    <row r="557" spans="2:7">
      <c r="B557" s="94">
        <v>39890</v>
      </c>
      <c r="C557" s="113">
        <v>617</v>
      </c>
      <c r="D557" s="113">
        <v>523</v>
      </c>
      <c r="E557" s="113">
        <v>650</v>
      </c>
      <c r="F557" s="113">
        <v>2699</v>
      </c>
      <c r="G557" s="113">
        <v>704</v>
      </c>
    </row>
    <row r="558" spans="2:7">
      <c r="B558" s="94">
        <v>39891</v>
      </c>
      <c r="C558" s="113">
        <v>585</v>
      </c>
      <c r="D558" s="113">
        <v>504</v>
      </c>
      <c r="E558" s="113">
        <v>612</v>
      </c>
      <c r="F558" s="113">
        <v>2700</v>
      </c>
      <c r="G558" s="113">
        <v>684</v>
      </c>
    </row>
    <row r="559" spans="2:7">
      <c r="B559" s="94">
        <v>39892</v>
      </c>
      <c r="C559" s="113">
        <v>589</v>
      </c>
      <c r="D559" s="113">
        <v>503</v>
      </c>
      <c r="E559" s="113">
        <v>610</v>
      </c>
      <c r="F559" s="113">
        <v>2701</v>
      </c>
      <c r="G559" s="113">
        <v>689</v>
      </c>
    </row>
    <row r="560" spans="2:7">
      <c r="B560" s="94">
        <v>39895</v>
      </c>
      <c r="C560" s="113">
        <v>577</v>
      </c>
      <c r="D560" s="113">
        <v>491</v>
      </c>
      <c r="E560" s="113">
        <v>593</v>
      </c>
      <c r="F560" s="113">
        <v>2699</v>
      </c>
      <c r="G560" s="113">
        <v>687</v>
      </c>
    </row>
    <row r="561" spans="2:7">
      <c r="B561" s="94">
        <v>39896</v>
      </c>
      <c r="C561" s="113">
        <v>572</v>
      </c>
      <c r="D561" s="113">
        <v>478</v>
      </c>
      <c r="E561" s="113">
        <v>589</v>
      </c>
      <c r="F561" s="113">
        <v>2781</v>
      </c>
      <c r="G561" s="113">
        <v>690</v>
      </c>
    </row>
    <row r="562" spans="2:7">
      <c r="B562" s="94">
        <v>39897</v>
      </c>
      <c r="C562" s="113">
        <v>556</v>
      </c>
      <c r="D562" s="113">
        <v>472</v>
      </c>
      <c r="E562" s="113">
        <v>578</v>
      </c>
      <c r="F562" s="113">
        <v>2817</v>
      </c>
      <c r="G562" s="113">
        <v>690</v>
      </c>
    </row>
    <row r="563" spans="2:7">
      <c r="B563" s="94">
        <v>39898</v>
      </c>
      <c r="C563" s="113">
        <v>541</v>
      </c>
      <c r="D563" s="113">
        <v>475</v>
      </c>
      <c r="E563" s="113">
        <v>574</v>
      </c>
      <c r="F563" s="113">
        <v>2817</v>
      </c>
      <c r="G563" s="113">
        <v>683</v>
      </c>
    </row>
    <row r="564" spans="2:7">
      <c r="B564" s="94">
        <v>39899</v>
      </c>
      <c r="C564" s="113">
        <v>554</v>
      </c>
      <c r="D564" s="113">
        <v>463</v>
      </c>
      <c r="E564" s="113">
        <v>586</v>
      </c>
      <c r="F564" s="113">
        <v>2825</v>
      </c>
      <c r="G564" s="113">
        <v>685</v>
      </c>
    </row>
    <row r="565" spans="2:7">
      <c r="B565" s="94">
        <v>39902</v>
      </c>
      <c r="C565" s="113">
        <v>574</v>
      </c>
      <c r="D565" s="113">
        <v>479</v>
      </c>
      <c r="E565" s="113">
        <v>603</v>
      </c>
      <c r="F565" s="113">
        <v>2752</v>
      </c>
      <c r="G565" s="113">
        <v>697</v>
      </c>
    </row>
    <row r="566" spans="2:7">
      <c r="B566" s="94">
        <v>39903</v>
      </c>
      <c r="C566" s="113">
        <v>577</v>
      </c>
      <c r="D566" s="113">
        <v>482</v>
      </c>
      <c r="E566" s="113">
        <v>602</v>
      </c>
      <c r="F566" s="113">
        <v>2697</v>
      </c>
      <c r="G566" s="113">
        <v>692</v>
      </c>
    </row>
    <row r="567" spans="2:7">
      <c r="B567" s="94">
        <v>39904</v>
      </c>
      <c r="C567" s="113">
        <v>580</v>
      </c>
      <c r="D567" s="113">
        <v>481</v>
      </c>
      <c r="E567" s="113">
        <v>592</v>
      </c>
      <c r="F567" s="113">
        <v>2690</v>
      </c>
      <c r="G567" s="113">
        <v>692</v>
      </c>
    </row>
    <row r="568" spans="2:7">
      <c r="B568" s="94">
        <v>39905</v>
      </c>
      <c r="C568" s="113">
        <v>543</v>
      </c>
      <c r="D568" s="113">
        <v>453</v>
      </c>
      <c r="E568" s="113">
        <v>566</v>
      </c>
      <c r="F568" s="113">
        <v>2659</v>
      </c>
      <c r="G568" s="113">
        <v>668</v>
      </c>
    </row>
    <row r="569" spans="2:7">
      <c r="B569" s="94">
        <v>39906</v>
      </c>
      <c r="C569" s="113">
        <v>514</v>
      </c>
      <c r="D569" s="113">
        <v>432</v>
      </c>
      <c r="E569" s="113">
        <v>535</v>
      </c>
      <c r="F569" s="113">
        <v>2660</v>
      </c>
      <c r="G569" s="113">
        <v>635</v>
      </c>
    </row>
    <row r="570" spans="2:7">
      <c r="B570" s="94">
        <v>39909</v>
      </c>
      <c r="C570" s="113">
        <v>490</v>
      </c>
      <c r="D570" s="113">
        <v>428</v>
      </c>
      <c r="E570" s="113">
        <v>517</v>
      </c>
      <c r="F570" s="113">
        <v>2555</v>
      </c>
      <c r="G570" s="113">
        <v>628</v>
      </c>
    </row>
    <row r="571" spans="2:7">
      <c r="B571" s="94">
        <v>39910</v>
      </c>
      <c r="C571" s="113">
        <v>498</v>
      </c>
      <c r="D571" s="113">
        <v>442</v>
      </c>
      <c r="E571" s="113">
        <v>525</v>
      </c>
      <c r="F571" s="113">
        <v>2459</v>
      </c>
      <c r="G571" s="113">
        <v>636</v>
      </c>
    </row>
    <row r="572" spans="2:7">
      <c r="B572" s="94">
        <v>39911</v>
      </c>
      <c r="C572" s="113">
        <v>497</v>
      </c>
      <c r="D572" s="113">
        <v>455</v>
      </c>
      <c r="E572" s="113">
        <v>524</v>
      </c>
      <c r="F572" s="113">
        <v>2380</v>
      </c>
      <c r="G572" s="113">
        <v>626</v>
      </c>
    </row>
    <row r="573" spans="2:7">
      <c r="B573" s="94">
        <v>39912</v>
      </c>
      <c r="C573" s="113">
        <v>477</v>
      </c>
      <c r="D573" s="113">
        <v>445</v>
      </c>
      <c r="E573" s="113">
        <v>499</v>
      </c>
      <c r="F573" s="113">
        <v>2381</v>
      </c>
      <c r="G573" s="113">
        <v>616</v>
      </c>
    </row>
    <row r="574" spans="2:7">
      <c r="B574" s="94">
        <v>39916</v>
      </c>
      <c r="C574" s="113">
        <v>477</v>
      </c>
      <c r="D574" s="113">
        <v>445</v>
      </c>
      <c r="E574" s="113">
        <v>499</v>
      </c>
      <c r="F574" s="113">
        <v>2293</v>
      </c>
      <c r="G574" s="113">
        <v>613</v>
      </c>
    </row>
    <row r="575" spans="2:7">
      <c r="B575" s="94">
        <v>39917</v>
      </c>
      <c r="C575" s="113">
        <v>487</v>
      </c>
      <c r="D575" s="113">
        <v>451</v>
      </c>
      <c r="E575" s="113">
        <v>507</v>
      </c>
      <c r="F575" s="113">
        <v>2192</v>
      </c>
      <c r="G575" s="113">
        <v>622</v>
      </c>
    </row>
    <row r="576" spans="2:7">
      <c r="B576" s="94">
        <v>39918</v>
      </c>
      <c r="C576" s="113">
        <v>486</v>
      </c>
      <c r="D576" s="113">
        <v>447</v>
      </c>
      <c r="E576" s="113">
        <v>504</v>
      </c>
      <c r="F576" s="113">
        <v>1944</v>
      </c>
      <c r="G576" s="113">
        <v>623</v>
      </c>
    </row>
    <row r="577" spans="2:7">
      <c r="B577" s="94">
        <v>39919</v>
      </c>
      <c r="C577" s="113">
        <v>472</v>
      </c>
      <c r="D577" s="113">
        <v>437</v>
      </c>
      <c r="E577" s="113">
        <v>490</v>
      </c>
      <c r="F577" s="113">
        <v>1848</v>
      </c>
      <c r="G577" s="113">
        <v>613</v>
      </c>
    </row>
    <row r="578" spans="2:7">
      <c r="B578" s="94">
        <v>39920</v>
      </c>
      <c r="C578" s="113">
        <v>458</v>
      </c>
      <c r="D578" s="113">
        <v>425</v>
      </c>
      <c r="E578" s="113">
        <v>476</v>
      </c>
      <c r="F578" s="113">
        <v>1834</v>
      </c>
      <c r="G578" s="113">
        <v>609</v>
      </c>
    </row>
    <row r="579" spans="2:7">
      <c r="B579" s="94">
        <v>39923</v>
      </c>
      <c r="C579" s="113">
        <v>486</v>
      </c>
      <c r="D579" s="113">
        <v>444</v>
      </c>
      <c r="E579" s="113">
        <v>502</v>
      </c>
      <c r="F579" s="113">
        <v>1805</v>
      </c>
      <c r="G579" s="113">
        <v>632</v>
      </c>
    </row>
    <row r="580" spans="2:7">
      <c r="B580" s="94">
        <v>39924</v>
      </c>
      <c r="C580" s="113">
        <v>483</v>
      </c>
      <c r="D580" s="113">
        <v>446</v>
      </c>
      <c r="E580" s="113">
        <v>502</v>
      </c>
      <c r="F580" s="113">
        <v>1787</v>
      </c>
      <c r="G580" s="113">
        <v>625</v>
      </c>
    </row>
    <row r="581" spans="2:7">
      <c r="B581" s="94">
        <v>39925</v>
      </c>
      <c r="C581" s="113">
        <v>485</v>
      </c>
      <c r="D581" s="113">
        <v>439</v>
      </c>
      <c r="E581" s="113">
        <v>494</v>
      </c>
      <c r="F581" s="113">
        <v>1748</v>
      </c>
      <c r="G581" s="113">
        <v>618</v>
      </c>
    </row>
    <row r="582" spans="2:7">
      <c r="B582" s="94">
        <v>39926</v>
      </c>
      <c r="C582" s="113">
        <v>496</v>
      </c>
      <c r="D582" s="113">
        <v>440</v>
      </c>
      <c r="E582" s="113">
        <v>501</v>
      </c>
      <c r="F582" s="113">
        <v>1736</v>
      </c>
      <c r="G582" s="113">
        <v>622</v>
      </c>
    </row>
    <row r="583" spans="2:7">
      <c r="B583" s="94">
        <v>39927</v>
      </c>
      <c r="C583" s="113">
        <v>492</v>
      </c>
      <c r="D583" s="113">
        <v>434</v>
      </c>
      <c r="E583" s="113">
        <v>491</v>
      </c>
      <c r="F583" s="113">
        <v>1753</v>
      </c>
      <c r="G583" s="113">
        <v>605</v>
      </c>
    </row>
    <row r="584" spans="2:7">
      <c r="B584" s="94">
        <v>39930</v>
      </c>
      <c r="C584" s="113">
        <v>503</v>
      </c>
      <c r="D584" s="113">
        <v>442</v>
      </c>
      <c r="E584" s="113">
        <v>502</v>
      </c>
      <c r="F584" s="113">
        <v>1748</v>
      </c>
      <c r="G584" s="113">
        <v>617</v>
      </c>
    </row>
    <row r="585" spans="2:7">
      <c r="B585" s="94">
        <v>39931</v>
      </c>
      <c r="C585" s="113">
        <v>496</v>
      </c>
      <c r="D585" s="113">
        <v>434</v>
      </c>
      <c r="E585" s="113">
        <v>496</v>
      </c>
      <c r="F585" s="113">
        <v>1742</v>
      </c>
      <c r="G585" s="113">
        <v>605</v>
      </c>
    </row>
    <row r="586" spans="2:7">
      <c r="B586" s="94">
        <v>39932</v>
      </c>
      <c r="C586" s="113">
        <v>485</v>
      </c>
      <c r="D586" s="113">
        <v>415</v>
      </c>
      <c r="E586" s="113">
        <v>485</v>
      </c>
      <c r="F586" s="113">
        <v>1669</v>
      </c>
      <c r="G586" s="113">
        <v>592</v>
      </c>
    </row>
    <row r="587" spans="2:7">
      <c r="B587" s="94">
        <v>39933</v>
      </c>
      <c r="C587" s="113">
        <v>461</v>
      </c>
      <c r="D587" s="113">
        <v>408</v>
      </c>
      <c r="E587" s="113">
        <v>473</v>
      </c>
      <c r="F587" s="113">
        <v>1668</v>
      </c>
      <c r="G587" s="113">
        <v>586</v>
      </c>
    </row>
    <row r="588" spans="2:7">
      <c r="B588" s="94">
        <v>39934</v>
      </c>
      <c r="C588" s="113">
        <v>456</v>
      </c>
      <c r="D588" s="113">
        <v>404</v>
      </c>
      <c r="E588" s="113">
        <v>467</v>
      </c>
      <c r="F588" s="113">
        <v>1669</v>
      </c>
      <c r="G588" s="113">
        <v>582</v>
      </c>
    </row>
    <row r="589" spans="2:7">
      <c r="B589" s="94">
        <v>39937</v>
      </c>
      <c r="C589" s="113">
        <v>458</v>
      </c>
      <c r="D589" s="113">
        <v>383</v>
      </c>
      <c r="E589" s="113">
        <v>468</v>
      </c>
      <c r="F589" s="113">
        <v>1611</v>
      </c>
      <c r="G589" s="113">
        <v>571</v>
      </c>
    </row>
    <row r="590" spans="2:7">
      <c r="B590" s="94">
        <v>39938</v>
      </c>
      <c r="C590" s="113">
        <v>438</v>
      </c>
      <c r="D590" s="113">
        <v>385</v>
      </c>
      <c r="E590" s="113">
        <v>449</v>
      </c>
      <c r="F590" s="113">
        <v>1429</v>
      </c>
      <c r="G590" s="113">
        <v>555</v>
      </c>
    </row>
    <row r="591" spans="2:7">
      <c r="B591" s="94">
        <v>39939</v>
      </c>
      <c r="C591" s="113">
        <v>421</v>
      </c>
      <c r="D591" s="113">
        <v>373</v>
      </c>
      <c r="E591" s="113">
        <v>430</v>
      </c>
      <c r="F591" s="113">
        <v>1359</v>
      </c>
      <c r="G591" s="113">
        <v>536</v>
      </c>
    </row>
    <row r="592" spans="2:7">
      <c r="B592" s="94">
        <v>39940</v>
      </c>
      <c r="C592" s="113">
        <v>394</v>
      </c>
      <c r="D592" s="113">
        <v>335</v>
      </c>
      <c r="E592" s="113">
        <v>407</v>
      </c>
      <c r="F592" s="113">
        <v>1334</v>
      </c>
      <c r="G592" s="113">
        <v>527</v>
      </c>
    </row>
    <row r="593" spans="2:7">
      <c r="B593" s="94">
        <v>39941</v>
      </c>
      <c r="C593" s="113">
        <v>387</v>
      </c>
      <c r="D593" s="113">
        <v>342</v>
      </c>
      <c r="E593" s="113">
        <v>402</v>
      </c>
      <c r="F593" s="113">
        <v>1251</v>
      </c>
      <c r="G593" s="113">
        <v>529</v>
      </c>
    </row>
    <row r="594" spans="2:7">
      <c r="B594" s="94">
        <v>39944</v>
      </c>
      <c r="C594" s="113">
        <v>402</v>
      </c>
      <c r="D594" s="113">
        <v>359</v>
      </c>
      <c r="E594" s="113">
        <v>415</v>
      </c>
      <c r="F594" s="113">
        <v>1233</v>
      </c>
      <c r="G594" s="113">
        <v>549</v>
      </c>
    </row>
    <row r="595" spans="2:7">
      <c r="B595" s="94">
        <v>39945</v>
      </c>
      <c r="C595" s="113">
        <v>403</v>
      </c>
      <c r="D595" s="113">
        <v>360</v>
      </c>
      <c r="E595" s="113">
        <v>418</v>
      </c>
      <c r="F595" s="113">
        <v>1227</v>
      </c>
      <c r="G595" s="113">
        <v>554</v>
      </c>
    </row>
    <row r="596" spans="2:7">
      <c r="B596" s="94">
        <v>39946</v>
      </c>
      <c r="C596" s="113">
        <v>410</v>
      </c>
      <c r="D596" s="113">
        <v>369</v>
      </c>
      <c r="E596" s="113">
        <v>427</v>
      </c>
      <c r="F596" s="113">
        <v>1267</v>
      </c>
      <c r="G596" s="113">
        <v>574</v>
      </c>
    </row>
    <row r="597" spans="2:7">
      <c r="B597" s="94">
        <v>39947</v>
      </c>
      <c r="C597" s="113">
        <v>413</v>
      </c>
      <c r="D597" s="113">
        <v>379</v>
      </c>
      <c r="E597" s="113">
        <v>429</v>
      </c>
      <c r="F597" s="113">
        <v>1267</v>
      </c>
      <c r="G597" s="113">
        <v>567</v>
      </c>
    </row>
    <row r="598" spans="2:7">
      <c r="B598" s="94">
        <v>39948</v>
      </c>
      <c r="C598" s="113">
        <v>407</v>
      </c>
      <c r="D598" s="113">
        <v>376</v>
      </c>
      <c r="E598" s="113">
        <v>423</v>
      </c>
      <c r="F598" s="113">
        <v>1260</v>
      </c>
      <c r="G598" s="113">
        <v>566</v>
      </c>
    </row>
    <row r="599" spans="2:7">
      <c r="B599" s="94">
        <v>39951</v>
      </c>
      <c r="C599" s="113">
        <v>391</v>
      </c>
      <c r="D599" s="113">
        <v>372</v>
      </c>
      <c r="E599" s="113">
        <v>406</v>
      </c>
      <c r="F599" s="113">
        <v>1251</v>
      </c>
      <c r="G599" s="113">
        <v>551</v>
      </c>
    </row>
    <row r="600" spans="2:7">
      <c r="B600" s="94">
        <v>39952</v>
      </c>
      <c r="C600" s="113">
        <v>385</v>
      </c>
      <c r="D600" s="113">
        <v>361</v>
      </c>
      <c r="E600" s="113">
        <v>399</v>
      </c>
      <c r="F600" s="113">
        <v>1247</v>
      </c>
      <c r="G600" s="113">
        <v>543</v>
      </c>
    </row>
    <row r="601" spans="2:7">
      <c r="B601" s="94">
        <v>39953</v>
      </c>
      <c r="C601" s="113">
        <v>386</v>
      </c>
      <c r="D601" s="113">
        <v>359</v>
      </c>
      <c r="E601" s="113">
        <v>398</v>
      </c>
      <c r="F601" s="113">
        <v>1196</v>
      </c>
      <c r="G601" s="113">
        <v>540</v>
      </c>
    </row>
    <row r="602" spans="2:7">
      <c r="B602" s="94">
        <v>39954</v>
      </c>
      <c r="C602" s="113">
        <v>384</v>
      </c>
      <c r="D602" s="113">
        <v>345</v>
      </c>
      <c r="E602" s="113">
        <v>394</v>
      </c>
      <c r="F602" s="113">
        <v>1191</v>
      </c>
      <c r="G602" s="113">
        <v>539</v>
      </c>
    </row>
    <row r="603" spans="2:7">
      <c r="B603" s="94">
        <v>39955</v>
      </c>
      <c r="C603" s="113">
        <v>381</v>
      </c>
      <c r="D603" s="113">
        <v>339</v>
      </c>
      <c r="E603" s="113">
        <v>387</v>
      </c>
      <c r="F603" s="113">
        <v>1187</v>
      </c>
      <c r="G603" s="113">
        <v>535</v>
      </c>
    </row>
    <row r="604" spans="2:7">
      <c r="B604" s="94">
        <v>39959</v>
      </c>
      <c r="C604" s="113">
        <v>378</v>
      </c>
      <c r="D604" s="113">
        <v>327</v>
      </c>
      <c r="E604" s="113">
        <v>386</v>
      </c>
      <c r="F604" s="113">
        <v>1197</v>
      </c>
      <c r="G604" s="113">
        <v>526</v>
      </c>
    </row>
    <row r="605" spans="2:7">
      <c r="B605" s="94">
        <v>39960</v>
      </c>
      <c r="C605" s="113">
        <v>358</v>
      </c>
      <c r="D605" s="113">
        <v>301</v>
      </c>
      <c r="E605" s="113">
        <v>369</v>
      </c>
      <c r="F605" s="113">
        <v>1145</v>
      </c>
      <c r="G605" s="113">
        <v>507</v>
      </c>
    </row>
    <row r="606" spans="2:7">
      <c r="B606" s="94">
        <v>39961</v>
      </c>
      <c r="C606" s="113">
        <v>370</v>
      </c>
      <c r="D606" s="113">
        <v>310</v>
      </c>
      <c r="E606" s="113">
        <v>379</v>
      </c>
      <c r="F606" s="113">
        <v>1233</v>
      </c>
      <c r="G606" s="113">
        <v>510</v>
      </c>
    </row>
    <row r="607" spans="2:7">
      <c r="B607" s="94">
        <v>39962</v>
      </c>
      <c r="C607" s="113">
        <v>382</v>
      </c>
      <c r="D607" s="113">
        <v>329</v>
      </c>
      <c r="E607" s="113">
        <v>394</v>
      </c>
      <c r="F607" s="113">
        <v>1218</v>
      </c>
      <c r="G607" s="113">
        <v>523</v>
      </c>
    </row>
    <row r="608" spans="2:7">
      <c r="B608" s="94">
        <v>39965</v>
      </c>
      <c r="C608" s="113">
        <v>351</v>
      </c>
      <c r="D608" s="113">
        <v>294</v>
      </c>
      <c r="E608" s="113">
        <v>363</v>
      </c>
      <c r="F608" s="113">
        <v>1228</v>
      </c>
      <c r="G608" s="113">
        <v>486</v>
      </c>
    </row>
    <row r="609" spans="2:7">
      <c r="B609" s="94">
        <v>39966</v>
      </c>
      <c r="C609" s="113">
        <v>358</v>
      </c>
      <c r="D609" s="113">
        <v>298</v>
      </c>
      <c r="E609" s="113">
        <v>369</v>
      </c>
      <c r="F609" s="113">
        <v>1246</v>
      </c>
      <c r="G609" s="113">
        <v>494</v>
      </c>
    </row>
    <row r="610" spans="2:7">
      <c r="B610" s="94">
        <v>39967</v>
      </c>
      <c r="C610" s="113">
        <v>375</v>
      </c>
      <c r="D610" s="113">
        <v>302</v>
      </c>
      <c r="E610" s="113">
        <v>382</v>
      </c>
      <c r="F610" s="113">
        <v>1236</v>
      </c>
      <c r="G610" s="113">
        <v>506</v>
      </c>
    </row>
    <row r="611" spans="2:7">
      <c r="B611" s="94">
        <v>39968</v>
      </c>
      <c r="C611" s="113">
        <v>362</v>
      </c>
      <c r="D611" s="113">
        <v>289</v>
      </c>
      <c r="E611" s="113">
        <v>367</v>
      </c>
      <c r="F611" s="113">
        <v>1220</v>
      </c>
      <c r="G611" s="113">
        <v>493</v>
      </c>
    </row>
    <row r="612" spans="2:7">
      <c r="B612" s="94">
        <v>39969</v>
      </c>
      <c r="C612" s="113">
        <v>346</v>
      </c>
      <c r="D612" s="113">
        <v>273</v>
      </c>
      <c r="E612" s="113">
        <v>352</v>
      </c>
      <c r="F612" s="113">
        <v>1213</v>
      </c>
      <c r="G612" s="113">
        <v>482</v>
      </c>
    </row>
    <row r="613" spans="2:7">
      <c r="B613" s="94">
        <v>39972</v>
      </c>
      <c r="C613" s="113">
        <v>357</v>
      </c>
      <c r="D613" s="113">
        <v>279</v>
      </c>
      <c r="E613" s="113">
        <v>358</v>
      </c>
      <c r="F613" s="113">
        <v>1209</v>
      </c>
      <c r="G613" s="113">
        <v>477</v>
      </c>
    </row>
    <row r="614" spans="2:7">
      <c r="B614" s="94">
        <v>39973</v>
      </c>
      <c r="C614" s="113">
        <v>356</v>
      </c>
      <c r="D614" s="113">
        <v>286</v>
      </c>
      <c r="E614" s="113">
        <v>358</v>
      </c>
      <c r="F614" s="113">
        <v>1203</v>
      </c>
      <c r="G614" s="113">
        <v>470</v>
      </c>
    </row>
    <row r="615" spans="2:7">
      <c r="B615" s="94">
        <v>39974</v>
      </c>
      <c r="C615" s="113">
        <v>340</v>
      </c>
      <c r="D615" s="113">
        <v>285</v>
      </c>
      <c r="E615" s="113">
        <v>344</v>
      </c>
      <c r="F615" s="113">
        <v>1200</v>
      </c>
      <c r="G615" s="113">
        <v>468</v>
      </c>
    </row>
    <row r="616" spans="2:7">
      <c r="B616" s="94">
        <v>39975</v>
      </c>
      <c r="C616" s="113">
        <v>346</v>
      </c>
      <c r="D616" s="113">
        <v>304</v>
      </c>
      <c r="E616" s="113">
        <v>350</v>
      </c>
      <c r="F616" s="113">
        <v>1206</v>
      </c>
      <c r="G616" s="113">
        <v>463</v>
      </c>
    </row>
    <row r="617" spans="2:7">
      <c r="B617" s="94">
        <v>39976</v>
      </c>
      <c r="C617" s="113">
        <v>345</v>
      </c>
      <c r="D617" s="113">
        <v>307</v>
      </c>
      <c r="E617" s="113">
        <v>349</v>
      </c>
      <c r="F617" s="113">
        <v>1210</v>
      </c>
      <c r="G617" s="113">
        <v>467</v>
      </c>
    </row>
    <row r="618" spans="2:7">
      <c r="B618" s="94">
        <v>39979</v>
      </c>
      <c r="C618" s="113">
        <v>365</v>
      </c>
      <c r="D618" s="113">
        <v>313</v>
      </c>
      <c r="E618" s="113">
        <v>361</v>
      </c>
      <c r="F618" s="113">
        <v>1216</v>
      </c>
      <c r="G618" s="113">
        <v>479</v>
      </c>
    </row>
    <row r="619" spans="2:7">
      <c r="B619" s="94">
        <v>39980</v>
      </c>
      <c r="C619" s="113">
        <v>362</v>
      </c>
      <c r="D619" s="113">
        <v>325</v>
      </c>
      <c r="E619" s="113">
        <v>364</v>
      </c>
      <c r="F619" s="113">
        <v>1223</v>
      </c>
      <c r="G619" s="113">
        <v>489</v>
      </c>
    </row>
    <row r="620" spans="2:7">
      <c r="B620" s="94">
        <v>39981</v>
      </c>
      <c r="C620" s="113">
        <v>381</v>
      </c>
      <c r="D620" s="113">
        <v>351</v>
      </c>
      <c r="E620" s="113">
        <v>380</v>
      </c>
      <c r="F620" s="113">
        <v>1211</v>
      </c>
      <c r="G620" s="113">
        <v>504</v>
      </c>
    </row>
    <row r="621" spans="2:7">
      <c r="B621" s="94">
        <v>39982</v>
      </c>
      <c r="C621" s="113">
        <v>363</v>
      </c>
      <c r="D621" s="113">
        <v>340</v>
      </c>
      <c r="E621" s="113">
        <v>360</v>
      </c>
      <c r="F621" s="113">
        <v>1215</v>
      </c>
      <c r="G621" s="113">
        <v>494</v>
      </c>
    </row>
    <row r="622" spans="2:7">
      <c r="B622" s="94">
        <v>39983</v>
      </c>
      <c r="C622" s="113">
        <v>371</v>
      </c>
      <c r="D622" s="113">
        <v>336</v>
      </c>
      <c r="E622" s="113">
        <v>366</v>
      </c>
      <c r="F622" s="113">
        <v>1282</v>
      </c>
      <c r="G622" s="113">
        <v>501</v>
      </c>
    </row>
    <row r="623" spans="2:7">
      <c r="B623" s="94">
        <v>39986</v>
      </c>
      <c r="C623" s="113">
        <v>393</v>
      </c>
      <c r="D623" s="113">
        <v>348</v>
      </c>
      <c r="E623" s="113">
        <v>384</v>
      </c>
      <c r="F623" s="113">
        <v>1314</v>
      </c>
      <c r="G623" s="113">
        <v>520</v>
      </c>
    </row>
    <row r="624" spans="2:7">
      <c r="B624" s="94">
        <v>39987</v>
      </c>
      <c r="C624" s="113">
        <v>407</v>
      </c>
      <c r="D624" s="113">
        <v>360</v>
      </c>
      <c r="E624" s="113">
        <v>397</v>
      </c>
      <c r="F624" s="113">
        <v>1288</v>
      </c>
      <c r="G624" s="113">
        <v>523</v>
      </c>
    </row>
    <row r="625" spans="2:7">
      <c r="B625" s="94">
        <v>39988</v>
      </c>
      <c r="C625" s="113">
        <v>395</v>
      </c>
      <c r="D625" s="113">
        <v>348</v>
      </c>
      <c r="E625" s="113">
        <v>387</v>
      </c>
      <c r="F625" s="113">
        <v>1280</v>
      </c>
      <c r="G625" s="113">
        <v>510</v>
      </c>
    </row>
    <row r="626" spans="2:7">
      <c r="B626" s="94">
        <v>39989</v>
      </c>
      <c r="C626" s="113">
        <v>403</v>
      </c>
      <c r="D626" s="113">
        <v>351</v>
      </c>
      <c r="E626" s="113">
        <v>396</v>
      </c>
      <c r="F626" s="113">
        <v>1271</v>
      </c>
      <c r="G626" s="113">
        <v>511</v>
      </c>
    </row>
    <row r="627" spans="2:7">
      <c r="B627" s="94">
        <v>39990</v>
      </c>
      <c r="C627" s="113">
        <v>405</v>
      </c>
      <c r="D627" s="113">
        <v>344</v>
      </c>
      <c r="E627" s="113">
        <v>397</v>
      </c>
      <c r="F627" s="113">
        <v>1253</v>
      </c>
      <c r="G627" s="113">
        <v>506</v>
      </c>
    </row>
    <row r="628" spans="2:7">
      <c r="B628" s="94">
        <v>39993</v>
      </c>
      <c r="C628" s="113">
        <v>398</v>
      </c>
      <c r="D628" s="113">
        <v>348</v>
      </c>
      <c r="E628" s="113">
        <v>394</v>
      </c>
      <c r="F628" s="113">
        <v>1239</v>
      </c>
      <c r="G628" s="113">
        <v>495</v>
      </c>
    </row>
    <row r="629" spans="2:7">
      <c r="B629" s="94">
        <v>39994</v>
      </c>
      <c r="C629" s="113">
        <v>392</v>
      </c>
      <c r="D629" s="113">
        <v>343</v>
      </c>
      <c r="E629" s="113">
        <v>390</v>
      </c>
      <c r="F629" s="113">
        <v>1232</v>
      </c>
      <c r="G629" s="113">
        <v>461</v>
      </c>
    </row>
    <row r="630" spans="2:7">
      <c r="B630" s="94">
        <v>39995</v>
      </c>
      <c r="C630" s="113">
        <v>383</v>
      </c>
      <c r="D630" s="113">
        <v>342</v>
      </c>
      <c r="E630" s="113">
        <v>384</v>
      </c>
      <c r="F630" s="113">
        <v>1231</v>
      </c>
      <c r="G630" s="113">
        <v>454</v>
      </c>
    </row>
    <row r="631" spans="2:7">
      <c r="B631" s="94">
        <v>39996</v>
      </c>
      <c r="C631" s="113">
        <v>395</v>
      </c>
      <c r="D631" s="113">
        <v>349</v>
      </c>
      <c r="E631" s="113">
        <v>394</v>
      </c>
      <c r="F631" s="113">
        <v>1232</v>
      </c>
      <c r="G631" s="113">
        <v>466</v>
      </c>
    </row>
    <row r="632" spans="2:7">
      <c r="B632" s="94">
        <v>40000</v>
      </c>
      <c r="C632" s="113">
        <v>397</v>
      </c>
      <c r="D632" s="113">
        <v>350</v>
      </c>
      <c r="E632" s="113">
        <v>394</v>
      </c>
      <c r="F632" s="113">
        <v>1231</v>
      </c>
      <c r="G632" s="113">
        <v>468</v>
      </c>
    </row>
    <row r="633" spans="2:7">
      <c r="B633" s="94">
        <v>40001</v>
      </c>
      <c r="C633" s="113">
        <v>402</v>
      </c>
      <c r="D633" s="113">
        <v>357</v>
      </c>
      <c r="E633" s="113">
        <v>397</v>
      </c>
      <c r="F633" s="113">
        <v>1240</v>
      </c>
      <c r="G633" s="113">
        <v>471</v>
      </c>
    </row>
    <row r="634" spans="2:7">
      <c r="B634" s="94">
        <v>40002</v>
      </c>
      <c r="C634" s="113">
        <v>425</v>
      </c>
      <c r="D634" s="113">
        <v>378</v>
      </c>
      <c r="E634" s="113">
        <v>417</v>
      </c>
      <c r="F634" s="113">
        <v>1219</v>
      </c>
      <c r="G634" s="113">
        <v>492</v>
      </c>
    </row>
    <row r="635" spans="2:7">
      <c r="B635" s="94">
        <v>40003</v>
      </c>
      <c r="C635" s="113">
        <v>413</v>
      </c>
      <c r="D635" s="113">
        <v>353</v>
      </c>
      <c r="E635" s="113">
        <v>404</v>
      </c>
      <c r="F635" s="113">
        <v>1228</v>
      </c>
      <c r="G635" s="113">
        <v>477</v>
      </c>
    </row>
    <row r="636" spans="2:7">
      <c r="B636" s="94">
        <v>40004</v>
      </c>
      <c r="C636" s="113">
        <v>427</v>
      </c>
      <c r="D636" s="113">
        <v>364</v>
      </c>
      <c r="E636" s="113">
        <v>414</v>
      </c>
      <c r="F636" s="113">
        <v>1216</v>
      </c>
      <c r="G636" s="113">
        <v>489</v>
      </c>
    </row>
    <row r="637" spans="2:7">
      <c r="B637" s="94">
        <v>40007</v>
      </c>
      <c r="C637" s="113">
        <v>420</v>
      </c>
      <c r="D637" s="113">
        <v>362</v>
      </c>
      <c r="E637" s="113">
        <v>406</v>
      </c>
      <c r="F637" s="113">
        <v>1195</v>
      </c>
      <c r="G637" s="113">
        <v>484</v>
      </c>
    </row>
    <row r="638" spans="2:7">
      <c r="B638" s="94">
        <v>40008</v>
      </c>
      <c r="C638" s="113">
        <v>403</v>
      </c>
      <c r="D638" s="113">
        <v>348</v>
      </c>
      <c r="E638" s="113">
        <v>391</v>
      </c>
      <c r="F638" s="113">
        <v>1173</v>
      </c>
      <c r="G638" s="113">
        <v>469</v>
      </c>
    </row>
    <row r="639" spans="2:7">
      <c r="B639" s="94">
        <v>40009</v>
      </c>
      <c r="C639" s="113">
        <v>388</v>
      </c>
      <c r="D639" s="113">
        <v>332</v>
      </c>
      <c r="E639" s="113">
        <v>373</v>
      </c>
      <c r="F639" s="113">
        <v>1178</v>
      </c>
      <c r="G639" s="113">
        <v>454</v>
      </c>
    </row>
    <row r="640" spans="2:7">
      <c r="B640" s="94">
        <v>40010</v>
      </c>
      <c r="C640" s="113">
        <v>397</v>
      </c>
      <c r="D640" s="113">
        <v>332</v>
      </c>
      <c r="E640" s="113">
        <v>378</v>
      </c>
      <c r="F640" s="113">
        <v>1173</v>
      </c>
      <c r="G640" s="113">
        <v>453</v>
      </c>
    </row>
    <row r="641" spans="2:7">
      <c r="B641" s="94">
        <v>40011</v>
      </c>
      <c r="C641" s="113">
        <v>384</v>
      </c>
      <c r="D641" s="113">
        <v>324</v>
      </c>
      <c r="E641" s="113">
        <v>367</v>
      </c>
      <c r="F641" s="113">
        <v>1166</v>
      </c>
      <c r="G641" s="113">
        <v>437</v>
      </c>
    </row>
    <row r="642" spans="2:7">
      <c r="B642" s="94">
        <v>40014</v>
      </c>
      <c r="C642" s="113">
        <v>390</v>
      </c>
      <c r="D642" s="113">
        <v>331</v>
      </c>
      <c r="E642" s="113">
        <v>372</v>
      </c>
      <c r="F642" s="113">
        <v>1135</v>
      </c>
      <c r="G642" s="113">
        <v>441</v>
      </c>
    </row>
    <row r="643" spans="2:7">
      <c r="B643" s="94">
        <v>40015</v>
      </c>
      <c r="C643" s="113">
        <v>394</v>
      </c>
      <c r="D643" s="113">
        <v>338</v>
      </c>
      <c r="E643" s="113">
        <v>378</v>
      </c>
      <c r="F643" s="113">
        <v>1134</v>
      </c>
      <c r="G643" s="113">
        <v>451</v>
      </c>
    </row>
    <row r="644" spans="2:7">
      <c r="B644" s="94">
        <v>40016</v>
      </c>
      <c r="C644" s="113">
        <v>381</v>
      </c>
      <c r="D644" s="113">
        <v>327</v>
      </c>
      <c r="E644" s="113">
        <v>368</v>
      </c>
      <c r="F644" s="113">
        <v>1120</v>
      </c>
      <c r="G644" s="113">
        <v>442</v>
      </c>
    </row>
    <row r="645" spans="2:7">
      <c r="B645" s="94">
        <v>40017</v>
      </c>
      <c r="C645" s="113">
        <v>359</v>
      </c>
      <c r="D645" s="113">
        <v>308</v>
      </c>
      <c r="E645" s="113">
        <v>349</v>
      </c>
      <c r="F645" s="113">
        <v>1124</v>
      </c>
      <c r="G645" s="113">
        <v>419</v>
      </c>
    </row>
    <row r="646" spans="2:7">
      <c r="B646" s="94">
        <v>40018</v>
      </c>
      <c r="C646" s="113">
        <v>360</v>
      </c>
      <c r="D646" s="113">
        <v>312</v>
      </c>
      <c r="E646" s="113">
        <v>350</v>
      </c>
      <c r="F646" s="113">
        <v>1095</v>
      </c>
      <c r="G646" s="113">
        <v>423</v>
      </c>
    </row>
    <row r="647" spans="2:7">
      <c r="B647" s="94">
        <v>40021</v>
      </c>
      <c r="C647" s="113">
        <v>358</v>
      </c>
      <c r="D647" s="113">
        <v>305</v>
      </c>
      <c r="E647" s="113">
        <v>346</v>
      </c>
      <c r="F647" s="113">
        <v>1075</v>
      </c>
      <c r="G647" s="113">
        <v>413</v>
      </c>
    </row>
    <row r="648" spans="2:7">
      <c r="B648" s="94">
        <v>40022</v>
      </c>
      <c r="C648" s="113">
        <v>363</v>
      </c>
      <c r="D648" s="113">
        <v>309</v>
      </c>
      <c r="E648" s="113">
        <v>348</v>
      </c>
      <c r="F648" s="113">
        <v>1105</v>
      </c>
      <c r="G648" s="113">
        <v>417</v>
      </c>
    </row>
    <row r="649" spans="2:7">
      <c r="B649" s="94">
        <v>40023</v>
      </c>
      <c r="C649" s="113">
        <v>369</v>
      </c>
      <c r="D649" s="113">
        <v>311</v>
      </c>
      <c r="E649" s="113">
        <v>353</v>
      </c>
      <c r="F649" s="113">
        <v>1086</v>
      </c>
      <c r="G649" s="113">
        <v>425</v>
      </c>
    </row>
    <row r="650" spans="2:7">
      <c r="B650" s="94">
        <v>40024</v>
      </c>
      <c r="C650" s="113">
        <v>369</v>
      </c>
      <c r="D650" s="113">
        <v>310</v>
      </c>
      <c r="E650" s="113">
        <v>353</v>
      </c>
      <c r="F650" s="113">
        <v>1098</v>
      </c>
      <c r="G650" s="113">
        <v>423</v>
      </c>
    </row>
    <row r="651" spans="2:7">
      <c r="B651" s="94">
        <v>40025</v>
      </c>
      <c r="C651" s="113">
        <v>381</v>
      </c>
      <c r="D651" s="113">
        <v>308</v>
      </c>
      <c r="E651" s="113">
        <v>364</v>
      </c>
      <c r="F651" s="113">
        <v>1043</v>
      </c>
      <c r="G651" s="113">
        <v>422</v>
      </c>
    </row>
    <row r="652" spans="2:7">
      <c r="B652" s="94">
        <v>40028</v>
      </c>
      <c r="C652" s="113">
        <v>359</v>
      </c>
      <c r="D652" s="113">
        <v>290</v>
      </c>
      <c r="E652" s="113">
        <v>343</v>
      </c>
      <c r="F652" s="113">
        <v>993</v>
      </c>
      <c r="G652" s="113">
        <v>394</v>
      </c>
    </row>
    <row r="653" spans="2:7">
      <c r="B653" s="94">
        <v>40029</v>
      </c>
      <c r="C653" s="113">
        <v>347</v>
      </c>
      <c r="D653" s="113">
        <v>278</v>
      </c>
      <c r="E653" s="113">
        <v>329</v>
      </c>
      <c r="F653" s="113">
        <v>851</v>
      </c>
      <c r="G653" s="113">
        <v>382</v>
      </c>
    </row>
    <row r="654" spans="2:7">
      <c r="B654" s="94">
        <v>40030</v>
      </c>
      <c r="C654" s="113">
        <v>339</v>
      </c>
      <c r="D654" s="113">
        <v>271</v>
      </c>
      <c r="E654" s="113">
        <v>316</v>
      </c>
      <c r="F654" s="113">
        <v>772</v>
      </c>
      <c r="G654" s="113">
        <v>372</v>
      </c>
    </row>
    <row r="655" spans="2:7">
      <c r="B655" s="94">
        <v>40031</v>
      </c>
      <c r="C655" s="113">
        <v>345</v>
      </c>
      <c r="D655" s="113">
        <v>277</v>
      </c>
      <c r="E655" s="113">
        <v>320</v>
      </c>
      <c r="F655" s="113">
        <v>762</v>
      </c>
      <c r="G655" s="113">
        <v>380</v>
      </c>
    </row>
    <row r="656" spans="2:7">
      <c r="B656" s="94">
        <v>40032</v>
      </c>
      <c r="C656" s="113">
        <v>340</v>
      </c>
      <c r="D656" s="113">
        <v>265</v>
      </c>
      <c r="E656" s="113">
        <v>318</v>
      </c>
      <c r="F656" s="113">
        <v>770</v>
      </c>
      <c r="G656" s="113">
        <v>365</v>
      </c>
    </row>
    <row r="657" spans="2:7">
      <c r="B657" s="94">
        <v>40035</v>
      </c>
      <c r="C657" s="113">
        <v>356</v>
      </c>
      <c r="D657" s="113">
        <v>270</v>
      </c>
      <c r="E657" s="113">
        <v>330</v>
      </c>
      <c r="F657" s="113">
        <v>784</v>
      </c>
      <c r="G657" s="113">
        <v>377</v>
      </c>
    </row>
    <row r="658" spans="2:7">
      <c r="B658" s="94">
        <v>40036</v>
      </c>
      <c r="C658" s="113">
        <v>374</v>
      </c>
      <c r="D658" s="113">
        <v>281</v>
      </c>
      <c r="E658" s="113">
        <v>344</v>
      </c>
      <c r="F658" s="113">
        <v>824</v>
      </c>
      <c r="G658" s="113">
        <v>391</v>
      </c>
    </row>
    <row r="659" spans="2:7">
      <c r="B659" s="94">
        <v>40037</v>
      </c>
      <c r="C659" s="113">
        <v>375</v>
      </c>
      <c r="D659" s="113">
        <v>281</v>
      </c>
      <c r="E659" s="113">
        <v>346</v>
      </c>
      <c r="F659" s="113">
        <v>835</v>
      </c>
      <c r="G659" s="113">
        <v>389</v>
      </c>
    </row>
    <row r="660" spans="2:7">
      <c r="B660" s="94">
        <v>40038</v>
      </c>
      <c r="C660" s="113">
        <v>383</v>
      </c>
      <c r="D660" s="113">
        <v>290</v>
      </c>
      <c r="E660" s="113">
        <v>354</v>
      </c>
      <c r="F660" s="113">
        <v>840</v>
      </c>
      <c r="G660" s="113">
        <v>399</v>
      </c>
    </row>
    <row r="661" spans="2:7">
      <c r="B661" s="94">
        <v>40039</v>
      </c>
      <c r="C661" s="113">
        <v>382</v>
      </c>
      <c r="D661" s="113">
        <v>293</v>
      </c>
      <c r="E661" s="113">
        <v>357</v>
      </c>
      <c r="F661" s="113">
        <v>847</v>
      </c>
      <c r="G661" s="113">
        <v>401</v>
      </c>
    </row>
    <row r="662" spans="2:7">
      <c r="B662" s="94">
        <v>40042</v>
      </c>
      <c r="C662" s="113">
        <v>398</v>
      </c>
      <c r="D662" s="113">
        <v>305</v>
      </c>
      <c r="E662" s="113">
        <v>374</v>
      </c>
      <c r="F662" s="113">
        <v>837</v>
      </c>
      <c r="G662" s="113">
        <v>408</v>
      </c>
    </row>
    <row r="663" spans="2:7">
      <c r="B663" s="94">
        <v>40043</v>
      </c>
      <c r="C663" s="113">
        <v>388</v>
      </c>
      <c r="D663" s="113">
        <v>300</v>
      </c>
      <c r="E663" s="113">
        <v>363</v>
      </c>
      <c r="F663" s="113">
        <v>831</v>
      </c>
      <c r="G663" s="113">
        <v>401</v>
      </c>
    </row>
    <row r="664" spans="2:7">
      <c r="B664" s="94">
        <v>40044</v>
      </c>
      <c r="C664" s="113">
        <v>389</v>
      </c>
      <c r="D664" s="113">
        <v>305</v>
      </c>
      <c r="E664" s="113">
        <v>367</v>
      </c>
      <c r="F664" s="113">
        <v>787</v>
      </c>
      <c r="G664" s="113">
        <v>408</v>
      </c>
    </row>
    <row r="665" spans="2:7">
      <c r="B665" s="94">
        <v>40045</v>
      </c>
      <c r="C665" s="113">
        <v>384</v>
      </c>
      <c r="D665" s="113">
        <v>305</v>
      </c>
      <c r="E665" s="113">
        <v>365</v>
      </c>
      <c r="F665" s="113">
        <v>767</v>
      </c>
      <c r="G665" s="113">
        <v>410</v>
      </c>
    </row>
    <row r="666" spans="2:7">
      <c r="B666" s="94">
        <v>40046</v>
      </c>
      <c r="C666" s="113">
        <v>364</v>
      </c>
      <c r="D666" s="113">
        <v>292</v>
      </c>
      <c r="E666" s="113">
        <v>342</v>
      </c>
      <c r="F666" s="113">
        <v>774</v>
      </c>
      <c r="G666" s="113">
        <v>393</v>
      </c>
    </row>
    <row r="667" spans="2:7">
      <c r="B667" s="94">
        <v>40049</v>
      </c>
      <c r="C667" s="113">
        <v>367</v>
      </c>
      <c r="D667" s="113">
        <v>294</v>
      </c>
      <c r="E667" s="113">
        <v>345</v>
      </c>
      <c r="F667" s="113">
        <v>771</v>
      </c>
      <c r="G667" s="113">
        <v>395</v>
      </c>
    </row>
    <row r="668" spans="2:7">
      <c r="B668" s="94">
        <v>40050</v>
      </c>
      <c r="C668" s="113">
        <v>368</v>
      </c>
      <c r="D668" s="113">
        <v>300</v>
      </c>
      <c r="E668" s="113">
        <v>349</v>
      </c>
      <c r="F668" s="113">
        <v>763</v>
      </c>
      <c r="G668" s="113">
        <v>403</v>
      </c>
    </row>
    <row r="669" spans="2:7">
      <c r="B669" s="94">
        <v>40051</v>
      </c>
      <c r="C669" s="113">
        <v>369</v>
      </c>
      <c r="D669" s="113">
        <v>299</v>
      </c>
      <c r="E669" s="113">
        <v>348</v>
      </c>
      <c r="F669" s="113">
        <v>762</v>
      </c>
      <c r="G669" s="113">
        <v>410</v>
      </c>
    </row>
    <row r="670" spans="2:7">
      <c r="B670" s="94">
        <v>40052</v>
      </c>
      <c r="C670" s="113">
        <v>368</v>
      </c>
      <c r="D670" s="113">
        <v>296</v>
      </c>
      <c r="E670" s="113">
        <v>345</v>
      </c>
      <c r="F670" s="113">
        <v>764</v>
      </c>
      <c r="G670" s="113">
        <v>409</v>
      </c>
    </row>
    <row r="671" spans="2:7">
      <c r="B671" s="94">
        <v>40053</v>
      </c>
      <c r="C671" s="113">
        <v>367</v>
      </c>
      <c r="D671" s="113">
        <v>298</v>
      </c>
      <c r="E671" s="113">
        <v>345</v>
      </c>
      <c r="F671" s="113">
        <v>771</v>
      </c>
      <c r="G671" s="113">
        <v>412</v>
      </c>
    </row>
    <row r="672" spans="2:7">
      <c r="B672" s="94">
        <v>40056</v>
      </c>
      <c r="C672" s="113">
        <v>375</v>
      </c>
      <c r="D672" s="113">
        <v>309</v>
      </c>
      <c r="E672" s="113">
        <v>352</v>
      </c>
      <c r="F672" s="113">
        <v>776</v>
      </c>
      <c r="G672" s="113">
        <v>415</v>
      </c>
    </row>
    <row r="673" spans="2:7">
      <c r="B673" s="94">
        <v>40057</v>
      </c>
      <c r="C673" s="113">
        <v>370</v>
      </c>
      <c r="D673" s="113">
        <v>310</v>
      </c>
      <c r="E673" s="113">
        <v>354</v>
      </c>
      <c r="F673" s="113">
        <v>837</v>
      </c>
      <c r="G673" s="113">
        <v>420</v>
      </c>
    </row>
    <row r="674" spans="2:7">
      <c r="B674" s="94">
        <v>40058</v>
      </c>
      <c r="C674" s="113">
        <v>380</v>
      </c>
      <c r="D674" s="113">
        <v>321</v>
      </c>
      <c r="E674" s="113">
        <v>366</v>
      </c>
      <c r="F674" s="113">
        <v>841</v>
      </c>
      <c r="G674" s="113">
        <v>424</v>
      </c>
    </row>
    <row r="675" spans="2:7">
      <c r="B675" s="94">
        <v>40059</v>
      </c>
      <c r="C675" s="113">
        <v>375</v>
      </c>
      <c r="D675" s="113">
        <v>307</v>
      </c>
      <c r="E675" s="113">
        <v>362</v>
      </c>
      <c r="F675" s="113">
        <v>840</v>
      </c>
      <c r="G675" s="113">
        <v>410</v>
      </c>
    </row>
    <row r="676" spans="2:7">
      <c r="B676" s="94">
        <v>40060</v>
      </c>
      <c r="C676" s="113">
        <v>364</v>
      </c>
      <c r="D676" s="113">
        <v>305</v>
      </c>
      <c r="E676" s="113">
        <v>352</v>
      </c>
      <c r="F676" s="113">
        <v>834</v>
      </c>
      <c r="G676" s="113">
        <v>404</v>
      </c>
    </row>
    <row r="677" spans="2:7">
      <c r="B677" s="94">
        <v>40064</v>
      </c>
      <c r="C677" s="113">
        <v>341</v>
      </c>
      <c r="D677" s="113">
        <v>284</v>
      </c>
      <c r="E677" s="113">
        <v>333</v>
      </c>
      <c r="F677" s="113">
        <v>903</v>
      </c>
      <c r="G677" s="113">
        <v>381</v>
      </c>
    </row>
    <row r="678" spans="2:7">
      <c r="B678" s="94">
        <v>40065</v>
      </c>
      <c r="C678" s="113">
        <v>339</v>
      </c>
      <c r="D678" s="113">
        <v>276</v>
      </c>
      <c r="E678" s="113">
        <v>333</v>
      </c>
      <c r="F678" s="113">
        <v>1048</v>
      </c>
      <c r="G678" s="113">
        <v>379</v>
      </c>
    </row>
    <row r="679" spans="2:7">
      <c r="B679" s="94">
        <v>40066</v>
      </c>
      <c r="C679" s="113">
        <v>347</v>
      </c>
      <c r="D679" s="113">
        <v>285</v>
      </c>
      <c r="E679" s="113">
        <v>347</v>
      </c>
      <c r="F679" s="113">
        <v>957</v>
      </c>
      <c r="G679" s="113">
        <v>389</v>
      </c>
    </row>
    <row r="680" spans="2:7">
      <c r="B680" s="94">
        <v>40067</v>
      </c>
      <c r="C680" s="113">
        <v>339</v>
      </c>
      <c r="D680" s="113">
        <v>284</v>
      </c>
      <c r="E680" s="113">
        <v>339</v>
      </c>
      <c r="F680" s="113">
        <v>953</v>
      </c>
      <c r="G680" s="113">
        <v>381</v>
      </c>
    </row>
    <row r="681" spans="2:7">
      <c r="B681" s="94">
        <v>40070</v>
      </c>
      <c r="C681" s="113">
        <v>331</v>
      </c>
      <c r="D681" s="113">
        <v>278</v>
      </c>
      <c r="E681" s="113">
        <v>331</v>
      </c>
      <c r="F681" s="113">
        <v>950</v>
      </c>
      <c r="G681" s="113">
        <v>367</v>
      </c>
    </row>
    <row r="682" spans="2:7">
      <c r="B682" s="94">
        <v>40071</v>
      </c>
      <c r="C682" s="113">
        <v>316</v>
      </c>
      <c r="D682" s="113">
        <v>270</v>
      </c>
      <c r="E682" s="113">
        <v>316</v>
      </c>
      <c r="F682" s="113">
        <v>901</v>
      </c>
      <c r="G682" s="113">
        <v>354</v>
      </c>
    </row>
    <row r="683" spans="2:7">
      <c r="B683" s="94">
        <v>40072</v>
      </c>
      <c r="C683" s="113">
        <v>285</v>
      </c>
      <c r="D683" s="113">
        <v>251</v>
      </c>
      <c r="E683" s="113">
        <v>292</v>
      </c>
      <c r="F683" s="113">
        <v>907</v>
      </c>
      <c r="G683" s="113">
        <v>339</v>
      </c>
    </row>
    <row r="684" spans="2:7">
      <c r="B684" s="94">
        <v>40073</v>
      </c>
      <c r="C684" s="113">
        <v>289</v>
      </c>
      <c r="D684" s="113">
        <v>254</v>
      </c>
      <c r="E684" s="113">
        <v>297</v>
      </c>
      <c r="F684" s="113">
        <v>900</v>
      </c>
      <c r="G684" s="113">
        <v>350</v>
      </c>
    </row>
    <row r="685" spans="2:7">
      <c r="B685" s="94">
        <v>40074</v>
      </c>
      <c r="C685" s="113">
        <v>283</v>
      </c>
      <c r="D685" s="113">
        <v>250</v>
      </c>
      <c r="E685" s="113">
        <v>290</v>
      </c>
      <c r="F685" s="113">
        <v>903</v>
      </c>
      <c r="G685" s="113">
        <v>347</v>
      </c>
    </row>
    <row r="686" spans="2:7">
      <c r="B686" s="94">
        <v>40077</v>
      </c>
      <c r="C686" s="113">
        <v>286</v>
      </c>
      <c r="D686" s="113">
        <v>250</v>
      </c>
      <c r="E686" s="113">
        <v>293</v>
      </c>
      <c r="F686" s="113">
        <v>892</v>
      </c>
      <c r="G686" s="113">
        <v>350</v>
      </c>
    </row>
    <row r="687" spans="2:7">
      <c r="B687" s="94">
        <v>40078</v>
      </c>
      <c r="C687" s="113">
        <v>280</v>
      </c>
      <c r="D687" s="113">
        <v>259</v>
      </c>
      <c r="E687" s="113">
        <v>289</v>
      </c>
      <c r="F687" s="113">
        <v>865</v>
      </c>
      <c r="G687" s="113">
        <v>348</v>
      </c>
    </row>
    <row r="688" spans="2:7">
      <c r="B688" s="94">
        <v>40079</v>
      </c>
      <c r="C688" s="113">
        <v>277</v>
      </c>
      <c r="D688" s="113">
        <v>256</v>
      </c>
      <c r="E688" s="113">
        <v>290</v>
      </c>
      <c r="F688" s="113">
        <v>868</v>
      </c>
      <c r="G688" s="113">
        <v>353</v>
      </c>
    </row>
    <row r="689" spans="2:7">
      <c r="B689" s="94">
        <v>40080</v>
      </c>
      <c r="C689" s="113">
        <v>291</v>
      </c>
      <c r="D689" s="113">
        <v>263</v>
      </c>
      <c r="E689" s="113">
        <v>302</v>
      </c>
      <c r="F689" s="113">
        <v>872</v>
      </c>
      <c r="G689" s="113">
        <v>362</v>
      </c>
    </row>
    <row r="690" spans="2:7">
      <c r="B690" s="94">
        <v>40081</v>
      </c>
      <c r="C690" s="113">
        <v>303</v>
      </c>
      <c r="D690" s="113">
        <v>270</v>
      </c>
      <c r="E690" s="113">
        <v>314</v>
      </c>
      <c r="F690" s="113">
        <v>881</v>
      </c>
      <c r="G690" s="113">
        <v>370</v>
      </c>
    </row>
    <row r="691" spans="2:7">
      <c r="B691" s="94">
        <v>40084</v>
      </c>
      <c r="C691" s="113">
        <v>304</v>
      </c>
      <c r="D691" s="113">
        <v>276</v>
      </c>
      <c r="E691" s="113">
        <v>317</v>
      </c>
      <c r="F691" s="113">
        <v>890</v>
      </c>
      <c r="G691" s="113">
        <v>371</v>
      </c>
    </row>
    <row r="692" spans="2:7">
      <c r="B692" s="94">
        <v>40085</v>
      </c>
      <c r="C692" s="113">
        <v>296</v>
      </c>
      <c r="D692" s="113">
        <v>275</v>
      </c>
      <c r="E692" s="113">
        <v>312</v>
      </c>
      <c r="F692" s="113">
        <v>888</v>
      </c>
      <c r="G692" s="113">
        <v>367</v>
      </c>
    </row>
    <row r="693" spans="2:7">
      <c r="B693" s="94">
        <v>40086</v>
      </c>
      <c r="C693" s="113">
        <v>281</v>
      </c>
      <c r="D693" s="113">
        <v>270</v>
      </c>
      <c r="E693" s="113">
        <v>300</v>
      </c>
      <c r="F693" s="113">
        <v>899</v>
      </c>
      <c r="G693" s="113">
        <v>354</v>
      </c>
    </row>
    <row r="694" spans="2:7">
      <c r="B694" s="101"/>
    </row>
    <row r="695" spans="2:7">
      <c r="B695" s="101"/>
    </row>
    <row r="696" spans="2:7">
      <c r="B696" s="101"/>
    </row>
    <row r="697" spans="2:7">
      <c r="B697" s="101"/>
    </row>
    <row r="698" spans="2:7">
      <c r="B698" s="101"/>
    </row>
    <row r="699" spans="2:7">
      <c r="B699" s="101"/>
    </row>
    <row r="700" spans="2:7">
      <c r="B700" s="101"/>
    </row>
    <row r="701" spans="2:7">
      <c r="B701" s="101"/>
    </row>
    <row r="702" spans="2:7">
      <c r="B702" s="101"/>
    </row>
    <row r="703" spans="2:7">
      <c r="B703" s="101"/>
    </row>
    <row r="704" spans="2:7">
      <c r="B704" s="101"/>
    </row>
    <row r="705" spans="2:2">
      <c r="B705" s="101"/>
    </row>
    <row r="706" spans="2:2">
      <c r="B706" s="101"/>
    </row>
    <row r="707" spans="2:2">
      <c r="B707" s="101"/>
    </row>
    <row r="708" spans="2:2">
      <c r="B708" s="101"/>
    </row>
    <row r="709" spans="2:2">
      <c r="B709" s="101"/>
    </row>
    <row r="710" spans="2:2">
      <c r="B710" s="101"/>
    </row>
    <row r="711" spans="2:2">
      <c r="B711" s="101"/>
    </row>
    <row r="712" spans="2:2">
      <c r="B712" s="101"/>
    </row>
    <row r="713" spans="2:2">
      <c r="B713" s="101"/>
    </row>
    <row r="714" spans="2:2">
      <c r="B714" s="101"/>
    </row>
    <row r="715" spans="2:2">
      <c r="B715" s="101"/>
    </row>
    <row r="716" spans="2:2">
      <c r="B716" s="101"/>
    </row>
    <row r="717" spans="2:2">
      <c r="B717" s="101"/>
    </row>
    <row r="718" spans="2:2">
      <c r="B718" s="101"/>
    </row>
    <row r="719" spans="2:2">
      <c r="B719" s="101"/>
    </row>
    <row r="720" spans="2:2">
      <c r="B720" s="101"/>
    </row>
    <row r="721" spans="2:2">
      <c r="B721" s="101"/>
    </row>
    <row r="722" spans="2:2">
      <c r="B722" s="101"/>
    </row>
    <row r="723" spans="2:2">
      <c r="B723" s="101"/>
    </row>
    <row r="724" spans="2:2">
      <c r="B724" s="101"/>
    </row>
    <row r="725" spans="2:2">
      <c r="B725" s="101"/>
    </row>
    <row r="726" spans="2:2">
      <c r="B726" s="101"/>
    </row>
  </sheetData>
  <phoneticPr fontId="29" type="noConversion"/>
  <hyperlinks>
    <hyperlink ref="I22" location="Мазмұны!B18" display="мазмұнға"/>
  </hyperlinks>
  <pageMargins left="0.75" right="0.75" top="1" bottom="1" header="0.5" footer="0.5"/>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722"/>
  <sheetViews>
    <sheetView topLeftCell="D1" workbookViewId="0">
      <selection activeCell="L27" sqref="L27"/>
    </sheetView>
  </sheetViews>
  <sheetFormatPr defaultColWidth="8" defaultRowHeight="12.75"/>
  <cols>
    <col min="1" max="1" width="8.85546875" style="116" bestFit="1" customWidth="1"/>
    <col min="2" max="2" width="8.7109375" style="116" bestFit="1" customWidth="1"/>
    <col min="3" max="10" width="8.7109375" style="116" customWidth="1"/>
    <col min="11" max="16384" width="8" style="116"/>
  </cols>
  <sheetData>
    <row r="2" spans="1:12">
      <c r="A2" s="116" t="s">
        <v>1735</v>
      </c>
      <c r="B2" s="37" t="s">
        <v>696</v>
      </c>
      <c r="L2" s="37" t="s">
        <v>696</v>
      </c>
    </row>
    <row r="4" spans="1:12">
      <c r="B4" s="117" t="s">
        <v>1653</v>
      </c>
      <c r="C4" s="117" t="s">
        <v>1118</v>
      </c>
      <c r="D4" s="117" t="s">
        <v>1661</v>
      </c>
      <c r="E4" s="117" t="s">
        <v>1659</v>
      </c>
      <c r="F4" s="117" t="s">
        <v>1660</v>
      </c>
      <c r="G4" s="117" t="s">
        <v>1658</v>
      </c>
      <c r="H4" s="117" t="s">
        <v>150</v>
      </c>
      <c r="I4" s="117" t="s">
        <v>1656</v>
      </c>
      <c r="J4" s="117" t="s">
        <v>1654</v>
      </c>
    </row>
    <row r="5" spans="1:12">
      <c r="B5" s="118">
        <v>39083</v>
      </c>
      <c r="C5" s="119">
        <v>165.96600000000001</v>
      </c>
      <c r="D5" s="119">
        <v>81.017250000000004</v>
      </c>
      <c r="E5" s="119">
        <v>16.733333333333334</v>
      </c>
      <c r="F5" s="119">
        <v>37.795000000000002</v>
      </c>
      <c r="G5" s="119">
        <v>62.308555555555557</v>
      </c>
      <c r="H5" s="119">
        <v>14.170555555555556</v>
      </c>
      <c r="I5" s="119">
        <v>8.0231428571428562</v>
      </c>
      <c r="J5" s="119">
        <v>13.5839</v>
      </c>
    </row>
    <row r="6" spans="1:12">
      <c r="B6" s="118">
        <v>39084</v>
      </c>
      <c r="C6" s="119">
        <v>165.26599999999999</v>
      </c>
      <c r="D6" s="119">
        <v>78.817250000000001</v>
      </c>
      <c r="E6" s="119">
        <v>15.033333333333333</v>
      </c>
      <c r="F6" s="119">
        <v>37.795000000000002</v>
      </c>
      <c r="G6" s="119">
        <v>62.253000000000007</v>
      </c>
      <c r="H6" s="119">
        <v>13.692777777777776</v>
      </c>
      <c r="I6" s="119">
        <v>7.7374285714285724</v>
      </c>
      <c r="J6" s="119">
        <v>13.413900000000002</v>
      </c>
    </row>
    <row r="7" spans="1:12">
      <c r="B7" s="118">
        <v>39085</v>
      </c>
      <c r="C7" s="119">
        <v>185.41600000000003</v>
      </c>
      <c r="D7" s="119">
        <v>92.681000000000012</v>
      </c>
      <c r="E7" s="119">
        <v>14.966666666666667</v>
      </c>
      <c r="F7" s="119">
        <v>36.611333333333334</v>
      </c>
      <c r="G7" s="119">
        <v>50.868000000000002</v>
      </c>
      <c r="H7" s="119">
        <v>13.780222222222223</v>
      </c>
      <c r="I7" s="119">
        <v>8.0424285714285713</v>
      </c>
      <c r="J7" s="119">
        <v>13.4924</v>
      </c>
    </row>
    <row r="8" spans="1:12">
      <c r="B8" s="118">
        <v>39086</v>
      </c>
      <c r="C8" s="119">
        <v>187.73633333333336</v>
      </c>
      <c r="D8" s="119">
        <v>77.752250000000004</v>
      </c>
      <c r="E8" s="119">
        <v>15.666666666666666</v>
      </c>
      <c r="F8" s="119">
        <v>36.875</v>
      </c>
      <c r="G8" s="119">
        <v>46.231999999999999</v>
      </c>
      <c r="H8" s="119">
        <v>12.465444444444444</v>
      </c>
      <c r="I8" s="119">
        <v>7.9755714285714276</v>
      </c>
      <c r="J8" s="119">
        <v>13.450200000000001</v>
      </c>
    </row>
    <row r="9" spans="1:12">
      <c r="B9" s="118">
        <v>39087</v>
      </c>
      <c r="C9" s="119">
        <v>188.83933333333334</v>
      </c>
      <c r="D9" s="119">
        <v>78.270250000000004</v>
      </c>
      <c r="E9" s="119">
        <v>15.9</v>
      </c>
      <c r="F9" s="119">
        <v>35.538666666666664</v>
      </c>
      <c r="G9" s="119">
        <v>62.482333333333337</v>
      </c>
      <c r="H9" s="119">
        <v>13.172888888888886</v>
      </c>
      <c r="I9" s="119">
        <v>7.0225714285714274</v>
      </c>
      <c r="J9" s="119">
        <v>13.547899999999998</v>
      </c>
    </row>
    <row r="10" spans="1:12">
      <c r="B10" s="118">
        <v>39090</v>
      </c>
      <c r="C10" s="119">
        <v>191.61199999999999</v>
      </c>
      <c r="D10" s="119">
        <v>79.060749999999999</v>
      </c>
      <c r="E10" s="119">
        <v>15.9</v>
      </c>
      <c r="F10" s="119">
        <v>34.538666666666664</v>
      </c>
      <c r="G10" s="119">
        <v>62.590111111111099</v>
      </c>
      <c r="H10" s="119">
        <v>14.226222222222223</v>
      </c>
      <c r="I10" s="119">
        <v>7.7812857142857146</v>
      </c>
      <c r="J10" s="119">
        <v>13.5025</v>
      </c>
    </row>
    <row r="11" spans="1:12">
      <c r="B11" s="118">
        <v>39091</v>
      </c>
      <c r="C11" s="119">
        <v>192.821</v>
      </c>
      <c r="D11" s="119">
        <v>78.565749999999994</v>
      </c>
      <c r="E11" s="119">
        <v>15.966666666666669</v>
      </c>
      <c r="F11" s="119">
        <v>35.622</v>
      </c>
      <c r="G11" s="119">
        <v>62.146999999999998</v>
      </c>
      <c r="H11" s="119">
        <v>14.577222222222225</v>
      </c>
      <c r="I11" s="119">
        <v>7.8082857142857147</v>
      </c>
      <c r="J11" s="119">
        <v>13.449700000000002</v>
      </c>
    </row>
    <row r="12" spans="1:12">
      <c r="B12" s="118">
        <v>39092</v>
      </c>
      <c r="C12" s="119">
        <v>199.88166666666666</v>
      </c>
      <c r="D12" s="119">
        <v>79.246750000000006</v>
      </c>
      <c r="E12" s="119">
        <v>15.766666666666666</v>
      </c>
      <c r="F12" s="119">
        <v>35.622</v>
      </c>
      <c r="G12" s="119">
        <v>61.482777777777784</v>
      </c>
      <c r="H12" s="119">
        <v>10.712333333333332</v>
      </c>
      <c r="I12" s="119">
        <v>41.235875</v>
      </c>
      <c r="J12" s="119">
        <v>13.827100000000002</v>
      </c>
    </row>
    <row r="13" spans="1:12">
      <c r="B13" s="118">
        <v>39093</v>
      </c>
      <c r="C13" s="119">
        <v>194.965</v>
      </c>
      <c r="D13" s="119">
        <v>78.535750000000007</v>
      </c>
      <c r="E13" s="119">
        <v>15.7</v>
      </c>
      <c r="F13" s="119">
        <v>35.372</v>
      </c>
      <c r="G13" s="119">
        <v>61.470666666666666</v>
      </c>
      <c r="H13" s="119">
        <v>9.5495555555555569</v>
      </c>
      <c r="I13" s="119">
        <v>40.948374999999999</v>
      </c>
      <c r="J13" s="119">
        <v>13.695</v>
      </c>
    </row>
    <row r="14" spans="1:12">
      <c r="B14" s="118">
        <v>39094</v>
      </c>
      <c r="C14" s="119">
        <v>198.23333333333335</v>
      </c>
      <c r="D14" s="119">
        <v>77.883250000000004</v>
      </c>
      <c r="E14" s="119">
        <v>15.666666666666666</v>
      </c>
      <c r="F14" s="119">
        <v>34.122</v>
      </c>
      <c r="G14" s="119">
        <v>61.271222222222228</v>
      </c>
      <c r="H14" s="119">
        <v>13.092555555555556</v>
      </c>
      <c r="I14" s="119">
        <v>39.786125000000006</v>
      </c>
      <c r="J14" s="119">
        <v>13.5975</v>
      </c>
    </row>
    <row r="15" spans="1:12">
      <c r="B15" s="118">
        <v>39097</v>
      </c>
      <c r="C15" s="119">
        <v>191.93333333333331</v>
      </c>
      <c r="D15" s="119">
        <v>78.38300000000001</v>
      </c>
      <c r="E15" s="119">
        <v>15.633333333333333</v>
      </c>
      <c r="F15" s="119">
        <v>32.538666666666664</v>
      </c>
      <c r="G15" s="119">
        <v>60.788666666666664</v>
      </c>
      <c r="H15" s="119">
        <v>10.987000000000002</v>
      </c>
      <c r="I15" s="119">
        <v>38.520874999999997</v>
      </c>
      <c r="J15" s="119">
        <v>13.453400000000002</v>
      </c>
    </row>
    <row r="16" spans="1:12">
      <c r="B16" s="118">
        <v>39098</v>
      </c>
      <c r="C16" s="119">
        <v>196.7</v>
      </c>
      <c r="D16" s="119">
        <v>77.783000000000001</v>
      </c>
      <c r="E16" s="119">
        <v>15.566666666666668</v>
      </c>
      <c r="F16" s="119">
        <v>31.345333333333333</v>
      </c>
      <c r="G16" s="119">
        <v>60.128999999999991</v>
      </c>
      <c r="H16" s="119">
        <v>14.401555555555555</v>
      </c>
      <c r="I16" s="119">
        <v>37.473250000000007</v>
      </c>
      <c r="J16" s="119">
        <v>13.5207</v>
      </c>
    </row>
    <row r="17" spans="2:13">
      <c r="B17" s="118">
        <v>39099</v>
      </c>
      <c r="C17" s="119">
        <v>197.23333333333335</v>
      </c>
      <c r="D17" s="119">
        <v>77.962999999999994</v>
      </c>
      <c r="E17" s="119">
        <v>15.166666666666666</v>
      </c>
      <c r="F17" s="119">
        <v>31.498666666666669</v>
      </c>
      <c r="G17" s="119">
        <v>59.114777777777782</v>
      </c>
      <c r="H17" s="119">
        <v>14.426888888888888</v>
      </c>
      <c r="I17" s="119">
        <v>35.680374999999998</v>
      </c>
      <c r="J17" s="119">
        <v>13.2179</v>
      </c>
    </row>
    <row r="18" spans="2:13">
      <c r="B18" s="118">
        <v>39100</v>
      </c>
      <c r="C18" s="119">
        <v>198</v>
      </c>
      <c r="D18" s="119">
        <v>76.462999999999994</v>
      </c>
      <c r="E18" s="119">
        <v>15.266666666666666</v>
      </c>
      <c r="F18" s="119">
        <v>31.538666666666668</v>
      </c>
      <c r="G18" s="119">
        <v>58.868888888888897</v>
      </c>
      <c r="H18" s="119">
        <v>11.163</v>
      </c>
      <c r="I18" s="119">
        <v>34.9435</v>
      </c>
      <c r="J18" s="119">
        <v>13.201599999999999</v>
      </c>
    </row>
    <row r="19" spans="2:13">
      <c r="B19" s="118">
        <v>39101</v>
      </c>
      <c r="C19" s="119">
        <v>199.83333333333334</v>
      </c>
      <c r="D19" s="119">
        <v>94.174999999999997</v>
      </c>
      <c r="E19" s="119">
        <v>15.333333333333334</v>
      </c>
      <c r="F19" s="119">
        <v>31.555333333333333</v>
      </c>
      <c r="G19" s="119">
        <v>57.64</v>
      </c>
      <c r="H19" s="119">
        <v>9.7249999999999996</v>
      </c>
      <c r="I19" s="119">
        <v>36.982500000000002</v>
      </c>
      <c r="J19" s="119">
        <v>13.209200000000001</v>
      </c>
    </row>
    <row r="20" spans="2:13">
      <c r="B20" s="118">
        <v>39104</v>
      </c>
      <c r="C20" s="119">
        <v>199.9</v>
      </c>
      <c r="D20" s="119">
        <v>92.662499999999994</v>
      </c>
      <c r="E20" s="119">
        <v>15.166666666666666</v>
      </c>
      <c r="F20" s="119">
        <v>32.038666666666664</v>
      </c>
      <c r="G20" s="119">
        <v>57.141111111111108</v>
      </c>
      <c r="H20" s="119">
        <v>8.4688888888888894</v>
      </c>
      <c r="I20" s="119">
        <v>37.618749999999999</v>
      </c>
      <c r="J20" s="119">
        <v>13.349</v>
      </c>
    </row>
    <row r="21" spans="2:13">
      <c r="B21" s="118">
        <v>39105</v>
      </c>
      <c r="C21" s="119">
        <v>200.21</v>
      </c>
      <c r="D21" s="119">
        <v>92.362499999999997</v>
      </c>
      <c r="E21" s="119">
        <v>15.2</v>
      </c>
      <c r="F21" s="119">
        <v>33.122</v>
      </c>
      <c r="G21" s="119">
        <v>57.134555555555558</v>
      </c>
      <c r="H21" s="119">
        <v>8.2719999999999985</v>
      </c>
      <c r="I21" s="119">
        <v>36.006999999999998</v>
      </c>
      <c r="J21" s="119">
        <v>13.343500000000001</v>
      </c>
    </row>
    <row r="22" spans="2:13">
      <c r="B22" s="118">
        <v>39106</v>
      </c>
      <c r="C22" s="119">
        <v>200.66666666666666</v>
      </c>
      <c r="D22" s="119">
        <v>91.762500000000003</v>
      </c>
      <c r="E22" s="119">
        <v>15.1</v>
      </c>
      <c r="F22" s="119">
        <v>32.095333333333336</v>
      </c>
      <c r="G22" s="119">
        <v>55.818444444444445</v>
      </c>
      <c r="H22" s="119">
        <v>9.7962222222222231</v>
      </c>
      <c r="I22" s="119">
        <v>34.758875000000003</v>
      </c>
      <c r="J22" s="119">
        <v>13.3002</v>
      </c>
    </row>
    <row r="23" spans="2:13">
      <c r="B23" s="118">
        <v>39107</v>
      </c>
      <c r="C23" s="119">
        <v>199.73333333333335</v>
      </c>
      <c r="D23" s="119">
        <v>91.837500000000006</v>
      </c>
      <c r="E23" s="119">
        <v>15.233333333333334</v>
      </c>
      <c r="F23" s="119">
        <v>31.622</v>
      </c>
      <c r="G23" s="119">
        <v>56.064777777777778</v>
      </c>
      <c r="H23" s="119">
        <v>9.8954444444444434</v>
      </c>
      <c r="I23" s="119">
        <v>34.176000000000002</v>
      </c>
      <c r="J23" s="119">
        <v>13.2197</v>
      </c>
      <c r="L23" s="120" t="s">
        <v>727</v>
      </c>
    </row>
    <row r="24" spans="2:13">
      <c r="B24" s="118">
        <v>39108</v>
      </c>
      <c r="C24" s="119">
        <v>199.72333333333333</v>
      </c>
      <c r="D24" s="119">
        <v>92.3125</v>
      </c>
      <c r="E24" s="119">
        <v>15.3</v>
      </c>
      <c r="F24" s="119">
        <v>31.872</v>
      </c>
      <c r="G24" s="119">
        <v>55.853222222222229</v>
      </c>
      <c r="H24" s="119">
        <v>9.93</v>
      </c>
      <c r="I24" s="119">
        <v>33.744999999999997</v>
      </c>
      <c r="J24" s="119">
        <v>13.321699999999998</v>
      </c>
      <c r="L24" s="74" t="s">
        <v>799</v>
      </c>
    </row>
    <row r="25" spans="2:13">
      <c r="B25" s="118">
        <v>39111</v>
      </c>
      <c r="C25" s="119">
        <v>200.33333333333334</v>
      </c>
      <c r="D25" s="119">
        <v>91.45</v>
      </c>
      <c r="E25" s="119">
        <v>15.233333333333334</v>
      </c>
      <c r="F25" s="119">
        <v>32.042000000000002</v>
      </c>
      <c r="G25" s="119">
        <v>56.248222222222225</v>
      </c>
      <c r="H25" s="119">
        <v>9.6990000000000016</v>
      </c>
      <c r="I25" s="119">
        <v>34.419875000000005</v>
      </c>
      <c r="J25" s="119">
        <v>13.329399999999998</v>
      </c>
      <c r="L25" s="43"/>
    </row>
    <row r="26" spans="2:13">
      <c r="B26" s="118">
        <v>39112</v>
      </c>
      <c r="C26" s="119">
        <v>201.39</v>
      </c>
      <c r="D26" s="119">
        <v>92</v>
      </c>
      <c r="E26" s="119">
        <v>15.433333333333332</v>
      </c>
      <c r="F26" s="119">
        <v>31.875333333333334</v>
      </c>
      <c r="G26" s="119">
        <v>56.252777777777773</v>
      </c>
      <c r="H26" s="119">
        <v>11.470666666666666</v>
      </c>
      <c r="I26" s="119">
        <v>37.022500000000001</v>
      </c>
      <c r="J26" s="119">
        <v>13.271499999999998</v>
      </c>
    </row>
    <row r="27" spans="2:13">
      <c r="B27" s="118">
        <v>39113</v>
      </c>
      <c r="C27" s="119">
        <v>201.33333333333334</v>
      </c>
      <c r="D27" s="119">
        <v>91.9</v>
      </c>
      <c r="E27" s="119">
        <v>15.5</v>
      </c>
      <c r="F27" s="119">
        <v>31.622</v>
      </c>
      <c r="G27" s="119">
        <v>58.056444444444452</v>
      </c>
      <c r="H27" s="119">
        <v>11.437222222222221</v>
      </c>
      <c r="I27" s="119">
        <v>37.089874999999999</v>
      </c>
      <c r="J27" s="119">
        <v>13.514799999999999</v>
      </c>
      <c r="L27" s="175" t="s">
        <v>459</v>
      </c>
      <c r="M27" s="96"/>
    </row>
    <row r="28" spans="2:13">
      <c r="B28" s="118">
        <v>39114</v>
      </c>
      <c r="C28" s="119">
        <v>201</v>
      </c>
      <c r="D28" s="119">
        <v>91.75</v>
      </c>
      <c r="E28" s="119">
        <v>15.266666666666666</v>
      </c>
      <c r="F28" s="119">
        <v>31.122</v>
      </c>
      <c r="G28" s="119">
        <v>70.413444444444451</v>
      </c>
      <c r="H28" s="119">
        <v>8.8022222222222215</v>
      </c>
      <c r="I28" s="119">
        <v>35.7545</v>
      </c>
      <c r="J28" s="119">
        <v>13.680700000000002</v>
      </c>
    </row>
    <row r="29" spans="2:13">
      <c r="B29" s="118">
        <v>39115</v>
      </c>
      <c r="C29" s="119">
        <v>200.66666666666666</v>
      </c>
      <c r="D29" s="119">
        <v>74.965000000000003</v>
      </c>
      <c r="E29" s="119">
        <v>15.366666666666667</v>
      </c>
      <c r="F29" s="119">
        <v>30.748666666666669</v>
      </c>
      <c r="G29" s="119">
        <v>66.666999999999987</v>
      </c>
      <c r="H29" s="119">
        <v>9.442555555555554</v>
      </c>
      <c r="I29" s="119">
        <v>35.043750000000003</v>
      </c>
      <c r="J29" s="119">
        <v>13.545300000000001</v>
      </c>
    </row>
    <row r="30" spans="2:13">
      <c r="B30" s="118">
        <v>39118</v>
      </c>
      <c r="C30" s="119">
        <v>202.28666666666666</v>
      </c>
      <c r="D30" s="119">
        <v>74.804249999999996</v>
      </c>
      <c r="E30" s="119">
        <v>15.233333333333334</v>
      </c>
      <c r="F30" s="119">
        <v>31.468666666666667</v>
      </c>
      <c r="G30" s="119">
        <v>62.963333333333338</v>
      </c>
      <c r="H30" s="119">
        <v>9.9540000000000006</v>
      </c>
      <c r="I30" s="119">
        <v>36.349249999999998</v>
      </c>
      <c r="J30" s="119">
        <v>13.525600000000001</v>
      </c>
    </row>
    <row r="31" spans="2:13">
      <c r="B31" s="118">
        <v>39119</v>
      </c>
      <c r="C31" s="119">
        <v>202.23333333333335</v>
      </c>
      <c r="D31" s="119">
        <v>74.237250000000003</v>
      </c>
      <c r="E31" s="119">
        <v>15.4</v>
      </c>
      <c r="F31" s="119">
        <v>31.705333333333332</v>
      </c>
      <c r="G31" s="119">
        <v>60.43922222222222</v>
      </c>
      <c r="H31" s="119">
        <v>10.231444444444444</v>
      </c>
      <c r="I31" s="119">
        <v>33.865499999999997</v>
      </c>
      <c r="J31" s="119">
        <v>13.54</v>
      </c>
    </row>
    <row r="32" spans="2:13">
      <c r="B32" s="118">
        <v>39120</v>
      </c>
      <c r="C32" s="119">
        <v>202</v>
      </c>
      <c r="D32" s="119">
        <v>74.140999999999991</v>
      </c>
      <c r="E32" s="119">
        <v>15.366666666666667</v>
      </c>
      <c r="F32" s="119">
        <v>30.538666666666668</v>
      </c>
      <c r="G32" s="119">
        <v>59.348666666666659</v>
      </c>
      <c r="H32" s="119">
        <v>9.0210000000000026</v>
      </c>
      <c r="I32" s="119">
        <v>33.157000000000004</v>
      </c>
      <c r="J32" s="119">
        <v>13.535500000000003</v>
      </c>
    </row>
    <row r="33" spans="2:10">
      <c r="B33" s="118">
        <v>39121</v>
      </c>
      <c r="C33" s="119">
        <v>201.76666666666665</v>
      </c>
      <c r="D33" s="119">
        <v>68.534000000000006</v>
      </c>
      <c r="E33" s="119">
        <v>15.3</v>
      </c>
      <c r="F33" s="119">
        <v>30.165333333333336</v>
      </c>
      <c r="G33" s="119">
        <v>57.949333333333328</v>
      </c>
      <c r="H33" s="119">
        <v>11.369777777777777</v>
      </c>
      <c r="I33" s="119">
        <v>33.661499999999997</v>
      </c>
      <c r="J33" s="119">
        <v>13.537799999999999</v>
      </c>
    </row>
    <row r="34" spans="2:10">
      <c r="B34" s="118">
        <v>39122</v>
      </c>
      <c r="C34" s="119">
        <v>201.66666666666666</v>
      </c>
      <c r="D34" s="119">
        <v>68.242500000000007</v>
      </c>
      <c r="E34" s="119">
        <v>15.1</v>
      </c>
      <c r="F34" s="119">
        <v>31.705333333333332</v>
      </c>
      <c r="G34" s="119">
        <v>56.972111111111111</v>
      </c>
      <c r="H34" s="119">
        <v>9.9892222222222244</v>
      </c>
      <c r="I34" s="119">
        <v>32.227624999999996</v>
      </c>
      <c r="J34" s="119">
        <v>13.5609</v>
      </c>
    </row>
    <row r="35" spans="2:10">
      <c r="B35" s="118">
        <v>39125</v>
      </c>
      <c r="C35" s="119">
        <v>200.86666666666667</v>
      </c>
      <c r="D35" s="119">
        <v>68.344999999999999</v>
      </c>
      <c r="E35" s="119">
        <v>15.333333333333334</v>
      </c>
      <c r="F35" s="119">
        <v>32.248666666666672</v>
      </c>
      <c r="G35" s="119">
        <v>57.001222222222218</v>
      </c>
      <c r="H35" s="119">
        <v>8.7248888888888896</v>
      </c>
      <c r="I35" s="119">
        <v>32.565374999999996</v>
      </c>
      <c r="J35" s="119">
        <v>14.306100000000001</v>
      </c>
    </row>
    <row r="36" spans="2:10">
      <c r="B36" s="118">
        <v>39126</v>
      </c>
      <c r="C36" s="119">
        <v>203.66666666666666</v>
      </c>
      <c r="D36" s="119">
        <v>68.322500000000005</v>
      </c>
      <c r="E36" s="119">
        <v>15.3</v>
      </c>
      <c r="F36" s="119">
        <v>33.082000000000001</v>
      </c>
      <c r="G36" s="119">
        <v>57.350777777777779</v>
      </c>
      <c r="H36" s="119">
        <v>9.6247777777777781</v>
      </c>
      <c r="I36" s="119">
        <v>33.113875</v>
      </c>
      <c r="J36" s="119">
        <v>14.6637</v>
      </c>
    </row>
    <row r="37" spans="2:10">
      <c r="B37" s="118">
        <v>39127</v>
      </c>
      <c r="C37" s="119">
        <v>204</v>
      </c>
      <c r="D37" s="119">
        <v>68.272000000000006</v>
      </c>
      <c r="E37" s="119">
        <v>15.333333333333334</v>
      </c>
      <c r="F37" s="119">
        <v>32.998666666666672</v>
      </c>
      <c r="G37" s="119">
        <v>57.872000000000007</v>
      </c>
      <c r="H37" s="119">
        <v>9.9565555555555569</v>
      </c>
      <c r="I37" s="119">
        <v>32.756374999999998</v>
      </c>
      <c r="J37" s="119">
        <v>14.595000000000001</v>
      </c>
    </row>
    <row r="38" spans="2:10">
      <c r="B38" s="118">
        <v>39128</v>
      </c>
      <c r="C38" s="119">
        <v>203.5</v>
      </c>
      <c r="D38" s="119">
        <v>68.390500000000003</v>
      </c>
      <c r="E38" s="119">
        <v>15.1</v>
      </c>
      <c r="F38" s="119">
        <v>32.981999999999999</v>
      </c>
      <c r="G38" s="119">
        <v>57.646999999999998</v>
      </c>
      <c r="H38" s="119">
        <v>10.027777777777779</v>
      </c>
      <c r="I38" s="119">
        <v>32.696750000000002</v>
      </c>
      <c r="J38" s="119">
        <v>14.489099999999999</v>
      </c>
    </row>
    <row r="39" spans="2:10">
      <c r="B39" s="118">
        <v>39129</v>
      </c>
      <c r="C39" s="119">
        <v>203.16666666666666</v>
      </c>
      <c r="D39" s="119">
        <v>68.192999999999998</v>
      </c>
      <c r="E39" s="119">
        <v>15.066666666666668</v>
      </c>
      <c r="F39" s="119">
        <v>33.122</v>
      </c>
      <c r="G39" s="119">
        <v>57.871111111111112</v>
      </c>
      <c r="H39" s="119">
        <v>10.793777777777777</v>
      </c>
      <c r="I39" s="119">
        <v>35.933875</v>
      </c>
      <c r="J39" s="119">
        <v>14.4498</v>
      </c>
    </row>
    <row r="40" spans="2:10">
      <c r="B40" s="118">
        <v>39132</v>
      </c>
      <c r="C40" s="119">
        <v>203.5</v>
      </c>
      <c r="D40" s="119">
        <v>68.090999999999994</v>
      </c>
      <c r="E40" s="119">
        <v>15</v>
      </c>
      <c r="F40" s="119">
        <v>32.955333333333336</v>
      </c>
      <c r="G40" s="119">
        <v>57.498555555555555</v>
      </c>
      <c r="H40" s="119">
        <v>11.327555555555556</v>
      </c>
      <c r="I40" s="119">
        <v>32.959375000000001</v>
      </c>
      <c r="J40" s="119">
        <v>14.410300000000001</v>
      </c>
    </row>
    <row r="41" spans="2:10">
      <c r="B41" s="118">
        <v>39133</v>
      </c>
      <c r="C41" s="119">
        <v>202.5</v>
      </c>
      <c r="D41" s="119">
        <v>68.156000000000006</v>
      </c>
      <c r="E41" s="119">
        <v>15.066666666666668</v>
      </c>
      <c r="F41" s="119">
        <v>32.705333333333336</v>
      </c>
      <c r="G41" s="119">
        <v>57.253666666666668</v>
      </c>
      <c r="H41" s="119">
        <v>10.751222222222221</v>
      </c>
      <c r="I41" s="119">
        <v>32.378999999999998</v>
      </c>
      <c r="J41" s="119">
        <v>14.453900000000001</v>
      </c>
    </row>
    <row r="42" spans="2:10">
      <c r="B42" s="118">
        <v>39134</v>
      </c>
      <c r="C42" s="119">
        <v>202.16666666666666</v>
      </c>
      <c r="D42" s="119">
        <v>67.871499999999997</v>
      </c>
      <c r="E42" s="119">
        <v>15.266666666666666</v>
      </c>
      <c r="F42" s="119">
        <v>32.832000000000001</v>
      </c>
      <c r="G42" s="119">
        <v>55.545222222222222</v>
      </c>
      <c r="H42" s="119">
        <v>9.7826666666666657</v>
      </c>
      <c r="I42" s="119">
        <v>32.561749999999996</v>
      </c>
      <c r="J42" s="119">
        <v>14.4541</v>
      </c>
    </row>
    <row r="43" spans="2:10">
      <c r="B43" s="118">
        <v>39135</v>
      </c>
      <c r="C43" s="119">
        <v>202.33333333333334</v>
      </c>
      <c r="D43" s="119">
        <v>67.277000000000001</v>
      </c>
      <c r="E43" s="119">
        <v>15.433333333333332</v>
      </c>
      <c r="F43" s="119">
        <v>31.882000000000001</v>
      </c>
      <c r="G43" s="119">
        <v>54.818555555555548</v>
      </c>
      <c r="H43" s="119">
        <v>10.025999999999998</v>
      </c>
      <c r="I43" s="119">
        <v>32.583375000000004</v>
      </c>
      <c r="J43" s="119">
        <v>14.434899999999999</v>
      </c>
    </row>
    <row r="44" spans="2:10">
      <c r="B44" s="118">
        <v>39136</v>
      </c>
      <c r="C44" s="119">
        <v>189.822</v>
      </c>
      <c r="D44" s="119">
        <v>67.133499999999998</v>
      </c>
      <c r="E44" s="119">
        <v>15.566666666666668</v>
      </c>
      <c r="F44" s="119">
        <v>32.512</v>
      </c>
      <c r="G44" s="119">
        <v>54.896222222222228</v>
      </c>
      <c r="H44" s="119">
        <v>10.535333333333332</v>
      </c>
      <c r="I44" s="119">
        <v>32.931874999999998</v>
      </c>
      <c r="J44" s="119">
        <v>15.546199999999999</v>
      </c>
    </row>
    <row r="45" spans="2:10">
      <c r="B45" s="118">
        <v>39139</v>
      </c>
      <c r="C45" s="119">
        <v>189.77133333333336</v>
      </c>
      <c r="D45" s="119">
        <v>67.161000000000001</v>
      </c>
      <c r="E45" s="119">
        <v>15.833333333333334</v>
      </c>
      <c r="F45" s="119">
        <v>33.082000000000001</v>
      </c>
      <c r="G45" s="119">
        <v>49.406444444444446</v>
      </c>
      <c r="H45" s="119">
        <v>10.760888888888889</v>
      </c>
      <c r="I45" s="119">
        <v>33.564499999999995</v>
      </c>
      <c r="J45" s="119">
        <v>16.1464</v>
      </c>
    </row>
    <row r="46" spans="2:10">
      <c r="B46" s="118">
        <v>39140</v>
      </c>
      <c r="C46" s="119">
        <v>195.89233333333334</v>
      </c>
      <c r="D46" s="119">
        <v>68.773499999999999</v>
      </c>
      <c r="E46" s="119">
        <v>16.2</v>
      </c>
      <c r="F46" s="119">
        <v>34.455333333333336</v>
      </c>
      <c r="G46" s="119">
        <v>48.095333333333336</v>
      </c>
      <c r="H46" s="119">
        <v>12.906666666666666</v>
      </c>
      <c r="I46" s="119">
        <v>36.312249999999992</v>
      </c>
      <c r="J46" s="119">
        <v>17.479400000000002</v>
      </c>
    </row>
    <row r="47" spans="2:10">
      <c r="B47" s="118">
        <v>39141</v>
      </c>
      <c r="C47" s="119">
        <v>202.447</v>
      </c>
      <c r="D47" s="119">
        <v>76.885000000000005</v>
      </c>
      <c r="E47" s="119">
        <v>16.333333333333332</v>
      </c>
      <c r="F47" s="119">
        <v>36.358666666666664</v>
      </c>
      <c r="G47" s="119">
        <v>51.157222222222224</v>
      </c>
      <c r="H47" s="119">
        <v>8.1681111111111111</v>
      </c>
      <c r="I47" s="119">
        <v>34.124375000000001</v>
      </c>
      <c r="J47" s="119">
        <v>18.2515</v>
      </c>
    </row>
    <row r="48" spans="2:10">
      <c r="B48" s="118">
        <v>39142</v>
      </c>
      <c r="C48" s="119">
        <v>204.38566666666668</v>
      </c>
      <c r="D48" s="119">
        <v>76.20675</v>
      </c>
      <c r="E48" s="119">
        <v>17.133333333333333</v>
      </c>
      <c r="F48" s="119">
        <v>37.372</v>
      </c>
      <c r="G48" s="119">
        <v>54.745555555555562</v>
      </c>
      <c r="H48" s="119">
        <v>10.559222222222223</v>
      </c>
      <c r="I48" s="119">
        <v>36.954875000000001</v>
      </c>
      <c r="J48" s="119">
        <v>18.309600000000003</v>
      </c>
    </row>
    <row r="49" spans="2:10">
      <c r="B49" s="118">
        <v>39143</v>
      </c>
      <c r="C49" s="119">
        <v>209.35299999999998</v>
      </c>
      <c r="D49" s="119">
        <v>76.933999999999997</v>
      </c>
      <c r="E49" s="119">
        <v>16.666666666666668</v>
      </c>
      <c r="F49" s="119">
        <v>40.241999999999997</v>
      </c>
      <c r="G49" s="119">
        <v>54.707777777777778</v>
      </c>
      <c r="H49" s="119">
        <v>9.4865555555555545</v>
      </c>
      <c r="I49" s="119">
        <v>37.363124999999997</v>
      </c>
      <c r="J49" s="119">
        <v>18.550799999999999</v>
      </c>
    </row>
    <row r="50" spans="2:10">
      <c r="B50" s="118">
        <v>39146</v>
      </c>
      <c r="C50" s="119">
        <v>216.87199999999999</v>
      </c>
      <c r="D50" s="119">
        <v>78.108249999999998</v>
      </c>
      <c r="E50" s="119">
        <v>18.166666666666668</v>
      </c>
      <c r="F50" s="119">
        <v>41.288666666666664</v>
      </c>
      <c r="G50" s="119">
        <v>58.482888888888887</v>
      </c>
      <c r="H50" s="119">
        <v>14.536999999999999</v>
      </c>
      <c r="I50" s="119">
        <v>40.27975</v>
      </c>
      <c r="J50" s="119">
        <v>20.982999999999997</v>
      </c>
    </row>
    <row r="51" spans="2:10">
      <c r="B51" s="118">
        <v>39147</v>
      </c>
      <c r="C51" s="119">
        <v>218.27166666666668</v>
      </c>
      <c r="D51" s="119">
        <v>79.018749999999997</v>
      </c>
      <c r="E51" s="119">
        <v>17.7</v>
      </c>
      <c r="F51" s="119">
        <v>40.655333333333338</v>
      </c>
      <c r="G51" s="119">
        <v>56.478888888888889</v>
      </c>
      <c r="H51" s="119">
        <v>11.850555555555555</v>
      </c>
      <c r="I51" s="119">
        <v>37.087375000000002</v>
      </c>
      <c r="J51" s="119">
        <v>19.792999999999999</v>
      </c>
    </row>
    <row r="52" spans="2:10">
      <c r="B52" s="118">
        <v>39148</v>
      </c>
      <c r="C52" s="119">
        <v>219.30833333333331</v>
      </c>
      <c r="D52" s="119">
        <v>79.088999999999999</v>
      </c>
      <c r="E52" s="119">
        <v>17.266666666666666</v>
      </c>
      <c r="F52" s="119">
        <v>40.788666666666664</v>
      </c>
      <c r="G52" s="119">
        <v>55.103000000000002</v>
      </c>
      <c r="H52" s="119">
        <v>13.490111111111112</v>
      </c>
      <c r="I52" s="119">
        <v>45.267999999999994</v>
      </c>
      <c r="J52" s="119">
        <v>19.232500000000002</v>
      </c>
    </row>
    <row r="53" spans="2:10">
      <c r="B53" s="118">
        <v>39149</v>
      </c>
      <c r="C53" s="119">
        <v>214.50066666666666</v>
      </c>
      <c r="D53" s="119">
        <v>77.995750000000001</v>
      </c>
      <c r="E53" s="119">
        <v>17.266666666666666</v>
      </c>
      <c r="F53" s="119">
        <v>39.428666666666665</v>
      </c>
      <c r="G53" s="119">
        <v>54.633555555555553</v>
      </c>
      <c r="H53" s="119">
        <v>14.505222222222223</v>
      </c>
      <c r="I53" s="119">
        <v>45.341749999999998</v>
      </c>
      <c r="J53" s="119">
        <v>18.892600000000002</v>
      </c>
    </row>
    <row r="54" spans="2:10">
      <c r="B54" s="118">
        <v>39150</v>
      </c>
      <c r="C54" s="119">
        <v>209.4143333333333</v>
      </c>
      <c r="D54" s="119">
        <v>77.478250000000003</v>
      </c>
      <c r="E54" s="119">
        <v>17.100000000000001</v>
      </c>
      <c r="F54" s="119">
        <v>40.165333333333336</v>
      </c>
      <c r="G54" s="119">
        <v>54.036444444444449</v>
      </c>
      <c r="H54" s="119">
        <v>15.752111111111113</v>
      </c>
      <c r="I54" s="119">
        <v>42.695875000000001</v>
      </c>
      <c r="J54" s="119">
        <v>18.751200000000001</v>
      </c>
    </row>
    <row r="55" spans="2:10">
      <c r="B55" s="118">
        <v>39153</v>
      </c>
      <c r="C55" s="119">
        <v>204.09100000000001</v>
      </c>
      <c r="D55" s="119">
        <v>75.539000000000001</v>
      </c>
      <c r="E55" s="119">
        <v>17.166666666666668</v>
      </c>
      <c r="F55" s="119">
        <v>40.622</v>
      </c>
      <c r="G55" s="119">
        <v>53.865444444444442</v>
      </c>
      <c r="H55" s="119">
        <v>12.632111111111112</v>
      </c>
      <c r="I55" s="119">
        <v>40.949875000000006</v>
      </c>
      <c r="J55" s="119">
        <v>19.015699999999999</v>
      </c>
    </row>
    <row r="56" spans="2:10">
      <c r="B56" s="118">
        <v>39154</v>
      </c>
      <c r="C56" s="119">
        <v>205.167</v>
      </c>
      <c r="D56" s="119">
        <v>76.694000000000003</v>
      </c>
      <c r="E56" s="119">
        <v>17.333333333333332</v>
      </c>
      <c r="F56" s="119">
        <v>40.538666666666664</v>
      </c>
      <c r="G56" s="119">
        <v>53.323</v>
      </c>
      <c r="H56" s="119">
        <v>12.013777777777779</v>
      </c>
      <c r="I56" s="119">
        <v>42.66</v>
      </c>
      <c r="J56" s="119">
        <v>19.857500000000002</v>
      </c>
    </row>
    <row r="57" spans="2:10">
      <c r="B57" s="118">
        <v>39155</v>
      </c>
      <c r="C57" s="119">
        <v>213.58600000000001</v>
      </c>
      <c r="D57" s="119">
        <v>77.684250000000006</v>
      </c>
      <c r="E57" s="119">
        <v>17.7</v>
      </c>
      <c r="F57" s="119">
        <v>43.538666666666664</v>
      </c>
      <c r="G57" s="119">
        <v>53.553222222222225</v>
      </c>
      <c r="H57" s="119">
        <v>9.2381111111111114</v>
      </c>
      <c r="I57" s="119">
        <v>40.401125</v>
      </c>
      <c r="J57" s="119">
        <v>21.843499999999999</v>
      </c>
    </row>
    <row r="58" spans="2:10">
      <c r="B58" s="118">
        <v>39156</v>
      </c>
      <c r="C58" s="119">
        <v>216.53700000000001</v>
      </c>
      <c r="D58" s="119">
        <v>77.673749999999998</v>
      </c>
      <c r="E58" s="119">
        <v>17.733333333333334</v>
      </c>
      <c r="F58" s="119">
        <v>40.888666666666666</v>
      </c>
      <c r="G58" s="119">
        <v>54.2</v>
      </c>
      <c r="H58" s="119">
        <v>14.577777777777776</v>
      </c>
      <c r="I58" s="119">
        <v>44.611500000000007</v>
      </c>
      <c r="J58" s="119">
        <v>20.862000000000002</v>
      </c>
    </row>
    <row r="59" spans="2:10">
      <c r="B59" s="118">
        <v>39157</v>
      </c>
      <c r="C59" s="119">
        <v>227.84333333333333</v>
      </c>
      <c r="D59" s="119">
        <v>71.581999999999994</v>
      </c>
      <c r="E59" s="119">
        <v>18.333333333333332</v>
      </c>
      <c r="F59" s="119">
        <v>41.841999999999999</v>
      </c>
      <c r="G59" s="119">
        <v>53.775222222222219</v>
      </c>
      <c r="H59" s="119">
        <v>16.373000000000001</v>
      </c>
      <c r="I59" s="119">
        <v>48.407624999999996</v>
      </c>
      <c r="J59" s="119">
        <v>22.8019</v>
      </c>
    </row>
    <row r="60" spans="2:10">
      <c r="B60" s="118">
        <v>39160</v>
      </c>
      <c r="C60" s="119">
        <v>222.53800000000001</v>
      </c>
      <c r="D60" s="119">
        <v>71.587500000000006</v>
      </c>
      <c r="E60" s="119">
        <v>18.333333333333332</v>
      </c>
      <c r="F60" s="119">
        <v>41.18533333333334</v>
      </c>
      <c r="G60" s="119">
        <v>53.812111111111108</v>
      </c>
      <c r="H60" s="119">
        <v>16.531888888888886</v>
      </c>
      <c r="I60" s="119">
        <v>48.306874999999998</v>
      </c>
      <c r="J60" s="119">
        <v>22.532899999999994</v>
      </c>
    </row>
    <row r="61" spans="2:10">
      <c r="B61" s="118">
        <v>39161</v>
      </c>
      <c r="C61" s="119">
        <v>217.66499999999999</v>
      </c>
      <c r="D61" s="119">
        <v>71.765000000000001</v>
      </c>
      <c r="E61" s="119">
        <v>18.033333333333335</v>
      </c>
      <c r="F61" s="119">
        <v>39.872</v>
      </c>
      <c r="G61" s="119">
        <v>54.145777777777781</v>
      </c>
      <c r="H61" s="119">
        <v>15.569333333333333</v>
      </c>
      <c r="I61" s="119">
        <v>48.257000000000005</v>
      </c>
      <c r="J61" s="119">
        <v>21.450200000000002</v>
      </c>
    </row>
    <row r="62" spans="2:10">
      <c r="B62" s="118">
        <v>39162</v>
      </c>
      <c r="C62" s="119">
        <v>224.06666666666669</v>
      </c>
      <c r="D62" s="119">
        <v>102.44499999999999</v>
      </c>
      <c r="E62" s="119">
        <v>17.600000000000001</v>
      </c>
      <c r="F62" s="119">
        <v>39.705333333333336</v>
      </c>
      <c r="G62" s="119">
        <v>53.518000000000001</v>
      </c>
      <c r="H62" s="119">
        <v>16.980333333333334</v>
      </c>
      <c r="I62" s="119">
        <v>50.797750000000001</v>
      </c>
      <c r="J62" s="119">
        <v>19.440000000000001</v>
      </c>
    </row>
    <row r="63" spans="2:10">
      <c r="B63" s="118">
        <v>39163</v>
      </c>
      <c r="C63" s="119">
        <v>219.26666666666665</v>
      </c>
      <c r="D63" s="119">
        <v>100.19499999999999</v>
      </c>
      <c r="E63" s="119">
        <v>17.233333333333334</v>
      </c>
      <c r="F63" s="119">
        <v>38.30533333333333</v>
      </c>
      <c r="G63" s="119">
        <v>54.435000000000002</v>
      </c>
      <c r="H63" s="119">
        <v>17.214222222222222</v>
      </c>
      <c r="I63" s="119">
        <v>48.954999999999998</v>
      </c>
      <c r="J63" s="119">
        <v>18.41</v>
      </c>
    </row>
    <row r="64" spans="2:10">
      <c r="B64" s="118">
        <v>39164</v>
      </c>
      <c r="C64" s="119">
        <v>224.26666666666665</v>
      </c>
      <c r="D64" s="119">
        <v>99.7</v>
      </c>
      <c r="E64" s="119">
        <v>17.399999999999999</v>
      </c>
      <c r="F64" s="119">
        <v>39.071999999999996</v>
      </c>
      <c r="G64" s="119">
        <v>54.124444444444435</v>
      </c>
      <c r="H64" s="119">
        <v>12.774555555555557</v>
      </c>
      <c r="I64" s="119">
        <v>46.301999999999992</v>
      </c>
      <c r="J64" s="119">
        <v>18.52</v>
      </c>
    </row>
    <row r="65" spans="2:10">
      <c r="B65" s="118">
        <v>39167</v>
      </c>
      <c r="C65" s="119">
        <v>223.53333333333333</v>
      </c>
      <c r="D65" s="119">
        <v>99.674999999999997</v>
      </c>
      <c r="E65" s="119">
        <v>17.233333333333334</v>
      </c>
      <c r="F65" s="119">
        <v>36.372</v>
      </c>
      <c r="G65" s="119">
        <v>54.083111111111116</v>
      </c>
      <c r="H65" s="119">
        <v>13.722444444444445</v>
      </c>
      <c r="I65" s="119">
        <v>45.372999999999998</v>
      </c>
      <c r="J65" s="119">
        <v>18.309999999999999</v>
      </c>
    </row>
    <row r="66" spans="2:10">
      <c r="B66" s="118">
        <v>39168</v>
      </c>
      <c r="C66" s="119">
        <v>224.1</v>
      </c>
      <c r="D66" s="119">
        <v>100.675</v>
      </c>
      <c r="E66" s="119">
        <v>17.100000000000001</v>
      </c>
      <c r="F66" s="119">
        <v>36.538666666666664</v>
      </c>
      <c r="G66" s="119">
        <v>54.156555555555556</v>
      </c>
      <c r="H66" s="119">
        <v>15.068888888888889</v>
      </c>
      <c r="I66" s="119">
        <v>47.351499999999994</v>
      </c>
      <c r="J66" s="119">
        <v>18.16</v>
      </c>
    </row>
    <row r="67" spans="2:10">
      <c r="B67" s="118">
        <v>39169</v>
      </c>
      <c r="C67" s="119">
        <v>226.93333333333331</v>
      </c>
      <c r="D67" s="119">
        <v>101.55</v>
      </c>
      <c r="E67" s="119">
        <v>17.100000000000001</v>
      </c>
      <c r="F67" s="119">
        <v>37.538666666666664</v>
      </c>
      <c r="G67" s="119">
        <v>54.112555555555559</v>
      </c>
      <c r="H67" s="119">
        <v>12.409111111111109</v>
      </c>
      <c r="I67" s="119">
        <v>45.511749999999992</v>
      </c>
      <c r="J67" s="119">
        <v>19</v>
      </c>
    </row>
    <row r="68" spans="2:10">
      <c r="B68" s="118">
        <v>39170</v>
      </c>
      <c r="C68" s="119">
        <v>224.66666666666666</v>
      </c>
      <c r="D68" s="119">
        <v>100.27500000000001</v>
      </c>
      <c r="E68" s="119">
        <v>17.233333333333334</v>
      </c>
      <c r="F68" s="119">
        <v>38.372</v>
      </c>
      <c r="G68" s="119">
        <v>54.767777777777773</v>
      </c>
      <c r="H68" s="119">
        <v>15.258111111111109</v>
      </c>
      <c r="I68" s="119">
        <v>47.286124999999998</v>
      </c>
      <c r="J68" s="119">
        <v>18.600000000000001</v>
      </c>
    </row>
    <row r="69" spans="2:10">
      <c r="B69" s="118">
        <v>39171</v>
      </c>
      <c r="C69" s="119">
        <v>224</v>
      </c>
      <c r="D69" s="119">
        <v>100.575</v>
      </c>
      <c r="E69" s="119">
        <v>17.366666666666667</v>
      </c>
      <c r="F69" s="119">
        <v>38.538666666666664</v>
      </c>
      <c r="G69" s="119">
        <v>55.010888888888893</v>
      </c>
      <c r="H69" s="119">
        <v>15.291444444444444</v>
      </c>
      <c r="I69" s="119">
        <v>48.661124999999998</v>
      </c>
      <c r="J69" s="119">
        <v>18.87</v>
      </c>
    </row>
    <row r="70" spans="2:10">
      <c r="B70" s="118">
        <v>39174</v>
      </c>
      <c r="C70" s="119">
        <v>226.43333333333331</v>
      </c>
      <c r="D70" s="119">
        <v>101.425</v>
      </c>
      <c r="E70" s="119">
        <v>18.133333333333333</v>
      </c>
      <c r="F70" s="119">
        <v>37.771999999999998</v>
      </c>
      <c r="G70" s="119">
        <v>54.645333333333333</v>
      </c>
      <c r="H70" s="119">
        <v>13.871555555555556</v>
      </c>
      <c r="I70" s="119">
        <v>49.221375000000002</v>
      </c>
      <c r="J70" s="119">
        <v>20.45</v>
      </c>
    </row>
    <row r="71" spans="2:10">
      <c r="B71" s="118">
        <v>39175</v>
      </c>
      <c r="C71" s="119">
        <v>237.62033333333332</v>
      </c>
      <c r="D71" s="119">
        <v>70.976500000000001</v>
      </c>
      <c r="E71" s="119">
        <v>17.533333333333335</v>
      </c>
      <c r="F71" s="119">
        <v>38.413666666666664</v>
      </c>
      <c r="G71" s="119">
        <v>54.896444444444441</v>
      </c>
      <c r="H71" s="119">
        <v>13.645666666666665</v>
      </c>
      <c r="I71" s="119">
        <v>50.726374999999997</v>
      </c>
      <c r="J71" s="119">
        <v>20.761199999999999</v>
      </c>
    </row>
    <row r="72" spans="2:10">
      <c r="B72" s="118">
        <v>39176</v>
      </c>
      <c r="C72" s="119">
        <v>220.62800000000001</v>
      </c>
      <c r="D72" s="119">
        <v>70.576999999999998</v>
      </c>
      <c r="E72" s="119">
        <v>17.600000000000001</v>
      </c>
      <c r="F72" s="119">
        <v>38.038666666666664</v>
      </c>
      <c r="G72" s="119">
        <v>54.981222222222222</v>
      </c>
      <c r="H72" s="119">
        <v>13.73977777777778</v>
      </c>
      <c r="I72" s="119">
        <v>51.888750000000002</v>
      </c>
      <c r="J72" s="119">
        <v>20.924799999999998</v>
      </c>
    </row>
    <row r="73" spans="2:10">
      <c r="B73" s="118">
        <v>39177</v>
      </c>
      <c r="C73" s="119">
        <v>219.16533333333336</v>
      </c>
      <c r="D73" s="119">
        <v>70.882499999999993</v>
      </c>
      <c r="E73" s="119">
        <v>17.600000000000001</v>
      </c>
      <c r="F73" s="119">
        <v>37.788666666666664</v>
      </c>
      <c r="G73" s="119">
        <v>55.098333333333329</v>
      </c>
      <c r="H73" s="119">
        <v>14.584777777777779</v>
      </c>
      <c r="I73" s="119">
        <v>52.713000000000001</v>
      </c>
      <c r="J73" s="119">
        <v>20.420500000000001</v>
      </c>
    </row>
    <row r="74" spans="2:10">
      <c r="B74" s="118">
        <v>39178</v>
      </c>
      <c r="C74" s="119">
        <v>220.05433333333335</v>
      </c>
      <c r="D74" s="119">
        <v>70.84</v>
      </c>
      <c r="E74" s="119">
        <v>17.666666666666668</v>
      </c>
      <c r="F74" s="119">
        <v>37.771999999999998</v>
      </c>
      <c r="G74" s="119">
        <v>54.88666666666667</v>
      </c>
      <c r="H74" s="119">
        <v>13.464666666666666</v>
      </c>
      <c r="I74" s="119">
        <v>51.731250000000003</v>
      </c>
      <c r="J74" s="119">
        <v>20.192</v>
      </c>
    </row>
    <row r="75" spans="2:10">
      <c r="B75" s="118">
        <v>39181</v>
      </c>
      <c r="C75" s="119">
        <v>201.20266666666666</v>
      </c>
      <c r="D75" s="119">
        <v>70.713499999999996</v>
      </c>
      <c r="E75" s="119">
        <v>18.133333333333336</v>
      </c>
      <c r="F75" s="119">
        <v>37.771999999999998</v>
      </c>
      <c r="G75" s="119">
        <v>54.87488888888889</v>
      </c>
      <c r="H75" s="119">
        <v>18.364222222222224</v>
      </c>
      <c r="I75" s="119">
        <v>56.35199999999999</v>
      </c>
      <c r="J75" s="119">
        <v>19.832000000000001</v>
      </c>
    </row>
    <row r="76" spans="2:10">
      <c r="B76" s="118">
        <v>39182</v>
      </c>
      <c r="C76" s="119">
        <v>224.29899999999998</v>
      </c>
      <c r="D76" s="119">
        <v>70.177999999999997</v>
      </c>
      <c r="E76" s="119">
        <v>17.533333333333331</v>
      </c>
      <c r="F76" s="119">
        <v>37.205333333333336</v>
      </c>
      <c r="G76" s="119">
        <v>54.239888888888885</v>
      </c>
      <c r="H76" s="119">
        <v>13.062555555555555</v>
      </c>
      <c r="I76" s="119">
        <v>56.28649999999999</v>
      </c>
      <c r="J76" s="119">
        <v>19.724699999999999</v>
      </c>
    </row>
    <row r="77" spans="2:10">
      <c r="B77" s="118">
        <v>39183</v>
      </c>
      <c r="C77" s="119">
        <v>223.52466666666669</v>
      </c>
      <c r="D77" s="119">
        <v>69.718999999999994</v>
      </c>
      <c r="E77" s="119">
        <v>17.066666666666666</v>
      </c>
      <c r="F77" s="119">
        <v>36.622</v>
      </c>
      <c r="G77" s="119">
        <v>53.11877777777778</v>
      </c>
      <c r="H77" s="119">
        <v>13.433333333333334</v>
      </c>
      <c r="I77" s="119">
        <v>51.710125000000005</v>
      </c>
      <c r="J77" s="119">
        <v>18.724299999999999</v>
      </c>
    </row>
    <row r="78" spans="2:10">
      <c r="B78" s="118">
        <v>39184</v>
      </c>
      <c r="C78" s="119">
        <v>221.86700000000005</v>
      </c>
      <c r="D78" s="119">
        <v>69.128</v>
      </c>
      <c r="E78" s="119">
        <v>17</v>
      </c>
      <c r="F78" s="119">
        <v>36.205333333333336</v>
      </c>
      <c r="G78" s="119">
        <v>52.740555555555552</v>
      </c>
      <c r="H78" s="119">
        <v>12.403222222222221</v>
      </c>
      <c r="I78" s="119">
        <v>49.037500000000001</v>
      </c>
      <c r="J78" s="119">
        <v>18.785300000000003</v>
      </c>
    </row>
    <row r="79" spans="2:10">
      <c r="B79" s="118">
        <v>39185</v>
      </c>
      <c r="C79" s="119">
        <v>222.67600000000002</v>
      </c>
      <c r="D79" s="119">
        <v>69.277000000000001</v>
      </c>
      <c r="E79" s="119">
        <v>17.2</v>
      </c>
      <c r="F79" s="119">
        <v>36.738666666666667</v>
      </c>
      <c r="G79" s="119">
        <v>52.703111111111106</v>
      </c>
      <c r="H79" s="119">
        <v>13.634777777777778</v>
      </c>
      <c r="I79" s="119">
        <v>43.658999999999999</v>
      </c>
      <c r="J79" s="119">
        <v>18.782</v>
      </c>
    </row>
    <row r="80" spans="2:10">
      <c r="B80" s="118">
        <v>39188</v>
      </c>
      <c r="C80" s="119">
        <v>223.43333333333331</v>
      </c>
      <c r="D80" s="119">
        <v>69.313500000000005</v>
      </c>
      <c r="E80" s="119">
        <v>17.066666666666666</v>
      </c>
      <c r="F80" s="119">
        <v>35.605333333333334</v>
      </c>
      <c r="G80" s="119">
        <v>52.361222222222217</v>
      </c>
      <c r="H80" s="119">
        <v>13.002222222222223</v>
      </c>
      <c r="I80" s="119">
        <v>43.454749999999997</v>
      </c>
      <c r="J80" s="119">
        <v>18.919699999999999</v>
      </c>
    </row>
    <row r="81" spans="2:10">
      <c r="B81" s="118">
        <v>39189</v>
      </c>
      <c r="C81" s="119">
        <v>222.16666666666666</v>
      </c>
      <c r="D81" s="119">
        <v>70.294250000000005</v>
      </c>
      <c r="E81" s="119">
        <v>16.933333333333334</v>
      </c>
      <c r="F81" s="119">
        <v>35.605333333333334</v>
      </c>
      <c r="G81" s="119">
        <v>51.978111111111112</v>
      </c>
      <c r="H81" s="119">
        <v>16.013444444444445</v>
      </c>
      <c r="I81" s="119">
        <v>46.927250000000001</v>
      </c>
      <c r="J81" s="119">
        <v>19.014900000000001</v>
      </c>
    </row>
    <row r="82" spans="2:10">
      <c r="B82" s="118">
        <v>39190</v>
      </c>
      <c r="C82" s="119">
        <v>215.76499999999999</v>
      </c>
      <c r="D82" s="119">
        <v>69.857249999999993</v>
      </c>
      <c r="E82" s="119">
        <v>16.666666666666668</v>
      </c>
      <c r="F82" s="119">
        <v>35.771999999999998</v>
      </c>
      <c r="G82" s="119">
        <v>51.954111111111111</v>
      </c>
      <c r="H82" s="119">
        <v>13.014333333333335</v>
      </c>
      <c r="I82" s="119">
        <v>47.04825000000001</v>
      </c>
      <c r="J82" s="119">
        <v>18.692900000000002</v>
      </c>
    </row>
    <row r="83" spans="2:10">
      <c r="B83" s="118">
        <v>39191</v>
      </c>
      <c r="C83" s="119">
        <v>229.7</v>
      </c>
      <c r="D83" s="119">
        <v>75.521000000000001</v>
      </c>
      <c r="E83" s="119">
        <v>16.333333333333332</v>
      </c>
      <c r="F83" s="119">
        <v>36.30533333333333</v>
      </c>
      <c r="G83" s="119">
        <v>51.863888888888887</v>
      </c>
      <c r="H83" s="119">
        <v>16.014333333333337</v>
      </c>
      <c r="I83" s="119">
        <v>41.528999999999996</v>
      </c>
      <c r="J83" s="119">
        <v>17.950699999999998</v>
      </c>
    </row>
    <row r="84" spans="2:10">
      <c r="B84" s="118">
        <v>39192</v>
      </c>
      <c r="C84" s="119">
        <v>229.2</v>
      </c>
      <c r="D84" s="119">
        <v>75.097000000000008</v>
      </c>
      <c r="E84" s="119">
        <v>16.033333333333335</v>
      </c>
      <c r="F84" s="119">
        <v>36.205333333333336</v>
      </c>
      <c r="G84" s="119">
        <v>52.115000000000002</v>
      </c>
      <c r="H84" s="119">
        <v>12.713222222222223</v>
      </c>
      <c r="I84" s="119">
        <v>39.713374999999999</v>
      </c>
      <c r="J84" s="119">
        <v>17.375900000000001</v>
      </c>
    </row>
    <row r="85" spans="2:10">
      <c r="B85" s="118">
        <v>39195</v>
      </c>
      <c r="C85" s="119">
        <v>228.3</v>
      </c>
      <c r="D85" s="119">
        <v>74.124250000000004</v>
      </c>
      <c r="E85" s="119">
        <v>16.433333333333334</v>
      </c>
      <c r="F85" s="119">
        <v>35.605333333333334</v>
      </c>
      <c r="G85" s="119">
        <v>51.949333333333328</v>
      </c>
      <c r="H85" s="119">
        <v>11.943222222222225</v>
      </c>
      <c r="I85" s="119">
        <v>40.252000000000002</v>
      </c>
      <c r="J85" s="119">
        <v>16.925000000000001</v>
      </c>
    </row>
    <row r="86" spans="2:10">
      <c r="B86" s="118">
        <v>39196</v>
      </c>
      <c r="C86" s="119">
        <v>216.1</v>
      </c>
      <c r="D86" s="119">
        <v>73.986000000000004</v>
      </c>
      <c r="E86" s="119">
        <v>16.466666666666665</v>
      </c>
      <c r="F86" s="119">
        <v>35.338666666666661</v>
      </c>
      <c r="G86" s="119">
        <v>52.10755555555555</v>
      </c>
      <c r="H86" s="119">
        <v>11.051222222222222</v>
      </c>
      <c r="I86" s="119">
        <v>46.060499999999998</v>
      </c>
      <c r="J86" s="119">
        <v>16.758000000000003</v>
      </c>
    </row>
    <row r="87" spans="2:10">
      <c r="B87" s="118">
        <v>39197</v>
      </c>
      <c r="C87" s="119">
        <v>215.63333333333333</v>
      </c>
      <c r="D87" s="119">
        <v>66.046999999999997</v>
      </c>
      <c r="E87" s="119">
        <v>16.600000000000001</v>
      </c>
      <c r="F87" s="119">
        <v>34.605333333333334</v>
      </c>
      <c r="G87" s="119">
        <v>52.885333333333328</v>
      </c>
      <c r="H87" s="119">
        <v>11.062333333333335</v>
      </c>
      <c r="I87" s="119">
        <v>44.485499999999995</v>
      </c>
      <c r="J87" s="119">
        <v>17.107999999999997</v>
      </c>
    </row>
    <row r="88" spans="2:10">
      <c r="B88" s="118">
        <v>39198</v>
      </c>
      <c r="C88" s="119">
        <v>219.13333333333333</v>
      </c>
      <c r="D88" s="119">
        <v>65.722499999999997</v>
      </c>
      <c r="E88" s="119">
        <v>16.600000000000001</v>
      </c>
      <c r="F88" s="119">
        <v>33.972000000000001</v>
      </c>
      <c r="G88" s="119">
        <v>53.559222222222218</v>
      </c>
      <c r="H88" s="119">
        <v>11.777222222222221</v>
      </c>
      <c r="I88" s="119">
        <v>44.457124999999998</v>
      </c>
      <c r="J88" s="119">
        <v>17.1843</v>
      </c>
    </row>
    <row r="89" spans="2:10">
      <c r="B89" s="118">
        <v>39199</v>
      </c>
      <c r="C89" s="119">
        <v>221.3</v>
      </c>
      <c r="D89" s="119">
        <v>65.831500000000005</v>
      </c>
      <c r="E89" s="119">
        <v>16.433333333333334</v>
      </c>
      <c r="F89" s="119">
        <v>33.972000000000001</v>
      </c>
      <c r="G89" s="119">
        <v>53.105444444444444</v>
      </c>
      <c r="H89" s="119">
        <v>11.43611111111111</v>
      </c>
      <c r="I89" s="119">
        <v>43.244250000000001</v>
      </c>
      <c r="J89" s="119">
        <v>17.162299999999998</v>
      </c>
    </row>
    <row r="90" spans="2:10">
      <c r="B90" s="118">
        <v>39202</v>
      </c>
      <c r="C90" s="119">
        <v>224.5</v>
      </c>
      <c r="D90" s="119">
        <v>66.176999999999992</v>
      </c>
      <c r="E90" s="119">
        <v>16.733333333333334</v>
      </c>
      <c r="F90" s="119">
        <v>33.572000000000003</v>
      </c>
      <c r="G90" s="119">
        <v>53.183888888888895</v>
      </c>
      <c r="H90" s="119">
        <v>14.377999999999998</v>
      </c>
      <c r="I90" s="119">
        <v>45.782125000000001</v>
      </c>
      <c r="J90" s="119">
        <v>17.1447</v>
      </c>
    </row>
    <row r="91" spans="2:10">
      <c r="B91" s="118">
        <v>39203</v>
      </c>
      <c r="C91" s="119">
        <v>225.86666666666667</v>
      </c>
      <c r="D91" s="119">
        <v>66.352999999999994</v>
      </c>
      <c r="E91" s="119">
        <v>16.8</v>
      </c>
      <c r="F91" s="119">
        <v>33.972000000000001</v>
      </c>
      <c r="G91" s="119">
        <v>51.782000000000004</v>
      </c>
      <c r="H91" s="119">
        <v>15.908888888888887</v>
      </c>
      <c r="I91" s="119">
        <v>45.522625000000005</v>
      </c>
      <c r="J91" s="119">
        <v>16.992600000000003</v>
      </c>
    </row>
    <row r="92" spans="2:10">
      <c r="B92" s="118">
        <v>39204</v>
      </c>
      <c r="C92" s="119">
        <v>225.76666666666665</v>
      </c>
      <c r="D92" s="119">
        <v>66.076499999999996</v>
      </c>
      <c r="E92" s="119">
        <v>16.733333333333334</v>
      </c>
      <c r="F92" s="119">
        <v>34.705333333333336</v>
      </c>
      <c r="G92" s="119">
        <v>52.806666666666665</v>
      </c>
      <c r="H92" s="119">
        <v>11.32088888888889</v>
      </c>
      <c r="I92" s="119">
        <v>43.778750000000002</v>
      </c>
      <c r="J92" s="119">
        <v>16.685399999999998</v>
      </c>
    </row>
    <row r="93" spans="2:10">
      <c r="B93" s="118">
        <v>39205</v>
      </c>
      <c r="C93" s="119">
        <v>226.16666666666666</v>
      </c>
      <c r="D93" s="119">
        <v>66.001499999999993</v>
      </c>
      <c r="E93" s="119">
        <v>16.733333333333334</v>
      </c>
      <c r="F93" s="119">
        <v>34.571999999999996</v>
      </c>
      <c r="G93" s="119">
        <v>52.617777777777775</v>
      </c>
      <c r="H93" s="119">
        <v>11.365333333333334</v>
      </c>
      <c r="I93" s="119">
        <v>44.128749999999997</v>
      </c>
      <c r="J93" s="119">
        <v>16.6554</v>
      </c>
    </row>
    <row r="94" spans="2:10">
      <c r="B94" s="118">
        <v>39206</v>
      </c>
      <c r="C94" s="119">
        <v>225.66666666666666</v>
      </c>
      <c r="D94" s="119">
        <v>65.808999999999997</v>
      </c>
      <c r="E94" s="119">
        <v>16.733333333333334</v>
      </c>
      <c r="F94" s="119">
        <v>34.872</v>
      </c>
      <c r="G94" s="119">
        <v>53.822000000000003</v>
      </c>
      <c r="H94" s="119">
        <v>11.377777777777776</v>
      </c>
      <c r="I94" s="119">
        <v>44.306249999999999</v>
      </c>
      <c r="J94" s="119">
        <v>16.5762</v>
      </c>
    </row>
    <row r="95" spans="2:10">
      <c r="B95" s="118">
        <v>39209</v>
      </c>
      <c r="C95" s="119">
        <v>226.36666666666665</v>
      </c>
      <c r="D95" s="119">
        <v>65.82350000000001</v>
      </c>
      <c r="E95" s="119">
        <v>16.866666666666667</v>
      </c>
      <c r="F95" s="119">
        <v>34.205333333333336</v>
      </c>
      <c r="G95" s="119">
        <v>52.535222222222224</v>
      </c>
      <c r="H95" s="119">
        <v>13.134</v>
      </c>
      <c r="I95" s="119">
        <v>45.371124999999999</v>
      </c>
      <c r="J95" s="119">
        <v>16.4923</v>
      </c>
    </row>
    <row r="96" spans="2:10">
      <c r="B96" s="118">
        <v>39210</v>
      </c>
      <c r="C96" s="119">
        <v>228.4</v>
      </c>
      <c r="D96" s="119">
        <v>66.244</v>
      </c>
      <c r="E96" s="119">
        <v>15.066666666666668</v>
      </c>
      <c r="F96" s="119">
        <v>33.872</v>
      </c>
      <c r="G96" s="119">
        <v>45.74411111111111</v>
      </c>
      <c r="H96" s="119">
        <v>12.035555555555554</v>
      </c>
      <c r="I96" s="119">
        <v>44.741750000000003</v>
      </c>
      <c r="J96" s="119">
        <v>17.446899999999999</v>
      </c>
    </row>
    <row r="97" spans="2:10">
      <c r="B97" s="118">
        <v>39211</v>
      </c>
      <c r="C97" s="119">
        <v>230.7</v>
      </c>
      <c r="D97" s="119">
        <v>82.277749999999997</v>
      </c>
      <c r="E97" s="119">
        <v>15.033333333333331</v>
      </c>
      <c r="F97" s="119">
        <v>33.972000000000001</v>
      </c>
      <c r="G97" s="119">
        <v>46.299555555555557</v>
      </c>
      <c r="H97" s="119">
        <v>12.243444444444444</v>
      </c>
      <c r="I97" s="119">
        <v>43.669000000000004</v>
      </c>
      <c r="J97" s="119">
        <v>17.0852</v>
      </c>
    </row>
    <row r="98" spans="2:10">
      <c r="B98" s="118">
        <v>39212</v>
      </c>
      <c r="C98" s="119">
        <v>231</v>
      </c>
      <c r="D98" s="119">
        <v>94.066500000000005</v>
      </c>
      <c r="E98" s="119">
        <v>15.1</v>
      </c>
      <c r="F98" s="119">
        <v>34.105333333333334</v>
      </c>
      <c r="G98" s="119">
        <v>46.068666666666672</v>
      </c>
      <c r="H98" s="119">
        <v>10.712888888888889</v>
      </c>
      <c r="I98" s="119">
        <v>43.085000000000001</v>
      </c>
      <c r="J98" s="119">
        <v>16.983200000000004</v>
      </c>
    </row>
    <row r="99" spans="2:10">
      <c r="B99" s="118">
        <v>39213</v>
      </c>
      <c r="C99" s="119">
        <v>233.36666666666667</v>
      </c>
      <c r="D99" s="119">
        <v>94.542749999999998</v>
      </c>
      <c r="E99" s="119">
        <v>15.2</v>
      </c>
      <c r="F99" s="119">
        <v>34.372</v>
      </c>
      <c r="G99" s="119">
        <v>45.150888888888886</v>
      </c>
      <c r="H99" s="119">
        <v>11.283111111111111</v>
      </c>
      <c r="I99" s="119">
        <v>45.102249999999998</v>
      </c>
      <c r="J99" s="119">
        <v>16.8504</v>
      </c>
    </row>
    <row r="100" spans="2:10">
      <c r="B100" s="118">
        <v>39216</v>
      </c>
      <c r="C100" s="119">
        <v>233.86666666666667</v>
      </c>
      <c r="D100" s="119">
        <v>93.23075</v>
      </c>
      <c r="E100" s="119">
        <v>15.266666666666666</v>
      </c>
      <c r="F100" s="119">
        <v>34.205333333333336</v>
      </c>
      <c r="G100" s="119">
        <v>45.171111111111117</v>
      </c>
      <c r="H100" s="119">
        <v>9.8815555555555559</v>
      </c>
      <c r="I100" s="119">
        <v>42.204500000000003</v>
      </c>
      <c r="J100" s="119">
        <v>16.788500000000003</v>
      </c>
    </row>
    <row r="101" spans="2:10">
      <c r="B101" s="118">
        <v>39217</v>
      </c>
      <c r="C101" s="119">
        <v>234.66666666666666</v>
      </c>
      <c r="D101" s="119">
        <v>93.044750000000008</v>
      </c>
      <c r="E101" s="119">
        <v>15.133333333333333</v>
      </c>
      <c r="F101" s="119">
        <v>35.038666666666664</v>
      </c>
      <c r="G101" s="119">
        <v>44.772222222222226</v>
      </c>
      <c r="H101" s="119">
        <v>10.858666666666668</v>
      </c>
      <c r="I101" s="119">
        <v>41.237375</v>
      </c>
      <c r="J101" s="119">
        <v>16.591699999999999</v>
      </c>
    </row>
    <row r="102" spans="2:10">
      <c r="B102" s="118">
        <v>39218</v>
      </c>
      <c r="C102" s="119">
        <v>233.56666666666669</v>
      </c>
      <c r="D102" s="119">
        <v>88.674999999999997</v>
      </c>
      <c r="E102" s="119">
        <v>15.166666666666666</v>
      </c>
      <c r="F102" s="119">
        <v>35.372</v>
      </c>
      <c r="G102" s="119">
        <v>44.399777777777778</v>
      </c>
      <c r="H102" s="119">
        <v>11.266222222222222</v>
      </c>
      <c r="I102" s="119">
        <v>40.410250000000005</v>
      </c>
      <c r="J102" s="119">
        <v>16.643699999999999</v>
      </c>
    </row>
    <row r="103" spans="2:10">
      <c r="B103" s="118">
        <v>39219</v>
      </c>
      <c r="C103" s="119">
        <v>231.03333333333333</v>
      </c>
      <c r="D103" s="119">
        <v>58.970500000000001</v>
      </c>
      <c r="E103" s="119">
        <v>15.033333333333333</v>
      </c>
      <c r="F103" s="119">
        <v>35.071999999999996</v>
      </c>
      <c r="G103" s="119">
        <v>44.042666666666669</v>
      </c>
      <c r="H103" s="119">
        <v>9.8481111111111126</v>
      </c>
      <c r="I103" s="119">
        <v>40.651125</v>
      </c>
      <c r="J103" s="119">
        <v>16.382100000000001</v>
      </c>
    </row>
    <row r="104" spans="2:10">
      <c r="B104" s="118">
        <v>39220</v>
      </c>
      <c r="C104" s="119">
        <v>232.43333333333331</v>
      </c>
      <c r="D104" s="119">
        <v>66.668750000000003</v>
      </c>
      <c r="E104" s="119">
        <v>14.633333333333333</v>
      </c>
      <c r="F104" s="119">
        <v>34.705333333333336</v>
      </c>
      <c r="G104" s="119">
        <v>43.844888888888889</v>
      </c>
      <c r="H104" s="119">
        <v>9.7135555555555566</v>
      </c>
      <c r="I104" s="119">
        <v>40.447249999999997</v>
      </c>
      <c r="J104" s="119">
        <v>16.338299999999997</v>
      </c>
    </row>
    <row r="105" spans="2:10">
      <c r="B105" s="118">
        <v>39223</v>
      </c>
      <c r="C105" s="119">
        <v>229.06666666666669</v>
      </c>
      <c r="D105" s="119">
        <v>65.6875</v>
      </c>
      <c r="E105" s="119">
        <v>14.6</v>
      </c>
      <c r="F105" s="119">
        <v>35.038666666666664</v>
      </c>
      <c r="G105" s="119">
        <v>43.614333333333335</v>
      </c>
      <c r="H105" s="119">
        <v>10.233444444444444</v>
      </c>
      <c r="I105" s="119">
        <v>39.795375</v>
      </c>
      <c r="J105" s="119">
        <v>16.1646</v>
      </c>
    </row>
    <row r="106" spans="2:10">
      <c r="B106" s="118">
        <v>39224</v>
      </c>
      <c r="C106" s="119">
        <v>225</v>
      </c>
      <c r="D106" s="119">
        <v>65.548749999999998</v>
      </c>
      <c r="E106" s="119">
        <v>14.533333333333331</v>
      </c>
      <c r="F106" s="119">
        <v>34.80533333333333</v>
      </c>
      <c r="G106" s="119">
        <v>43.057111111111112</v>
      </c>
      <c r="H106" s="119">
        <v>10.831666666666665</v>
      </c>
      <c r="I106" s="119">
        <v>39.378625</v>
      </c>
      <c r="J106" s="119">
        <v>16.1662</v>
      </c>
    </row>
    <row r="107" spans="2:10">
      <c r="B107" s="118">
        <v>39225</v>
      </c>
      <c r="C107" s="119">
        <v>223.6</v>
      </c>
      <c r="D107" s="119">
        <v>65.338499999999996</v>
      </c>
      <c r="E107" s="119">
        <v>14.5</v>
      </c>
      <c r="F107" s="119">
        <v>34.738666666666667</v>
      </c>
      <c r="G107" s="119">
        <v>43.12766666666667</v>
      </c>
      <c r="H107" s="119">
        <v>9.214444444444446</v>
      </c>
      <c r="I107" s="119">
        <v>38.706874999999997</v>
      </c>
      <c r="J107" s="119">
        <v>16.242200000000004</v>
      </c>
    </row>
    <row r="108" spans="2:10">
      <c r="B108" s="118">
        <v>39226</v>
      </c>
      <c r="C108" s="119">
        <v>228.56666666666669</v>
      </c>
      <c r="D108" s="119">
        <v>64.180499999999995</v>
      </c>
      <c r="E108" s="119">
        <v>14.466666666666669</v>
      </c>
      <c r="F108" s="119">
        <v>34.838666666666661</v>
      </c>
      <c r="G108" s="119">
        <v>42.278111111111116</v>
      </c>
      <c r="H108" s="119">
        <v>9.9152222222222228</v>
      </c>
      <c r="I108" s="119">
        <v>38.875374999999998</v>
      </c>
      <c r="J108" s="119">
        <v>16.409200000000002</v>
      </c>
    </row>
    <row r="109" spans="2:10">
      <c r="B109" s="118">
        <v>39227</v>
      </c>
      <c r="C109" s="119">
        <v>226.5</v>
      </c>
      <c r="D109" s="119">
        <v>56.854999999999997</v>
      </c>
      <c r="E109" s="119">
        <v>14.866666666666667</v>
      </c>
      <c r="F109" s="119">
        <v>35.005333333333333</v>
      </c>
      <c r="G109" s="119">
        <v>42.399777777777778</v>
      </c>
      <c r="H109" s="119">
        <v>11.274666666666668</v>
      </c>
      <c r="I109" s="119">
        <v>39.388624999999998</v>
      </c>
      <c r="J109" s="119">
        <v>16.492799999999999</v>
      </c>
    </row>
    <row r="110" spans="2:10">
      <c r="B110" s="118">
        <v>39230</v>
      </c>
      <c r="C110" s="119">
        <v>229.1</v>
      </c>
      <c r="D110" s="119">
        <v>57.145000000000003</v>
      </c>
      <c r="E110" s="119">
        <v>14.866666666666667</v>
      </c>
      <c r="F110" s="119">
        <v>35.171999999999997</v>
      </c>
      <c r="G110" s="119">
        <v>42.740444444444442</v>
      </c>
      <c r="H110" s="119">
        <v>11.414111111111112</v>
      </c>
      <c r="I110" s="119">
        <v>40.293249999999993</v>
      </c>
      <c r="J110" s="119">
        <v>16.498100000000001</v>
      </c>
    </row>
    <row r="111" spans="2:10">
      <c r="B111" s="118">
        <v>39231</v>
      </c>
      <c r="C111" s="119">
        <v>228</v>
      </c>
      <c r="D111" s="119">
        <v>56.076999999999998</v>
      </c>
      <c r="E111" s="119">
        <v>15</v>
      </c>
      <c r="F111" s="119">
        <v>35.138666666666666</v>
      </c>
      <c r="G111" s="119">
        <v>42.813111111111112</v>
      </c>
      <c r="H111" s="119">
        <v>12.781888888888888</v>
      </c>
      <c r="I111" s="119">
        <v>40.98</v>
      </c>
      <c r="J111" s="119">
        <v>16.445900000000002</v>
      </c>
    </row>
    <row r="112" spans="2:10">
      <c r="B112" s="118">
        <v>39232</v>
      </c>
      <c r="C112" s="119">
        <v>226.36666666666667</v>
      </c>
      <c r="D112" s="119">
        <v>56.464750000000002</v>
      </c>
      <c r="E112" s="119">
        <v>15.233333333333333</v>
      </c>
      <c r="F112" s="119">
        <v>35.571999999999996</v>
      </c>
      <c r="G112" s="119">
        <v>42.665555555555557</v>
      </c>
      <c r="H112" s="119">
        <v>8.9833333333333343</v>
      </c>
      <c r="I112" s="119">
        <v>38.069625000000002</v>
      </c>
      <c r="J112" s="119">
        <v>16.7485</v>
      </c>
    </row>
    <row r="113" spans="2:10">
      <c r="B113" s="118">
        <v>39233</v>
      </c>
      <c r="C113" s="119">
        <v>227.1</v>
      </c>
      <c r="D113" s="119">
        <v>56.280999999999999</v>
      </c>
      <c r="E113" s="119">
        <v>15.3</v>
      </c>
      <c r="F113" s="119">
        <v>35.238666666666667</v>
      </c>
      <c r="G113" s="119">
        <v>43.017111111111113</v>
      </c>
      <c r="H113" s="119">
        <v>12.696999999999999</v>
      </c>
      <c r="I113" s="119">
        <v>36.984249999999996</v>
      </c>
      <c r="J113" s="119">
        <v>16.492599999999999</v>
      </c>
    </row>
    <row r="114" spans="2:10">
      <c r="B114" s="118">
        <v>39234</v>
      </c>
      <c r="C114" s="119">
        <v>223.43333333333331</v>
      </c>
      <c r="D114" s="119">
        <v>62.937249999999999</v>
      </c>
      <c r="E114" s="119">
        <v>15.266666666666666</v>
      </c>
      <c r="F114" s="119">
        <v>35.372</v>
      </c>
      <c r="G114" s="119">
        <v>42.898555555555554</v>
      </c>
      <c r="H114" s="119">
        <v>12.095444444444446</v>
      </c>
      <c r="I114" s="119">
        <v>37.321625000000004</v>
      </c>
      <c r="J114" s="119">
        <v>16.528000000000002</v>
      </c>
    </row>
    <row r="115" spans="2:10">
      <c r="B115" s="118">
        <v>39237</v>
      </c>
      <c r="C115" s="119">
        <v>223.83333333333334</v>
      </c>
      <c r="D115" s="119">
        <v>62.456500000000005</v>
      </c>
      <c r="E115" s="119">
        <v>15.2</v>
      </c>
      <c r="F115" s="119">
        <v>35.30533333333333</v>
      </c>
      <c r="G115" s="119">
        <v>42.088777777777779</v>
      </c>
      <c r="H115" s="119">
        <v>11.323888888888888</v>
      </c>
      <c r="I115" s="119">
        <v>36.134875000000001</v>
      </c>
      <c r="J115" s="119">
        <v>16.561199999999999</v>
      </c>
    </row>
    <row r="116" spans="2:10">
      <c r="B116" s="118">
        <v>39238</v>
      </c>
      <c r="C116" s="119">
        <v>222.6</v>
      </c>
      <c r="D116" s="119">
        <v>62.564750000000004</v>
      </c>
      <c r="E116" s="119">
        <v>16.033333333333335</v>
      </c>
      <c r="F116" s="119">
        <v>35.172000000000004</v>
      </c>
      <c r="G116" s="119">
        <v>42.513666666666666</v>
      </c>
      <c r="H116" s="119">
        <v>13.843777777777778</v>
      </c>
      <c r="I116" s="119">
        <v>36.641374999999996</v>
      </c>
      <c r="J116" s="119">
        <v>16.6173</v>
      </c>
    </row>
    <row r="117" spans="2:10">
      <c r="B117" s="118">
        <v>39239</v>
      </c>
      <c r="C117" s="119">
        <v>224.36666666666667</v>
      </c>
      <c r="D117" s="119">
        <v>62.527500000000003</v>
      </c>
      <c r="E117" s="119">
        <v>16.133333333333336</v>
      </c>
      <c r="F117" s="119">
        <v>35.538666666666664</v>
      </c>
      <c r="G117" s="119">
        <v>41.837111111111113</v>
      </c>
      <c r="H117" s="119">
        <v>12.33311111111111</v>
      </c>
      <c r="I117" s="119">
        <v>36.930249999999994</v>
      </c>
      <c r="J117" s="119">
        <v>16.9068</v>
      </c>
    </row>
    <row r="118" spans="2:10">
      <c r="B118" s="118">
        <v>39240</v>
      </c>
      <c r="C118" s="119">
        <v>229.2</v>
      </c>
      <c r="D118" s="119">
        <v>62.858500000000006</v>
      </c>
      <c r="E118" s="119">
        <v>16.399999999999999</v>
      </c>
      <c r="F118" s="119">
        <v>35.672000000000004</v>
      </c>
      <c r="G118" s="119">
        <v>41.526111111111113</v>
      </c>
      <c r="H118" s="119">
        <v>11.426444444444444</v>
      </c>
      <c r="I118" s="119">
        <v>41.267000000000003</v>
      </c>
      <c r="J118" s="119">
        <v>17.395900000000005</v>
      </c>
    </row>
    <row r="119" spans="2:10">
      <c r="B119" s="118">
        <v>39241</v>
      </c>
      <c r="C119" s="119">
        <v>235.43333333333331</v>
      </c>
      <c r="D119" s="119">
        <v>55.872</v>
      </c>
      <c r="E119" s="119">
        <v>16.8</v>
      </c>
      <c r="F119" s="119">
        <v>37.43866666666667</v>
      </c>
      <c r="G119" s="119">
        <v>41.596555555555561</v>
      </c>
      <c r="H119" s="119">
        <v>11.241222222222222</v>
      </c>
      <c r="I119" s="119">
        <v>41.854124999999989</v>
      </c>
      <c r="J119" s="119">
        <v>17.822800000000001</v>
      </c>
    </row>
    <row r="120" spans="2:10">
      <c r="B120" s="118">
        <v>39244</v>
      </c>
      <c r="C120" s="119">
        <v>234.3</v>
      </c>
      <c r="D120" s="119">
        <v>55.865500000000004</v>
      </c>
      <c r="E120" s="119">
        <v>16.866666666666667</v>
      </c>
      <c r="F120" s="119">
        <v>36.705333333333336</v>
      </c>
      <c r="G120" s="119">
        <v>41.448222222222221</v>
      </c>
      <c r="H120" s="119">
        <v>11.862888888888888</v>
      </c>
      <c r="I120" s="119">
        <v>39.873750000000001</v>
      </c>
      <c r="J120" s="119">
        <v>18.0047</v>
      </c>
    </row>
    <row r="121" spans="2:10">
      <c r="B121" s="118">
        <v>39245</v>
      </c>
      <c r="C121" s="119">
        <v>230.23333333333335</v>
      </c>
      <c r="D121" s="119">
        <v>55.202750000000002</v>
      </c>
      <c r="E121" s="119">
        <v>16.933333333333334</v>
      </c>
      <c r="F121" s="119">
        <v>36.538666666666664</v>
      </c>
      <c r="G121" s="119">
        <v>41.388999999999996</v>
      </c>
      <c r="H121" s="119">
        <v>9.6355555555555554</v>
      </c>
      <c r="I121" s="119">
        <v>40.236999999999995</v>
      </c>
      <c r="J121" s="119">
        <v>18.375</v>
      </c>
    </row>
    <row r="122" spans="2:10">
      <c r="B122" s="118">
        <v>39246</v>
      </c>
      <c r="C122" s="119">
        <v>234.3</v>
      </c>
      <c r="D122" s="119">
        <v>55.677749999999996</v>
      </c>
      <c r="E122" s="119">
        <v>17.033333333333335</v>
      </c>
      <c r="F122" s="119">
        <v>37.105333333333334</v>
      </c>
      <c r="G122" s="119">
        <v>41.893111111111111</v>
      </c>
      <c r="H122" s="119">
        <v>9.8324444444444428</v>
      </c>
      <c r="I122" s="119">
        <v>40.083374999999997</v>
      </c>
      <c r="J122" s="119">
        <v>18.720700000000001</v>
      </c>
    </row>
    <row r="123" spans="2:10">
      <c r="B123" s="118">
        <v>39247</v>
      </c>
      <c r="C123" s="119">
        <v>229.96666666666667</v>
      </c>
      <c r="D123" s="119">
        <v>63.987499999999997</v>
      </c>
      <c r="E123" s="119">
        <v>16.933333333333334</v>
      </c>
      <c r="F123" s="119">
        <v>37.372</v>
      </c>
      <c r="G123" s="119">
        <v>41.741333333333337</v>
      </c>
      <c r="H123" s="119">
        <v>11.039444444444445</v>
      </c>
      <c r="I123" s="119">
        <v>37.935125000000006</v>
      </c>
      <c r="J123" s="119">
        <v>18.763400000000001</v>
      </c>
    </row>
    <row r="124" spans="2:10">
      <c r="B124" s="118">
        <v>39248</v>
      </c>
      <c r="C124" s="119">
        <v>230.6</v>
      </c>
      <c r="D124" s="119">
        <v>76.2</v>
      </c>
      <c r="E124" s="119">
        <v>16.7</v>
      </c>
      <c r="F124" s="119">
        <v>37.005333333333333</v>
      </c>
      <c r="G124" s="119">
        <v>41.297111111111114</v>
      </c>
      <c r="H124" s="119">
        <v>12.244</v>
      </c>
      <c r="I124" s="119">
        <v>37.511750000000006</v>
      </c>
      <c r="J124" s="119">
        <v>18.827999999999999</v>
      </c>
    </row>
    <row r="125" spans="2:10">
      <c r="B125" s="118">
        <v>39251</v>
      </c>
      <c r="C125" s="119">
        <v>223.93333333333331</v>
      </c>
      <c r="D125" s="119">
        <v>90.674999999999997</v>
      </c>
      <c r="E125" s="119">
        <v>16.899999999999999</v>
      </c>
      <c r="F125" s="119">
        <v>36.005333333333333</v>
      </c>
      <c r="G125" s="119">
        <v>40.778777777777776</v>
      </c>
      <c r="H125" s="119">
        <v>11.534444444444444</v>
      </c>
      <c r="I125" s="119">
        <v>36.905125000000005</v>
      </c>
      <c r="J125" s="119">
        <v>19.099700000000002</v>
      </c>
    </row>
    <row r="126" spans="2:10">
      <c r="B126" s="118">
        <v>39252</v>
      </c>
      <c r="C126" s="119">
        <v>223.56666666666669</v>
      </c>
      <c r="D126" s="119">
        <v>90.15</v>
      </c>
      <c r="E126" s="119">
        <v>16.866666666666667</v>
      </c>
      <c r="F126" s="119">
        <v>36.038666666666664</v>
      </c>
      <c r="G126" s="119">
        <v>40.44188888888889</v>
      </c>
      <c r="H126" s="119">
        <v>12.082555555555556</v>
      </c>
      <c r="I126" s="119">
        <v>38.209375000000001</v>
      </c>
      <c r="J126" s="119">
        <v>19.208000000000002</v>
      </c>
    </row>
    <row r="127" spans="2:10">
      <c r="B127" s="118">
        <v>39253</v>
      </c>
      <c r="C127" s="119">
        <v>222.83333333333334</v>
      </c>
      <c r="D127" s="119">
        <v>91.924999999999997</v>
      </c>
      <c r="E127" s="119">
        <v>17.866666666666664</v>
      </c>
      <c r="F127" s="119">
        <v>36.905333333333338</v>
      </c>
      <c r="G127" s="119">
        <v>40.751222222222218</v>
      </c>
      <c r="H127" s="119">
        <v>12.251222222222223</v>
      </c>
      <c r="I127" s="119">
        <v>40.185000000000002</v>
      </c>
      <c r="J127" s="119">
        <v>20.588699999999999</v>
      </c>
    </row>
    <row r="128" spans="2:10">
      <c r="B128" s="118">
        <v>39254</v>
      </c>
      <c r="C128" s="119">
        <v>226.4</v>
      </c>
      <c r="D128" s="119">
        <v>85.502499999999998</v>
      </c>
      <c r="E128" s="119">
        <v>17.966666666666665</v>
      </c>
      <c r="F128" s="119">
        <v>37.205333333333336</v>
      </c>
      <c r="G128" s="119">
        <v>41.327222222222218</v>
      </c>
      <c r="H128" s="119">
        <v>11.850666666666665</v>
      </c>
      <c r="I128" s="119">
        <v>42.351499999999994</v>
      </c>
      <c r="J128" s="119">
        <v>21.563200000000002</v>
      </c>
    </row>
    <row r="129" spans="2:10">
      <c r="B129" s="118">
        <v>39255</v>
      </c>
      <c r="C129" s="119">
        <v>229.63333333333335</v>
      </c>
      <c r="D129" s="119">
        <v>86.507999999999996</v>
      </c>
      <c r="E129" s="119">
        <v>18.333333333333332</v>
      </c>
      <c r="F129" s="119">
        <v>37.538666666666664</v>
      </c>
      <c r="G129" s="119">
        <v>41.165222222222219</v>
      </c>
      <c r="H129" s="119">
        <v>12.454777777777778</v>
      </c>
      <c r="I129" s="119">
        <v>41.902750000000005</v>
      </c>
      <c r="J129" s="119">
        <v>22.006199999999996</v>
      </c>
    </row>
    <row r="130" spans="2:10">
      <c r="B130" s="118">
        <v>39258</v>
      </c>
      <c r="C130" s="119">
        <v>233.76666666666665</v>
      </c>
      <c r="D130" s="119">
        <v>59.007999999999996</v>
      </c>
      <c r="E130" s="119">
        <v>19.233333333333331</v>
      </c>
      <c r="F130" s="119">
        <v>35.271999999999998</v>
      </c>
      <c r="G130" s="119">
        <v>42.260888888888893</v>
      </c>
      <c r="H130" s="119">
        <v>14.021111111111111</v>
      </c>
      <c r="I130" s="119">
        <v>48.08175</v>
      </c>
      <c r="J130" s="119">
        <v>22.786100000000001</v>
      </c>
    </row>
    <row r="131" spans="2:10">
      <c r="B131" s="118">
        <v>39259</v>
      </c>
      <c r="C131" s="119">
        <v>234</v>
      </c>
      <c r="D131" s="119">
        <v>57.430750000000003</v>
      </c>
      <c r="E131" s="119">
        <v>19.233333333333334</v>
      </c>
      <c r="F131" s="119">
        <v>39.071999999999996</v>
      </c>
      <c r="G131" s="119">
        <v>42.418333333333337</v>
      </c>
      <c r="H131" s="119">
        <v>14.385888888888891</v>
      </c>
      <c r="I131" s="119">
        <v>46.646999999999998</v>
      </c>
      <c r="J131" s="119">
        <v>22.348999999999997</v>
      </c>
    </row>
    <row r="132" spans="2:10">
      <c r="B132" s="118">
        <v>39260</v>
      </c>
      <c r="C132" s="119">
        <v>236.1</v>
      </c>
      <c r="D132" s="119">
        <v>65.73075</v>
      </c>
      <c r="E132" s="119">
        <v>19.133333333333333</v>
      </c>
      <c r="F132" s="119">
        <v>39.472000000000001</v>
      </c>
      <c r="G132" s="119">
        <v>46.726428571428578</v>
      </c>
      <c r="H132" s="119">
        <v>14.785888888888893</v>
      </c>
      <c r="I132" s="119">
        <v>49.759500000000003</v>
      </c>
      <c r="J132" s="119">
        <v>22.959000000000003</v>
      </c>
    </row>
    <row r="133" spans="2:10">
      <c r="B133" s="118">
        <v>39261</v>
      </c>
      <c r="C133" s="119">
        <v>230.9</v>
      </c>
      <c r="D133" s="119">
        <v>65.780749999999998</v>
      </c>
      <c r="E133" s="119">
        <v>18.8</v>
      </c>
      <c r="F133" s="119">
        <v>38.405333333333338</v>
      </c>
      <c r="G133" s="119">
        <v>48.040714285714287</v>
      </c>
      <c r="H133" s="119">
        <v>14.70811111111111</v>
      </c>
      <c r="I133" s="119">
        <v>48.484500000000004</v>
      </c>
      <c r="J133" s="119">
        <v>22.458999999999996</v>
      </c>
    </row>
    <row r="134" spans="2:10">
      <c r="B134" s="118">
        <v>39262</v>
      </c>
      <c r="C134" s="119">
        <v>229.5</v>
      </c>
      <c r="D134" s="119">
        <v>57.630749999999999</v>
      </c>
      <c r="E134" s="119">
        <v>18.333333333333332</v>
      </c>
      <c r="F134" s="119">
        <v>38.838666666666661</v>
      </c>
      <c r="G134" s="119">
        <v>43.785625000000003</v>
      </c>
      <c r="H134" s="119">
        <v>14.952555555555559</v>
      </c>
      <c r="I134" s="119">
        <v>47.92199999999999</v>
      </c>
      <c r="J134" s="119">
        <v>23.048999999999999</v>
      </c>
    </row>
    <row r="135" spans="2:10">
      <c r="B135" s="118">
        <v>39265</v>
      </c>
      <c r="C135" s="119">
        <v>233.26666666666665</v>
      </c>
      <c r="D135" s="119">
        <v>65.930750000000003</v>
      </c>
      <c r="E135" s="119">
        <v>18.766666666666666</v>
      </c>
      <c r="F135" s="119">
        <v>37.771999999999998</v>
      </c>
      <c r="G135" s="119">
        <v>44.935625000000002</v>
      </c>
      <c r="H135" s="119">
        <v>15.430333333333332</v>
      </c>
      <c r="I135" s="119">
        <v>50.472000000000001</v>
      </c>
      <c r="J135" s="119">
        <v>23.849</v>
      </c>
    </row>
    <row r="136" spans="2:10">
      <c r="B136" s="118">
        <v>39266</v>
      </c>
      <c r="C136" s="119">
        <v>233.33333333333334</v>
      </c>
      <c r="D136" s="119">
        <v>66.680750000000003</v>
      </c>
      <c r="E136" s="119">
        <v>19.333333333333332</v>
      </c>
      <c r="F136" s="119">
        <v>39.972000000000001</v>
      </c>
      <c r="G136" s="119">
        <v>45.210625</v>
      </c>
      <c r="H136" s="119">
        <v>15.430333333333332</v>
      </c>
      <c r="I136" s="119">
        <v>50.184499999999993</v>
      </c>
      <c r="J136" s="119">
        <v>23.999000000000002</v>
      </c>
    </row>
    <row r="137" spans="2:10">
      <c r="B137" s="118">
        <v>39267</v>
      </c>
      <c r="C137" s="119">
        <v>233.8</v>
      </c>
      <c r="D137" s="119">
        <v>66.85575</v>
      </c>
      <c r="E137" s="119">
        <v>18.899999999999999</v>
      </c>
      <c r="F137" s="119">
        <v>39.638666666666666</v>
      </c>
      <c r="G137" s="119">
        <v>44.548124999999999</v>
      </c>
      <c r="H137" s="119">
        <v>15.18588888888889</v>
      </c>
      <c r="I137" s="119">
        <v>49.259499999999989</v>
      </c>
      <c r="J137" s="119">
        <v>23.488999999999997</v>
      </c>
    </row>
    <row r="138" spans="2:10">
      <c r="B138" s="118">
        <v>39268</v>
      </c>
      <c r="C138" s="119">
        <v>232.06666666666669</v>
      </c>
      <c r="D138" s="119">
        <v>67.955750000000009</v>
      </c>
      <c r="E138" s="119">
        <v>19.2</v>
      </c>
      <c r="F138" s="119">
        <v>39.038666666666664</v>
      </c>
      <c r="G138" s="119">
        <v>44.473125000000003</v>
      </c>
      <c r="H138" s="119">
        <v>14.952555555555556</v>
      </c>
      <c r="I138" s="119">
        <v>48.9345</v>
      </c>
      <c r="J138" s="119">
        <v>23.409000000000002</v>
      </c>
    </row>
    <row r="139" spans="2:10">
      <c r="B139" s="118">
        <v>39269</v>
      </c>
      <c r="C139" s="119">
        <v>238.03333333333333</v>
      </c>
      <c r="D139" s="119">
        <v>67.430750000000003</v>
      </c>
      <c r="E139" s="119">
        <v>19.266666666666666</v>
      </c>
      <c r="F139" s="119">
        <v>39.538666666666664</v>
      </c>
      <c r="G139" s="119">
        <v>44.248125000000002</v>
      </c>
      <c r="H139" s="119">
        <v>14.963666666666667</v>
      </c>
      <c r="I139" s="119">
        <v>50.346999999999994</v>
      </c>
      <c r="J139" s="119">
        <v>23.749000000000002</v>
      </c>
    </row>
    <row r="140" spans="2:10">
      <c r="B140" s="118">
        <v>39272</v>
      </c>
      <c r="C140" s="119">
        <v>239.1</v>
      </c>
      <c r="D140" s="119">
        <v>67.48075</v>
      </c>
      <c r="E140" s="119">
        <v>19.2</v>
      </c>
      <c r="F140" s="119">
        <v>39.705333333333336</v>
      </c>
      <c r="G140" s="119">
        <v>44.573124999999997</v>
      </c>
      <c r="H140" s="119">
        <v>15.06366666666667</v>
      </c>
      <c r="I140" s="119">
        <v>50.271999999999998</v>
      </c>
      <c r="J140" s="119">
        <v>23.919</v>
      </c>
    </row>
    <row r="141" spans="2:10">
      <c r="B141" s="118">
        <v>39273</v>
      </c>
      <c r="C141" s="119">
        <v>245.2</v>
      </c>
      <c r="D141" s="119">
        <v>58.85575</v>
      </c>
      <c r="E141" s="119">
        <v>20.066666666666666</v>
      </c>
      <c r="F141" s="119">
        <v>39.80533333333333</v>
      </c>
      <c r="G141" s="119">
        <v>44.573124999999997</v>
      </c>
      <c r="H141" s="119">
        <v>15.330333333333336</v>
      </c>
      <c r="I141" s="119">
        <v>51.122</v>
      </c>
      <c r="J141" s="119">
        <v>26.638999999999999</v>
      </c>
    </row>
    <row r="142" spans="2:10">
      <c r="B142" s="118">
        <v>39274</v>
      </c>
      <c r="C142" s="119">
        <v>251.9</v>
      </c>
      <c r="D142" s="119">
        <v>67.60575</v>
      </c>
      <c r="E142" s="119">
        <v>21.533333333333331</v>
      </c>
      <c r="F142" s="119">
        <v>43.472000000000001</v>
      </c>
      <c r="G142" s="119">
        <v>46.548124999999999</v>
      </c>
      <c r="H142" s="119">
        <v>15.585888888888892</v>
      </c>
      <c r="I142" s="119">
        <v>53.571999999999996</v>
      </c>
      <c r="J142" s="119">
        <v>28.779000000000003</v>
      </c>
    </row>
    <row r="143" spans="2:10">
      <c r="B143" s="118">
        <v>39275</v>
      </c>
      <c r="C143" s="119">
        <v>247.06666666666669</v>
      </c>
      <c r="D143" s="119">
        <v>69.305750000000003</v>
      </c>
      <c r="E143" s="119">
        <v>21.8</v>
      </c>
      <c r="F143" s="119">
        <v>42.271999999999998</v>
      </c>
      <c r="G143" s="119">
        <v>46.935625000000002</v>
      </c>
      <c r="H143" s="119">
        <v>15.941444444444443</v>
      </c>
      <c r="I143" s="119">
        <v>54.146999999999998</v>
      </c>
      <c r="J143" s="119">
        <v>27.788999999999998</v>
      </c>
    </row>
    <row r="144" spans="2:10">
      <c r="B144" s="118">
        <v>39276</v>
      </c>
      <c r="C144" s="119">
        <v>252.23333333333335</v>
      </c>
      <c r="D144" s="119">
        <v>68.10575</v>
      </c>
      <c r="E144" s="119">
        <v>21.6</v>
      </c>
      <c r="F144" s="119">
        <v>41.138666666666666</v>
      </c>
      <c r="G144" s="119">
        <v>46.723125000000003</v>
      </c>
      <c r="H144" s="119">
        <v>15.863666666666667</v>
      </c>
      <c r="I144" s="119">
        <v>54.221999999999994</v>
      </c>
      <c r="J144" s="119">
        <v>27.838999999999999</v>
      </c>
    </row>
    <row r="145" spans="2:10">
      <c r="B145" s="118">
        <v>39279</v>
      </c>
      <c r="C145" s="119">
        <v>249.6</v>
      </c>
      <c r="D145" s="119">
        <v>68.48075</v>
      </c>
      <c r="E145" s="119">
        <v>20.666666666666668</v>
      </c>
      <c r="F145" s="119">
        <v>41.038666666666664</v>
      </c>
      <c r="G145" s="119">
        <v>44.598125000000003</v>
      </c>
      <c r="H145" s="119">
        <v>15.908111111111111</v>
      </c>
      <c r="I145" s="119">
        <v>52.397000000000006</v>
      </c>
      <c r="J145" s="119">
        <v>27.638999999999999</v>
      </c>
    </row>
    <row r="146" spans="2:10">
      <c r="B146" s="118">
        <v>39280</v>
      </c>
      <c r="C146" s="119">
        <v>257.89999999999998</v>
      </c>
      <c r="D146" s="119">
        <v>69.655749999999998</v>
      </c>
      <c r="E146" s="119">
        <v>20.833333333333332</v>
      </c>
      <c r="F146" s="119">
        <v>41.372</v>
      </c>
      <c r="G146" s="119">
        <v>47.473125000000003</v>
      </c>
      <c r="H146" s="119">
        <v>16.108111111111111</v>
      </c>
      <c r="I146" s="119">
        <v>53.509499999999996</v>
      </c>
      <c r="J146" s="119">
        <v>29.298999999999996</v>
      </c>
    </row>
    <row r="147" spans="2:10">
      <c r="B147" s="118">
        <v>39281</v>
      </c>
      <c r="C147" s="119">
        <v>246.42500000000001</v>
      </c>
      <c r="D147" s="119">
        <v>69.805750000000003</v>
      </c>
      <c r="E147" s="119">
        <v>21.433333333333334</v>
      </c>
      <c r="F147" s="119">
        <v>43.138666666666666</v>
      </c>
      <c r="G147" s="119">
        <v>48.035625000000003</v>
      </c>
      <c r="H147" s="119">
        <v>16.319222222222223</v>
      </c>
      <c r="I147" s="119">
        <v>56.884499999999996</v>
      </c>
      <c r="J147" s="119">
        <v>30.858999999999998</v>
      </c>
    </row>
    <row r="148" spans="2:10">
      <c r="B148" s="118">
        <v>39282</v>
      </c>
      <c r="C148" s="119">
        <v>240.9</v>
      </c>
      <c r="D148" s="119">
        <v>70.080749999999995</v>
      </c>
      <c r="E148" s="119">
        <v>21.8</v>
      </c>
      <c r="F148" s="119">
        <v>43.271999999999998</v>
      </c>
      <c r="G148" s="119">
        <v>48.473125000000003</v>
      </c>
      <c r="H148" s="119">
        <v>16.685888888888886</v>
      </c>
      <c r="I148" s="119">
        <v>57.271999999999998</v>
      </c>
      <c r="J148" s="119">
        <v>30.478999999999996</v>
      </c>
    </row>
    <row r="149" spans="2:10">
      <c r="B149" s="118">
        <v>39283</v>
      </c>
      <c r="C149" s="119">
        <v>247</v>
      </c>
      <c r="D149" s="119">
        <v>70.505750000000006</v>
      </c>
      <c r="E149" s="119">
        <v>23.466666666666669</v>
      </c>
      <c r="F149" s="119">
        <v>43.438666666666656</v>
      </c>
      <c r="G149" s="119">
        <v>48.960625</v>
      </c>
      <c r="H149" s="119">
        <v>22.198777777777774</v>
      </c>
      <c r="I149" s="119">
        <v>56.209500000000006</v>
      </c>
      <c r="J149" s="119">
        <v>33.819000000000003</v>
      </c>
    </row>
    <row r="150" spans="2:10">
      <c r="B150" s="118">
        <v>39286</v>
      </c>
      <c r="C150" s="119">
        <v>258.52499999999998</v>
      </c>
      <c r="D150" s="119">
        <v>62.805750000000003</v>
      </c>
      <c r="E150" s="119">
        <v>24.166666666666668</v>
      </c>
      <c r="F150" s="119">
        <v>46.972000000000001</v>
      </c>
      <c r="G150" s="119">
        <v>51.248125000000002</v>
      </c>
      <c r="H150" s="119">
        <v>24.232111111111109</v>
      </c>
      <c r="I150" s="119">
        <v>68.046999999999997</v>
      </c>
      <c r="J150" s="119">
        <v>35.028999999999996</v>
      </c>
    </row>
    <row r="151" spans="2:10">
      <c r="B151" s="118">
        <v>39287</v>
      </c>
      <c r="C151" s="119">
        <v>262.95</v>
      </c>
      <c r="D151" s="119">
        <v>63.10575</v>
      </c>
      <c r="E151" s="119">
        <v>25.133333333333336</v>
      </c>
      <c r="F151" s="119">
        <v>49.538666666666664</v>
      </c>
      <c r="G151" s="119">
        <v>54.448124999999997</v>
      </c>
      <c r="H151" s="119">
        <v>24.187666666666665</v>
      </c>
      <c r="I151" s="119">
        <v>68.572000000000003</v>
      </c>
      <c r="J151" s="119">
        <v>36.548999999999992</v>
      </c>
    </row>
    <row r="152" spans="2:10">
      <c r="B152" s="118">
        <v>39288</v>
      </c>
      <c r="C152" s="119">
        <v>268.17500000000001</v>
      </c>
      <c r="D152" s="119">
        <v>65.60575</v>
      </c>
      <c r="E152" s="119">
        <v>28.166666666666668</v>
      </c>
      <c r="F152" s="119">
        <v>51.205333333333336</v>
      </c>
      <c r="G152" s="119">
        <v>55.735624999999999</v>
      </c>
      <c r="H152" s="119">
        <v>26.198777777777778</v>
      </c>
      <c r="I152" s="119">
        <v>67.159500000000008</v>
      </c>
      <c r="J152" s="119">
        <v>40.338999999999999</v>
      </c>
    </row>
    <row r="153" spans="2:10">
      <c r="B153" s="118">
        <v>39289</v>
      </c>
      <c r="C153" s="119">
        <v>277.57499999999999</v>
      </c>
      <c r="D153" s="119">
        <v>71.10575</v>
      </c>
      <c r="E153" s="119">
        <v>30.866666666666664</v>
      </c>
      <c r="F153" s="119">
        <v>52.072000000000003</v>
      </c>
      <c r="G153" s="119">
        <v>57.435625000000002</v>
      </c>
      <c r="H153" s="119">
        <v>31.387666666666664</v>
      </c>
      <c r="I153" s="119">
        <v>73.509500000000003</v>
      </c>
      <c r="J153" s="119">
        <v>53.539000000000001</v>
      </c>
    </row>
    <row r="154" spans="2:10">
      <c r="B154" s="118">
        <v>39290</v>
      </c>
      <c r="C154" s="119">
        <v>293.55</v>
      </c>
      <c r="D154" s="119">
        <v>74.180750000000003</v>
      </c>
      <c r="E154" s="119">
        <v>35</v>
      </c>
      <c r="F154" s="119">
        <v>55.672000000000004</v>
      </c>
      <c r="G154" s="119">
        <v>63.573124999999997</v>
      </c>
      <c r="H154" s="119">
        <v>40.343222222222224</v>
      </c>
      <c r="I154" s="119">
        <v>66.209500000000006</v>
      </c>
      <c r="J154" s="119">
        <v>58.869000000000007</v>
      </c>
    </row>
    <row r="155" spans="2:10">
      <c r="B155" s="118">
        <v>39293</v>
      </c>
      <c r="C155" s="119">
        <v>298.92500000000001</v>
      </c>
      <c r="D155" s="119">
        <v>83.030749999999998</v>
      </c>
      <c r="E155" s="119">
        <v>39.4</v>
      </c>
      <c r="F155" s="119">
        <v>60.405333333333338</v>
      </c>
      <c r="G155" s="119">
        <v>65.123125000000002</v>
      </c>
      <c r="H155" s="119">
        <v>44.598777777777777</v>
      </c>
      <c r="I155" s="119">
        <v>71.034500000000008</v>
      </c>
      <c r="J155" s="119">
        <v>55.719000000000008</v>
      </c>
    </row>
    <row r="156" spans="2:10">
      <c r="B156" s="118">
        <v>39294</v>
      </c>
      <c r="C156" s="119">
        <v>297.27499999999998</v>
      </c>
      <c r="D156" s="119">
        <v>82.055750000000003</v>
      </c>
      <c r="E156" s="119">
        <v>39.5</v>
      </c>
      <c r="F156" s="119">
        <v>56.672000000000004</v>
      </c>
      <c r="G156" s="119">
        <v>72.223124999999996</v>
      </c>
      <c r="H156" s="119">
        <v>33.743222222222215</v>
      </c>
      <c r="I156" s="119">
        <v>78.909499999999994</v>
      </c>
      <c r="J156" s="119">
        <v>53.869000000000007</v>
      </c>
    </row>
    <row r="157" spans="2:10">
      <c r="B157" s="118">
        <v>39295</v>
      </c>
      <c r="C157" s="119">
        <v>313.64999999999998</v>
      </c>
      <c r="D157" s="119">
        <v>83.98075</v>
      </c>
      <c r="E157" s="119">
        <v>43.433333333333337</v>
      </c>
      <c r="F157" s="119">
        <v>61.572000000000003</v>
      </c>
      <c r="G157" s="119">
        <v>71.398124999999993</v>
      </c>
      <c r="H157" s="119">
        <v>34.076555555555558</v>
      </c>
      <c r="I157" s="119">
        <v>76.247</v>
      </c>
      <c r="J157" s="119">
        <v>53.948999999999998</v>
      </c>
    </row>
    <row r="158" spans="2:10">
      <c r="B158" s="118">
        <v>39296</v>
      </c>
      <c r="C158" s="119">
        <v>316.875</v>
      </c>
      <c r="D158" s="119">
        <v>79.780749999999998</v>
      </c>
      <c r="E158" s="119">
        <v>43.333333333333336</v>
      </c>
      <c r="F158" s="119">
        <v>60.405333333333338</v>
      </c>
      <c r="G158" s="119">
        <v>73.573125000000005</v>
      </c>
      <c r="H158" s="119">
        <v>34.798777777777779</v>
      </c>
      <c r="I158" s="119">
        <v>75.034499999999994</v>
      </c>
      <c r="J158" s="119">
        <v>53.768999999999991</v>
      </c>
    </row>
    <row r="159" spans="2:10">
      <c r="B159" s="118">
        <v>39297</v>
      </c>
      <c r="C159" s="119">
        <v>325.82499999999999</v>
      </c>
      <c r="D159" s="119">
        <v>79.055750000000003</v>
      </c>
      <c r="E159" s="119">
        <v>45.966666666666661</v>
      </c>
      <c r="F159" s="119">
        <v>55.80533333333333</v>
      </c>
      <c r="G159" s="119">
        <v>72.910624999999996</v>
      </c>
      <c r="H159" s="119">
        <v>37.209888888888891</v>
      </c>
      <c r="I159" s="119">
        <v>82.447000000000003</v>
      </c>
      <c r="J159" s="119">
        <v>60.728999999999999</v>
      </c>
    </row>
    <row r="160" spans="2:10">
      <c r="B160" s="118">
        <v>39300</v>
      </c>
      <c r="C160" s="119">
        <v>342.42500000000001</v>
      </c>
      <c r="D160" s="119">
        <v>79.98075</v>
      </c>
      <c r="E160" s="119">
        <v>49.566666666666663</v>
      </c>
      <c r="F160" s="119">
        <v>57.405333333333338</v>
      </c>
      <c r="G160" s="119">
        <v>77.985624999999999</v>
      </c>
      <c r="H160" s="119">
        <v>42.354333333333336</v>
      </c>
      <c r="I160" s="119">
        <v>78.759500000000003</v>
      </c>
      <c r="J160" s="119">
        <v>66.039000000000001</v>
      </c>
    </row>
    <row r="161" spans="2:10">
      <c r="B161" s="118">
        <v>39301</v>
      </c>
      <c r="C161" s="119">
        <v>363.85</v>
      </c>
      <c r="D161" s="119">
        <v>79.755750000000006</v>
      </c>
      <c r="E161" s="119">
        <v>45.9</v>
      </c>
      <c r="F161" s="119">
        <v>54.572000000000003</v>
      </c>
      <c r="G161" s="119">
        <v>75.998125000000002</v>
      </c>
      <c r="H161" s="119">
        <v>40.498777777777782</v>
      </c>
      <c r="I161" s="119">
        <v>79.096999999999994</v>
      </c>
      <c r="J161" s="119">
        <v>63.019000000000005</v>
      </c>
    </row>
    <row r="162" spans="2:10">
      <c r="B162" s="118">
        <v>39302</v>
      </c>
      <c r="C162" s="119">
        <v>342.7</v>
      </c>
      <c r="D162" s="119">
        <v>77.905749999999998</v>
      </c>
      <c r="E162" s="119">
        <v>42.633333333333333</v>
      </c>
      <c r="F162" s="119">
        <v>53.00533333333334</v>
      </c>
      <c r="G162" s="119">
        <v>71.335624999999993</v>
      </c>
      <c r="H162" s="119">
        <v>36.709888888888891</v>
      </c>
      <c r="I162" s="119">
        <v>77.484499999999997</v>
      </c>
      <c r="J162" s="119">
        <v>52.838999999999999</v>
      </c>
    </row>
    <row r="163" spans="2:10">
      <c r="B163" s="118">
        <v>39303</v>
      </c>
      <c r="C163" s="119">
        <v>346.875</v>
      </c>
      <c r="D163" s="119">
        <v>75.705749999999995</v>
      </c>
      <c r="E163" s="119">
        <v>45.733333333333327</v>
      </c>
      <c r="F163" s="119">
        <v>53.738666666666667</v>
      </c>
      <c r="G163" s="119">
        <v>69.248125000000002</v>
      </c>
      <c r="H163" s="119">
        <v>41.343222222222224</v>
      </c>
      <c r="I163" s="119">
        <v>77.5595</v>
      </c>
      <c r="J163" s="119">
        <v>57.939</v>
      </c>
    </row>
    <row r="164" spans="2:10">
      <c r="B164" s="118">
        <v>39304</v>
      </c>
      <c r="C164" s="119">
        <v>352.4</v>
      </c>
      <c r="D164" s="119">
        <v>77.955749999999995</v>
      </c>
      <c r="E164" s="119">
        <v>50.466666666666669</v>
      </c>
      <c r="F164" s="119">
        <v>56.638666666666666</v>
      </c>
      <c r="G164" s="119">
        <v>73.848124999999996</v>
      </c>
      <c r="H164" s="119">
        <v>43.609888888888889</v>
      </c>
      <c r="I164" s="119">
        <v>77.759500000000003</v>
      </c>
      <c r="J164" s="119">
        <v>63.198999999999998</v>
      </c>
    </row>
    <row r="165" spans="2:10">
      <c r="B165" s="118">
        <v>39307</v>
      </c>
      <c r="C165" s="119">
        <v>334.875</v>
      </c>
      <c r="D165" s="119">
        <v>79.455749999999995</v>
      </c>
      <c r="E165" s="119">
        <v>49.333333333333336</v>
      </c>
      <c r="F165" s="119">
        <v>54.572000000000003</v>
      </c>
      <c r="G165" s="119">
        <v>75.185625000000002</v>
      </c>
      <c r="H165" s="119">
        <v>43.265444444444448</v>
      </c>
      <c r="I165" s="119">
        <v>80.271999999999991</v>
      </c>
      <c r="J165" s="119">
        <v>59.009</v>
      </c>
    </row>
    <row r="166" spans="2:10">
      <c r="B166" s="118">
        <v>39308</v>
      </c>
      <c r="C166" s="119">
        <v>345.52499999999998</v>
      </c>
      <c r="D166" s="119">
        <v>80.805750000000003</v>
      </c>
      <c r="E166" s="119">
        <v>53.433333333333337</v>
      </c>
      <c r="F166" s="119">
        <v>53.738666666666667</v>
      </c>
      <c r="G166" s="119">
        <v>76.385625000000005</v>
      </c>
      <c r="H166" s="119">
        <v>40.054333333333339</v>
      </c>
      <c r="I166" s="119">
        <v>80.234499999999997</v>
      </c>
      <c r="J166" s="119">
        <v>63.728999999999999</v>
      </c>
    </row>
    <row r="167" spans="2:10">
      <c r="B167" s="118">
        <v>39309</v>
      </c>
      <c r="C167" s="119">
        <v>347.57499999999999</v>
      </c>
      <c r="D167" s="119">
        <v>87.35575</v>
      </c>
      <c r="E167" s="119">
        <v>60.5</v>
      </c>
      <c r="F167" s="119">
        <v>55.405333333333338</v>
      </c>
      <c r="G167" s="119">
        <v>80.410624999999996</v>
      </c>
      <c r="H167" s="119">
        <v>42.787666666666667</v>
      </c>
      <c r="I167" s="119">
        <v>81.472000000000008</v>
      </c>
      <c r="J167" s="119">
        <v>69.058999999999997</v>
      </c>
    </row>
    <row r="168" spans="2:10">
      <c r="B168" s="118">
        <v>39310</v>
      </c>
      <c r="C168" s="119">
        <v>375.2</v>
      </c>
      <c r="D168" s="119">
        <v>81.98075</v>
      </c>
      <c r="E168" s="119">
        <v>62.5</v>
      </c>
      <c r="F168" s="119">
        <v>58.238666666666667</v>
      </c>
      <c r="G168" s="119">
        <v>83.048124999999999</v>
      </c>
      <c r="H168" s="119">
        <v>45.932111111111112</v>
      </c>
      <c r="I168" s="119">
        <v>91.74</v>
      </c>
      <c r="J168" s="119">
        <v>71.508999999999986</v>
      </c>
    </row>
    <row r="169" spans="2:10">
      <c r="B169" s="118">
        <v>39311</v>
      </c>
      <c r="C169" s="119">
        <v>395.75</v>
      </c>
      <c r="D169" s="119">
        <v>83.655749999999998</v>
      </c>
      <c r="E169" s="119">
        <v>63.833333333333336</v>
      </c>
      <c r="F169" s="119">
        <v>60.972000000000001</v>
      </c>
      <c r="G169" s="119">
        <v>86.810625000000002</v>
      </c>
      <c r="H169" s="119">
        <v>49.211555555555563</v>
      </c>
      <c r="I169" s="119">
        <v>89.752499999999998</v>
      </c>
      <c r="J169" s="119">
        <v>69.128999999999991</v>
      </c>
    </row>
    <row r="170" spans="2:10">
      <c r="B170" s="118">
        <v>39314</v>
      </c>
      <c r="C170" s="119">
        <v>361.07499999999999</v>
      </c>
      <c r="D170" s="119">
        <v>82.830749999999995</v>
      </c>
      <c r="E170" s="119">
        <v>60.266666666666673</v>
      </c>
      <c r="F170" s="119">
        <v>56.172000000000004</v>
      </c>
      <c r="G170" s="119">
        <v>86.285624999999996</v>
      </c>
      <c r="H170" s="119">
        <v>52.757333333333335</v>
      </c>
      <c r="I170" s="119">
        <v>88.165000000000006</v>
      </c>
      <c r="J170" s="119">
        <v>60.349000000000011</v>
      </c>
    </row>
    <row r="171" spans="2:10">
      <c r="B171" s="118">
        <v>39315</v>
      </c>
      <c r="C171" s="119">
        <v>387.5</v>
      </c>
      <c r="D171" s="119">
        <v>85.255750000000006</v>
      </c>
      <c r="E171" s="119">
        <v>56.666666666666664</v>
      </c>
      <c r="F171" s="119">
        <v>59.538666666666671</v>
      </c>
      <c r="G171" s="119">
        <v>93.785624999999996</v>
      </c>
      <c r="H171" s="119">
        <v>54.657333333333334</v>
      </c>
      <c r="I171" s="119">
        <v>91.465000000000003</v>
      </c>
      <c r="J171" s="119">
        <v>56.018999999999991</v>
      </c>
    </row>
    <row r="172" spans="2:10">
      <c r="B172" s="118">
        <v>39316</v>
      </c>
      <c r="C172" s="119">
        <v>384.15</v>
      </c>
      <c r="D172" s="119">
        <v>86.655749999999998</v>
      </c>
      <c r="E172" s="119">
        <v>49.433333333333337</v>
      </c>
      <c r="F172" s="119">
        <v>56.372000000000007</v>
      </c>
      <c r="G172" s="119">
        <v>96.160624999999996</v>
      </c>
      <c r="H172" s="119">
        <v>52.323999999999998</v>
      </c>
      <c r="I172" s="119">
        <v>108.16500000000001</v>
      </c>
      <c r="J172" s="119">
        <v>52.499000000000002</v>
      </c>
    </row>
    <row r="173" spans="2:10">
      <c r="B173" s="118">
        <v>39317</v>
      </c>
      <c r="C173" s="119">
        <v>353.25</v>
      </c>
      <c r="D173" s="119">
        <v>83.055749999999989</v>
      </c>
      <c r="E173" s="119">
        <v>51.066666666666663</v>
      </c>
      <c r="F173" s="119">
        <v>56.30533333333333</v>
      </c>
      <c r="G173" s="119">
        <v>93.960624999999993</v>
      </c>
      <c r="H173" s="119">
        <v>49.468444444444451</v>
      </c>
      <c r="I173" s="119">
        <v>96.364999999999995</v>
      </c>
      <c r="J173" s="119">
        <v>51.649000000000001</v>
      </c>
    </row>
    <row r="174" spans="2:10">
      <c r="B174" s="118">
        <v>39318</v>
      </c>
      <c r="C174" s="119">
        <v>357.32499999999999</v>
      </c>
      <c r="D174" s="119">
        <v>83.505750000000006</v>
      </c>
      <c r="E174" s="119">
        <v>47.566666666666663</v>
      </c>
      <c r="F174" s="119">
        <v>56.238666666666667</v>
      </c>
      <c r="G174" s="119">
        <v>91.160624999999996</v>
      </c>
      <c r="H174" s="119">
        <v>53.368444444444449</v>
      </c>
      <c r="I174" s="119">
        <v>104.04</v>
      </c>
      <c r="J174" s="119">
        <v>52.478999999999999</v>
      </c>
    </row>
    <row r="175" spans="2:10">
      <c r="B175" s="118">
        <v>39321</v>
      </c>
      <c r="C175" s="119">
        <v>322.05</v>
      </c>
      <c r="D175" s="119">
        <v>82.255750000000006</v>
      </c>
      <c r="E175" s="119">
        <v>46.1</v>
      </c>
      <c r="F175" s="119">
        <v>55.405333333333338</v>
      </c>
      <c r="G175" s="119">
        <v>88.348124999999996</v>
      </c>
      <c r="H175" s="119">
        <v>52.668444444444447</v>
      </c>
      <c r="I175" s="119">
        <v>105.2525</v>
      </c>
      <c r="J175" s="119">
        <v>50.168999999999997</v>
      </c>
    </row>
    <row r="176" spans="2:10">
      <c r="B176" s="118">
        <v>39322</v>
      </c>
      <c r="C176" s="119">
        <v>359.17500000000001</v>
      </c>
      <c r="D176" s="119">
        <v>82.680749999999989</v>
      </c>
      <c r="E176" s="119">
        <v>49.866666666666667</v>
      </c>
      <c r="F176" s="119">
        <v>69.872</v>
      </c>
      <c r="G176" s="119">
        <v>84.173124999999999</v>
      </c>
      <c r="H176" s="119">
        <v>53.135111111111115</v>
      </c>
      <c r="I176" s="119">
        <v>89.852500000000006</v>
      </c>
      <c r="J176" s="119">
        <v>56.048999999999992</v>
      </c>
    </row>
    <row r="177" spans="2:10">
      <c r="B177" s="118">
        <v>39323</v>
      </c>
      <c r="C177" s="119">
        <v>356.875</v>
      </c>
      <c r="D177" s="119">
        <v>83.255750000000006</v>
      </c>
      <c r="E177" s="119">
        <v>49.866666666666667</v>
      </c>
      <c r="F177" s="119">
        <v>71.705333333333328</v>
      </c>
      <c r="G177" s="119">
        <v>91.885625000000005</v>
      </c>
      <c r="H177" s="119">
        <v>51.035111111111114</v>
      </c>
      <c r="I177" s="119">
        <v>91.14</v>
      </c>
      <c r="J177" s="119">
        <v>56.279000000000011</v>
      </c>
    </row>
    <row r="178" spans="2:10">
      <c r="B178" s="118">
        <v>39324</v>
      </c>
      <c r="C178" s="119">
        <v>353.65</v>
      </c>
      <c r="D178" s="119">
        <v>84.905749999999998</v>
      </c>
      <c r="E178" s="119">
        <v>51.666666666666664</v>
      </c>
      <c r="F178" s="119">
        <v>68.938666666666663</v>
      </c>
      <c r="G178" s="119">
        <v>90.748125000000002</v>
      </c>
      <c r="H178" s="119">
        <v>50.935111111111112</v>
      </c>
      <c r="I178" s="119">
        <v>103.59</v>
      </c>
      <c r="J178" s="119">
        <v>59.548999999999992</v>
      </c>
    </row>
    <row r="179" spans="2:10">
      <c r="B179" s="118">
        <v>39325</v>
      </c>
      <c r="C179" s="119">
        <v>345.42500000000001</v>
      </c>
      <c r="D179" s="119">
        <v>84.655749999999998</v>
      </c>
      <c r="E179" s="119">
        <v>49.633333333333326</v>
      </c>
      <c r="F179" s="119">
        <v>69.138666666666666</v>
      </c>
      <c r="G179" s="119">
        <v>90.085624999999993</v>
      </c>
      <c r="H179" s="119">
        <v>52.168444444444454</v>
      </c>
      <c r="I179" s="119">
        <v>104.465</v>
      </c>
      <c r="J179" s="119">
        <v>57.539000000000001</v>
      </c>
    </row>
    <row r="180" spans="2:10">
      <c r="B180" s="118">
        <v>39328</v>
      </c>
      <c r="C180" s="119">
        <v>342.125</v>
      </c>
      <c r="D180" s="119">
        <v>85.005750000000006</v>
      </c>
      <c r="E180" s="119">
        <v>47.6</v>
      </c>
      <c r="F180" s="119">
        <v>69.138666666666666</v>
      </c>
      <c r="G180" s="119">
        <v>89.473124999999996</v>
      </c>
      <c r="H180" s="119">
        <v>52.657333333333341</v>
      </c>
      <c r="I180" s="119">
        <v>104.515</v>
      </c>
      <c r="J180" s="119">
        <v>56.959000000000003</v>
      </c>
    </row>
    <row r="181" spans="2:10">
      <c r="B181" s="118">
        <v>39329</v>
      </c>
      <c r="C181" s="119">
        <v>339.95</v>
      </c>
      <c r="D181" s="119">
        <v>84.880750000000006</v>
      </c>
      <c r="E181" s="119">
        <v>48.333333333333336</v>
      </c>
      <c r="F181" s="119">
        <v>68.205333333333328</v>
      </c>
      <c r="G181" s="119">
        <v>87.310625000000002</v>
      </c>
      <c r="H181" s="119">
        <v>51.590666666666671</v>
      </c>
      <c r="I181" s="119">
        <v>103.5275</v>
      </c>
      <c r="J181" s="119">
        <v>56.629000000000005</v>
      </c>
    </row>
    <row r="182" spans="2:10">
      <c r="B182" s="118">
        <v>39330</v>
      </c>
      <c r="C182" s="119">
        <v>336.77499999999998</v>
      </c>
      <c r="D182" s="119">
        <v>86.85575</v>
      </c>
      <c r="E182" s="119">
        <v>47.9</v>
      </c>
      <c r="F182" s="119">
        <v>67.205333333333328</v>
      </c>
      <c r="G182" s="119">
        <v>82.785624999999996</v>
      </c>
      <c r="H182" s="119">
        <v>52.979555555555557</v>
      </c>
      <c r="I182" s="119">
        <v>102.965</v>
      </c>
      <c r="J182" s="119">
        <v>57.849000000000004</v>
      </c>
    </row>
    <row r="183" spans="2:10">
      <c r="B183" s="118">
        <v>39331</v>
      </c>
      <c r="C183" s="119">
        <v>336.75</v>
      </c>
      <c r="D183" s="119">
        <v>87.23075</v>
      </c>
      <c r="E183" s="119">
        <v>46.633333333333333</v>
      </c>
      <c r="F183" s="119">
        <v>67.471999999999994</v>
      </c>
      <c r="G183" s="119">
        <v>84.360624999999999</v>
      </c>
      <c r="H183" s="119">
        <v>52.912888888888887</v>
      </c>
      <c r="I183" s="119">
        <v>102.8775</v>
      </c>
      <c r="J183" s="119">
        <v>57.509</v>
      </c>
    </row>
    <row r="184" spans="2:10">
      <c r="B184" s="118">
        <v>39332</v>
      </c>
      <c r="C184" s="119">
        <v>335.42500000000001</v>
      </c>
      <c r="D184" s="119">
        <v>87.880750000000006</v>
      </c>
      <c r="E184" s="119">
        <v>42.3</v>
      </c>
      <c r="F184" s="119">
        <v>66.338666666666668</v>
      </c>
      <c r="G184" s="119">
        <v>86.385625000000005</v>
      </c>
      <c r="H184" s="119">
        <v>54.557333333333332</v>
      </c>
      <c r="I184" s="119">
        <v>116.315</v>
      </c>
      <c r="J184" s="119">
        <v>58.929000000000009</v>
      </c>
    </row>
    <row r="185" spans="2:10">
      <c r="B185" s="118">
        <v>39335</v>
      </c>
      <c r="C185" s="119">
        <v>341.97500000000002</v>
      </c>
      <c r="D185" s="119">
        <v>89.030749999999998</v>
      </c>
      <c r="E185" s="119">
        <v>43.633333333333333</v>
      </c>
      <c r="F185" s="119">
        <v>67.471999999999994</v>
      </c>
      <c r="G185" s="119">
        <v>91.485624999999999</v>
      </c>
      <c r="H185" s="119">
        <v>56.012888888888895</v>
      </c>
      <c r="I185" s="119">
        <v>119.7775</v>
      </c>
      <c r="J185" s="119">
        <v>61.629000000000005</v>
      </c>
    </row>
    <row r="186" spans="2:10">
      <c r="B186" s="118">
        <v>39336</v>
      </c>
      <c r="C186" s="119">
        <v>341.97500000000002</v>
      </c>
      <c r="D186" s="119">
        <v>89.330749999999995</v>
      </c>
      <c r="E186" s="119">
        <v>43.3</v>
      </c>
      <c r="F186" s="119">
        <v>65.305333333333337</v>
      </c>
      <c r="G186" s="119">
        <v>91.073125000000005</v>
      </c>
      <c r="H186" s="119">
        <v>57.057333333333339</v>
      </c>
      <c r="I186" s="119">
        <v>108.64</v>
      </c>
      <c r="J186" s="119">
        <v>59.499000000000002</v>
      </c>
    </row>
    <row r="187" spans="2:10">
      <c r="B187" s="118">
        <v>39337</v>
      </c>
      <c r="C187" s="119">
        <v>341.17500000000001</v>
      </c>
      <c r="D187" s="119">
        <v>90.330749999999995</v>
      </c>
      <c r="E187" s="119">
        <v>42.06666666666667</v>
      </c>
      <c r="F187" s="119">
        <v>68.205333333333328</v>
      </c>
      <c r="G187" s="119">
        <v>90.198125000000005</v>
      </c>
      <c r="H187" s="119">
        <v>57.524000000000001</v>
      </c>
      <c r="I187" s="119">
        <v>110.49</v>
      </c>
      <c r="J187" s="119">
        <v>59.648999999999987</v>
      </c>
    </row>
    <row r="188" spans="2:10">
      <c r="B188" s="118">
        <v>39338</v>
      </c>
      <c r="C188" s="119">
        <v>335.1</v>
      </c>
      <c r="D188" s="119">
        <v>89.23075</v>
      </c>
      <c r="E188" s="119">
        <v>40.133333333333333</v>
      </c>
      <c r="F188" s="119">
        <v>66.50533333333334</v>
      </c>
      <c r="G188" s="119">
        <v>90.248125000000002</v>
      </c>
      <c r="H188" s="119">
        <v>56.979555555555557</v>
      </c>
      <c r="I188" s="119">
        <v>109.8775</v>
      </c>
      <c r="J188" s="119">
        <v>56.759</v>
      </c>
    </row>
    <row r="189" spans="2:10">
      <c r="B189" s="118">
        <v>39339</v>
      </c>
      <c r="C189" s="119">
        <v>332.5</v>
      </c>
      <c r="D189" s="119">
        <v>87.555750000000003</v>
      </c>
      <c r="E189" s="119">
        <v>40</v>
      </c>
      <c r="F189" s="119">
        <v>65.605333333333334</v>
      </c>
      <c r="G189" s="119">
        <v>92.548124999999999</v>
      </c>
      <c r="H189" s="119">
        <v>56.435111111111112</v>
      </c>
      <c r="I189" s="119">
        <v>111.3275</v>
      </c>
      <c r="J189" s="119">
        <v>56.228999999999999</v>
      </c>
    </row>
    <row r="190" spans="2:10">
      <c r="B190" s="118">
        <v>39342</v>
      </c>
      <c r="C190" s="119">
        <v>336.22500000000002</v>
      </c>
      <c r="D190" s="119">
        <v>87.205749999999995</v>
      </c>
      <c r="E190" s="119">
        <v>38.733333333333334</v>
      </c>
      <c r="F190" s="119">
        <v>66.038666666666657</v>
      </c>
      <c r="G190" s="119">
        <v>92.898124999999993</v>
      </c>
      <c r="H190" s="119">
        <v>57.401777777777774</v>
      </c>
      <c r="I190" s="119">
        <v>114.565</v>
      </c>
      <c r="J190" s="119">
        <v>54.149000000000001</v>
      </c>
    </row>
    <row r="191" spans="2:10">
      <c r="B191" s="118">
        <v>39343</v>
      </c>
      <c r="C191" s="119">
        <v>335.9</v>
      </c>
      <c r="D191" s="119">
        <v>88.130750000000006</v>
      </c>
      <c r="E191" s="119">
        <v>36.299999999999997</v>
      </c>
      <c r="F191" s="119">
        <v>63.871999999999993</v>
      </c>
      <c r="G191" s="119">
        <v>92.310625000000002</v>
      </c>
      <c r="H191" s="119">
        <v>55.323999999999998</v>
      </c>
      <c r="I191" s="119">
        <v>103.89</v>
      </c>
      <c r="J191" s="119">
        <v>47.698999999999998</v>
      </c>
    </row>
    <row r="192" spans="2:10">
      <c r="B192" s="118">
        <v>39344</v>
      </c>
      <c r="C192" s="119">
        <v>345.57499999999999</v>
      </c>
      <c r="D192" s="119">
        <v>83.655749999999998</v>
      </c>
      <c r="E192" s="119">
        <v>32.033333333333331</v>
      </c>
      <c r="F192" s="119">
        <v>54.271999999999998</v>
      </c>
      <c r="G192" s="119">
        <v>91.010625000000005</v>
      </c>
      <c r="H192" s="119">
        <v>53.690666666666665</v>
      </c>
      <c r="I192" s="119">
        <v>95.215000000000003</v>
      </c>
      <c r="J192" s="119">
        <v>42.308999999999997</v>
      </c>
    </row>
    <row r="193" spans="2:10">
      <c r="B193" s="118">
        <v>39345</v>
      </c>
      <c r="C193" s="119">
        <v>348.95</v>
      </c>
      <c r="D193" s="119">
        <v>84.455749999999995</v>
      </c>
      <c r="E193" s="119">
        <v>31.866666666666664</v>
      </c>
      <c r="F193" s="119">
        <v>54.638666666666666</v>
      </c>
      <c r="G193" s="119">
        <v>91.698125000000005</v>
      </c>
      <c r="H193" s="119">
        <v>53.001777777777775</v>
      </c>
      <c r="I193" s="119">
        <v>92.064999999999998</v>
      </c>
      <c r="J193" s="119">
        <v>40.599000000000004</v>
      </c>
    </row>
    <row r="194" spans="2:10">
      <c r="B194" s="118">
        <v>39346</v>
      </c>
      <c r="C194" s="119">
        <v>352.4</v>
      </c>
      <c r="D194" s="119">
        <v>84.530749999999998</v>
      </c>
      <c r="E194" s="119">
        <v>31.466666666666669</v>
      </c>
      <c r="F194" s="119">
        <v>54.005333333333333</v>
      </c>
      <c r="G194" s="119">
        <v>93.398124999999993</v>
      </c>
      <c r="H194" s="119">
        <v>49.068444444444445</v>
      </c>
      <c r="I194" s="119">
        <v>88.614999999999995</v>
      </c>
      <c r="J194" s="119">
        <v>39.738999999999997</v>
      </c>
    </row>
    <row r="195" spans="2:10">
      <c r="B195" s="118">
        <v>39349</v>
      </c>
      <c r="C195" s="119">
        <v>351.92500000000001</v>
      </c>
      <c r="D195" s="119">
        <v>84.055750000000003</v>
      </c>
      <c r="E195" s="119">
        <v>30.666666666666668</v>
      </c>
      <c r="F195" s="119">
        <v>52.138666666666666</v>
      </c>
      <c r="G195" s="119">
        <v>93.235624999999999</v>
      </c>
      <c r="H195" s="119">
        <v>48.024000000000001</v>
      </c>
      <c r="I195" s="119">
        <v>87.89</v>
      </c>
      <c r="J195" s="119">
        <v>40.539000000000001</v>
      </c>
    </row>
    <row r="196" spans="2:10">
      <c r="B196" s="118">
        <v>39350</v>
      </c>
      <c r="C196" s="119">
        <v>359.35</v>
      </c>
      <c r="D196" s="119">
        <v>87.755750000000006</v>
      </c>
      <c r="E196" s="119">
        <v>30.7</v>
      </c>
      <c r="F196" s="119">
        <v>53.638666666666666</v>
      </c>
      <c r="G196" s="119">
        <v>93.248125000000002</v>
      </c>
      <c r="H196" s="119">
        <v>48.779555555555554</v>
      </c>
      <c r="I196" s="119">
        <v>96.952500000000001</v>
      </c>
      <c r="J196" s="119">
        <v>42.629000000000005</v>
      </c>
    </row>
    <row r="197" spans="2:10">
      <c r="B197" s="118">
        <v>39351</v>
      </c>
      <c r="C197" s="119">
        <v>355</v>
      </c>
      <c r="D197" s="119">
        <v>111.18075</v>
      </c>
      <c r="E197" s="119">
        <v>30.1</v>
      </c>
      <c r="F197" s="119">
        <v>55.00533333333334</v>
      </c>
      <c r="G197" s="119">
        <v>91.598124999999996</v>
      </c>
      <c r="H197" s="119">
        <v>46.912888888888887</v>
      </c>
      <c r="I197" s="119">
        <v>89.152500000000003</v>
      </c>
      <c r="J197" s="119">
        <v>39.228999999999999</v>
      </c>
    </row>
    <row r="198" spans="2:10">
      <c r="B198" s="118">
        <v>39352</v>
      </c>
      <c r="C198" s="119">
        <v>369.27499999999998</v>
      </c>
      <c r="D198" s="119">
        <v>111.58074999999999</v>
      </c>
      <c r="E198" s="119">
        <v>31.2</v>
      </c>
      <c r="F198" s="119">
        <v>54.93866666666667</v>
      </c>
      <c r="G198" s="119">
        <v>82.423124999999999</v>
      </c>
      <c r="H198" s="119">
        <v>46.768444444444448</v>
      </c>
      <c r="I198" s="119">
        <v>88.24</v>
      </c>
      <c r="J198" s="119">
        <v>41.228999999999999</v>
      </c>
    </row>
    <row r="199" spans="2:10">
      <c r="B199" s="118">
        <v>39353</v>
      </c>
      <c r="C199" s="119">
        <v>373.6</v>
      </c>
      <c r="D199" s="119">
        <v>115.23075</v>
      </c>
      <c r="E199" s="119">
        <v>31.8</v>
      </c>
      <c r="F199" s="119">
        <v>57.271999999999998</v>
      </c>
      <c r="G199" s="119">
        <v>79.135625000000005</v>
      </c>
      <c r="H199" s="119">
        <v>47.257333333333335</v>
      </c>
      <c r="I199" s="119">
        <v>90.077500000000001</v>
      </c>
      <c r="J199" s="119">
        <v>42.508999999999993</v>
      </c>
    </row>
    <row r="200" spans="2:10">
      <c r="B200" s="118">
        <v>39356</v>
      </c>
      <c r="C200" s="119">
        <v>412.1</v>
      </c>
      <c r="D200" s="119">
        <v>116.83074999999999</v>
      </c>
      <c r="E200" s="119">
        <v>32.533333333333331</v>
      </c>
      <c r="F200" s="119">
        <v>58.205333333333328</v>
      </c>
      <c r="G200" s="119">
        <v>79.623125000000002</v>
      </c>
      <c r="H200" s="119">
        <v>49.379555555555562</v>
      </c>
      <c r="I200" s="119">
        <v>94.44</v>
      </c>
      <c r="J200" s="119">
        <v>42.428999999999995</v>
      </c>
    </row>
    <row r="201" spans="2:10">
      <c r="B201" s="118">
        <v>39357</v>
      </c>
      <c r="C201" s="119">
        <v>421.15</v>
      </c>
      <c r="D201" s="119">
        <v>119.73075</v>
      </c>
      <c r="E201" s="119">
        <v>31.633333333333336</v>
      </c>
      <c r="F201" s="119">
        <v>58.80533333333333</v>
      </c>
      <c r="G201" s="119">
        <v>80.323125000000005</v>
      </c>
      <c r="H201" s="119">
        <v>48.690666666666665</v>
      </c>
      <c r="I201" s="119">
        <v>100.91500000000001</v>
      </c>
      <c r="J201" s="119">
        <v>40.529000000000003</v>
      </c>
    </row>
    <row r="202" spans="2:10">
      <c r="B202" s="118">
        <v>39358</v>
      </c>
      <c r="C202" s="119">
        <v>460.82499999999999</v>
      </c>
      <c r="D202" s="119">
        <v>119.50575000000001</v>
      </c>
      <c r="E202" s="119">
        <v>30</v>
      </c>
      <c r="F202" s="119">
        <v>60.30533333333333</v>
      </c>
      <c r="G202" s="119">
        <v>81.498125000000002</v>
      </c>
      <c r="H202" s="119">
        <v>48.479555555555557</v>
      </c>
      <c r="I202" s="119">
        <v>102.22750000000001</v>
      </c>
      <c r="J202" s="119">
        <v>39.588999999999999</v>
      </c>
    </row>
    <row r="203" spans="2:10">
      <c r="B203" s="118">
        <v>39359</v>
      </c>
      <c r="C203" s="119">
        <v>487.9</v>
      </c>
      <c r="D203" s="119">
        <v>119.73075</v>
      </c>
      <c r="E203" s="119">
        <v>29.633333333333336</v>
      </c>
      <c r="F203" s="119">
        <v>63.072000000000003</v>
      </c>
      <c r="G203" s="119">
        <v>80.435625000000002</v>
      </c>
      <c r="H203" s="119">
        <v>45.112888888888889</v>
      </c>
      <c r="I203" s="119">
        <v>99.027500000000003</v>
      </c>
      <c r="J203" s="119">
        <v>37.969000000000001</v>
      </c>
    </row>
    <row r="204" spans="2:10">
      <c r="B204" s="118">
        <v>39360</v>
      </c>
      <c r="C204" s="119">
        <v>443.625</v>
      </c>
      <c r="D204" s="119">
        <v>120.88075000000001</v>
      </c>
      <c r="E204" s="119">
        <v>29.166666666666668</v>
      </c>
      <c r="F204" s="119">
        <v>62.705333333333328</v>
      </c>
      <c r="G204" s="119">
        <v>77.573125000000005</v>
      </c>
      <c r="H204" s="119">
        <v>44.412888888888894</v>
      </c>
      <c r="I204" s="119">
        <v>99.215000000000003</v>
      </c>
      <c r="J204" s="119">
        <v>36.558999999999997</v>
      </c>
    </row>
    <row r="205" spans="2:10">
      <c r="B205" s="118">
        <v>39363</v>
      </c>
      <c r="C205" s="119">
        <v>422.625</v>
      </c>
      <c r="D205" s="119">
        <v>121.25575000000001</v>
      </c>
      <c r="E205" s="119">
        <v>29.033333333333331</v>
      </c>
      <c r="F205" s="119">
        <v>60.538666666666664</v>
      </c>
      <c r="G205" s="119">
        <v>78.010625000000005</v>
      </c>
      <c r="H205" s="119">
        <v>44.012888888888895</v>
      </c>
      <c r="I205" s="119">
        <v>96.852500000000006</v>
      </c>
      <c r="J205" s="119">
        <v>36.23899999999999</v>
      </c>
    </row>
    <row r="206" spans="2:10">
      <c r="B206" s="118">
        <v>39364</v>
      </c>
      <c r="C206" s="119">
        <v>362.3</v>
      </c>
      <c r="D206" s="119">
        <v>118.03075</v>
      </c>
      <c r="E206" s="119">
        <v>28.766666666666666</v>
      </c>
      <c r="F206" s="119">
        <v>59.50533333333334</v>
      </c>
      <c r="G206" s="119">
        <v>75.810625000000002</v>
      </c>
      <c r="H206" s="119">
        <v>42.712888888888898</v>
      </c>
      <c r="I206" s="119">
        <v>96.277500000000003</v>
      </c>
      <c r="J206" s="119">
        <v>34.908999999999999</v>
      </c>
    </row>
    <row r="207" spans="2:10">
      <c r="B207" s="118">
        <v>39365</v>
      </c>
      <c r="C207" s="119">
        <v>439.44</v>
      </c>
      <c r="D207" s="119">
        <v>117.18075</v>
      </c>
      <c r="E207" s="119">
        <v>26.733333333333334</v>
      </c>
      <c r="F207" s="119">
        <v>56.472000000000001</v>
      </c>
      <c r="G207" s="119">
        <v>70.473124999999996</v>
      </c>
      <c r="H207" s="119">
        <v>41.501777777777782</v>
      </c>
      <c r="I207" s="119">
        <v>87.877499999999998</v>
      </c>
      <c r="J207" s="119">
        <v>34.388999999999996</v>
      </c>
    </row>
    <row r="208" spans="2:10">
      <c r="B208" s="118">
        <v>39366</v>
      </c>
      <c r="C208" s="119">
        <v>430.76</v>
      </c>
      <c r="D208" s="119">
        <v>169.97499999999999</v>
      </c>
      <c r="E208" s="119">
        <v>27.033333333333331</v>
      </c>
      <c r="F208" s="119">
        <v>56.705333333333328</v>
      </c>
      <c r="G208" s="119">
        <v>70.323125000000005</v>
      </c>
      <c r="H208" s="119">
        <v>40.401777777777781</v>
      </c>
      <c r="I208" s="119">
        <v>84.477500000000006</v>
      </c>
      <c r="J208" s="119">
        <v>34.018999999999998</v>
      </c>
    </row>
    <row r="209" spans="2:10">
      <c r="B209" s="118">
        <v>39367</v>
      </c>
      <c r="C209" s="119">
        <v>419.4</v>
      </c>
      <c r="D209" s="119">
        <v>165.42500000000001</v>
      </c>
      <c r="E209" s="119">
        <v>27.033333333333331</v>
      </c>
      <c r="F209" s="119">
        <v>56.50533333333334</v>
      </c>
      <c r="G209" s="119">
        <v>70.798124999999999</v>
      </c>
      <c r="H209" s="119">
        <v>39.312888888888892</v>
      </c>
      <c r="I209" s="119">
        <v>78.489999999999995</v>
      </c>
      <c r="J209" s="119">
        <v>35.168999999999997</v>
      </c>
    </row>
    <row r="210" spans="2:10">
      <c r="B210" s="118">
        <v>39370</v>
      </c>
      <c r="C210" s="119">
        <v>420.92</v>
      </c>
      <c r="D210" s="119">
        <v>162.5</v>
      </c>
      <c r="E210" s="119">
        <v>27.7</v>
      </c>
      <c r="F210" s="119">
        <v>55.105333333333334</v>
      </c>
      <c r="G210" s="119">
        <v>72.198125000000005</v>
      </c>
      <c r="H210" s="119">
        <v>39.157333333333334</v>
      </c>
      <c r="I210" s="119">
        <v>79.827500000000001</v>
      </c>
      <c r="J210" s="119">
        <v>35.868999999999993</v>
      </c>
    </row>
    <row r="211" spans="2:10">
      <c r="B211" s="118">
        <v>39371</v>
      </c>
      <c r="C211" s="119">
        <v>436.18</v>
      </c>
      <c r="D211" s="119">
        <v>164.5</v>
      </c>
      <c r="E211" s="119">
        <v>27.233333333333334</v>
      </c>
      <c r="F211" s="119">
        <v>56.93866666666667</v>
      </c>
      <c r="G211" s="119">
        <v>72.885625000000005</v>
      </c>
      <c r="H211" s="119">
        <v>40.212888888888891</v>
      </c>
      <c r="I211" s="119">
        <v>83.352500000000006</v>
      </c>
      <c r="J211" s="119">
        <v>40.798999999999999</v>
      </c>
    </row>
    <row r="212" spans="2:10">
      <c r="B212" s="118">
        <v>39372</v>
      </c>
      <c r="C212" s="119">
        <v>442.18</v>
      </c>
      <c r="D212" s="119">
        <v>163.9</v>
      </c>
      <c r="E212" s="119">
        <v>27.9</v>
      </c>
      <c r="F212" s="119">
        <v>61.30533333333333</v>
      </c>
      <c r="G212" s="119">
        <v>73.948125000000005</v>
      </c>
      <c r="H212" s="119">
        <v>41.04622222222222</v>
      </c>
      <c r="I212" s="119">
        <v>86.814999999999998</v>
      </c>
      <c r="J212" s="119">
        <v>45.079000000000001</v>
      </c>
    </row>
    <row r="213" spans="2:10">
      <c r="B213" s="118">
        <v>39373</v>
      </c>
      <c r="C213" s="119">
        <v>453.46</v>
      </c>
      <c r="D213" s="119">
        <v>165.5</v>
      </c>
      <c r="E213" s="119">
        <v>28</v>
      </c>
      <c r="F213" s="119">
        <v>62.371999999999993</v>
      </c>
      <c r="G213" s="119">
        <v>74.660624999999996</v>
      </c>
      <c r="H213" s="119">
        <v>43.290666666666674</v>
      </c>
      <c r="I213" s="119">
        <v>91.402500000000003</v>
      </c>
      <c r="J213" s="119">
        <v>46.779000000000003</v>
      </c>
    </row>
    <row r="214" spans="2:10">
      <c r="B214" s="118">
        <v>39374</v>
      </c>
      <c r="C214" s="119">
        <v>471.86</v>
      </c>
      <c r="D214" s="119">
        <v>170</v>
      </c>
      <c r="E214" s="119">
        <v>29.2</v>
      </c>
      <c r="F214" s="119">
        <v>64.372</v>
      </c>
      <c r="G214" s="119">
        <v>74.285624999999996</v>
      </c>
      <c r="H214" s="119">
        <v>45.04622222222222</v>
      </c>
      <c r="I214" s="119">
        <v>99.04</v>
      </c>
      <c r="J214" s="119">
        <v>51.459000000000003</v>
      </c>
    </row>
    <row r="215" spans="2:10">
      <c r="B215" s="118">
        <v>39377</v>
      </c>
      <c r="C215" s="119">
        <v>481.96</v>
      </c>
      <c r="D215" s="119">
        <v>173.1</v>
      </c>
      <c r="E215" s="119">
        <v>31.4</v>
      </c>
      <c r="F215" s="119">
        <v>64.738666666666674</v>
      </c>
      <c r="G215" s="119">
        <v>77.810625000000002</v>
      </c>
      <c r="H215" s="119">
        <v>45.957333333333338</v>
      </c>
      <c r="I215" s="119">
        <v>102.36499999999999</v>
      </c>
      <c r="J215" s="119">
        <v>49.528999999999996</v>
      </c>
    </row>
    <row r="216" spans="2:10">
      <c r="B216" s="118">
        <v>39378</v>
      </c>
      <c r="C216" s="119">
        <v>465.96</v>
      </c>
      <c r="D216" s="119">
        <v>167.67500000000001</v>
      </c>
      <c r="E216" s="119">
        <v>29.966666666666669</v>
      </c>
      <c r="F216" s="119">
        <v>62.705333333333328</v>
      </c>
      <c r="G216" s="119">
        <v>77.185625000000002</v>
      </c>
      <c r="H216" s="119">
        <v>44.412888888888887</v>
      </c>
      <c r="I216" s="119">
        <v>102.61499999999999</v>
      </c>
      <c r="J216" s="119">
        <v>47.808999999999997</v>
      </c>
    </row>
    <row r="217" spans="2:10">
      <c r="B217" s="118">
        <v>39379</v>
      </c>
      <c r="C217" s="119">
        <v>472.3</v>
      </c>
      <c r="D217" s="119">
        <v>172.97499999999999</v>
      </c>
      <c r="E217" s="119">
        <v>30.366666666666664</v>
      </c>
      <c r="F217" s="119">
        <v>60.905333333333338</v>
      </c>
      <c r="G217" s="119">
        <v>76.623125000000002</v>
      </c>
      <c r="H217" s="119">
        <v>44.846222222222224</v>
      </c>
      <c r="I217" s="119">
        <v>106.0775</v>
      </c>
      <c r="J217" s="119">
        <v>50.278999999999996</v>
      </c>
    </row>
    <row r="218" spans="2:10">
      <c r="B218" s="118">
        <v>39380</v>
      </c>
      <c r="C218" s="119">
        <v>471.98</v>
      </c>
      <c r="D218" s="119">
        <v>175.65</v>
      </c>
      <c r="E218" s="119">
        <v>32.133333333333333</v>
      </c>
      <c r="F218" s="119">
        <v>60.871999999999993</v>
      </c>
      <c r="G218" s="119">
        <v>77.223124999999996</v>
      </c>
      <c r="H218" s="119">
        <v>46.468444444444444</v>
      </c>
      <c r="I218" s="119">
        <v>107.99</v>
      </c>
      <c r="J218" s="119">
        <v>52.788999999999987</v>
      </c>
    </row>
    <row r="219" spans="2:10">
      <c r="B219" s="118">
        <v>39381</v>
      </c>
      <c r="C219" s="119">
        <v>461.38</v>
      </c>
      <c r="D219" s="119">
        <v>175.3</v>
      </c>
      <c r="E219" s="119">
        <v>30.333333333333332</v>
      </c>
      <c r="F219" s="119">
        <v>62.50533333333334</v>
      </c>
      <c r="G219" s="119">
        <v>82.073125000000005</v>
      </c>
      <c r="H219" s="119">
        <v>48.290666666666674</v>
      </c>
      <c r="I219" s="119">
        <v>110.7775</v>
      </c>
      <c r="J219" s="119">
        <v>51.509</v>
      </c>
    </row>
    <row r="220" spans="2:10">
      <c r="B220" s="118">
        <v>39384</v>
      </c>
      <c r="C220" s="119">
        <v>461.18</v>
      </c>
      <c r="D220" s="119">
        <v>176.97499999999999</v>
      </c>
      <c r="E220" s="119">
        <v>29.6</v>
      </c>
      <c r="F220" s="119">
        <v>61.572000000000003</v>
      </c>
      <c r="G220" s="119">
        <v>79.948125000000005</v>
      </c>
      <c r="H220" s="119">
        <v>47.690666666666665</v>
      </c>
      <c r="I220" s="119">
        <v>113.19</v>
      </c>
      <c r="J220" s="119">
        <v>48.559000000000005</v>
      </c>
    </row>
    <row r="221" spans="2:10">
      <c r="B221" s="118">
        <v>39385</v>
      </c>
      <c r="C221" s="119">
        <v>460.12</v>
      </c>
      <c r="D221" s="119">
        <v>176.25</v>
      </c>
      <c r="E221" s="119">
        <v>31.766666666666666</v>
      </c>
      <c r="F221" s="119">
        <v>62.705333333333328</v>
      </c>
      <c r="G221" s="119">
        <v>77.610624999999999</v>
      </c>
      <c r="H221" s="119">
        <v>46.790666666666667</v>
      </c>
      <c r="I221" s="119">
        <v>115.91500000000001</v>
      </c>
      <c r="J221" s="119">
        <v>50.289000000000001</v>
      </c>
    </row>
    <row r="222" spans="2:10">
      <c r="B222" s="118">
        <v>39386</v>
      </c>
      <c r="C222" s="119">
        <v>476.3</v>
      </c>
      <c r="D222" s="119">
        <v>175.92500000000001</v>
      </c>
      <c r="E222" s="119">
        <v>30.833333333333332</v>
      </c>
      <c r="F222" s="119">
        <v>63.605333333333334</v>
      </c>
      <c r="G222" s="119">
        <v>78.660624999999996</v>
      </c>
      <c r="H222" s="119">
        <v>46.212888888888891</v>
      </c>
      <c r="I222" s="119">
        <v>116.9525</v>
      </c>
      <c r="J222" s="119">
        <v>52.689</v>
      </c>
    </row>
    <row r="223" spans="2:10">
      <c r="B223" s="118">
        <v>39387</v>
      </c>
      <c r="C223" s="119">
        <v>437.61666666666662</v>
      </c>
      <c r="D223" s="119">
        <v>180.57499999999999</v>
      </c>
      <c r="E223" s="119">
        <v>31.533333333333331</v>
      </c>
      <c r="F223" s="119">
        <v>64.338666666666668</v>
      </c>
      <c r="G223" s="119">
        <v>78.948125000000005</v>
      </c>
      <c r="H223" s="119">
        <v>48.057333333333332</v>
      </c>
      <c r="I223" s="119">
        <v>116.9525</v>
      </c>
      <c r="J223" s="119">
        <v>61.768999999999991</v>
      </c>
    </row>
    <row r="224" spans="2:10">
      <c r="B224" s="118">
        <v>39388</v>
      </c>
      <c r="C224" s="119">
        <v>459.25</v>
      </c>
      <c r="D224" s="119">
        <v>185.6</v>
      </c>
      <c r="E224" s="119">
        <v>35.666666666666664</v>
      </c>
      <c r="F224" s="119">
        <v>69.105333333333334</v>
      </c>
      <c r="G224" s="119">
        <v>83.810625000000002</v>
      </c>
      <c r="H224" s="119">
        <v>51.468444444444444</v>
      </c>
      <c r="I224" s="119">
        <v>128.4025</v>
      </c>
      <c r="J224" s="119">
        <v>70.748999999999995</v>
      </c>
    </row>
    <row r="225" spans="2:10">
      <c r="B225" s="118">
        <v>39391</v>
      </c>
      <c r="C225" s="119">
        <v>473.2166666666667</v>
      </c>
      <c r="D225" s="119">
        <v>188.27500000000001</v>
      </c>
      <c r="E225" s="119">
        <v>38.93333333333333</v>
      </c>
      <c r="F225" s="119">
        <v>71.838666666666668</v>
      </c>
      <c r="G225" s="119">
        <v>86.998125000000002</v>
      </c>
      <c r="H225" s="119">
        <v>53.47955555555555</v>
      </c>
      <c r="I225" s="119">
        <v>135.32749999999999</v>
      </c>
      <c r="J225" s="119">
        <v>74.128999999999991</v>
      </c>
    </row>
    <row r="226" spans="2:10">
      <c r="B226" s="118">
        <v>39392</v>
      </c>
      <c r="C226" s="119">
        <v>466.13333333333338</v>
      </c>
      <c r="D226" s="119">
        <v>185.92500000000001</v>
      </c>
      <c r="E226" s="119">
        <v>37.666666666666664</v>
      </c>
      <c r="F226" s="119">
        <v>70.205333333333328</v>
      </c>
      <c r="G226" s="119">
        <v>91.473124999999996</v>
      </c>
      <c r="H226" s="119">
        <v>51.068444444444445</v>
      </c>
      <c r="I226" s="119">
        <v>129.22749999999999</v>
      </c>
      <c r="J226" s="119">
        <v>72.588999999999999</v>
      </c>
    </row>
    <row r="227" spans="2:10">
      <c r="B227" s="118">
        <v>39393</v>
      </c>
      <c r="C227" s="119">
        <v>481.48333333333329</v>
      </c>
      <c r="D227" s="119">
        <v>191.4</v>
      </c>
      <c r="E227" s="119">
        <v>39.366666666666667</v>
      </c>
      <c r="F227" s="119">
        <v>71.805333333333337</v>
      </c>
      <c r="G227" s="119">
        <v>95.060625000000002</v>
      </c>
      <c r="H227" s="119">
        <v>52.057333333333332</v>
      </c>
      <c r="I227" s="119">
        <v>133.44</v>
      </c>
      <c r="J227" s="119">
        <v>83.578999999999979</v>
      </c>
    </row>
    <row r="228" spans="2:10">
      <c r="B228" s="118">
        <v>39394</v>
      </c>
      <c r="C228" s="119">
        <v>499.2166666666667</v>
      </c>
      <c r="D228" s="119">
        <v>197.72499999999999</v>
      </c>
      <c r="E228" s="119">
        <v>41.333333333333336</v>
      </c>
      <c r="F228" s="119">
        <v>74.638666666666666</v>
      </c>
      <c r="G228" s="119">
        <v>98.298124999999999</v>
      </c>
      <c r="H228" s="119">
        <v>52.712888888888891</v>
      </c>
      <c r="I228" s="119">
        <v>135.11500000000001</v>
      </c>
      <c r="J228" s="119">
        <v>88.259</v>
      </c>
    </row>
    <row r="229" spans="2:10">
      <c r="B229" s="118">
        <v>39395</v>
      </c>
      <c r="C229" s="119">
        <v>499.33333333333331</v>
      </c>
      <c r="D229" s="119">
        <v>199.4</v>
      </c>
      <c r="E229" s="119">
        <v>40.733333333333327</v>
      </c>
      <c r="F229" s="119">
        <v>74.205333333333328</v>
      </c>
      <c r="G229" s="119">
        <v>102.360625</v>
      </c>
      <c r="H229" s="119">
        <v>52.846222222222224</v>
      </c>
      <c r="I229" s="119">
        <v>139.09</v>
      </c>
      <c r="J229" s="119">
        <v>91.268999999999977</v>
      </c>
    </row>
    <row r="230" spans="2:10">
      <c r="B230" s="118">
        <v>39398</v>
      </c>
      <c r="C230" s="119">
        <v>492.2833333333333</v>
      </c>
      <c r="D230" s="119">
        <v>196.82499999999999</v>
      </c>
      <c r="E230" s="119">
        <v>42.933333333333337</v>
      </c>
      <c r="F230" s="119">
        <v>77.438666666666663</v>
      </c>
      <c r="G230" s="119">
        <v>110.098125</v>
      </c>
      <c r="H230" s="119">
        <v>54.335111111111111</v>
      </c>
      <c r="I230" s="119">
        <v>142.60249999999999</v>
      </c>
      <c r="J230" s="119">
        <v>93.088999999999999</v>
      </c>
    </row>
    <row r="231" spans="2:10">
      <c r="B231" s="118">
        <v>39399</v>
      </c>
      <c r="C231" s="119">
        <v>527.76666666666677</v>
      </c>
      <c r="D231" s="119">
        <v>205.42500000000001</v>
      </c>
      <c r="E231" s="119">
        <v>44.8</v>
      </c>
      <c r="F231" s="119">
        <v>75.638666666666666</v>
      </c>
      <c r="G231" s="119">
        <v>109.698125</v>
      </c>
      <c r="H231" s="119">
        <v>55.123999999999995</v>
      </c>
      <c r="I231" s="119">
        <v>144.6525</v>
      </c>
      <c r="J231" s="119">
        <v>87.888999999999996</v>
      </c>
    </row>
    <row r="232" spans="2:10">
      <c r="B232" s="118">
        <v>39400</v>
      </c>
      <c r="C232" s="119">
        <v>519.16666666666663</v>
      </c>
      <c r="D232" s="119">
        <v>214.72499999999999</v>
      </c>
      <c r="E232" s="119">
        <v>46.666666666666664</v>
      </c>
      <c r="F232" s="119">
        <v>75.438666666666663</v>
      </c>
      <c r="G232" s="119">
        <v>107.285625</v>
      </c>
      <c r="H232" s="119">
        <v>52.890666666666668</v>
      </c>
      <c r="I232" s="119">
        <v>138.29</v>
      </c>
      <c r="J232" s="119">
        <v>78.728999999999999</v>
      </c>
    </row>
    <row r="233" spans="2:10">
      <c r="B233" s="118">
        <v>39401</v>
      </c>
      <c r="C233" s="119">
        <v>517.5</v>
      </c>
      <c r="D233" s="119">
        <v>218.9</v>
      </c>
      <c r="E233" s="119">
        <v>47.733333333333327</v>
      </c>
      <c r="F233" s="119">
        <v>77.938666666666663</v>
      </c>
      <c r="G233" s="119">
        <v>112.060625</v>
      </c>
      <c r="H233" s="119">
        <v>52.890666666666668</v>
      </c>
      <c r="I233" s="119">
        <v>141.2525</v>
      </c>
      <c r="J233" s="119">
        <v>85.619</v>
      </c>
    </row>
    <row r="234" spans="2:10">
      <c r="B234" s="118">
        <v>39402</v>
      </c>
      <c r="C234" s="119">
        <v>529.08333333333337</v>
      </c>
      <c r="D234" s="119">
        <v>220.95</v>
      </c>
      <c r="E234" s="119">
        <v>50.7</v>
      </c>
      <c r="F234" s="119">
        <v>78.805333333333337</v>
      </c>
      <c r="G234" s="119">
        <v>115.71062499999999</v>
      </c>
      <c r="H234" s="119">
        <v>55.212888888888891</v>
      </c>
      <c r="I234" s="119">
        <v>145.44</v>
      </c>
      <c r="J234" s="119">
        <v>86.628999999999991</v>
      </c>
    </row>
    <row r="235" spans="2:10">
      <c r="B235" s="118">
        <v>39405</v>
      </c>
      <c r="C235" s="119">
        <v>539.7166666666667</v>
      </c>
      <c r="D235" s="119">
        <v>221.2</v>
      </c>
      <c r="E235" s="119">
        <v>56.5</v>
      </c>
      <c r="F235" s="119">
        <v>85.638666666666666</v>
      </c>
      <c r="G235" s="119">
        <v>118.39812499999999</v>
      </c>
      <c r="H235" s="119">
        <v>54.946222222222225</v>
      </c>
      <c r="I235" s="119">
        <v>152.19</v>
      </c>
      <c r="J235" s="119">
        <v>96.508999999999986</v>
      </c>
    </row>
    <row r="236" spans="2:10">
      <c r="B236" s="118">
        <v>39406</v>
      </c>
      <c r="C236" s="119">
        <v>537.15</v>
      </c>
      <c r="D236" s="119">
        <v>225.1</v>
      </c>
      <c r="E236" s="119">
        <v>67.433333333333337</v>
      </c>
      <c r="F236" s="119">
        <v>90.971999999999994</v>
      </c>
      <c r="G236" s="119">
        <v>117.798125</v>
      </c>
      <c r="H236" s="119">
        <v>56.04622222222222</v>
      </c>
      <c r="I236" s="119">
        <v>167.3775</v>
      </c>
      <c r="J236" s="119">
        <v>101.39899999999999</v>
      </c>
    </row>
    <row r="237" spans="2:10">
      <c r="B237" s="118">
        <v>39407</v>
      </c>
      <c r="C237" s="119">
        <v>541.5</v>
      </c>
      <c r="D237" s="119">
        <v>231.85</v>
      </c>
      <c r="E237" s="119">
        <v>69.266666666666666</v>
      </c>
      <c r="F237" s="119">
        <v>99.60533333333332</v>
      </c>
      <c r="G237" s="119">
        <v>124.935625</v>
      </c>
      <c r="H237" s="119">
        <v>56.712888888888898</v>
      </c>
      <c r="I237" s="119">
        <v>176.70249999999999</v>
      </c>
      <c r="J237" s="119">
        <v>110.319</v>
      </c>
    </row>
    <row r="238" spans="2:10">
      <c r="B238" s="118">
        <v>39408</v>
      </c>
      <c r="C238" s="119">
        <v>549.16666666666663</v>
      </c>
      <c r="D238" s="119">
        <v>226.375</v>
      </c>
      <c r="E238" s="119">
        <v>71.900000000000006</v>
      </c>
      <c r="F238" s="119">
        <v>99.872</v>
      </c>
      <c r="G238" s="119">
        <v>127.310625</v>
      </c>
      <c r="H238" s="119">
        <v>58.935111111111119</v>
      </c>
      <c r="I238" s="119">
        <v>179.19</v>
      </c>
      <c r="J238" s="119">
        <v>110.149</v>
      </c>
    </row>
    <row r="239" spans="2:10">
      <c r="B239" s="118">
        <v>39409</v>
      </c>
      <c r="C239" s="119">
        <v>550.29999999999995</v>
      </c>
      <c r="D239" s="119">
        <v>228.52500000000001</v>
      </c>
      <c r="E239" s="119">
        <v>70.633333333333326</v>
      </c>
      <c r="F239" s="119">
        <v>99.671999999999983</v>
      </c>
      <c r="G239" s="119">
        <v>126.14812499999999</v>
      </c>
      <c r="H239" s="119">
        <v>58.568444444444445</v>
      </c>
      <c r="I239" s="119">
        <v>178.35249999999999</v>
      </c>
      <c r="J239" s="119">
        <v>105.82899999999999</v>
      </c>
    </row>
    <row r="240" spans="2:10">
      <c r="B240" s="118">
        <v>39412</v>
      </c>
      <c r="C240" s="119">
        <v>540</v>
      </c>
      <c r="D240" s="119">
        <v>234.77500000000001</v>
      </c>
      <c r="E240" s="119">
        <v>67.166666666666671</v>
      </c>
      <c r="F240" s="119">
        <v>101.33866666666667</v>
      </c>
      <c r="G240" s="119">
        <v>123.785625</v>
      </c>
      <c r="H240" s="119">
        <v>55.546222222222227</v>
      </c>
      <c r="I240" s="119">
        <v>165.41499999999999</v>
      </c>
      <c r="J240" s="119">
        <v>107.66899999999998</v>
      </c>
    </row>
    <row r="241" spans="2:10">
      <c r="B241" s="118">
        <v>39413</v>
      </c>
      <c r="C241" s="119">
        <v>554.76666666666654</v>
      </c>
      <c r="D241" s="119">
        <v>238.02500000000001</v>
      </c>
      <c r="E241" s="119">
        <v>68.333333333333329</v>
      </c>
      <c r="F241" s="119">
        <v>102.17200000000001</v>
      </c>
      <c r="G241" s="119">
        <v>128.62312499999999</v>
      </c>
      <c r="H241" s="119">
        <v>55.257333333333335</v>
      </c>
      <c r="I241" s="119">
        <v>167.26499999999999</v>
      </c>
      <c r="J241" s="119">
        <v>107.21900000000001</v>
      </c>
    </row>
    <row r="242" spans="2:10">
      <c r="B242" s="118">
        <v>39414</v>
      </c>
      <c r="C242" s="119">
        <v>549.31666666666661</v>
      </c>
      <c r="D242" s="119">
        <v>234.65</v>
      </c>
      <c r="E242" s="119">
        <v>66.166666666666671</v>
      </c>
      <c r="F242" s="119">
        <v>99.572000000000003</v>
      </c>
      <c r="G242" s="119">
        <v>125.235625</v>
      </c>
      <c r="H242" s="119">
        <v>56.54622222222222</v>
      </c>
      <c r="I242" s="119">
        <v>163.19</v>
      </c>
      <c r="J242" s="119">
        <v>96.538999999999973</v>
      </c>
    </row>
    <row r="243" spans="2:10">
      <c r="B243" s="118">
        <v>39415</v>
      </c>
      <c r="C243" s="119">
        <v>546.23333333333323</v>
      </c>
      <c r="D243" s="119">
        <v>239.02500000000001</v>
      </c>
      <c r="E243" s="119">
        <v>64.400000000000006</v>
      </c>
      <c r="F243" s="119">
        <v>97.438666666666677</v>
      </c>
      <c r="G243" s="119">
        <v>117.685625</v>
      </c>
      <c r="H243" s="119">
        <v>53.812888888888892</v>
      </c>
      <c r="I243" s="119">
        <v>155.47749999999999</v>
      </c>
      <c r="J243" s="119">
        <v>93.009</v>
      </c>
    </row>
    <row r="244" spans="2:10">
      <c r="B244" s="118">
        <v>39416</v>
      </c>
      <c r="C244" s="119">
        <v>544.16666666666663</v>
      </c>
      <c r="D244" s="119">
        <v>234.47499999999999</v>
      </c>
      <c r="E244" s="119">
        <v>63.6</v>
      </c>
      <c r="F244" s="119">
        <v>92.10533333333332</v>
      </c>
      <c r="G244" s="119">
        <v>118.060625</v>
      </c>
      <c r="H244" s="119">
        <v>53.912888888888887</v>
      </c>
      <c r="I244" s="119">
        <v>148.76499999999999</v>
      </c>
      <c r="J244" s="119">
        <v>89.328999999999979</v>
      </c>
    </row>
    <row r="245" spans="2:10">
      <c r="B245" s="118">
        <v>39419</v>
      </c>
      <c r="C245" s="119">
        <v>544.95000000000005</v>
      </c>
      <c r="D245" s="119">
        <v>237.125</v>
      </c>
      <c r="E245" s="119">
        <v>61.333333333333336</v>
      </c>
      <c r="F245" s="119">
        <v>95.538666666666657</v>
      </c>
      <c r="G245" s="119">
        <v>112.098125</v>
      </c>
      <c r="H245" s="119">
        <v>54.457333333333331</v>
      </c>
      <c r="I245" s="119">
        <v>152.6275</v>
      </c>
      <c r="J245" s="119">
        <v>94.659000000000006</v>
      </c>
    </row>
    <row r="246" spans="2:10">
      <c r="B246" s="118">
        <v>39420</v>
      </c>
      <c r="C246" s="119">
        <v>553.18333333333339</v>
      </c>
      <c r="D246" s="119">
        <v>237.9</v>
      </c>
      <c r="E246" s="119">
        <v>62.5</v>
      </c>
      <c r="F246" s="119">
        <v>101.50533333333333</v>
      </c>
      <c r="G246" s="119">
        <v>115.248125</v>
      </c>
      <c r="H246" s="119">
        <v>57.990666666666669</v>
      </c>
      <c r="I246" s="119">
        <v>157.82749999999999</v>
      </c>
      <c r="J246" s="119">
        <v>98.959000000000003</v>
      </c>
    </row>
    <row r="247" spans="2:10">
      <c r="B247" s="118">
        <v>39421</v>
      </c>
      <c r="C247" s="119">
        <v>549.38333333333333</v>
      </c>
      <c r="D247" s="119">
        <v>237.65</v>
      </c>
      <c r="E247" s="119">
        <v>64.2</v>
      </c>
      <c r="F247" s="119">
        <v>99.238666666666674</v>
      </c>
      <c r="G247" s="119">
        <v>113.623125</v>
      </c>
      <c r="H247" s="119">
        <v>59.312888888888892</v>
      </c>
      <c r="I247" s="119">
        <v>161.17750000000001</v>
      </c>
      <c r="J247" s="119">
        <v>96.068999999999988</v>
      </c>
    </row>
    <row r="248" spans="2:10">
      <c r="B248" s="118">
        <v>39422</v>
      </c>
      <c r="C248" s="119">
        <v>575.9</v>
      </c>
      <c r="D248" s="119">
        <v>235.15</v>
      </c>
      <c r="E248" s="119">
        <v>63.2</v>
      </c>
      <c r="F248" s="119">
        <v>96.372</v>
      </c>
      <c r="G248" s="119">
        <v>112.285625</v>
      </c>
      <c r="H248" s="119">
        <v>58.579555555555558</v>
      </c>
      <c r="I248" s="119">
        <v>157.41499999999999</v>
      </c>
      <c r="J248" s="119">
        <v>93.458999999999989</v>
      </c>
    </row>
    <row r="249" spans="2:10">
      <c r="B249" s="118">
        <v>39423</v>
      </c>
      <c r="C249" s="119">
        <v>566.93333333333339</v>
      </c>
      <c r="D249" s="119">
        <v>234.35</v>
      </c>
      <c r="E249" s="119">
        <v>62</v>
      </c>
      <c r="F249" s="119">
        <v>95.438666666666663</v>
      </c>
      <c r="G249" s="119">
        <v>109.985625</v>
      </c>
      <c r="H249" s="119">
        <v>57.535111111111114</v>
      </c>
      <c r="I249" s="119">
        <v>156.61500000000001</v>
      </c>
      <c r="J249" s="119">
        <v>88.228999999999999</v>
      </c>
    </row>
    <row r="250" spans="2:10">
      <c r="B250" s="118">
        <v>39426</v>
      </c>
      <c r="C250" s="119">
        <v>548.83333333333337</v>
      </c>
      <c r="D250" s="119">
        <v>228.15</v>
      </c>
      <c r="E250" s="119">
        <v>60.433333333333337</v>
      </c>
      <c r="F250" s="119">
        <v>92.938666666666663</v>
      </c>
      <c r="G250" s="119">
        <v>107.935625</v>
      </c>
      <c r="H250" s="119">
        <v>56.468444444444451</v>
      </c>
      <c r="I250" s="119">
        <v>155.69</v>
      </c>
      <c r="J250" s="119">
        <v>83.299000000000007</v>
      </c>
    </row>
    <row r="251" spans="2:10">
      <c r="B251" s="118">
        <v>39427</v>
      </c>
      <c r="C251" s="119">
        <v>550.4</v>
      </c>
      <c r="D251" s="119">
        <v>230.45</v>
      </c>
      <c r="E251" s="119">
        <v>57.9</v>
      </c>
      <c r="F251" s="119">
        <v>89.872</v>
      </c>
      <c r="G251" s="119">
        <v>103.423125</v>
      </c>
      <c r="H251" s="119">
        <v>53.801777777777787</v>
      </c>
      <c r="I251" s="119">
        <v>147.30250000000001</v>
      </c>
      <c r="J251" s="119">
        <v>89.049000000000007</v>
      </c>
    </row>
    <row r="252" spans="2:10">
      <c r="B252" s="118">
        <v>39428</v>
      </c>
      <c r="C252" s="119">
        <v>544.23333333333335</v>
      </c>
      <c r="D252" s="119">
        <v>227.7</v>
      </c>
      <c r="E252" s="119">
        <v>56.566666666666663</v>
      </c>
      <c r="F252" s="119">
        <v>90.971999999999994</v>
      </c>
      <c r="G252" s="119">
        <v>101.71062499999999</v>
      </c>
      <c r="H252" s="119">
        <v>53.057333333333332</v>
      </c>
      <c r="I252" s="119">
        <v>146.965</v>
      </c>
      <c r="J252" s="119">
        <v>90.018999999999991</v>
      </c>
    </row>
    <row r="253" spans="2:10">
      <c r="B253" s="118">
        <v>39429</v>
      </c>
      <c r="C253" s="119">
        <v>542.31666666666672</v>
      </c>
      <c r="D253" s="119">
        <v>225.75</v>
      </c>
      <c r="E253" s="119">
        <v>54.333333333333336</v>
      </c>
      <c r="F253" s="119">
        <v>89.738666666666674</v>
      </c>
      <c r="G253" s="119">
        <v>98.735624999999999</v>
      </c>
      <c r="H253" s="119">
        <v>51.312888888888899</v>
      </c>
      <c r="I253" s="119">
        <v>146.5025</v>
      </c>
      <c r="J253" s="119">
        <v>94.09899999999999</v>
      </c>
    </row>
    <row r="254" spans="2:10">
      <c r="B254" s="118">
        <v>39430</v>
      </c>
      <c r="C254" s="119">
        <v>545.35</v>
      </c>
      <c r="D254" s="119">
        <v>227.85</v>
      </c>
      <c r="E254" s="119">
        <v>52.666666666666664</v>
      </c>
      <c r="F254" s="119">
        <v>89.672000000000011</v>
      </c>
      <c r="G254" s="119">
        <v>97.135625000000005</v>
      </c>
      <c r="H254" s="119">
        <v>51.301777777777787</v>
      </c>
      <c r="I254" s="119">
        <v>143.6525</v>
      </c>
      <c r="J254" s="119">
        <v>92.668999999999997</v>
      </c>
    </row>
    <row r="255" spans="2:10">
      <c r="B255" s="118">
        <v>39433</v>
      </c>
      <c r="C255" s="119">
        <v>568.29999999999995</v>
      </c>
      <c r="D255" s="119">
        <v>230.375</v>
      </c>
      <c r="E255" s="119">
        <v>52.5</v>
      </c>
      <c r="F255" s="119">
        <v>91.138666666666666</v>
      </c>
      <c r="G255" s="119">
        <v>98.948125000000005</v>
      </c>
      <c r="H255" s="119">
        <v>51.435111111111112</v>
      </c>
      <c r="I255" s="119">
        <v>151.22749999999999</v>
      </c>
      <c r="J255" s="119">
        <v>94.628999999999991</v>
      </c>
    </row>
    <row r="256" spans="2:10">
      <c r="B256" s="118">
        <v>39434</v>
      </c>
      <c r="C256" s="119">
        <v>571.51666666666677</v>
      </c>
      <c r="D256" s="119">
        <v>236.2</v>
      </c>
      <c r="E256" s="119">
        <v>52.166666666666664</v>
      </c>
      <c r="F256" s="119">
        <v>92.671999999999983</v>
      </c>
      <c r="G256" s="119">
        <v>100.785625</v>
      </c>
      <c r="H256" s="119">
        <v>52.212888888888891</v>
      </c>
      <c r="I256" s="119">
        <v>153.49</v>
      </c>
      <c r="J256" s="119">
        <v>90.558999999999997</v>
      </c>
    </row>
    <row r="257" spans="2:10">
      <c r="B257" s="118">
        <v>39435</v>
      </c>
      <c r="C257" s="119">
        <v>570.45000000000005</v>
      </c>
      <c r="D257" s="119">
        <v>236.4</v>
      </c>
      <c r="E257" s="119">
        <v>50.4</v>
      </c>
      <c r="F257" s="119">
        <v>90.438666666666663</v>
      </c>
      <c r="G257" s="119">
        <v>98.573125000000005</v>
      </c>
      <c r="H257" s="119">
        <v>52.179555555555559</v>
      </c>
      <c r="I257" s="119">
        <v>152.09</v>
      </c>
      <c r="J257" s="119">
        <v>89.528999999999996</v>
      </c>
    </row>
    <row r="258" spans="2:10">
      <c r="B258" s="118">
        <v>39436</v>
      </c>
      <c r="C258" s="119">
        <v>580.63333333333333</v>
      </c>
      <c r="D258" s="119">
        <v>238.25</v>
      </c>
      <c r="E258" s="119">
        <v>50.966666666666669</v>
      </c>
      <c r="F258" s="119">
        <v>92.905333333333331</v>
      </c>
      <c r="G258" s="119">
        <v>98.035624999999996</v>
      </c>
      <c r="H258" s="119">
        <v>53.568444444444452</v>
      </c>
      <c r="I258" s="119">
        <v>169.82749999999999</v>
      </c>
      <c r="J258" s="119">
        <v>91.489000000000004</v>
      </c>
    </row>
    <row r="259" spans="2:10">
      <c r="B259" s="118">
        <v>39437</v>
      </c>
      <c r="C259" s="119">
        <v>591.85</v>
      </c>
      <c r="D259" s="119">
        <v>243.25</v>
      </c>
      <c r="E259" s="119">
        <v>51.566666666666663</v>
      </c>
      <c r="F259" s="119">
        <v>95.572000000000003</v>
      </c>
      <c r="G259" s="119">
        <v>96.935625000000002</v>
      </c>
      <c r="H259" s="119">
        <v>53.946222222222225</v>
      </c>
      <c r="I259" s="119">
        <v>170.16499999999999</v>
      </c>
      <c r="J259" s="119">
        <v>92.149000000000001</v>
      </c>
    </row>
    <row r="260" spans="2:10">
      <c r="B260" s="118">
        <v>39440</v>
      </c>
      <c r="C260" s="119">
        <v>591.79999999999995</v>
      </c>
      <c r="D260" s="119">
        <v>243.25</v>
      </c>
      <c r="E260" s="119">
        <v>51.333333333333336</v>
      </c>
      <c r="F260" s="119">
        <v>95.572000000000003</v>
      </c>
      <c r="G260" s="119">
        <v>96.873125000000002</v>
      </c>
      <c r="H260" s="119">
        <v>53.946222222222225</v>
      </c>
      <c r="I260" s="119">
        <v>170.17750000000001</v>
      </c>
      <c r="J260" s="119">
        <v>91.729000000000013</v>
      </c>
    </row>
    <row r="261" spans="2:10">
      <c r="B261" s="118">
        <v>39441</v>
      </c>
      <c r="C261" s="119">
        <v>591.79999999999995</v>
      </c>
      <c r="D261" s="119">
        <v>243.25</v>
      </c>
      <c r="E261" s="119">
        <v>51.366666666666667</v>
      </c>
      <c r="F261" s="119">
        <v>95.572000000000003</v>
      </c>
      <c r="G261" s="119">
        <v>97.223124999999996</v>
      </c>
      <c r="H261" s="119">
        <v>53.946222222222225</v>
      </c>
      <c r="I261" s="119">
        <v>170.17750000000001</v>
      </c>
      <c r="J261" s="119">
        <v>91.769000000000005</v>
      </c>
    </row>
    <row r="262" spans="2:10">
      <c r="B262" s="118">
        <v>39442</v>
      </c>
      <c r="C262" s="119">
        <v>545.23333333333346</v>
      </c>
      <c r="D262" s="119">
        <v>243.375</v>
      </c>
      <c r="E262" s="119">
        <v>51.166666666666664</v>
      </c>
      <c r="F262" s="119">
        <v>89.372</v>
      </c>
      <c r="G262" s="119">
        <v>97.098124999999996</v>
      </c>
      <c r="H262" s="119">
        <v>53.946222222222225</v>
      </c>
      <c r="I262" s="119">
        <v>170.215</v>
      </c>
      <c r="J262" s="119">
        <v>91.509</v>
      </c>
    </row>
    <row r="263" spans="2:10">
      <c r="B263" s="118">
        <v>39443</v>
      </c>
      <c r="C263" s="119">
        <v>555.79999999999995</v>
      </c>
      <c r="D263" s="119">
        <v>243.42500000000001</v>
      </c>
      <c r="E263" s="119">
        <v>51.3</v>
      </c>
      <c r="F263" s="119">
        <v>91.238666666666674</v>
      </c>
      <c r="G263" s="119">
        <v>97.123125000000002</v>
      </c>
      <c r="H263" s="119">
        <v>54.079555555555565</v>
      </c>
      <c r="I263" s="119">
        <v>172.80250000000001</v>
      </c>
      <c r="J263" s="119">
        <v>91.849000000000004</v>
      </c>
    </row>
    <row r="264" spans="2:10">
      <c r="B264" s="118">
        <v>39444</v>
      </c>
      <c r="C264" s="119">
        <v>573.31666666666672</v>
      </c>
      <c r="D264" s="119">
        <v>240.15</v>
      </c>
      <c r="E264" s="119">
        <v>51.833333333333336</v>
      </c>
      <c r="F264" s="119">
        <v>91.805333333333309</v>
      </c>
      <c r="G264" s="119">
        <v>97.248125000000002</v>
      </c>
      <c r="H264" s="119">
        <v>54.279555555555561</v>
      </c>
      <c r="I264" s="119">
        <v>172.70249999999999</v>
      </c>
      <c r="J264" s="119">
        <v>92.469000000000008</v>
      </c>
    </row>
    <row r="265" spans="2:10">
      <c r="B265" s="118">
        <v>39447</v>
      </c>
      <c r="C265" s="119">
        <v>576.43333333333339</v>
      </c>
      <c r="D265" s="119">
        <v>243.45</v>
      </c>
      <c r="E265" s="119">
        <v>51.8</v>
      </c>
      <c r="F265" s="119">
        <v>93.772000000000006</v>
      </c>
      <c r="G265" s="119">
        <v>97.273124999999993</v>
      </c>
      <c r="H265" s="119">
        <v>54.279555555555561</v>
      </c>
      <c r="I265" s="119">
        <v>167.35249999999999</v>
      </c>
      <c r="J265" s="119">
        <v>92.838999999999999</v>
      </c>
    </row>
    <row r="266" spans="2:10">
      <c r="B266" s="118">
        <v>39448</v>
      </c>
      <c r="C266" s="119">
        <v>576.43333333333339</v>
      </c>
      <c r="D266" s="119">
        <v>243.5</v>
      </c>
      <c r="E266" s="119">
        <v>51.8</v>
      </c>
      <c r="F266" s="119">
        <v>93.805333333333309</v>
      </c>
      <c r="G266" s="119">
        <v>97.273124999999993</v>
      </c>
      <c r="H266" s="119">
        <v>54.279555555555561</v>
      </c>
      <c r="I266" s="119">
        <v>167.35249999999999</v>
      </c>
      <c r="J266" s="119">
        <v>92.948999999999998</v>
      </c>
    </row>
    <row r="267" spans="2:10">
      <c r="B267" s="118">
        <v>39449</v>
      </c>
      <c r="C267" s="119">
        <v>587.0333333333333</v>
      </c>
      <c r="D267" s="119">
        <v>241.1</v>
      </c>
      <c r="E267" s="119">
        <v>51.7</v>
      </c>
      <c r="F267" s="119">
        <v>98.738666666666674</v>
      </c>
      <c r="G267" s="119">
        <v>98.273124999999993</v>
      </c>
      <c r="H267" s="119">
        <v>53.323999999999998</v>
      </c>
      <c r="I267" s="119">
        <v>165.10249999999999</v>
      </c>
      <c r="J267" s="119">
        <v>95.418999999999997</v>
      </c>
    </row>
    <row r="268" spans="2:10">
      <c r="B268" s="118">
        <v>39450</v>
      </c>
      <c r="C268" s="119">
        <v>596.51666666666665</v>
      </c>
      <c r="D268" s="119">
        <v>248.6</v>
      </c>
      <c r="E268" s="119">
        <v>52.766666666666673</v>
      </c>
      <c r="F268" s="119">
        <v>101.03866666666666</v>
      </c>
      <c r="G268" s="119">
        <v>99.635625000000005</v>
      </c>
      <c r="H268" s="119">
        <v>54.157333333333334</v>
      </c>
      <c r="I268" s="119">
        <v>171.70249999999999</v>
      </c>
      <c r="J268" s="119">
        <v>96.778999999999996</v>
      </c>
    </row>
    <row r="269" spans="2:10">
      <c r="B269" s="118">
        <v>39451</v>
      </c>
      <c r="C269" s="119">
        <v>601.86666666666667</v>
      </c>
      <c r="D269" s="119">
        <v>249.95</v>
      </c>
      <c r="E269" s="119">
        <v>55.9</v>
      </c>
      <c r="F269" s="119">
        <v>106.77199999999999</v>
      </c>
      <c r="G269" s="119">
        <v>101.748125</v>
      </c>
      <c r="H269" s="119">
        <v>54.812888888888885</v>
      </c>
      <c r="I269" s="119">
        <v>173.89</v>
      </c>
      <c r="J269" s="119">
        <v>103.569</v>
      </c>
    </row>
    <row r="270" spans="2:10">
      <c r="B270" s="118">
        <v>39454</v>
      </c>
      <c r="C270" s="119">
        <v>610.73333333333346</v>
      </c>
      <c r="D270" s="119">
        <v>254.65</v>
      </c>
      <c r="E270" s="119">
        <v>57</v>
      </c>
      <c r="F270" s="119">
        <v>104.13866666666667</v>
      </c>
      <c r="G270" s="119">
        <v>99.748125000000002</v>
      </c>
      <c r="H270" s="119">
        <v>56.268444444444448</v>
      </c>
      <c r="I270" s="119">
        <v>177.35249999999999</v>
      </c>
      <c r="J270" s="119">
        <v>110.76899999999998</v>
      </c>
    </row>
    <row r="271" spans="2:10">
      <c r="B271" s="118">
        <v>39455</v>
      </c>
      <c r="C271" s="119">
        <v>606.98333333333346</v>
      </c>
      <c r="D271" s="119">
        <v>261.27499999999998</v>
      </c>
      <c r="E271" s="119">
        <v>61.166666666666664</v>
      </c>
      <c r="F271" s="119">
        <v>105.70533333333333</v>
      </c>
      <c r="G271" s="119">
        <v>100.823125</v>
      </c>
      <c r="H271" s="119">
        <v>57.123999999999995</v>
      </c>
      <c r="I271" s="119">
        <v>180.14</v>
      </c>
      <c r="J271" s="119">
        <v>115.60900000000001</v>
      </c>
    </row>
    <row r="272" spans="2:10">
      <c r="B272" s="118">
        <v>39456</v>
      </c>
      <c r="C272" s="119">
        <v>615.70000000000005</v>
      </c>
      <c r="D272" s="119">
        <v>264.60000000000002</v>
      </c>
      <c r="E272" s="119">
        <v>61.933333333333337</v>
      </c>
      <c r="F272" s="119">
        <v>117.47199999999999</v>
      </c>
      <c r="G272" s="119">
        <v>102.698125</v>
      </c>
      <c r="H272" s="119">
        <v>58.535111111111114</v>
      </c>
      <c r="I272" s="119">
        <v>183.36500000000001</v>
      </c>
      <c r="J272" s="119">
        <v>125.26900000000003</v>
      </c>
    </row>
    <row r="273" spans="2:10">
      <c r="B273" s="118">
        <v>39457</v>
      </c>
      <c r="C273" s="119">
        <v>617.33333333333337</v>
      </c>
      <c r="D273" s="119">
        <v>269.82499999999999</v>
      </c>
      <c r="E273" s="119">
        <v>63</v>
      </c>
      <c r="F273" s="119">
        <v>119.23866666666667</v>
      </c>
      <c r="G273" s="119">
        <v>104.260625</v>
      </c>
      <c r="H273" s="119">
        <v>60.657333333333327</v>
      </c>
      <c r="I273" s="119">
        <v>188.35249999999999</v>
      </c>
      <c r="J273" s="119">
        <v>127.16900000000003</v>
      </c>
    </row>
    <row r="274" spans="2:10">
      <c r="B274" s="118">
        <v>39458</v>
      </c>
      <c r="C274" s="119">
        <v>615.86666666666667</v>
      </c>
      <c r="D274" s="119">
        <v>271.60000000000002</v>
      </c>
      <c r="E274" s="119">
        <v>67.2</v>
      </c>
      <c r="F274" s="119">
        <v>125.43866666666666</v>
      </c>
      <c r="G274" s="119">
        <v>107.010625</v>
      </c>
      <c r="H274" s="119">
        <v>60.123999999999995</v>
      </c>
      <c r="I274" s="119">
        <v>187.09</v>
      </c>
      <c r="J274" s="119">
        <v>124.099</v>
      </c>
    </row>
    <row r="275" spans="2:10">
      <c r="B275" s="118">
        <v>39461</v>
      </c>
      <c r="C275" s="119">
        <v>610.66666666666663</v>
      </c>
      <c r="D275" s="119">
        <v>272.7</v>
      </c>
      <c r="E275" s="119">
        <v>74.033333333333331</v>
      </c>
      <c r="F275" s="119">
        <v>132.23866666666666</v>
      </c>
      <c r="G275" s="119">
        <v>107.873125</v>
      </c>
      <c r="H275" s="119">
        <v>60.468444444444458</v>
      </c>
      <c r="I275" s="119">
        <v>186.715</v>
      </c>
      <c r="J275" s="119">
        <v>118.029</v>
      </c>
    </row>
    <row r="276" spans="2:10">
      <c r="B276" s="118">
        <v>39462</v>
      </c>
      <c r="C276" s="119">
        <v>607.45000000000005</v>
      </c>
      <c r="D276" s="119">
        <v>273.89999999999998</v>
      </c>
      <c r="E276" s="119">
        <v>74.933333333333337</v>
      </c>
      <c r="F276" s="119">
        <v>137.37199999999999</v>
      </c>
      <c r="G276" s="119">
        <v>110.435625</v>
      </c>
      <c r="H276" s="119">
        <v>64.968444444444444</v>
      </c>
      <c r="I276" s="119">
        <v>181.54</v>
      </c>
      <c r="J276" s="119">
        <v>120.569</v>
      </c>
    </row>
    <row r="277" spans="2:10">
      <c r="B277" s="118">
        <v>39463</v>
      </c>
      <c r="C277" s="119">
        <v>608.83333333333337</v>
      </c>
      <c r="D277" s="119">
        <v>279.5</v>
      </c>
      <c r="E277" s="119">
        <v>85.5</v>
      </c>
      <c r="F277" s="119">
        <v>144.172</v>
      </c>
      <c r="G277" s="119">
        <v>115.748125</v>
      </c>
      <c r="H277" s="119">
        <v>70.090666666666664</v>
      </c>
      <c r="I277" s="119">
        <v>185.24</v>
      </c>
      <c r="J277" s="119">
        <v>123.01900000000001</v>
      </c>
    </row>
    <row r="278" spans="2:10">
      <c r="B278" s="118">
        <v>39464</v>
      </c>
      <c r="C278" s="119">
        <v>586.0333333333333</v>
      </c>
      <c r="D278" s="119">
        <v>278.75</v>
      </c>
      <c r="E278" s="119">
        <v>81.066666666666663</v>
      </c>
      <c r="F278" s="119">
        <v>146.80533333333332</v>
      </c>
      <c r="G278" s="119">
        <v>127.223125</v>
      </c>
      <c r="H278" s="119">
        <v>72.401777777777781</v>
      </c>
      <c r="I278" s="119">
        <v>185.94</v>
      </c>
      <c r="J278" s="119">
        <v>132.16900000000001</v>
      </c>
    </row>
    <row r="279" spans="2:10">
      <c r="B279" s="118">
        <v>39465</v>
      </c>
      <c r="C279" s="119">
        <v>580.95000000000005</v>
      </c>
      <c r="D279" s="119">
        <v>277.7</v>
      </c>
      <c r="E279" s="119">
        <v>85.466666666666654</v>
      </c>
      <c r="F279" s="119">
        <v>149.63866666666667</v>
      </c>
      <c r="G279" s="119">
        <v>134.81062499999999</v>
      </c>
      <c r="H279" s="119">
        <v>76.412888888888887</v>
      </c>
      <c r="I279" s="119">
        <v>193.14</v>
      </c>
      <c r="J279" s="119">
        <v>136.67900000000003</v>
      </c>
    </row>
    <row r="280" spans="2:10">
      <c r="B280" s="118">
        <v>39468</v>
      </c>
      <c r="C280" s="119">
        <v>579.26666666666677</v>
      </c>
      <c r="D280" s="119">
        <v>278.17500000000001</v>
      </c>
      <c r="E280" s="119">
        <v>95.9</v>
      </c>
      <c r="F280" s="119">
        <v>164.13866666666667</v>
      </c>
      <c r="G280" s="119">
        <v>144.33562499999999</v>
      </c>
      <c r="H280" s="119">
        <v>82.346222222222224</v>
      </c>
      <c r="I280" s="119">
        <v>227.84</v>
      </c>
      <c r="J280" s="119">
        <v>140.999</v>
      </c>
    </row>
    <row r="281" spans="2:10">
      <c r="B281" s="118">
        <v>39469</v>
      </c>
      <c r="C281" s="119">
        <v>598.9</v>
      </c>
      <c r="D281" s="119">
        <v>286.27499999999998</v>
      </c>
      <c r="E281" s="119">
        <v>111.83333333333333</v>
      </c>
      <c r="F281" s="119">
        <v>176.97199999999998</v>
      </c>
      <c r="G281" s="119">
        <v>151.260625</v>
      </c>
      <c r="H281" s="119">
        <v>88.146222222222207</v>
      </c>
      <c r="I281" s="119">
        <v>215.32749999999999</v>
      </c>
      <c r="J281" s="119">
        <v>143.97899999999998</v>
      </c>
    </row>
    <row r="282" spans="2:10">
      <c r="B282" s="118">
        <v>39470</v>
      </c>
      <c r="C282" s="119">
        <v>602.98333333333335</v>
      </c>
      <c r="D282" s="119">
        <v>286.95</v>
      </c>
      <c r="E282" s="119">
        <v>105.16666666666667</v>
      </c>
      <c r="F282" s="119">
        <v>167.87199999999999</v>
      </c>
      <c r="G282" s="119">
        <v>151.99812499999999</v>
      </c>
      <c r="H282" s="119">
        <v>87.679555555555538</v>
      </c>
      <c r="I282" s="119">
        <v>210.89</v>
      </c>
      <c r="J282" s="119">
        <v>131.29899999999998</v>
      </c>
    </row>
    <row r="283" spans="2:10">
      <c r="B283" s="118">
        <v>39471</v>
      </c>
      <c r="C283" s="119">
        <v>579.1</v>
      </c>
      <c r="D283" s="119">
        <v>281.82499999999999</v>
      </c>
      <c r="E283" s="119">
        <v>98.7</v>
      </c>
      <c r="F283" s="119">
        <v>160.73866666666666</v>
      </c>
      <c r="G283" s="119">
        <v>148.93562499999999</v>
      </c>
      <c r="H283" s="119">
        <v>81.990666666666655</v>
      </c>
      <c r="I283" s="119">
        <v>194.94</v>
      </c>
      <c r="J283" s="119">
        <v>123.21900000000002</v>
      </c>
    </row>
    <row r="284" spans="2:10">
      <c r="B284" s="118">
        <v>39472</v>
      </c>
      <c r="C284" s="119">
        <v>558.20000000000005</v>
      </c>
      <c r="D284" s="119">
        <v>281.35000000000002</v>
      </c>
      <c r="E284" s="119">
        <v>90.4</v>
      </c>
      <c r="F284" s="119">
        <v>154.33866666666665</v>
      </c>
      <c r="G284" s="119">
        <v>142.56062499999999</v>
      </c>
      <c r="H284" s="119">
        <v>79.84622222222221</v>
      </c>
      <c r="I284" s="119">
        <v>182.315</v>
      </c>
      <c r="J284" s="119">
        <v>119.13900000000001</v>
      </c>
    </row>
    <row r="285" spans="2:10">
      <c r="B285" s="118">
        <v>39475</v>
      </c>
      <c r="C285" s="119">
        <v>544.25</v>
      </c>
      <c r="D285" s="119">
        <v>285.02499999999998</v>
      </c>
      <c r="E285" s="119">
        <v>99.666666666666671</v>
      </c>
      <c r="F285" s="119">
        <v>154.072</v>
      </c>
      <c r="G285" s="119">
        <v>149.28562500000001</v>
      </c>
      <c r="H285" s="119">
        <v>80.890666666666661</v>
      </c>
      <c r="I285" s="119">
        <v>183.79</v>
      </c>
      <c r="J285" s="119">
        <v>123.18900000000001</v>
      </c>
    </row>
    <row r="286" spans="2:10">
      <c r="B286" s="118">
        <v>39476</v>
      </c>
      <c r="C286" s="119">
        <v>534.7833333333333</v>
      </c>
      <c r="D286" s="119">
        <v>285.32499999999999</v>
      </c>
      <c r="E286" s="119">
        <v>92.8</v>
      </c>
      <c r="F286" s="119">
        <v>146.70533333333333</v>
      </c>
      <c r="G286" s="119">
        <v>145.110625</v>
      </c>
      <c r="H286" s="119">
        <v>79.823999999999998</v>
      </c>
      <c r="I286" s="119">
        <v>178.99</v>
      </c>
      <c r="J286" s="119">
        <v>117.65900000000002</v>
      </c>
    </row>
    <row r="287" spans="2:10">
      <c r="B287" s="118">
        <v>39477</v>
      </c>
      <c r="C287" s="119">
        <v>533.31666666666672</v>
      </c>
      <c r="D287" s="119">
        <v>281.27499999999998</v>
      </c>
      <c r="E287" s="119">
        <v>92.6</v>
      </c>
      <c r="F287" s="119">
        <v>149.072</v>
      </c>
      <c r="G287" s="119">
        <v>144.34812500000001</v>
      </c>
      <c r="H287" s="119">
        <v>79.757333333333321</v>
      </c>
      <c r="I287" s="119">
        <v>179.32749999999999</v>
      </c>
      <c r="J287" s="119">
        <v>118.489</v>
      </c>
    </row>
    <row r="288" spans="2:10">
      <c r="B288" s="118">
        <v>39478</v>
      </c>
      <c r="C288" s="119">
        <v>529.04999999999995</v>
      </c>
      <c r="D288" s="119">
        <v>281.72500000000002</v>
      </c>
      <c r="E288" s="119">
        <v>97.533333333333346</v>
      </c>
      <c r="F288" s="119">
        <v>162.83866666666665</v>
      </c>
      <c r="G288" s="119">
        <v>153.93562499999999</v>
      </c>
      <c r="H288" s="119">
        <v>84.057333333333332</v>
      </c>
      <c r="I288" s="119">
        <v>187.24</v>
      </c>
      <c r="J288" s="119">
        <v>123.989</v>
      </c>
    </row>
    <row r="289" spans="2:10">
      <c r="B289" s="118">
        <v>39479</v>
      </c>
      <c r="C289" s="119">
        <v>529.4</v>
      </c>
      <c r="D289" s="119">
        <v>281.57499999999999</v>
      </c>
      <c r="E289" s="119">
        <v>97.633333333333326</v>
      </c>
      <c r="F289" s="119">
        <v>160.97200000000001</v>
      </c>
      <c r="G289" s="119">
        <v>154.09812500000001</v>
      </c>
      <c r="H289" s="119">
        <v>84.546222222222212</v>
      </c>
      <c r="I289" s="119">
        <v>184.1275</v>
      </c>
      <c r="J289" s="119">
        <v>123.569</v>
      </c>
    </row>
    <row r="290" spans="2:10">
      <c r="B290" s="118">
        <v>39482</v>
      </c>
      <c r="C290" s="119">
        <v>526.5</v>
      </c>
      <c r="D290" s="119">
        <v>280.57499999999999</v>
      </c>
      <c r="E290" s="119">
        <v>94.266666666666666</v>
      </c>
      <c r="F290" s="119">
        <v>154.90533333333335</v>
      </c>
      <c r="G290" s="119">
        <v>151.52312499999999</v>
      </c>
      <c r="H290" s="119">
        <v>83.512888888888881</v>
      </c>
      <c r="I290" s="119">
        <v>182.20249999999999</v>
      </c>
      <c r="J290" s="119">
        <v>123.15900000000002</v>
      </c>
    </row>
    <row r="291" spans="2:10">
      <c r="B291" s="118">
        <v>39483</v>
      </c>
      <c r="C291" s="119">
        <v>536.81666666666672</v>
      </c>
      <c r="D291" s="119">
        <v>284.95</v>
      </c>
      <c r="E291" s="119">
        <v>96.866666666666674</v>
      </c>
      <c r="F291" s="119">
        <v>156.83866666666668</v>
      </c>
      <c r="G291" s="119">
        <v>153.39812499999999</v>
      </c>
      <c r="H291" s="119">
        <v>86.201777777777764</v>
      </c>
      <c r="I291" s="119">
        <v>178.97749999999999</v>
      </c>
      <c r="J291" s="119">
        <v>127.229</v>
      </c>
    </row>
    <row r="292" spans="2:10">
      <c r="B292" s="118">
        <v>39484</v>
      </c>
      <c r="C292" s="119">
        <v>541.68333333333328</v>
      </c>
      <c r="D292" s="119">
        <v>285.375</v>
      </c>
      <c r="E292" s="119">
        <v>99</v>
      </c>
      <c r="F292" s="119">
        <v>158.23866666666666</v>
      </c>
      <c r="G292" s="119">
        <v>160.31062499999999</v>
      </c>
      <c r="H292" s="119">
        <v>90.112888888888889</v>
      </c>
      <c r="I292" s="119">
        <v>184.55250000000001</v>
      </c>
      <c r="J292" s="119">
        <v>130.94900000000001</v>
      </c>
    </row>
    <row r="293" spans="2:10">
      <c r="B293" s="118">
        <v>39485</v>
      </c>
      <c r="C293" s="119">
        <v>546.31666666666672</v>
      </c>
      <c r="D293" s="119">
        <v>289.7</v>
      </c>
      <c r="E293" s="119">
        <v>99.4</v>
      </c>
      <c r="F293" s="119">
        <v>158.23866666666666</v>
      </c>
      <c r="G293" s="119">
        <v>159.87312499999999</v>
      </c>
      <c r="H293" s="119">
        <v>88.812888888888878</v>
      </c>
      <c r="I293" s="119">
        <v>189.6525</v>
      </c>
      <c r="J293" s="119">
        <v>135.239</v>
      </c>
    </row>
    <row r="294" spans="2:10">
      <c r="B294" s="118">
        <v>39486</v>
      </c>
      <c r="C294" s="119">
        <v>551.33333333333337</v>
      </c>
      <c r="D294" s="119">
        <v>293.57499999999999</v>
      </c>
      <c r="E294" s="119">
        <v>100.86666666666667</v>
      </c>
      <c r="F294" s="119">
        <v>158.23866666666666</v>
      </c>
      <c r="G294" s="119">
        <v>160.28562500000001</v>
      </c>
      <c r="H294" s="119">
        <v>89.679555555555552</v>
      </c>
      <c r="I294" s="119">
        <v>198.24</v>
      </c>
      <c r="J294" s="119">
        <v>140.35900000000001</v>
      </c>
    </row>
    <row r="295" spans="2:10">
      <c r="B295" s="118">
        <v>39489</v>
      </c>
      <c r="C295" s="119">
        <v>508.26666666666665</v>
      </c>
      <c r="D295" s="119">
        <v>296.14999999999998</v>
      </c>
      <c r="E295" s="119">
        <v>103</v>
      </c>
      <c r="F295" s="119">
        <v>159.03866666666667</v>
      </c>
      <c r="G295" s="119">
        <v>162.72312500000001</v>
      </c>
      <c r="H295" s="119">
        <v>90.946222222222218</v>
      </c>
      <c r="I295" s="119">
        <v>268.96499999999997</v>
      </c>
      <c r="J295" s="119">
        <v>152.02900000000002</v>
      </c>
    </row>
    <row r="296" spans="2:10">
      <c r="B296" s="118">
        <v>39490</v>
      </c>
      <c r="C296" s="119">
        <v>561.20000000000005</v>
      </c>
      <c r="D296" s="119">
        <v>301.55</v>
      </c>
      <c r="E296" s="119">
        <v>124.86666666666667</v>
      </c>
      <c r="F296" s="119">
        <v>162.53866666666667</v>
      </c>
      <c r="G296" s="119">
        <v>167.16062500000001</v>
      </c>
      <c r="H296" s="119">
        <v>95.212888888888884</v>
      </c>
      <c r="I296" s="119">
        <v>215.24</v>
      </c>
      <c r="J296" s="119">
        <v>153.02900000000002</v>
      </c>
    </row>
    <row r="297" spans="2:10">
      <c r="B297" s="118">
        <v>39491</v>
      </c>
      <c r="C297" s="119">
        <v>580.01666666666665</v>
      </c>
      <c r="D297" s="119">
        <v>301.89999999999998</v>
      </c>
      <c r="E297" s="119">
        <v>128.6</v>
      </c>
      <c r="F297" s="119">
        <v>161.50533333333334</v>
      </c>
      <c r="G297" s="119">
        <v>176.135625</v>
      </c>
      <c r="H297" s="119">
        <v>100.94622222222222</v>
      </c>
      <c r="I297" s="119">
        <v>205.14</v>
      </c>
      <c r="J297" s="119">
        <v>151.14900000000003</v>
      </c>
    </row>
    <row r="298" spans="2:10">
      <c r="B298" s="118">
        <v>39492</v>
      </c>
      <c r="C298" s="119">
        <v>575.75</v>
      </c>
      <c r="D298" s="119">
        <v>298.47500000000002</v>
      </c>
      <c r="E298" s="119">
        <v>124.93333333333334</v>
      </c>
      <c r="F298" s="119">
        <v>146.27199999999999</v>
      </c>
      <c r="G298" s="119">
        <v>172.66062500000001</v>
      </c>
      <c r="H298" s="119">
        <v>149.59066666666664</v>
      </c>
      <c r="I298" s="119">
        <v>199.215</v>
      </c>
      <c r="J298" s="119">
        <v>151.68900000000002</v>
      </c>
    </row>
    <row r="299" spans="2:10">
      <c r="B299" s="118">
        <v>39493</v>
      </c>
      <c r="C299" s="119">
        <v>578.9</v>
      </c>
      <c r="D299" s="119">
        <v>301.2</v>
      </c>
      <c r="E299" s="119">
        <v>126.1</v>
      </c>
      <c r="F299" s="119">
        <v>151.23866666666666</v>
      </c>
      <c r="G299" s="119">
        <v>171.97312500000001</v>
      </c>
      <c r="H299" s="119">
        <v>105.72399999999999</v>
      </c>
      <c r="I299" s="119">
        <v>209.89</v>
      </c>
      <c r="J299" s="119">
        <v>158.59899999999999</v>
      </c>
    </row>
    <row r="300" spans="2:10">
      <c r="B300" s="118">
        <v>39496</v>
      </c>
      <c r="C300" s="119">
        <v>579.68333333333328</v>
      </c>
      <c r="D300" s="119">
        <v>303.39999999999998</v>
      </c>
      <c r="E300" s="119">
        <v>131.4</v>
      </c>
      <c r="F300" s="119">
        <v>152.77199999999999</v>
      </c>
      <c r="G300" s="119">
        <v>173.64812499999999</v>
      </c>
      <c r="H300" s="119">
        <v>108.50177777777778</v>
      </c>
      <c r="I300" s="119">
        <v>224.22749999999999</v>
      </c>
      <c r="J300" s="119">
        <v>161.589</v>
      </c>
    </row>
    <row r="301" spans="2:10">
      <c r="B301" s="118">
        <v>39497</v>
      </c>
      <c r="C301" s="119">
        <v>568.93333333333328</v>
      </c>
      <c r="D301" s="119">
        <v>306.22500000000002</v>
      </c>
      <c r="E301" s="119">
        <v>128.4</v>
      </c>
      <c r="F301" s="119">
        <v>154.30533333333332</v>
      </c>
      <c r="G301" s="119">
        <v>180.485625</v>
      </c>
      <c r="H301" s="119">
        <v>112.124</v>
      </c>
      <c r="I301" s="119">
        <v>195.66499999999999</v>
      </c>
      <c r="J301" s="119">
        <v>159.649</v>
      </c>
    </row>
    <row r="302" spans="2:10">
      <c r="B302" s="118">
        <v>39498</v>
      </c>
      <c r="C302" s="119">
        <v>579.53333333333342</v>
      </c>
      <c r="D302" s="119">
        <v>306.14999999999998</v>
      </c>
      <c r="E302" s="119">
        <v>130.16666666666666</v>
      </c>
      <c r="F302" s="119">
        <v>157.63866666666667</v>
      </c>
      <c r="G302" s="119">
        <v>186.66062500000001</v>
      </c>
      <c r="H302" s="119">
        <v>117.50177777777779</v>
      </c>
      <c r="I302" s="119">
        <v>203.1525</v>
      </c>
      <c r="J302" s="119">
        <v>163.90899999999999</v>
      </c>
    </row>
    <row r="303" spans="2:10">
      <c r="B303" s="118">
        <v>39499</v>
      </c>
      <c r="C303" s="119">
        <v>575.70000000000005</v>
      </c>
      <c r="D303" s="119">
        <v>304.5</v>
      </c>
      <c r="E303" s="119">
        <v>128</v>
      </c>
      <c r="F303" s="119">
        <v>154.13866666666667</v>
      </c>
      <c r="G303" s="119">
        <v>202.048125</v>
      </c>
      <c r="H303" s="119">
        <v>115.85733333333332</v>
      </c>
      <c r="I303" s="119">
        <v>201.26499999999999</v>
      </c>
      <c r="J303" s="119">
        <v>163.72900000000001</v>
      </c>
    </row>
    <row r="304" spans="2:10">
      <c r="B304" s="118">
        <v>39500</v>
      </c>
      <c r="C304" s="119">
        <v>576.08333333333337</v>
      </c>
      <c r="D304" s="119">
        <v>305.32499999999999</v>
      </c>
      <c r="E304" s="119">
        <v>133.76666666666668</v>
      </c>
      <c r="F304" s="119">
        <v>156.53866666666667</v>
      </c>
      <c r="G304" s="119">
        <v>204.56062499999999</v>
      </c>
      <c r="H304" s="119">
        <v>117.05733333333335</v>
      </c>
      <c r="I304" s="119">
        <v>214.14</v>
      </c>
      <c r="J304" s="119">
        <v>165.57900000000001</v>
      </c>
    </row>
    <row r="305" spans="2:10">
      <c r="B305" s="118">
        <v>39503</v>
      </c>
      <c r="C305" s="119">
        <v>574.78333333333342</v>
      </c>
      <c r="D305" s="119">
        <v>301.35000000000002</v>
      </c>
      <c r="E305" s="119">
        <v>130.83333333333334</v>
      </c>
      <c r="F305" s="119">
        <v>150.97200000000001</v>
      </c>
      <c r="G305" s="119">
        <v>201.885625</v>
      </c>
      <c r="H305" s="119">
        <v>112.324</v>
      </c>
      <c r="I305" s="119">
        <v>206.24</v>
      </c>
      <c r="J305" s="119">
        <v>161.19900000000001</v>
      </c>
    </row>
    <row r="306" spans="2:10">
      <c r="B306" s="118">
        <v>39504</v>
      </c>
      <c r="C306" s="119">
        <v>567.85</v>
      </c>
      <c r="D306" s="119">
        <v>297.64999999999998</v>
      </c>
      <c r="E306" s="119">
        <v>125.36666666666667</v>
      </c>
      <c r="F306" s="119">
        <v>143.77200000000002</v>
      </c>
      <c r="G306" s="119">
        <v>200.923125</v>
      </c>
      <c r="H306" s="119">
        <v>107.74622222222223</v>
      </c>
      <c r="I306" s="119">
        <v>199.84</v>
      </c>
      <c r="J306" s="119">
        <v>155.01900000000003</v>
      </c>
    </row>
    <row r="307" spans="2:10">
      <c r="B307" s="118">
        <v>39505</v>
      </c>
      <c r="C307" s="119">
        <v>568.46666666666681</v>
      </c>
      <c r="D307" s="119">
        <v>293.875</v>
      </c>
      <c r="E307" s="119">
        <v>122.4</v>
      </c>
      <c r="F307" s="119">
        <v>142.63866666666667</v>
      </c>
      <c r="G307" s="119">
        <v>195.47312500000001</v>
      </c>
      <c r="H307" s="119">
        <v>108.6351111111111</v>
      </c>
      <c r="I307" s="119">
        <v>210.99</v>
      </c>
      <c r="J307" s="119">
        <v>158.02900000000005</v>
      </c>
    </row>
    <row r="308" spans="2:10">
      <c r="B308" s="118">
        <v>39506</v>
      </c>
      <c r="C308" s="119">
        <v>571.26666666666665</v>
      </c>
      <c r="D308" s="119">
        <v>290.2</v>
      </c>
      <c r="E308" s="119">
        <v>125.2</v>
      </c>
      <c r="F308" s="119">
        <v>144.30533333333332</v>
      </c>
      <c r="G308" s="119">
        <v>201.34812500000001</v>
      </c>
      <c r="H308" s="119">
        <v>111.47955555555556</v>
      </c>
      <c r="I308" s="119">
        <v>208.97749999999999</v>
      </c>
      <c r="J308" s="119">
        <v>168.87900000000002</v>
      </c>
    </row>
    <row r="309" spans="2:10">
      <c r="B309" s="118">
        <v>39507</v>
      </c>
      <c r="C309" s="119">
        <v>591.53333333333342</v>
      </c>
      <c r="D309" s="119">
        <v>301.67500000000001</v>
      </c>
      <c r="E309" s="119">
        <v>125.96666666666665</v>
      </c>
      <c r="F309" s="119">
        <v>147.27199999999999</v>
      </c>
      <c r="G309" s="119">
        <v>205.39812499999999</v>
      </c>
      <c r="H309" s="119">
        <v>115.59066666666666</v>
      </c>
      <c r="I309" s="119">
        <v>226.9025</v>
      </c>
      <c r="J309" s="119">
        <v>183.709</v>
      </c>
    </row>
    <row r="310" spans="2:10">
      <c r="B310" s="118">
        <v>39510</v>
      </c>
      <c r="C310" s="119">
        <v>601.18333333333328</v>
      </c>
      <c r="D310" s="119">
        <v>306.2</v>
      </c>
      <c r="E310" s="119">
        <v>134.56666666666666</v>
      </c>
      <c r="F310" s="119">
        <v>154.572</v>
      </c>
      <c r="G310" s="119">
        <v>213.010625</v>
      </c>
      <c r="H310" s="119">
        <v>121.9351111111111</v>
      </c>
      <c r="I310" s="119">
        <v>237.54</v>
      </c>
      <c r="J310" s="119">
        <v>189.56900000000002</v>
      </c>
    </row>
    <row r="311" spans="2:10">
      <c r="B311" s="118">
        <v>39511</v>
      </c>
      <c r="C311" s="119">
        <v>602.46666666666658</v>
      </c>
      <c r="D311" s="119">
        <v>306.3</v>
      </c>
      <c r="E311" s="119">
        <v>132.53333333333333</v>
      </c>
      <c r="F311" s="119">
        <v>157.03866666666667</v>
      </c>
      <c r="G311" s="119">
        <v>207.423125</v>
      </c>
      <c r="H311" s="119">
        <v>136.17955555555554</v>
      </c>
      <c r="I311" s="119">
        <v>261.17750000000001</v>
      </c>
      <c r="J311" s="119">
        <v>201.39900000000003</v>
      </c>
    </row>
    <row r="312" spans="2:10">
      <c r="B312" s="118">
        <v>39512</v>
      </c>
      <c r="C312" s="119">
        <v>603.18333333333328</v>
      </c>
      <c r="D312" s="119">
        <v>306.10000000000002</v>
      </c>
      <c r="E312" s="119">
        <v>134.16666666666666</v>
      </c>
      <c r="F312" s="119">
        <v>160.60533333333333</v>
      </c>
      <c r="G312" s="119">
        <v>213.03562500000001</v>
      </c>
      <c r="H312" s="119">
        <v>142.23511111111108</v>
      </c>
      <c r="I312" s="119">
        <v>288.27749999999997</v>
      </c>
      <c r="J312" s="119">
        <v>199.51900000000003</v>
      </c>
    </row>
    <row r="313" spans="2:10">
      <c r="B313" s="118">
        <v>39513</v>
      </c>
      <c r="C313" s="119">
        <v>608.98333333333335</v>
      </c>
      <c r="D313" s="119">
        <v>306.05</v>
      </c>
      <c r="E313" s="119">
        <v>133.6</v>
      </c>
      <c r="F313" s="119">
        <v>166.13866666666664</v>
      </c>
      <c r="G313" s="119">
        <v>223.59812500000001</v>
      </c>
      <c r="H313" s="119">
        <v>145.56844444444442</v>
      </c>
      <c r="I313" s="119">
        <v>319.15249999999997</v>
      </c>
      <c r="J313" s="119">
        <v>223.35900000000001</v>
      </c>
    </row>
    <row r="314" spans="2:10">
      <c r="B314" s="118">
        <v>39514</v>
      </c>
      <c r="C314" s="119">
        <v>618.43333333333328</v>
      </c>
      <c r="D314" s="119">
        <v>308.5</v>
      </c>
      <c r="E314" s="119">
        <v>140.43333333333334</v>
      </c>
      <c r="F314" s="119">
        <v>171.43866666666668</v>
      </c>
      <c r="G314" s="119">
        <v>248.673125</v>
      </c>
      <c r="H314" s="119">
        <v>159.51288888888885</v>
      </c>
      <c r="I314" s="119">
        <v>345.89</v>
      </c>
      <c r="J314" s="119">
        <v>235.75900000000001</v>
      </c>
    </row>
    <row r="315" spans="2:10">
      <c r="B315" s="118">
        <v>39517</v>
      </c>
      <c r="C315" s="119">
        <v>615.4</v>
      </c>
      <c r="D315" s="119">
        <v>309.5</v>
      </c>
      <c r="E315" s="119">
        <v>162.76666666666665</v>
      </c>
      <c r="F315" s="119">
        <v>173.10533333333333</v>
      </c>
      <c r="G315" s="119">
        <v>264.073125</v>
      </c>
      <c r="H315" s="119">
        <v>163.76844444444444</v>
      </c>
      <c r="I315" s="119">
        <v>350.8775</v>
      </c>
      <c r="J315" s="119">
        <v>253.32899999999995</v>
      </c>
    </row>
    <row r="316" spans="2:10">
      <c r="B316" s="118">
        <v>39518</v>
      </c>
      <c r="C316" s="119">
        <v>617.95000000000005</v>
      </c>
      <c r="D316" s="119">
        <v>313.45</v>
      </c>
      <c r="E316" s="119">
        <v>165.26666666666668</v>
      </c>
      <c r="F316" s="119">
        <v>167.23866666666666</v>
      </c>
      <c r="G316" s="119">
        <v>276.635625</v>
      </c>
      <c r="H316" s="119">
        <v>176.59066666666664</v>
      </c>
      <c r="I316" s="119">
        <v>283.26499999999999</v>
      </c>
      <c r="J316" s="119">
        <v>244.62899999999999</v>
      </c>
    </row>
    <row r="317" spans="2:10">
      <c r="B317" s="118">
        <v>39519</v>
      </c>
      <c r="C317" s="119">
        <v>591.48333333333335</v>
      </c>
      <c r="D317" s="119">
        <v>311.10000000000002</v>
      </c>
      <c r="E317" s="119">
        <v>156.30000000000001</v>
      </c>
      <c r="F317" s="119">
        <v>165.97199999999998</v>
      </c>
      <c r="G317" s="119">
        <v>264.28562499999998</v>
      </c>
      <c r="H317" s="119">
        <v>163.41288888888889</v>
      </c>
      <c r="I317" s="119">
        <v>281.82749999999999</v>
      </c>
      <c r="J317" s="119">
        <v>240.99899999999997</v>
      </c>
    </row>
    <row r="318" spans="2:10">
      <c r="B318" s="118">
        <v>39520</v>
      </c>
      <c r="C318" s="119">
        <v>605.25</v>
      </c>
      <c r="D318" s="119">
        <v>319.35000000000002</v>
      </c>
      <c r="E318" s="119">
        <v>168.66666666666666</v>
      </c>
      <c r="F318" s="119">
        <v>172.572</v>
      </c>
      <c r="G318" s="119">
        <v>271.22312499999998</v>
      </c>
      <c r="H318" s="119">
        <v>171.42400000000001</v>
      </c>
      <c r="I318" s="119">
        <v>307.69</v>
      </c>
      <c r="J318" s="119">
        <v>258.36900000000003</v>
      </c>
    </row>
    <row r="319" spans="2:10">
      <c r="B319" s="118">
        <v>39521</v>
      </c>
      <c r="C319" s="119">
        <v>605.36666666666667</v>
      </c>
      <c r="D319" s="119">
        <v>317.85000000000002</v>
      </c>
      <c r="E319" s="119">
        <v>168.9</v>
      </c>
      <c r="F319" s="119">
        <v>170.03866666666667</v>
      </c>
      <c r="G319" s="119">
        <v>281.43562500000002</v>
      </c>
      <c r="H319" s="119">
        <v>173.12399999999997</v>
      </c>
      <c r="I319" s="119">
        <v>312.8775</v>
      </c>
      <c r="J319" s="119">
        <v>275.94900000000001</v>
      </c>
    </row>
    <row r="320" spans="2:10">
      <c r="B320" s="118">
        <v>39524</v>
      </c>
      <c r="C320" s="119">
        <v>615.18333333333328</v>
      </c>
      <c r="D320" s="119">
        <v>326.2</v>
      </c>
      <c r="E320" s="119">
        <v>178.4</v>
      </c>
      <c r="F320" s="119">
        <v>176.70533333333333</v>
      </c>
      <c r="G320" s="119">
        <v>307.21062499999999</v>
      </c>
      <c r="H320" s="119">
        <v>176.69066666666663</v>
      </c>
      <c r="I320" s="119">
        <v>312.32749999999999</v>
      </c>
      <c r="J320" s="119">
        <v>240.05900000000003</v>
      </c>
    </row>
    <row r="321" spans="2:10">
      <c r="B321" s="118">
        <v>39525</v>
      </c>
      <c r="C321" s="119">
        <v>608.25</v>
      </c>
      <c r="D321" s="119">
        <v>324.10000000000002</v>
      </c>
      <c r="E321" s="119">
        <v>174.73333333333335</v>
      </c>
      <c r="F321" s="119">
        <v>168.83866666666668</v>
      </c>
      <c r="G321" s="119">
        <v>312.74812500000002</v>
      </c>
      <c r="H321" s="119">
        <v>163.71288888888887</v>
      </c>
      <c r="I321" s="119">
        <v>298.58999999999997</v>
      </c>
      <c r="J321" s="119">
        <v>201.239</v>
      </c>
    </row>
    <row r="322" spans="2:10">
      <c r="B322" s="118">
        <v>39526</v>
      </c>
      <c r="C322" s="119">
        <v>599.33333333333337</v>
      </c>
      <c r="D322" s="119">
        <v>319.64999999999998</v>
      </c>
      <c r="E322" s="119">
        <v>164.56666666666666</v>
      </c>
      <c r="F322" s="119">
        <v>162.10533333333333</v>
      </c>
      <c r="G322" s="119">
        <v>298.89812499999999</v>
      </c>
      <c r="H322" s="119">
        <v>149.07955555555554</v>
      </c>
      <c r="I322" s="119">
        <v>286.08999999999997</v>
      </c>
      <c r="J322" s="119">
        <v>191.22900000000001</v>
      </c>
    </row>
    <row r="323" spans="2:10">
      <c r="B323" s="118">
        <v>39527</v>
      </c>
      <c r="C323" s="119">
        <v>598.23333333333335</v>
      </c>
      <c r="D323" s="119">
        <v>321.89999999999998</v>
      </c>
      <c r="E323" s="119">
        <v>167.8</v>
      </c>
      <c r="F323" s="119">
        <v>165.70533333333333</v>
      </c>
      <c r="G323" s="119">
        <v>315.81062500000002</v>
      </c>
      <c r="H323" s="119">
        <v>152.124</v>
      </c>
      <c r="I323" s="119">
        <v>296.51499999999999</v>
      </c>
      <c r="J323" s="119">
        <v>190.38900000000001</v>
      </c>
    </row>
    <row r="324" spans="2:10">
      <c r="B324" s="118">
        <v>39528</v>
      </c>
      <c r="C324" s="119">
        <v>540.58333333333337</v>
      </c>
      <c r="D324" s="119">
        <v>323.125</v>
      </c>
      <c r="E324" s="119">
        <v>166.6</v>
      </c>
      <c r="F324" s="119">
        <v>152.672</v>
      </c>
      <c r="G324" s="119">
        <v>285.31062500000002</v>
      </c>
      <c r="H324" s="119">
        <v>152.16844444444442</v>
      </c>
      <c r="I324" s="119">
        <v>297.77749999999997</v>
      </c>
      <c r="J324" s="119">
        <v>190.53899999999999</v>
      </c>
    </row>
    <row r="325" spans="2:10">
      <c r="B325" s="118">
        <v>39531</v>
      </c>
      <c r="C325" s="119">
        <v>531.54999999999995</v>
      </c>
      <c r="D325" s="119">
        <v>311.125</v>
      </c>
      <c r="E325" s="119">
        <v>162.66666666666666</v>
      </c>
      <c r="F325" s="119">
        <v>143.87199999999999</v>
      </c>
      <c r="G325" s="119">
        <v>278.21062499999999</v>
      </c>
      <c r="H325" s="119">
        <v>150.86844444444444</v>
      </c>
      <c r="I325" s="119">
        <v>296.40249999999997</v>
      </c>
      <c r="J325" s="119">
        <v>157.96900000000002</v>
      </c>
    </row>
    <row r="326" spans="2:10">
      <c r="B326" s="118">
        <v>39532</v>
      </c>
      <c r="C326" s="119">
        <v>561.58333333333337</v>
      </c>
      <c r="D326" s="119">
        <v>314.39999999999998</v>
      </c>
      <c r="E326" s="119">
        <v>145.26666666666668</v>
      </c>
      <c r="F326" s="119">
        <v>145.90533333333335</v>
      </c>
      <c r="G326" s="119">
        <v>242.47312500000001</v>
      </c>
      <c r="H326" s="119">
        <v>138.77955555555553</v>
      </c>
      <c r="I326" s="119">
        <v>247.465</v>
      </c>
      <c r="J326" s="119">
        <v>145.589</v>
      </c>
    </row>
    <row r="327" spans="2:10">
      <c r="B327" s="118">
        <v>39533</v>
      </c>
      <c r="C327" s="119">
        <v>590.65</v>
      </c>
      <c r="D327" s="119">
        <v>317.07499999999999</v>
      </c>
      <c r="E327" s="119">
        <v>151.4</v>
      </c>
      <c r="F327" s="119">
        <v>151.40533333333335</v>
      </c>
      <c r="G327" s="119">
        <v>233.823125</v>
      </c>
      <c r="H327" s="119">
        <v>141.0573333333333</v>
      </c>
      <c r="I327" s="119">
        <v>195.815</v>
      </c>
      <c r="J327" s="119">
        <v>149.12900000000002</v>
      </c>
    </row>
    <row r="328" spans="2:10">
      <c r="B328" s="118">
        <v>39534</v>
      </c>
      <c r="C328" s="119">
        <v>591.48333333333335</v>
      </c>
      <c r="D328" s="119">
        <v>318.89999999999998</v>
      </c>
      <c r="E328" s="119">
        <v>157.63333333333335</v>
      </c>
      <c r="F328" s="119">
        <v>150.70533333333333</v>
      </c>
      <c r="G328" s="119">
        <v>237.385625</v>
      </c>
      <c r="H328" s="119">
        <v>149.8351111111111</v>
      </c>
      <c r="I328" s="119">
        <v>247.60249999999999</v>
      </c>
      <c r="J328" s="119">
        <v>150.15899999999999</v>
      </c>
    </row>
    <row r="329" spans="2:10">
      <c r="B329" s="118">
        <v>39535</v>
      </c>
      <c r="C329" s="119">
        <v>608.83333333333337</v>
      </c>
      <c r="D329" s="119">
        <v>325.17500000000001</v>
      </c>
      <c r="E329" s="119">
        <v>157.13333333333335</v>
      </c>
      <c r="F329" s="119">
        <v>150.70533333333333</v>
      </c>
      <c r="G329" s="119">
        <v>241.74812499999999</v>
      </c>
      <c r="H329" s="119">
        <v>152.67955555555554</v>
      </c>
      <c r="I329" s="119">
        <v>279.67750000000001</v>
      </c>
      <c r="J329" s="119">
        <v>153.06900000000002</v>
      </c>
    </row>
    <row r="330" spans="2:10">
      <c r="B330" s="118">
        <v>39538</v>
      </c>
      <c r="C330" s="119">
        <v>612.58333333333326</v>
      </c>
      <c r="D330" s="119">
        <v>353.375</v>
      </c>
      <c r="E330" s="119">
        <v>158.9</v>
      </c>
      <c r="F330" s="119">
        <v>159.30533333333332</v>
      </c>
      <c r="G330" s="119">
        <v>241.010625</v>
      </c>
      <c r="H330" s="119">
        <v>143.47955555555552</v>
      </c>
      <c r="I330" s="119">
        <v>252.565</v>
      </c>
      <c r="J330" s="119">
        <v>150.96899999999999</v>
      </c>
    </row>
    <row r="331" spans="2:10">
      <c r="B331" s="118">
        <v>39539</v>
      </c>
      <c r="C331" s="119">
        <v>617.23333333333335</v>
      </c>
      <c r="D331" s="119">
        <v>357.45</v>
      </c>
      <c r="E331" s="119">
        <v>153.69999999999999</v>
      </c>
      <c r="F331" s="119">
        <v>152.37199999999999</v>
      </c>
      <c r="G331" s="119">
        <v>232.048125</v>
      </c>
      <c r="H331" s="119">
        <v>131.79066666666665</v>
      </c>
      <c r="I331" s="119">
        <v>237.065</v>
      </c>
      <c r="J331" s="119">
        <v>141.93900000000002</v>
      </c>
    </row>
    <row r="332" spans="2:10">
      <c r="B332" s="118">
        <v>39540</v>
      </c>
      <c r="C332" s="119">
        <v>610.96666666666658</v>
      </c>
      <c r="D332" s="119">
        <v>357.4</v>
      </c>
      <c r="E332" s="119">
        <v>142.9</v>
      </c>
      <c r="F332" s="119">
        <v>151.30533333333332</v>
      </c>
      <c r="G332" s="119">
        <v>224.46062499999999</v>
      </c>
      <c r="H332" s="119">
        <v>121.06844444444444</v>
      </c>
      <c r="I332" s="119">
        <v>231.49</v>
      </c>
      <c r="J332" s="119">
        <v>130.24900000000002</v>
      </c>
    </row>
    <row r="333" spans="2:10">
      <c r="B333" s="118">
        <v>39541</v>
      </c>
      <c r="C333" s="119">
        <v>605.61666666666667</v>
      </c>
      <c r="D333" s="119">
        <v>343.6</v>
      </c>
      <c r="E333" s="119">
        <v>135.93333333333334</v>
      </c>
      <c r="F333" s="119">
        <v>147.13866666666667</v>
      </c>
      <c r="G333" s="119">
        <v>222.78562500000001</v>
      </c>
      <c r="H333" s="119">
        <v>117.21288888888888</v>
      </c>
      <c r="I333" s="119">
        <v>218.715</v>
      </c>
      <c r="J333" s="119">
        <v>126.90900000000002</v>
      </c>
    </row>
    <row r="334" spans="2:10">
      <c r="B334" s="118">
        <v>39542</v>
      </c>
      <c r="C334" s="119">
        <v>603.33333333333337</v>
      </c>
      <c r="D334" s="119">
        <v>331.15</v>
      </c>
      <c r="E334" s="119">
        <v>130.23333333333332</v>
      </c>
      <c r="F334" s="119">
        <v>139.93866666666665</v>
      </c>
      <c r="G334" s="119">
        <v>220.735625</v>
      </c>
      <c r="H334" s="119">
        <v>111.75733333333332</v>
      </c>
      <c r="I334" s="119">
        <v>206.26499999999999</v>
      </c>
      <c r="J334" s="119">
        <v>123.83900000000001</v>
      </c>
    </row>
    <row r="335" spans="2:10">
      <c r="B335" s="118">
        <v>39545</v>
      </c>
      <c r="C335" s="119">
        <v>596.53333333333342</v>
      </c>
      <c r="D335" s="119">
        <v>317.22500000000002</v>
      </c>
      <c r="E335" s="119">
        <v>108.83333333333333</v>
      </c>
      <c r="F335" s="119">
        <v>130.43866666666665</v>
      </c>
      <c r="G335" s="119">
        <v>190.485625</v>
      </c>
      <c r="H335" s="119">
        <v>105.86844444444444</v>
      </c>
      <c r="I335" s="119">
        <v>187.34</v>
      </c>
      <c r="J335" s="119">
        <v>111.23899999999999</v>
      </c>
    </row>
    <row r="336" spans="2:10">
      <c r="B336" s="118">
        <v>39546</v>
      </c>
      <c r="C336" s="119">
        <v>594.79999999999995</v>
      </c>
      <c r="D336" s="119">
        <v>318.17500000000001</v>
      </c>
      <c r="E336" s="119">
        <v>106.26666666666667</v>
      </c>
      <c r="F336" s="119">
        <v>130.30533333333332</v>
      </c>
      <c r="G336" s="119">
        <v>184.81062499999999</v>
      </c>
      <c r="H336" s="119">
        <v>109.53511111111111</v>
      </c>
      <c r="I336" s="119">
        <v>201.82749999999999</v>
      </c>
      <c r="J336" s="119">
        <v>117.74900000000002</v>
      </c>
    </row>
    <row r="337" spans="2:10">
      <c r="B337" s="118">
        <v>39547</v>
      </c>
      <c r="C337" s="119">
        <v>600.5</v>
      </c>
      <c r="D337" s="119">
        <v>320.35000000000002</v>
      </c>
      <c r="E337" s="119">
        <v>105</v>
      </c>
      <c r="F337" s="119">
        <v>132.37199999999999</v>
      </c>
      <c r="G337" s="119">
        <v>194.66062500000001</v>
      </c>
      <c r="H337" s="119">
        <v>113.47955555555556</v>
      </c>
      <c r="I337" s="119">
        <v>211.07749999999999</v>
      </c>
      <c r="J337" s="119">
        <v>128.75900000000001</v>
      </c>
    </row>
    <row r="338" spans="2:10">
      <c r="B338" s="118">
        <v>39548</v>
      </c>
      <c r="C338" s="119">
        <v>598.58333333333337</v>
      </c>
      <c r="D338" s="119">
        <v>322.8</v>
      </c>
      <c r="E338" s="119">
        <v>111.83333333333333</v>
      </c>
      <c r="F338" s="119">
        <v>136.13866666666667</v>
      </c>
      <c r="G338" s="119">
        <v>203.66062500000001</v>
      </c>
      <c r="H338" s="119">
        <v>118.20177777777775</v>
      </c>
      <c r="I338" s="119">
        <v>215.16499999999999</v>
      </c>
      <c r="J338" s="119">
        <v>130.43900000000002</v>
      </c>
    </row>
    <row r="339" spans="2:10">
      <c r="B339" s="118">
        <v>39549</v>
      </c>
      <c r="C339" s="119">
        <v>598.20000000000005</v>
      </c>
      <c r="D339" s="119">
        <v>327.07499999999999</v>
      </c>
      <c r="E339" s="119">
        <v>107.5</v>
      </c>
      <c r="F339" s="119">
        <v>133.60533333333333</v>
      </c>
      <c r="G339" s="119">
        <v>205.74812499999999</v>
      </c>
      <c r="H339" s="119">
        <v>116.33511111111112</v>
      </c>
      <c r="I339" s="119">
        <v>212.2775</v>
      </c>
      <c r="J339" s="119">
        <v>136.02900000000002</v>
      </c>
    </row>
    <row r="340" spans="2:10">
      <c r="B340" s="118">
        <v>39552</v>
      </c>
      <c r="C340" s="119">
        <v>595.73333333333335</v>
      </c>
      <c r="D340" s="119">
        <v>323.10000000000002</v>
      </c>
      <c r="E340" s="119">
        <v>112.36666666666667</v>
      </c>
      <c r="F340" s="119">
        <v>140.13866666666667</v>
      </c>
      <c r="G340" s="119">
        <v>216.198125</v>
      </c>
      <c r="H340" s="119">
        <v>125.05733333333335</v>
      </c>
      <c r="I340" s="119">
        <v>219.8775</v>
      </c>
      <c r="J340" s="119">
        <v>134.61900000000003</v>
      </c>
    </row>
    <row r="341" spans="2:10">
      <c r="B341" s="118">
        <v>39553</v>
      </c>
      <c r="C341" s="119">
        <v>608.35</v>
      </c>
      <c r="D341" s="119">
        <v>320.55</v>
      </c>
      <c r="E341" s="119">
        <v>110</v>
      </c>
      <c r="F341" s="119">
        <v>137.672</v>
      </c>
      <c r="G341" s="119">
        <v>215.073125</v>
      </c>
      <c r="H341" s="119">
        <v>121.16844444444445</v>
      </c>
      <c r="I341" s="119">
        <v>214.2525</v>
      </c>
      <c r="J341" s="119">
        <v>130.57900000000001</v>
      </c>
    </row>
    <row r="342" spans="2:10">
      <c r="B342" s="118">
        <v>39554</v>
      </c>
      <c r="C342" s="119">
        <v>605.91666666666663</v>
      </c>
      <c r="D342" s="119">
        <v>318.92500000000001</v>
      </c>
      <c r="E342" s="119">
        <v>107.96666666666665</v>
      </c>
      <c r="F342" s="119">
        <v>133.50533333333331</v>
      </c>
      <c r="G342" s="119">
        <v>209.59812500000001</v>
      </c>
      <c r="H342" s="119">
        <v>113.67955555555555</v>
      </c>
      <c r="I342" s="119">
        <v>204.19</v>
      </c>
      <c r="J342" s="119">
        <v>117.03900000000002</v>
      </c>
    </row>
    <row r="343" spans="2:10">
      <c r="B343" s="118">
        <v>39555</v>
      </c>
      <c r="C343" s="119">
        <v>595.9</v>
      </c>
      <c r="D343" s="119">
        <v>309.14999999999998</v>
      </c>
      <c r="E343" s="119">
        <v>102.83333333333333</v>
      </c>
      <c r="F343" s="119">
        <v>126.872</v>
      </c>
      <c r="G343" s="119">
        <v>203.37312499999999</v>
      </c>
      <c r="H343" s="119">
        <v>107.20177777777776</v>
      </c>
      <c r="I343" s="119">
        <v>193.4025</v>
      </c>
      <c r="J343" s="119">
        <v>115.81899999999999</v>
      </c>
    </row>
    <row r="344" spans="2:10">
      <c r="B344" s="118">
        <v>39556</v>
      </c>
      <c r="C344" s="119">
        <v>583.93333333333339</v>
      </c>
      <c r="D344" s="119">
        <v>302.97500000000002</v>
      </c>
      <c r="E344" s="119">
        <v>99.266666666666666</v>
      </c>
      <c r="F344" s="119">
        <v>124.03866666666666</v>
      </c>
      <c r="G344" s="119">
        <v>196.84812500000001</v>
      </c>
      <c r="H344" s="119">
        <v>99.168444444444447</v>
      </c>
      <c r="I344" s="119">
        <v>183.2525</v>
      </c>
      <c r="J344" s="119">
        <v>95.978999999999999</v>
      </c>
    </row>
    <row r="345" spans="2:10">
      <c r="B345" s="118">
        <v>39559</v>
      </c>
      <c r="C345" s="119">
        <v>581.86666666666667</v>
      </c>
      <c r="D345" s="119">
        <v>298.85000000000002</v>
      </c>
      <c r="E345" s="119">
        <v>84.7</v>
      </c>
      <c r="F345" s="119">
        <v>116.27199999999999</v>
      </c>
      <c r="G345" s="119">
        <v>191.010625</v>
      </c>
      <c r="H345" s="119">
        <v>98.324000000000012</v>
      </c>
      <c r="I345" s="119">
        <v>163.8775</v>
      </c>
      <c r="J345" s="119">
        <v>93.128999999999991</v>
      </c>
    </row>
    <row r="346" spans="2:10">
      <c r="B346" s="118">
        <v>39560</v>
      </c>
      <c r="C346" s="119">
        <v>587.76666666666665</v>
      </c>
      <c r="D346" s="119">
        <v>305.39999999999998</v>
      </c>
      <c r="E346" s="119">
        <v>83.966666666666669</v>
      </c>
      <c r="F346" s="119">
        <v>117.63866666666667</v>
      </c>
      <c r="G346" s="119">
        <v>177.635625</v>
      </c>
      <c r="H346" s="119">
        <v>98.446222222222218</v>
      </c>
      <c r="I346" s="119">
        <v>158.7525</v>
      </c>
      <c r="J346" s="119">
        <v>96.609000000000009</v>
      </c>
    </row>
    <row r="347" spans="2:10">
      <c r="B347" s="118">
        <v>39561</v>
      </c>
      <c r="C347" s="119">
        <v>587.43333333333328</v>
      </c>
      <c r="D347" s="119">
        <v>304.97500000000002</v>
      </c>
      <c r="E347" s="119">
        <v>83.766666666666666</v>
      </c>
      <c r="F347" s="119">
        <v>118.072</v>
      </c>
      <c r="G347" s="119">
        <v>173.635625</v>
      </c>
      <c r="H347" s="119">
        <v>95.235111111111109</v>
      </c>
      <c r="I347" s="119">
        <v>160.85249999999999</v>
      </c>
      <c r="J347" s="119">
        <v>96.128999999999991</v>
      </c>
    </row>
    <row r="348" spans="2:10">
      <c r="B348" s="118">
        <v>39562</v>
      </c>
      <c r="C348" s="119">
        <v>583.71666666666681</v>
      </c>
      <c r="D348" s="119">
        <v>300.60000000000002</v>
      </c>
      <c r="E348" s="119">
        <v>82.5</v>
      </c>
      <c r="F348" s="119">
        <v>116.53866666666666</v>
      </c>
      <c r="G348" s="119">
        <v>165.53562500000001</v>
      </c>
      <c r="H348" s="119">
        <v>98.490666666666655</v>
      </c>
      <c r="I348" s="119">
        <v>171.72749999999999</v>
      </c>
      <c r="J348" s="119">
        <v>98.438999999999993</v>
      </c>
    </row>
    <row r="349" spans="2:10">
      <c r="B349" s="118">
        <v>39563</v>
      </c>
      <c r="C349" s="119">
        <v>580.88333333333333</v>
      </c>
      <c r="D349" s="119">
        <v>282.25</v>
      </c>
      <c r="E349" s="119">
        <v>75.833333333333329</v>
      </c>
      <c r="F349" s="119">
        <v>106.13866666666667</v>
      </c>
      <c r="G349" s="119">
        <v>156.09812500000001</v>
      </c>
      <c r="H349" s="119">
        <v>96.957333333333338</v>
      </c>
      <c r="I349" s="119">
        <v>169.065</v>
      </c>
      <c r="J349" s="119">
        <v>94.109000000000009</v>
      </c>
    </row>
    <row r="350" spans="2:10">
      <c r="B350" s="118">
        <v>39566</v>
      </c>
      <c r="C350" s="119">
        <v>535.88333333333333</v>
      </c>
      <c r="D350" s="119">
        <v>270.25</v>
      </c>
      <c r="E350" s="119">
        <v>69.599999999999994</v>
      </c>
      <c r="F350" s="119">
        <v>98.872</v>
      </c>
      <c r="G350" s="119">
        <v>151.173125</v>
      </c>
      <c r="H350" s="119">
        <v>92.535111111111107</v>
      </c>
      <c r="I350" s="119">
        <v>157.22749999999999</v>
      </c>
      <c r="J350" s="119">
        <v>89.379000000000005</v>
      </c>
    </row>
    <row r="351" spans="2:10">
      <c r="B351" s="118">
        <v>39567</v>
      </c>
      <c r="C351" s="119">
        <v>538.15</v>
      </c>
      <c r="D351" s="119">
        <v>265.67500000000001</v>
      </c>
      <c r="E351" s="119">
        <v>70.433333333333337</v>
      </c>
      <c r="F351" s="119">
        <v>99.305333333333337</v>
      </c>
      <c r="G351" s="119">
        <v>151.96062499999999</v>
      </c>
      <c r="H351" s="119">
        <v>88.323999999999998</v>
      </c>
      <c r="I351" s="119">
        <v>162.20249999999999</v>
      </c>
      <c r="J351" s="119">
        <v>87.998999999999995</v>
      </c>
    </row>
    <row r="352" spans="2:10">
      <c r="B352" s="118">
        <v>39568</v>
      </c>
      <c r="C352" s="119">
        <v>576.96666666666658</v>
      </c>
      <c r="D352" s="119">
        <v>257.60000000000002</v>
      </c>
      <c r="E352" s="119">
        <v>75.233333333333334</v>
      </c>
      <c r="F352" s="119">
        <v>108.77199999999999</v>
      </c>
      <c r="G352" s="119">
        <v>147.260625</v>
      </c>
      <c r="H352" s="119">
        <v>86.801777777777772</v>
      </c>
      <c r="I352" s="119">
        <v>164.065</v>
      </c>
      <c r="J352" s="119">
        <v>83.759</v>
      </c>
    </row>
    <row r="353" spans="2:10">
      <c r="B353" s="118">
        <v>39569</v>
      </c>
      <c r="C353" s="119">
        <v>577.53333333333342</v>
      </c>
      <c r="D353" s="119">
        <v>256.89999999999998</v>
      </c>
      <c r="E353" s="119">
        <v>72.5</v>
      </c>
      <c r="F353" s="119">
        <v>106.83866666666667</v>
      </c>
      <c r="G353" s="119">
        <v>144.53562500000001</v>
      </c>
      <c r="H353" s="119">
        <v>86.22399999999999</v>
      </c>
      <c r="I353" s="119">
        <v>162.04</v>
      </c>
      <c r="J353" s="119">
        <v>76.878999999999991</v>
      </c>
    </row>
    <row r="354" spans="2:10">
      <c r="B354" s="118">
        <v>39570</v>
      </c>
      <c r="C354" s="119">
        <v>574.68333333333328</v>
      </c>
      <c r="D354" s="119">
        <v>256.82499999999999</v>
      </c>
      <c r="E354" s="119">
        <v>69.533333333333346</v>
      </c>
      <c r="F354" s="119">
        <v>99.471999999999994</v>
      </c>
      <c r="G354" s="119">
        <v>140.02312499999999</v>
      </c>
      <c r="H354" s="119">
        <v>77.679555555555552</v>
      </c>
      <c r="I354" s="119">
        <v>153.815</v>
      </c>
      <c r="J354" s="119">
        <v>71.568999999999988</v>
      </c>
    </row>
    <row r="355" spans="2:10">
      <c r="B355" s="118">
        <v>39573</v>
      </c>
      <c r="C355" s="119">
        <v>571.9</v>
      </c>
      <c r="D355" s="119">
        <v>255.65</v>
      </c>
      <c r="E355" s="119">
        <v>66.933333333333337</v>
      </c>
      <c r="F355" s="119">
        <v>99.038666666666657</v>
      </c>
      <c r="G355" s="119">
        <v>140.47312500000001</v>
      </c>
      <c r="H355" s="119">
        <v>77.701777777777778</v>
      </c>
      <c r="I355" s="119">
        <v>148.94</v>
      </c>
      <c r="J355" s="119">
        <v>76.569000000000003</v>
      </c>
    </row>
    <row r="356" spans="2:10">
      <c r="B356" s="118">
        <v>39574</v>
      </c>
      <c r="C356" s="119">
        <v>565.29999999999995</v>
      </c>
      <c r="D356" s="119">
        <v>251.1</v>
      </c>
      <c r="E356" s="119">
        <v>68.533333333333346</v>
      </c>
      <c r="F356" s="119">
        <v>100.93866666666666</v>
      </c>
      <c r="G356" s="119">
        <v>142.635625</v>
      </c>
      <c r="H356" s="119">
        <v>78.346222222222224</v>
      </c>
      <c r="I356" s="119">
        <v>152.1275</v>
      </c>
      <c r="J356" s="119">
        <v>81.998999999999995</v>
      </c>
    </row>
    <row r="357" spans="2:10">
      <c r="B357" s="118">
        <v>39575</v>
      </c>
      <c r="C357" s="119">
        <v>564.13333333333333</v>
      </c>
      <c r="D357" s="119">
        <v>251.42500000000001</v>
      </c>
      <c r="E357" s="119">
        <v>71.333333333333329</v>
      </c>
      <c r="F357" s="119">
        <v>103.10533333333332</v>
      </c>
      <c r="G357" s="119">
        <v>143.24812499999999</v>
      </c>
      <c r="H357" s="119">
        <v>77.123999999999981</v>
      </c>
      <c r="I357" s="119">
        <v>157.20249999999999</v>
      </c>
      <c r="J357" s="119">
        <v>84.409000000000006</v>
      </c>
    </row>
    <row r="358" spans="2:10">
      <c r="B358" s="118">
        <v>39576</v>
      </c>
      <c r="C358" s="119">
        <v>566.29999999999995</v>
      </c>
      <c r="D358" s="119">
        <v>254.22499999999999</v>
      </c>
      <c r="E358" s="119">
        <v>75.566666666666663</v>
      </c>
      <c r="F358" s="119">
        <v>107.20533333333333</v>
      </c>
      <c r="G358" s="119">
        <v>140.47312500000001</v>
      </c>
      <c r="H358" s="119">
        <v>75.968444444444444</v>
      </c>
      <c r="I358" s="119">
        <v>161.065</v>
      </c>
      <c r="J358" s="119">
        <v>85.188999999999993</v>
      </c>
    </row>
    <row r="359" spans="2:10">
      <c r="B359" s="118">
        <v>39577</v>
      </c>
      <c r="C359" s="119">
        <v>567.29999999999995</v>
      </c>
      <c r="D359" s="119">
        <v>257.35000000000002</v>
      </c>
      <c r="E359" s="119">
        <v>75.7</v>
      </c>
      <c r="F359" s="119">
        <v>109.20533333333333</v>
      </c>
      <c r="G359" s="119">
        <v>141.635625</v>
      </c>
      <c r="H359" s="119">
        <v>77.957333333333338</v>
      </c>
      <c r="I359" s="119">
        <v>164.70249999999999</v>
      </c>
      <c r="J359" s="119">
        <v>91.478999999999985</v>
      </c>
    </row>
    <row r="360" spans="2:10">
      <c r="B360" s="118">
        <v>39580</v>
      </c>
      <c r="C360" s="119">
        <v>567.56666666666672</v>
      </c>
      <c r="D360" s="119">
        <v>256.10000000000002</v>
      </c>
      <c r="E360" s="119">
        <v>75.36666666666666</v>
      </c>
      <c r="F360" s="119">
        <v>108.00533333333334</v>
      </c>
      <c r="G360" s="119">
        <v>143.798125</v>
      </c>
      <c r="H360" s="119">
        <v>78.112888888888889</v>
      </c>
      <c r="I360" s="119">
        <v>162.715</v>
      </c>
      <c r="J360" s="119">
        <v>89.688999999999993</v>
      </c>
    </row>
    <row r="361" spans="2:10">
      <c r="B361" s="118">
        <v>39581</v>
      </c>
      <c r="C361" s="119">
        <v>562</v>
      </c>
      <c r="D361" s="119">
        <v>253.32499999999999</v>
      </c>
      <c r="E361" s="119">
        <v>71.099999999999994</v>
      </c>
      <c r="F361" s="119">
        <v>105.80533333333334</v>
      </c>
      <c r="G361" s="119">
        <v>142.62312499999999</v>
      </c>
      <c r="H361" s="119">
        <v>76.935111111111098</v>
      </c>
      <c r="I361" s="119">
        <v>161.715</v>
      </c>
      <c r="J361" s="119">
        <v>87.989000000000004</v>
      </c>
    </row>
    <row r="362" spans="2:10">
      <c r="B362" s="118">
        <v>39582</v>
      </c>
      <c r="C362" s="119">
        <v>564.38333333333333</v>
      </c>
      <c r="D362" s="119">
        <v>249.7</v>
      </c>
      <c r="E362" s="119">
        <v>71.099999999999994</v>
      </c>
      <c r="F362" s="119">
        <v>106.67199999999998</v>
      </c>
      <c r="G362" s="119">
        <v>140.97312500000001</v>
      </c>
      <c r="H362" s="119">
        <v>76.001777777777789</v>
      </c>
      <c r="I362" s="119">
        <v>160.51499999999999</v>
      </c>
      <c r="J362" s="119">
        <v>86.948999999999984</v>
      </c>
    </row>
    <row r="363" spans="2:10">
      <c r="B363" s="118">
        <v>39583</v>
      </c>
      <c r="C363" s="119">
        <v>560.43333333333328</v>
      </c>
      <c r="D363" s="119">
        <v>247.1</v>
      </c>
      <c r="E363" s="119">
        <v>68.599999999999994</v>
      </c>
      <c r="F363" s="119">
        <v>107.372</v>
      </c>
      <c r="G363" s="119">
        <v>135.71062499999999</v>
      </c>
      <c r="H363" s="119">
        <v>73.323999999999998</v>
      </c>
      <c r="I363" s="119">
        <v>146.6275</v>
      </c>
      <c r="J363" s="119">
        <v>83.099000000000004</v>
      </c>
    </row>
    <row r="364" spans="2:10">
      <c r="B364" s="118">
        <v>39584</v>
      </c>
      <c r="C364" s="119">
        <v>544.91666666666674</v>
      </c>
      <c r="D364" s="119">
        <v>233.72499999999999</v>
      </c>
      <c r="E364" s="119">
        <v>69.566666666666663</v>
      </c>
      <c r="F364" s="119">
        <v>102.83866666666667</v>
      </c>
      <c r="G364" s="119">
        <v>129.56062499999999</v>
      </c>
      <c r="H364" s="119">
        <v>69.524000000000001</v>
      </c>
      <c r="I364" s="119">
        <v>154.29</v>
      </c>
      <c r="J364" s="119">
        <v>83.058999999999997</v>
      </c>
    </row>
    <row r="365" spans="2:10">
      <c r="B365" s="118">
        <v>39587</v>
      </c>
      <c r="C365" s="119">
        <v>542.70000000000005</v>
      </c>
      <c r="D365" s="119">
        <v>236.57499999999999</v>
      </c>
      <c r="E365" s="119">
        <v>63.133333333333333</v>
      </c>
      <c r="F365" s="119">
        <v>102.23866666666667</v>
      </c>
      <c r="G365" s="119">
        <v>127.64812499999999</v>
      </c>
      <c r="H365" s="119">
        <v>65.568444444444438</v>
      </c>
      <c r="I365" s="119">
        <v>151.97749999999999</v>
      </c>
      <c r="J365" s="119">
        <v>81.808999999999997</v>
      </c>
    </row>
    <row r="366" spans="2:10">
      <c r="B366" s="118">
        <v>39588</v>
      </c>
      <c r="C366" s="119">
        <v>542.04999999999995</v>
      </c>
      <c r="D366" s="119">
        <v>241.97499999999999</v>
      </c>
      <c r="E366" s="119">
        <v>64.900000000000006</v>
      </c>
      <c r="F366" s="119">
        <v>103.20533333333333</v>
      </c>
      <c r="G366" s="119">
        <v>122.485625</v>
      </c>
      <c r="H366" s="119">
        <v>66.301777777777772</v>
      </c>
      <c r="I366" s="119">
        <v>144.51499999999999</v>
      </c>
      <c r="J366" s="119">
        <v>84.599000000000004</v>
      </c>
    </row>
    <row r="367" spans="2:10">
      <c r="B367" s="118">
        <v>39589</v>
      </c>
      <c r="C367" s="119">
        <v>547.46666666666681</v>
      </c>
      <c r="D367" s="119">
        <v>244.9</v>
      </c>
      <c r="E367" s="119">
        <v>66.533333333333331</v>
      </c>
      <c r="F367" s="119">
        <v>105.80533333333334</v>
      </c>
      <c r="G367" s="119">
        <v>124.52312499999999</v>
      </c>
      <c r="H367" s="119">
        <v>69.346222222222224</v>
      </c>
      <c r="I367" s="119">
        <v>149.67750000000001</v>
      </c>
      <c r="J367" s="119">
        <v>89.509</v>
      </c>
    </row>
    <row r="368" spans="2:10">
      <c r="B368" s="118">
        <v>39590</v>
      </c>
      <c r="C368" s="119">
        <v>546.68333333333328</v>
      </c>
      <c r="D368" s="119">
        <v>243.625</v>
      </c>
      <c r="E368" s="119">
        <v>71.2</v>
      </c>
      <c r="F368" s="119">
        <v>108.60533333333332</v>
      </c>
      <c r="G368" s="119">
        <v>130.548125</v>
      </c>
      <c r="H368" s="119">
        <v>75.890666666666661</v>
      </c>
      <c r="I368" s="119">
        <v>158.60249999999999</v>
      </c>
      <c r="J368" s="119">
        <v>95.119</v>
      </c>
    </row>
    <row r="369" spans="2:10">
      <c r="B369" s="118">
        <v>39591</v>
      </c>
      <c r="C369" s="119">
        <v>545.79999999999995</v>
      </c>
      <c r="D369" s="119">
        <v>241.82499999999999</v>
      </c>
      <c r="E369" s="119">
        <v>74.599999999999994</v>
      </c>
      <c r="F369" s="119">
        <v>111.27199999999999</v>
      </c>
      <c r="G369" s="119">
        <v>133.423125</v>
      </c>
      <c r="H369" s="119">
        <v>76.668444444444447</v>
      </c>
      <c r="I369" s="119">
        <v>162.11500000000001</v>
      </c>
      <c r="J369" s="119">
        <v>97.658999999999992</v>
      </c>
    </row>
    <row r="370" spans="2:10">
      <c r="B370" s="118">
        <v>39594</v>
      </c>
      <c r="C370" s="119">
        <v>546.70000000000005</v>
      </c>
      <c r="D370" s="119">
        <v>245.125</v>
      </c>
      <c r="E370" s="119">
        <v>77.633333333333326</v>
      </c>
      <c r="F370" s="119">
        <v>117.80533333333334</v>
      </c>
      <c r="G370" s="119">
        <v>138.198125</v>
      </c>
      <c r="H370" s="119">
        <v>77.623999999999995</v>
      </c>
      <c r="I370" s="119">
        <v>173.97749999999999</v>
      </c>
      <c r="J370" s="119">
        <v>99.299000000000007</v>
      </c>
    </row>
    <row r="371" spans="2:10">
      <c r="B371" s="118">
        <v>39595</v>
      </c>
      <c r="C371" s="119">
        <v>553.9</v>
      </c>
      <c r="D371" s="119">
        <v>244.7</v>
      </c>
      <c r="E371" s="119">
        <v>81.566666666666663</v>
      </c>
      <c r="F371" s="119">
        <v>118.872</v>
      </c>
      <c r="G371" s="119">
        <v>144.64812499999999</v>
      </c>
      <c r="H371" s="119">
        <v>80.512888888888881</v>
      </c>
      <c r="I371" s="119">
        <v>172.94</v>
      </c>
      <c r="J371" s="119">
        <v>98.958999999999989</v>
      </c>
    </row>
    <row r="372" spans="2:10">
      <c r="B372" s="118">
        <v>39596</v>
      </c>
      <c r="C372" s="119">
        <v>545.46666666666658</v>
      </c>
      <c r="D372" s="119">
        <v>242.27500000000001</v>
      </c>
      <c r="E372" s="119">
        <v>82.4</v>
      </c>
      <c r="F372" s="119">
        <v>117.03866666666666</v>
      </c>
      <c r="G372" s="119">
        <v>149.82499999999999</v>
      </c>
      <c r="H372" s="119">
        <v>79.590666666666664</v>
      </c>
      <c r="I372" s="119">
        <v>164.1525</v>
      </c>
      <c r="J372" s="119">
        <v>98.628999999999991</v>
      </c>
    </row>
    <row r="373" spans="2:10">
      <c r="B373" s="118">
        <v>39597</v>
      </c>
      <c r="C373" s="119">
        <v>531.96666666666658</v>
      </c>
      <c r="D373" s="119">
        <v>238.75</v>
      </c>
      <c r="E373" s="119">
        <v>78.8</v>
      </c>
      <c r="F373" s="119">
        <v>117.872</v>
      </c>
      <c r="G373" s="119">
        <v>148.07499999999999</v>
      </c>
      <c r="H373" s="119">
        <v>77.72399999999999</v>
      </c>
      <c r="I373" s="119">
        <v>163.41499999999999</v>
      </c>
      <c r="J373" s="119">
        <v>95.388999999999996</v>
      </c>
    </row>
    <row r="374" spans="2:10">
      <c r="B374" s="118">
        <v>39598</v>
      </c>
      <c r="C374" s="119">
        <v>538.29999999999995</v>
      </c>
      <c r="D374" s="119">
        <v>212.07499999999999</v>
      </c>
      <c r="E374" s="119">
        <v>79</v>
      </c>
      <c r="F374" s="119">
        <v>122.93866666666666</v>
      </c>
      <c r="G374" s="119">
        <v>146.65</v>
      </c>
      <c r="H374" s="119">
        <v>79.323999999999998</v>
      </c>
      <c r="I374" s="119">
        <v>195.35249999999999</v>
      </c>
      <c r="J374" s="119">
        <v>95.838999999999999</v>
      </c>
    </row>
    <row r="375" spans="2:10">
      <c r="B375" s="118">
        <v>39601</v>
      </c>
      <c r="C375" s="119">
        <v>542.4</v>
      </c>
      <c r="D375" s="119">
        <v>215.65</v>
      </c>
      <c r="E375" s="119">
        <v>79.466666666666669</v>
      </c>
      <c r="F375" s="119">
        <v>128.80533333333332</v>
      </c>
      <c r="G375" s="119">
        <v>142.16249999999999</v>
      </c>
      <c r="H375" s="119">
        <v>78.201777777777764</v>
      </c>
      <c r="I375" s="119">
        <v>167.5275</v>
      </c>
      <c r="J375" s="119">
        <v>100.60900000000001</v>
      </c>
    </row>
    <row r="376" spans="2:10">
      <c r="B376" s="118">
        <v>39602</v>
      </c>
      <c r="C376" s="119">
        <v>543.18333333333328</v>
      </c>
      <c r="D376" s="119">
        <v>214.375</v>
      </c>
      <c r="E376" s="119">
        <v>83.933333333333337</v>
      </c>
      <c r="F376" s="119">
        <v>129.63866666666667</v>
      </c>
      <c r="G376" s="119">
        <v>149.125</v>
      </c>
      <c r="H376" s="119">
        <v>79.879555555555555</v>
      </c>
      <c r="I376" s="119">
        <v>168.86500000000001</v>
      </c>
      <c r="J376" s="119">
        <v>103.239</v>
      </c>
    </row>
    <row r="377" spans="2:10">
      <c r="B377" s="118">
        <v>39603</v>
      </c>
      <c r="C377" s="119">
        <v>545.1</v>
      </c>
      <c r="D377" s="119">
        <v>217.125</v>
      </c>
      <c r="E377" s="119">
        <v>84.3</v>
      </c>
      <c r="F377" s="119">
        <v>130.97200000000001</v>
      </c>
      <c r="G377" s="119">
        <v>152.08750000000001</v>
      </c>
      <c r="H377" s="119">
        <v>79.412888888888887</v>
      </c>
      <c r="I377" s="119">
        <v>177.55250000000001</v>
      </c>
      <c r="J377" s="119">
        <v>108.13899999999998</v>
      </c>
    </row>
    <row r="378" spans="2:10">
      <c r="B378" s="118">
        <v>39604</v>
      </c>
      <c r="C378" s="119">
        <v>528.31666666666661</v>
      </c>
      <c r="D378" s="119">
        <v>218.875</v>
      </c>
      <c r="E378" s="119">
        <v>84.933333333333337</v>
      </c>
      <c r="F378" s="119">
        <v>133.77199999999999</v>
      </c>
      <c r="G378" s="119">
        <v>155.02500000000001</v>
      </c>
      <c r="H378" s="119">
        <v>81.535111111111107</v>
      </c>
      <c r="I378" s="119">
        <v>172.47749999999999</v>
      </c>
      <c r="J378" s="119">
        <v>104.619</v>
      </c>
    </row>
    <row r="379" spans="2:10">
      <c r="B379" s="118">
        <v>39605</v>
      </c>
      <c r="C379" s="119">
        <v>531.08571428571429</v>
      </c>
      <c r="D379" s="119">
        <v>219.17500000000001</v>
      </c>
      <c r="E379" s="119">
        <v>85.366666666666674</v>
      </c>
      <c r="F379" s="119">
        <v>133.672</v>
      </c>
      <c r="G379" s="119">
        <v>153.57499999999999</v>
      </c>
      <c r="H379" s="119">
        <v>82.057333333333332</v>
      </c>
      <c r="I379" s="119">
        <v>200.58750000000001</v>
      </c>
      <c r="J379" s="119">
        <v>109.00900000000001</v>
      </c>
    </row>
    <row r="380" spans="2:10">
      <c r="B380" s="118">
        <v>39608</v>
      </c>
      <c r="C380" s="119">
        <v>536.27142857142849</v>
      </c>
      <c r="D380" s="119">
        <v>224.02500000000001</v>
      </c>
      <c r="E380" s="119">
        <v>91.933333333333337</v>
      </c>
      <c r="F380" s="119">
        <v>140.33866666666668</v>
      </c>
      <c r="G380" s="119">
        <v>158.46250000000001</v>
      </c>
      <c r="H380" s="119">
        <v>83.668444444444447</v>
      </c>
      <c r="I380" s="119">
        <v>207.46250000000001</v>
      </c>
      <c r="J380" s="119">
        <v>109.399</v>
      </c>
    </row>
    <row r="381" spans="2:10">
      <c r="B381" s="118">
        <v>39609</v>
      </c>
      <c r="C381" s="119">
        <v>539.42857142857144</v>
      </c>
      <c r="D381" s="119">
        <v>230.75</v>
      </c>
      <c r="E381" s="119">
        <v>95.033333333333346</v>
      </c>
      <c r="F381" s="119">
        <v>145.37199999999999</v>
      </c>
      <c r="G381" s="119">
        <v>167.875</v>
      </c>
      <c r="H381" s="119">
        <v>86.068444444444438</v>
      </c>
      <c r="I381" s="119">
        <v>210.4375</v>
      </c>
      <c r="J381" s="119">
        <v>113.059</v>
      </c>
    </row>
    <row r="382" spans="2:10">
      <c r="B382" s="118">
        <v>39610</v>
      </c>
      <c r="C382" s="119">
        <v>545.29999999999995</v>
      </c>
      <c r="D382" s="119">
        <v>226.2</v>
      </c>
      <c r="E382" s="119">
        <v>96.4</v>
      </c>
      <c r="F382" s="119">
        <v>143.53866666666667</v>
      </c>
      <c r="G382" s="119">
        <v>172.1875</v>
      </c>
      <c r="H382" s="119">
        <v>84.990666666666669</v>
      </c>
      <c r="I382" s="119">
        <v>209.3125</v>
      </c>
      <c r="J382" s="119">
        <v>113.63899999999998</v>
      </c>
    </row>
    <row r="383" spans="2:10">
      <c r="B383" s="118">
        <v>39611</v>
      </c>
      <c r="C383" s="119">
        <v>546.48571428571427</v>
      </c>
      <c r="D383" s="119">
        <v>229.27500000000001</v>
      </c>
      <c r="E383" s="119">
        <v>96.066666666666663</v>
      </c>
      <c r="F383" s="119">
        <v>150.27199999999999</v>
      </c>
      <c r="G383" s="119">
        <v>173.55</v>
      </c>
      <c r="H383" s="119">
        <v>86.546222222222227</v>
      </c>
      <c r="I383" s="119">
        <v>209.67500000000001</v>
      </c>
      <c r="J383" s="119">
        <v>113.489</v>
      </c>
    </row>
    <row r="384" spans="2:10">
      <c r="B384" s="118">
        <v>39612</v>
      </c>
      <c r="C384" s="119">
        <v>544.55714285714282</v>
      </c>
      <c r="D384" s="119">
        <v>228.97499999999999</v>
      </c>
      <c r="E384" s="119">
        <v>99.866666666666674</v>
      </c>
      <c r="F384" s="119">
        <v>145.77199999999999</v>
      </c>
      <c r="G384" s="119">
        <v>171.45</v>
      </c>
      <c r="H384" s="119">
        <v>84.390666666666661</v>
      </c>
      <c r="I384" s="119">
        <v>206.95</v>
      </c>
      <c r="J384" s="119">
        <v>113.779</v>
      </c>
    </row>
    <row r="385" spans="2:10">
      <c r="B385" s="118">
        <v>39615</v>
      </c>
      <c r="C385" s="119">
        <v>539.97142857142853</v>
      </c>
      <c r="D385" s="119">
        <v>228.875</v>
      </c>
      <c r="E385" s="119">
        <v>98.1</v>
      </c>
      <c r="F385" s="119">
        <v>143.60533333333333</v>
      </c>
      <c r="G385" s="119">
        <v>170.47499999999999</v>
      </c>
      <c r="H385" s="119">
        <v>80.590666666666664</v>
      </c>
      <c r="I385" s="119">
        <v>202.0625</v>
      </c>
      <c r="J385" s="119">
        <v>111.70900000000002</v>
      </c>
    </row>
    <row r="386" spans="2:10">
      <c r="B386" s="118">
        <v>39616</v>
      </c>
      <c r="C386" s="119">
        <v>543.4</v>
      </c>
      <c r="D386" s="119">
        <v>229.2</v>
      </c>
      <c r="E386" s="119">
        <v>94.4</v>
      </c>
      <c r="F386" s="119">
        <v>136.80533333333332</v>
      </c>
      <c r="G386" s="119">
        <v>171.6875</v>
      </c>
      <c r="H386" s="119">
        <v>80.423999999999992</v>
      </c>
      <c r="I386" s="119">
        <v>199.83750000000001</v>
      </c>
      <c r="J386" s="119">
        <v>106.199</v>
      </c>
    </row>
    <row r="387" spans="2:10">
      <c r="B387" s="118">
        <v>39617</v>
      </c>
      <c r="C387" s="119">
        <v>546.67142857142858</v>
      </c>
      <c r="D387" s="119">
        <v>233.55</v>
      </c>
      <c r="E387" s="119">
        <v>95.133333333333326</v>
      </c>
      <c r="F387" s="119">
        <v>138.73866666666666</v>
      </c>
      <c r="G387" s="119">
        <v>173.21250000000001</v>
      </c>
      <c r="H387" s="119">
        <v>82.090666666666664</v>
      </c>
      <c r="I387" s="119">
        <v>201.86250000000001</v>
      </c>
      <c r="J387" s="119">
        <v>109.88900000000001</v>
      </c>
    </row>
    <row r="388" spans="2:10">
      <c r="B388" s="118">
        <v>39618</v>
      </c>
      <c r="C388" s="119">
        <v>554.5428571428572</v>
      </c>
      <c r="D388" s="119">
        <v>239.52500000000001</v>
      </c>
      <c r="E388" s="119">
        <v>97.133333333333326</v>
      </c>
      <c r="F388" s="119">
        <v>142.70533333333333</v>
      </c>
      <c r="G388" s="119">
        <v>179.51249999999999</v>
      </c>
      <c r="H388" s="119">
        <v>85.335111111111104</v>
      </c>
      <c r="I388" s="119">
        <v>204.5625</v>
      </c>
      <c r="J388" s="119">
        <v>113.68899999999999</v>
      </c>
    </row>
    <row r="389" spans="2:10">
      <c r="B389" s="118">
        <v>39619</v>
      </c>
      <c r="C389" s="119">
        <v>531.97142857142865</v>
      </c>
      <c r="D389" s="119">
        <v>243.17500000000001</v>
      </c>
      <c r="E389" s="119">
        <v>103.36666666666667</v>
      </c>
      <c r="F389" s="119">
        <v>152.40533333333335</v>
      </c>
      <c r="G389" s="119">
        <v>191.61250000000001</v>
      </c>
      <c r="H389" s="119">
        <v>88.612888888888889</v>
      </c>
      <c r="I389" s="119">
        <v>212.21250000000001</v>
      </c>
      <c r="J389" s="119">
        <v>119.33900000000001</v>
      </c>
    </row>
    <row r="390" spans="2:10">
      <c r="B390" s="118">
        <v>39622</v>
      </c>
      <c r="C390" s="119">
        <v>532.29999999999995</v>
      </c>
      <c r="D390" s="119">
        <v>248</v>
      </c>
      <c r="E390" s="119">
        <v>108</v>
      </c>
      <c r="F390" s="119">
        <v>152.03866666666667</v>
      </c>
      <c r="G390" s="119">
        <v>202.08750000000001</v>
      </c>
      <c r="H390" s="119">
        <v>89.312888888888878</v>
      </c>
      <c r="I390" s="119">
        <v>224.82499999999999</v>
      </c>
      <c r="J390" s="119">
        <v>119.119</v>
      </c>
    </row>
    <row r="391" spans="2:10">
      <c r="B391" s="118">
        <v>39623</v>
      </c>
      <c r="C391" s="119">
        <v>527.0428571428572</v>
      </c>
      <c r="D391" s="119">
        <v>259.95</v>
      </c>
      <c r="E391" s="119">
        <v>113.1</v>
      </c>
      <c r="F391" s="119">
        <v>152.23866666666666</v>
      </c>
      <c r="G391" s="119">
        <v>207.52500000000001</v>
      </c>
      <c r="H391" s="119">
        <v>92.501777777777775</v>
      </c>
      <c r="I391" s="119">
        <v>246.32499999999999</v>
      </c>
      <c r="J391" s="119">
        <v>122.349</v>
      </c>
    </row>
    <row r="392" spans="2:10">
      <c r="B392" s="118">
        <v>39624</v>
      </c>
      <c r="C392" s="119">
        <v>530.08571428571429</v>
      </c>
      <c r="D392" s="119">
        <v>260.39999999999998</v>
      </c>
      <c r="E392" s="119">
        <v>113.73333333333333</v>
      </c>
      <c r="F392" s="119">
        <v>153.53866666666667</v>
      </c>
      <c r="G392" s="119">
        <v>211.75</v>
      </c>
      <c r="H392" s="119">
        <v>91.012888888888881</v>
      </c>
      <c r="I392" s="119">
        <v>240.11250000000001</v>
      </c>
      <c r="J392" s="119">
        <v>121.119</v>
      </c>
    </row>
    <row r="393" spans="2:10">
      <c r="B393" s="118">
        <v>39625</v>
      </c>
      <c r="C393" s="119">
        <v>544.87142857142862</v>
      </c>
      <c r="D393" s="119">
        <v>264.32499999999999</v>
      </c>
      <c r="E393" s="119">
        <v>115.53333333333335</v>
      </c>
      <c r="F393" s="119">
        <v>157.13866666666667</v>
      </c>
      <c r="G393" s="119">
        <v>212.3125</v>
      </c>
      <c r="H393" s="119">
        <v>93.901777777777781</v>
      </c>
      <c r="I393" s="119">
        <v>254.72499999999999</v>
      </c>
      <c r="J393" s="119">
        <v>135.26900000000001</v>
      </c>
    </row>
    <row r="394" spans="2:10">
      <c r="B394" s="118">
        <v>39626</v>
      </c>
      <c r="C394" s="119">
        <v>563.31428571428569</v>
      </c>
      <c r="D394" s="119">
        <v>277.77499999999998</v>
      </c>
      <c r="E394" s="119">
        <v>120.66666666666667</v>
      </c>
      <c r="F394" s="119">
        <v>161.70533333333333</v>
      </c>
      <c r="G394" s="119">
        <v>221.02500000000001</v>
      </c>
      <c r="H394" s="119">
        <v>108.59655555555555</v>
      </c>
      <c r="I394" s="119">
        <v>258.63749999999999</v>
      </c>
      <c r="J394" s="119">
        <v>140.10900000000001</v>
      </c>
    </row>
    <row r="395" spans="2:10">
      <c r="B395" s="118">
        <v>39629</v>
      </c>
      <c r="C395" s="119">
        <v>561.61428571428576</v>
      </c>
      <c r="D395" s="119">
        <v>270.57499999999999</v>
      </c>
      <c r="E395" s="119">
        <v>131.73333333333332</v>
      </c>
      <c r="F395" s="119">
        <v>170.10533333333333</v>
      </c>
      <c r="G395" s="119">
        <v>224.82499999999999</v>
      </c>
      <c r="H395" s="119">
        <v>108.941</v>
      </c>
      <c r="I395" s="119">
        <v>257.6875</v>
      </c>
      <c r="J395" s="119">
        <v>140.529</v>
      </c>
    </row>
    <row r="396" spans="2:10">
      <c r="B396" s="118">
        <v>39630</v>
      </c>
      <c r="C396" s="119">
        <v>556.28571428571433</v>
      </c>
      <c r="D396" s="119">
        <v>273.97500000000002</v>
      </c>
      <c r="E396" s="119">
        <v>130.66666666666666</v>
      </c>
      <c r="F396" s="119">
        <v>173.20533333333333</v>
      </c>
      <c r="G396" s="119">
        <v>221.01249999999999</v>
      </c>
      <c r="H396" s="119">
        <v>106.50766666666667</v>
      </c>
      <c r="I396" s="119">
        <v>256.3125</v>
      </c>
      <c r="J396" s="119">
        <v>145.429</v>
      </c>
    </row>
    <row r="397" spans="2:10">
      <c r="B397" s="118">
        <v>39631</v>
      </c>
      <c r="C397" s="119">
        <v>559.27142857142849</v>
      </c>
      <c r="D397" s="119">
        <v>275.7</v>
      </c>
      <c r="E397" s="119">
        <v>134.46666666666667</v>
      </c>
      <c r="F397" s="119">
        <v>172.672</v>
      </c>
      <c r="G397" s="119">
        <v>219.66249999999999</v>
      </c>
      <c r="H397" s="119">
        <v>106.19655555555556</v>
      </c>
      <c r="I397" s="119">
        <v>263.67500000000001</v>
      </c>
      <c r="J397" s="119">
        <v>141.42900000000003</v>
      </c>
    </row>
    <row r="398" spans="2:10">
      <c r="B398" s="118">
        <v>39632</v>
      </c>
      <c r="C398" s="119">
        <v>574</v>
      </c>
      <c r="D398" s="119">
        <v>280.52499999999998</v>
      </c>
      <c r="E398" s="119">
        <v>148.16666666666666</v>
      </c>
      <c r="F398" s="119">
        <v>176.17200000000003</v>
      </c>
      <c r="G398" s="119">
        <v>225.3125</v>
      </c>
      <c r="H398" s="119">
        <v>109.59655555555554</v>
      </c>
      <c r="I398" s="119">
        <v>267.88749999999999</v>
      </c>
      <c r="J398" s="119">
        <v>140.84900000000002</v>
      </c>
    </row>
    <row r="399" spans="2:10">
      <c r="B399" s="118">
        <v>39633</v>
      </c>
      <c r="C399" s="119">
        <v>581.67142857142858</v>
      </c>
      <c r="D399" s="119">
        <v>284.02499999999998</v>
      </c>
      <c r="E399" s="119">
        <v>151.06666666666666</v>
      </c>
      <c r="F399" s="119">
        <v>177.87199999999999</v>
      </c>
      <c r="G399" s="119">
        <v>226.08750000000001</v>
      </c>
      <c r="H399" s="119">
        <v>107.95211111111111</v>
      </c>
      <c r="I399" s="119">
        <v>271.21249999999998</v>
      </c>
      <c r="J399" s="119">
        <v>140.90899999999999</v>
      </c>
    </row>
    <row r="400" spans="2:10">
      <c r="B400" s="118">
        <v>39636</v>
      </c>
      <c r="C400" s="119">
        <v>581.97142857142853</v>
      </c>
      <c r="D400" s="119">
        <v>282.27499999999998</v>
      </c>
      <c r="E400" s="119">
        <v>160.56666666666666</v>
      </c>
      <c r="F400" s="119">
        <v>178.20533333333333</v>
      </c>
      <c r="G400" s="119">
        <v>226.58750000000001</v>
      </c>
      <c r="H400" s="119">
        <v>107.56322222222222</v>
      </c>
      <c r="I400" s="119">
        <v>269.86250000000001</v>
      </c>
      <c r="J400" s="119">
        <v>143.369</v>
      </c>
    </row>
    <row r="401" spans="2:10">
      <c r="B401" s="118">
        <v>39637</v>
      </c>
      <c r="C401" s="119">
        <v>577.77142857142849</v>
      </c>
      <c r="D401" s="119">
        <v>282.47500000000002</v>
      </c>
      <c r="E401" s="119">
        <v>164.46666666666667</v>
      </c>
      <c r="F401" s="119">
        <v>183.57199999999997</v>
      </c>
      <c r="G401" s="119">
        <v>224.91249999999999</v>
      </c>
      <c r="H401" s="119">
        <v>113.38544444444445</v>
      </c>
      <c r="I401" s="119">
        <v>273.33749999999998</v>
      </c>
      <c r="J401" s="119">
        <v>143.249</v>
      </c>
    </row>
    <row r="402" spans="2:10">
      <c r="B402" s="118">
        <v>39638</v>
      </c>
      <c r="C402" s="119">
        <v>625.81428571428569</v>
      </c>
      <c r="D402" s="119">
        <v>280.02499999999998</v>
      </c>
      <c r="E402" s="119">
        <v>162.1</v>
      </c>
      <c r="F402" s="119">
        <v>178.072</v>
      </c>
      <c r="G402" s="119">
        <v>235.46250000000001</v>
      </c>
      <c r="H402" s="119">
        <v>108.00766666666667</v>
      </c>
      <c r="I402" s="119">
        <v>261.05</v>
      </c>
      <c r="J402" s="119">
        <v>142.09900000000002</v>
      </c>
    </row>
    <row r="403" spans="2:10">
      <c r="B403" s="118">
        <v>39639</v>
      </c>
      <c r="C403" s="119">
        <v>621.44285714285718</v>
      </c>
      <c r="D403" s="119">
        <v>280.89999999999998</v>
      </c>
      <c r="E403" s="119">
        <v>163.33333333333334</v>
      </c>
      <c r="F403" s="119">
        <v>177.53866666666667</v>
      </c>
      <c r="G403" s="119">
        <v>232.28749999999999</v>
      </c>
      <c r="H403" s="119">
        <v>109.70766666666667</v>
      </c>
      <c r="I403" s="119">
        <v>258.21249999999998</v>
      </c>
      <c r="J403" s="119">
        <v>148.18900000000002</v>
      </c>
    </row>
    <row r="404" spans="2:10">
      <c r="B404" s="118">
        <v>39640</v>
      </c>
      <c r="C404" s="119">
        <v>605.24285714285713</v>
      </c>
      <c r="D404" s="119">
        <v>278.95</v>
      </c>
      <c r="E404" s="119">
        <v>161.66666666666666</v>
      </c>
      <c r="F404" s="119">
        <v>173.70533333333333</v>
      </c>
      <c r="G404" s="119">
        <v>233.36250000000001</v>
      </c>
      <c r="H404" s="119">
        <v>104.07433333333333</v>
      </c>
      <c r="I404" s="119">
        <v>258.75</v>
      </c>
      <c r="J404" s="119">
        <v>155.90900000000002</v>
      </c>
    </row>
    <row r="405" spans="2:10">
      <c r="B405" s="118">
        <v>39643</v>
      </c>
      <c r="C405" s="119">
        <v>603.01428571428573</v>
      </c>
      <c r="D405" s="119">
        <v>276.77499999999998</v>
      </c>
      <c r="E405" s="119">
        <v>150.26666666666665</v>
      </c>
      <c r="F405" s="119">
        <v>169.43866666666668</v>
      </c>
      <c r="G405" s="119">
        <v>232.27500000000001</v>
      </c>
      <c r="H405" s="119">
        <v>101.72988888888888</v>
      </c>
      <c r="I405" s="119">
        <v>236.98750000000001</v>
      </c>
      <c r="J405" s="119">
        <v>158.69900000000001</v>
      </c>
    </row>
    <row r="406" spans="2:10">
      <c r="B406" s="118">
        <v>39644</v>
      </c>
      <c r="C406" s="119">
        <v>593.48571428571427</v>
      </c>
      <c r="D406" s="119">
        <v>281.89999999999998</v>
      </c>
      <c r="E406" s="119">
        <v>162.36666666666665</v>
      </c>
      <c r="F406" s="119">
        <v>182.90533333333329</v>
      </c>
      <c r="G406" s="119">
        <v>237.16249999999999</v>
      </c>
      <c r="H406" s="119">
        <v>105.26322222222221</v>
      </c>
      <c r="I406" s="119">
        <v>247.1</v>
      </c>
      <c r="J406" s="119">
        <v>177.739</v>
      </c>
    </row>
    <row r="407" spans="2:10">
      <c r="B407" s="118">
        <v>39645</v>
      </c>
      <c r="C407" s="119">
        <v>595.38571428571424</v>
      </c>
      <c r="D407" s="119">
        <v>284.60000000000002</v>
      </c>
      <c r="E407" s="119">
        <v>160.66666666666669</v>
      </c>
      <c r="F407" s="119">
        <v>182.23866666666663</v>
      </c>
      <c r="G407" s="119">
        <v>237.36250000000001</v>
      </c>
      <c r="H407" s="119">
        <v>106.12988888888889</v>
      </c>
      <c r="I407" s="119">
        <v>250.82499999999999</v>
      </c>
      <c r="J407" s="119">
        <v>173.28899999999999</v>
      </c>
    </row>
    <row r="408" spans="2:10">
      <c r="B408" s="118">
        <v>39646</v>
      </c>
      <c r="C408" s="119">
        <v>595.38571428571424</v>
      </c>
      <c r="D408" s="119">
        <v>276.85000000000002</v>
      </c>
      <c r="E408" s="119">
        <v>152.63333333333335</v>
      </c>
      <c r="F408" s="119">
        <v>176.83866666666668</v>
      </c>
      <c r="G408" s="119">
        <v>233.97499999999999</v>
      </c>
      <c r="H408" s="119">
        <v>103.40766666666667</v>
      </c>
      <c r="I408" s="119">
        <v>243.11250000000001</v>
      </c>
      <c r="J408" s="119">
        <v>168.619</v>
      </c>
    </row>
    <row r="409" spans="2:10">
      <c r="B409" s="118">
        <v>39647</v>
      </c>
      <c r="C409" s="119">
        <v>592.17142857142858</v>
      </c>
      <c r="D409" s="119">
        <v>276.02499999999998</v>
      </c>
      <c r="E409" s="119">
        <v>151.36666666666667</v>
      </c>
      <c r="F409" s="119">
        <v>174.63866666666664</v>
      </c>
      <c r="G409" s="119">
        <v>232.5</v>
      </c>
      <c r="H409" s="119">
        <v>103.84099999999999</v>
      </c>
      <c r="I409" s="119">
        <v>241.16249999999999</v>
      </c>
      <c r="J409" s="119">
        <v>165.64900000000003</v>
      </c>
    </row>
    <row r="410" spans="2:10">
      <c r="B410" s="118">
        <v>39650</v>
      </c>
      <c r="C410" s="119">
        <v>591.4571428571428</v>
      </c>
      <c r="D410" s="119">
        <v>269.02499999999998</v>
      </c>
      <c r="E410" s="119">
        <v>140.13333333333333</v>
      </c>
      <c r="F410" s="119">
        <v>168.47200000000001</v>
      </c>
      <c r="G410" s="119">
        <v>232.5</v>
      </c>
      <c r="H410" s="119">
        <v>100.38544444444443</v>
      </c>
      <c r="I410" s="119">
        <v>230.625</v>
      </c>
      <c r="J410" s="119">
        <v>156.10900000000001</v>
      </c>
    </row>
    <row r="411" spans="2:10">
      <c r="B411" s="118">
        <v>39651</v>
      </c>
      <c r="C411" s="119">
        <v>591.92857142857144</v>
      </c>
      <c r="D411" s="119">
        <v>277.125</v>
      </c>
      <c r="E411" s="119">
        <v>139.69999999999999</v>
      </c>
      <c r="F411" s="119">
        <v>168.572</v>
      </c>
      <c r="G411" s="119">
        <v>227.5</v>
      </c>
      <c r="H411" s="119">
        <v>101.541</v>
      </c>
      <c r="I411" s="119">
        <v>231.23750000000001</v>
      </c>
      <c r="J411" s="119">
        <v>150.99899999999997</v>
      </c>
    </row>
    <row r="412" spans="2:10">
      <c r="B412" s="118">
        <v>39652</v>
      </c>
      <c r="C412" s="119">
        <v>631.36666666666667</v>
      </c>
      <c r="D412" s="119">
        <v>273.05</v>
      </c>
      <c r="E412" s="119">
        <v>132.03333333333333</v>
      </c>
      <c r="F412" s="119">
        <v>153.03866666666667</v>
      </c>
      <c r="G412" s="119">
        <v>222.125</v>
      </c>
      <c r="H412" s="119">
        <v>94.652111111111111</v>
      </c>
      <c r="I412" s="119">
        <v>210.1</v>
      </c>
      <c r="J412" s="119">
        <v>138.26900000000003</v>
      </c>
    </row>
    <row r="413" spans="2:10">
      <c r="B413" s="118">
        <v>39653</v>
      </c>
      <c r="C413" s="119">
        <v>636.0333333333333</v>
      </c>
      <c r="D413" s="119">
        <v>267.02499999999998</v>
      </c>
      <c r="E413" s="119">
        <v>128.19999999999999</v>
      </c>
      <c r="F413" s="119">
        <v>140.40533333333335</v>
      </c>
      <c r="G413" s="119">
        <v>215.9</v>
      </c>
      <c r="H413" s="119">
        <v>93.685444444444443</v>
      </c>
      <c r="I413" s="119">
        <v>216.41249999999999</v>
      </c>
      <c r="J413" s="119">
        <v>145.62900000000002</v>
      </c>
    </row>
    <row r="414" spans="2:10">
      <c r="B414" s="118">
        <v>39654</v>
      </c>
      <c r="C414" s="119">
        <v>641.36666666666667</v>
      </c>
      <c r="D414" s="119">
        <v>278.10000000000002</v>
      </c>
      <c r="E414" s="119">
        <v>131.73333333333332</v>
      </c>
      <c r="F414" s="119">
        <v>142.572</v>
      </c>
      <c r="G414" s="119">
        <v>210.6</v>
      </c>
      <c r="H414" s="119">
        <v>93.885444444444431</v>
      </c>
      <c r="I414" s="119">
        <v>220.125</v>
      </c>
      <c r="J414" s="119">
        <v>155.14900000000003</v>
      </c>
    </row>
    <row r="415" spans="2:10">
      <c r="B415" s="118">
        <v>39657</v>
      </c>
      <c r="C415" s="119">
        <v>650.95000000000005</v>
      </c>
      <c r="D415" s="119">
        <v>276.52499999999998</v>
      </c>
      <c r="E415" s="119">
        <v>129.16666666666666</v>
      </c>
      <c r="F415" s="119">
        <v>141.60533333333333</v>
      </c>
      <c r="G415" s="119">
        <v>205.875</v>
      </c>
      <c r="H415" s="119">
        <v>92.641000000000005</v>
      </c>
      <c r="I415" s="119">
        <v>217.73750000000001</v>
      </c>
      <c r="J415" s="119">
        <v>157.52900000000002</v>
      </c>
    </row>
    <row r="416" spans="2:10">
      <c r="B416" s="118">
        <v>39658</v>
      </c>
      <c r="C416" s="119">
        <v>652.81666666666672</v>
      </c>
      <c r="D416" s="119">
        <v>276.52499999999998</v>
      </c>
      <c r="E416" s="119">
        <v>129.5</v>
      </c>
      <c r="F416" s="119">
        <v>145.13866666666667</v>
      </c>
      <c r="G416" s="119">
        <v>197.95</v>
      </c>
      <c r="H416" s="119">
        <v>96.174333333333323</v>
      </c>
      <c r="I416" s="119">
        <v>220.67500000000001</v>
      </c>
      <c r="J416" s="119">
        <v>148.57900000000001</v>
      </c>
    </row>
    <row r="417" spans="2:10">
      <c r="B417" s="118">
        <v>39659</v>
      </c>
      <c r="C417" s="119">
        <v>654.73333333333323</v>
      </c>
      <c r="D417" s="119">
        <v>281.10000000000002</v>
      </c>
      <c r="E417" s="119">
        <v>122.7</v>
      </c>
      <c r="F417" s="119">
        <v>139.93866666666665</v>
      </c>
      <c r="G417" s="119">
        <v>191.65</v>
      </c>
      <c r="H417" s="119">
        <v>99.696555555555562</v>
      </c>
      <c r="I417" s="119">
        <v>219.82499999999999</v>
      </c>
      <c r="J417" s="119">
        <v>141.61900000000003</v>
      </c>
    </row>
    <row r="418" spans="2:10">
      <c r="B418" s="118">
        <v>39660</v>
      </c>
      <c r="C418" s="119">
        <v>662.81666666666672</v>
      </c>
      <c r="D418" s="119">
        <v>279.77499999999998</v>
      </c>
      <c r="E418" s="119">
        <v>121.7</v>
      </c>
      <c r="F418" s="119">
        <v>141.77199999999999</v>
      </c>
      <c r="G418" s="119">
        <v>185.58750000000001</v>
      </c>
      <c r="H418" s="119">
        <v>101.30766666666666</v>
      </c>
      <c r="I418" s="119">
        <v>222.58750000000001</v>
      </c>
      <c r="J418" s="119">
        <v>143.35900000000001</v>
      </c>
    </row>
    <row r="419" spans="2:10">
      <c r="B419" s="118">
        <v>39661</v>
      </c>
      <c r="C419" s="119">
        <v>663.25</v>
      </c>
      <c r="D419" s="119">
        <v>282.52499999999998</v>
      </c>
      <c r="E419" s="119">
        <v>123.33333333333333</v>
      </c>
      <c r="F419" s="119">
        <v>145.87199999999999</v>
      </c>
      <c r="G419" s="119">
        <v>189.41249999999999</v>
      </c>
      <c r="H419" s="119">
        <v>104.89655555555555</v>
      </c>
      <c r="I419" s="119">
        <v>226.97499999999999</v>
      </c>
      <c r="J419" s="119">
        <v>143.69900000000001</v>
      </c>
    </row>
    <row r="420" spans="2:10">
      <c r="B420" s="118">
        <v>39664</v>
      </c>
      <c r="C420" s="119">
        <v>587.48</v>
      </c>
      <c r="D420" s="119">
        <v>282.02499999999998</v>
      </c>
      <c r="E420" s="119">
        <v>125.86666666666667</v>
      </c>
      <c r="F420" s="119">
        <v>149.70533333333333</v>
      </c>
      <c r="G420" s="119">
        <v>190.2</v>
      </c>
      <c r="H420" s="119">
        <v>108.70766666666667</v>
      </c>
      <c r="I420" s="119">
        <v>229.36250000000001</v>
      </c>
      <c r="J420" s="119">
        <v>146.65899999999999</v>
      </c>
    </row>
    <row r="421" spans="2:10">
      <c r="B421" s="118">
        <v>39665</v>
      </c>
      <c r="C421" s="119">
        <v>598.32000000000005</v>
      </c>
      <c r="D421" s="119">
        <v>292.75</v>
      </c>
      <c r="E421" s="119">
        <v>128.63333333333333</v>
      </c>
      <c r="F421" s="119">
        <v>148.63866666666667</v>
      </c>
      <c r="G421" s="119">
        <v>197.03749999999999</v>
      </c>
      <c r="H421" s="119">
        <v>107.70766666666665</v>
      </c>
      <c r="I421" s="119">
        <v>228.02500000000001</v>
      </c>
      <c r="J421" s="119">
        <v>142.13900000000001</v>
      </c>
    </row>
    <row r="422" spans="2:10">
      <c r="B422" s="118">
        <v>39666</v>
      </c>
      <c r="C422" s="119">
        <v>605.79999999999995</v>
      </c>
      <c r="D422" s="119">
        <v>292.3</v>
      </c>
      <c r="E422" s="119">
        <v>125.53333333333335</v>
      </c>
      <c r="F422" s="119">
        <v>147.73866666666666</v>
      </c>
      <c r="G422" s="119">
        <v>194.4</v>
      </c>
      <c r="H422" s="119">
        <v>106.36322222222222</v>
      </c>
      <c r="I422" s="119">
        <v>222.85</v>
      </c>
      <c r="J422" s="119">
        <v>142.04900000000001</v>
      </c>
    </row>
    <row r="423" spans="2:10">
      <c r="B423" s="118">
        <v>39667</v>
      </c>
      <c r="C423" s="119">
        <v>604.05999999999995</v>
      </c>
      <c r="D423" s="119">
        <v>291.5</v>
      </c>
      <c r="E423" s="119">
        <v>132.43333333333334</v>
      </c>
      <c r="F423" s="119">
        <v>150.70533333333333</v>
      </c>
      <c r="G423" s="119">
        <v>198.55</v>
      </c>
      <c r="H423" s="119">
        <v>106.17433333333332</v>
      </c>
      <c r="I423" s="119">
        <v>222.0625</v>
      </c>
      <c r="J423" s="119">
        <v>148.03900000000002</v>
      </c>
    </row>
    <row r="424" spans="2:10">
      <c r="B424" s="118">
        <v>39668</v>
      </c>
      <c r="C424" s="119">
        <v>608.46</v>
      </c>
      <c r="D424" s="119">
        <v>295.35000000000002</v>
      </c>
      <c r="E424" s="119">
        <v>134.33333333333334</v>
      </c>
      <c r="F424" s="119">
        <v>150.97200000000001</v>
      </c>
      <c r="G424" s="119">
        <v>201.17500000000001</v>
      </c>
      <c r="H424" s="119">
        <v>106.56322222222222</v>
      </c>
      <c r="I424" s="119">
        <v>223.25</v>
      </c>
      <c r="J424" s="119">
        <v>150.15899999999999</v>
      </c>
    </row>
    <row r="425" spans="2:10">
      <c r="B425" s="118">
        <v>39671</v>
      </c>
      <c r="C425" s="119">
        <v>611.64</v>
      </c>
      <c r="D425" s="119">
        <v>298.22500000000002</v>
      </c>
      <c r="E425" s="119">
        <v>133.73333333333332</v>
      </c>
      <c r="F425" s="119">
        <v>150.60533333333333</v>
      </c>
      <c r="G425" s="119">
        <v>201.21250000000001</v>
      </c>
      <c r="H425" s="119">
        <v>108.29655555555556</v>
      </c>
      <c r="I425" s="119">
        <v>221.57499999999999</v>
      </c>
      <c r="J425" s="119">
        <v>145.999</v>
      </c>
    </row>
    <row r="426" spans="2:10">
      <c r="B426" s="118">
        <v>39672</v>
      </c>
      <c r="C426" s="119">
        <v>617.72</v>
      </c>
      <c r="D426" s="119">
        <v>308.10000000000002</v>
      </c>
      <c r="E426" s="119">
        <v>131.5</v>
      </c>
      <c r="F426" s="119">
        <v>149.03866666666667</v>
      </c>
      <c r="G426" s="119">
        <v>200.92500000000001</v>
      </c>
      <c r="H426" s="119">
        <v>104.98544444444444</v>
      </c>
      <c r="I426" s="119">
        <v>218.26249999999999</v>
      </c>
      <c r="J426" s="119">
        <v>151.10900000000001</v>
      </c>
    </row>
    <row r="427" spans="2:10">
      <c r="B427" s="118">
        <v>39673</v>
      </c>
      <c r="C427" s="119">
        <v>622.4</v>
      </c>
      <c r="D427" s="119">
        <v>310.77499999999998</v>
      </c>
      <c r="E427" s="119">
        <v>133.1</v>
      </c>
      <c r="F427" s="119">
        <v>150.77200000000002</v>
      </c>
      <c r="G427" s="119">
        <v>212.8125</v>
      </c>
      <c r="H427" s="119">
        <v>102.76322222222221</v>
      </c>
      <c r="I427" s="119">
        <v>219.125</v>
      </c>
      <c r="J427" s="119">
        <v>156.60900000000001</v>
      </c>
    </row>
    <row r="428" spans="2:10">
      <c r="B428" s="118">
        <v>39674</v>
      </c>
      <c r="C428" s="119">
        <v>634.44000000000005</v>
      </c>
      <c r="D428" s="119">
        <v>317.52499999999998</v>
      </c>
      <c r="E428" s="119">
        <v>134.16666666666666</v>
      </c>
      <c r="F428" s="119">
        <v>151.97200000000001</v>
      </c>
      <c r="G428" s="119">
        <v>223.875</v>
      </c>
      <c r="H428" s="119">
        <v>108.64099999999999</v>
      </c>
      <c r="I428" s="119">
        <v>221.96250000000001</v>
      </c>
      <c r="J428" s="119">
        <v>155.88900000000001</v>
      </c>
    </row>
    <row r="429" spans="2:10">
      <c r="B429" s="118">
        <v>39675</v>
      </c>
      <c r="C429" s="119">
        <v>625.98</v>
      </c>
      <c r="D429" s="119">
        <v>328.25</v>
      </c>
      <c r="E429" s="119">
        <v>135.26666666666665</v>
      </c>
      <c r="F429" s="119">
        <v>150.30533333333332</v>
      </c>
      <c r="G429" s="119">
        <v>224.26249999999999</v>
      </c>
      <c r="H429" s="119">
        <v>105.69655555555555</v>
      </c>
      <c r="I429" s="119">
        <v>220.26249999999999</v>
      </c>
      <c r="J429" s="119">
        <v>158.28900000000002</v>
      </c>
    </row>
    <row r="430" spans="2:10">
      <c r="B430" s="118">
        <v>39678</v>
      </c>
      <c r="C430" s="119">
        <v>625.22</v>
      </c>
      <c r="D430" s="119">
        <v>325.875</v>
      </c>
      <c r="E430" s="119">
        <v>135.4</v>
      </c>
      <c r="F430" s="119">
        <v>149.90533333333335</v>
      </c>
      <c r="G430" s="119">
        <v>224.25</v>
      </c>
      <c r="H430" s="119">
        <v>107.61877777777778</v>
      </c>
      <c r="I430" s="119">
        <v>221.36250000000001</v>
      </c>
      <c r="J430" s="119">
        <v>163.15900000000002</v>
      </c>
    </row>
    <row r="431" spans="2:10">
      <c r="B431" s="118">
        <v>39679</v>
      </c>
      <c r="C431" s="119">
        <v>625.36</v>
      </c>
      <c r="D431" s="119">
        <v>335.47500000000002</v>
      </c>
      <c r="E431" s="119">
        <v>139.56666666666666</v>
      </c>
      <c r="F431" s="119">
        <v>152.03866666666667</v>
      </c>
      <c r="G431" s="119">
        <v>222.875</v>
      </c>
      <c r="H431" s="119">
        <v>112.92988888888888</v>
      </c>
      <c r="I431" s="119">
        <v>224.15</v>
      </c>
      <c r="J431" s="119">
        <v>168.489</v>
      </c>
    </row>
    <row r="432" spans="2:10">
      <c r="B432" s="118">
        <v>39680</v>
      </c>
      <c r="C432" s="119">
        <v>619.76</v>
      </c>
      <c r="D432" s="119">
        <v>344.65</v>
      </c>
      <c r="E432" s="119">
        <v>141.1</v>
      </c>
      <c r="F432" s="119">
        <v>153.97200000000001</v>
      </c>
      <c r="G432" s="119">
        <v>229.375</v>
      </c>
      <c r="H432" s="119">
        <v>113.6521111111111</v>
      </c>
      <c r="I432" s="119">
        <v>227.42500000000001</v>
      </c>
      <c r="J432" s="119">
        <v>167.499</v>
      </c>
    </row>
    <row r="433" spans="2:10">
      <c r="B433" s="118">
        <v>39681</v>
      </c>
      <c r="C433" s="119">
        <v>611.38</v>
      </c>
      <c r="D433" s="119">
        <v>344.22500000000002</v>
      </c>
      <c r="E433" s="119">
        <v>147.36666666666667</v>
      </c>
      <c r="F433" s="119">
        <v>153.70533333333333</v>
      </c>
      <c r="G433" s="119">
        <v>233.125</v>
      </c>
      <c r="H433" s="119">
        <v>115.59655555555554</v>
      </c>
      <c r="I433" s="119">
        <v>233.77500000000001</v>
      </c>
      <c r="J433" s="119">
        <v>173.10900000000001</v>
      </c>
    </row>
    <row r="434" spans="2:10">
      <c r="B434" s="118">
        <v>39682</v>
      </c>
      <c r="C434" s="119">
        <v>606.88</v>
      </c>
      <c r="D434" s="119">
        <v>340.55</v>
      </c>
      <c r="E434" s="119">
        <v>147.73333333333332</v>
      </c>
      <c r="F434" s="119">
        <v>156.70533333333333</v>
      </c>
      <c r="G434" s="119">
        <v>234</v>
      </c>
      <c r="H434" s="119">
        <v>116.05211111111112</v>
      </c>
      <c r="I434" s="119">
        <v>235.6875</v>
      </c>
      <c r="J434" s="119">
        <v>168.369</v>
      </c>
    </row>
    <row r="435" spans="2:10">
      <c r="B435" s="118">
        <v>39685</v>
      </c>
      <c r="C435" s="119">
        <v>606.88</v>
      </c>
      <c r="D435" s="119">
        <v>340.55</v>
      </c>
      <c r="E435" s="119">
        <v>143.4</v>
      </c>
      <c r="F435" s="119">
        <v>155.63866666666667</v>
      </c>
      <c r="G435" s="119">
        <v>232.25</v>
      </c>
      <c r="H435" s="119">
        <v>116.05211111111112</v>
      </c>
      <c r="I435" s="119">
        <v>236.76249999999999</v>
      </c>
      <c r="J435" s="119">
        <v>171.69900000000001</v>
      </c>
    </row>
    <row r="436" spans="2:10">
      <c r="B436" s="118">
        <v>39686</v>
      </c>
      <c r="C436" s="119">
        <v>609.48</v>
      </c>
      <c r="D436" s="119">
        <v>341.625</v>
      </c>
      <c r="E436" s="119">
        <v>146.93333333333334</v>
      </c>
      <c r="F436" s="119">
        <v>158.97200000000001</v>
      </c>
      <c r="G436" s="119">
        <v>235.45</v>
      </c>
      <c r="H436" s="119">
        <v>120.87433333333333</v>
      </c>
      <c r="I436" s="119">
        <v>239.58750000000001</v>
      </c>
      <c r="J436" s="119">
        <v>174.12899999999999</v>
      </c>
    </row>
    <row r="437" spans="2:10">
      <c r="B437" s="118">
        <v>39687</v>
      </c>
      <c r="C437" s="119">
        <v>610.05999999999995</v>
      </c>
      <c r="D437" s="119">
        <v>344.27499999999998</v>
      </c>
      <c r="E437" s="119">
        <v>147.73333333333332</v>
      </c>
      <c r="F437" s="119">
        <v>161.13866666666667</v>
      </c>
      <c r="G437" s="119">
        <v>236.32499999999999</v>
      </c>
      <c r="H437" s="119">
        <v>122.76322222222221</v>
      </c>
      <c r="I437" s="119">
        <v>240.57499999999999</v>
      </c>
      <c r="J437" s="119">
        <v>175.17900000000003</v>
      </c>
    </row>
    <row r="438" spans="2:10">
      <c r="B438" s="118">
        <v>39688</v>
      </c>
      <c r="C438" s="119">
        <v>620.4</v>
      </c>
      <c r="D438" s="119">
        <v>342.32499999999999</v>
      </c>
      <c r="E438" s="119">
        <v>149.23333333333332</v>
      </c>
      <c r="F438" s="119">
        <v>162.87199999999999</v>
      </c>
      <c r="G438" s="119">
        <v>233.17500000000001</v>
      </c>
      <c r="H438" s="119">
        <v>123.21877777777779</v>
      </c>
      <c r="I438" s="119">
        <v>242.5625</v>
      </c>
      <c r="J438" s="119">
        <v>169.09900000000002</v>
      </c>
    </row>
    <row r="439" spans="2:10">
      <c r="B439" s="118">
        <v>39689</v>
      </c>
      <c r="C439" s="119">
        <v>620.38</v>
      </c>
      <c r="D439" s="119">
        <v>333.07499999999999</v>
      </c>
      <c r="E439" s="119">
        <v>148.19999999999999</v>
      </c>
      <c r="F439" s="119">
        <v>162.83866666666665</v>
      </c>
      <c r="G439" s="119">
        <v>234.1875</v>
      </c>
      <c r="H439" s="119">
        <v>129.31877777777777</v>
      </c>
      <c r="I439" s="119">
        <v>240.85</v>
      </c>
      <c r="J439" s="119">
        <v>168.56900000000002</v>
      </c>
    </row>
    <row r="440" spans="2:10">
      <c r="B440" s="118">
        <v>39692</v>
      </c>
      <c r="C440" s="119">
        <v>620.38</v>
      </c>
      <c r="D440" s="119">
        <v>333.07499999999999</v>
      </c>
      <c r="E440" s="119">
        <v>146.80000000000001</v>
      </c>
      <c r="F440" s="119">
        <v>163.70533333333333</v>
      </c>
      <c r="G440" s="119">
        <v>231.63749999999999</v>
      </c>
      <c r="H440" s="119">
        <v>130.95211111111109</v>
      </c>
      <c r="I440" s="119">
        <v>242.58750000000001</v>
      </c>
      <c r="J440" s="119">
        <v>168.16900000000001</v>
      </c>
    </row>
    <row r="441" spans="2:10">
      <c r="B441" s="118">
        <v>39693</v>
      </c>
      <c r="C441" s="119">
        <v>625.14</v>
      </c>
      <c r="D441" s="119">
        <v>334.77499999999998</v>
      </c>
      <c r="E441" s="119">
        <v>149.46666666666667</v>
      </c>
      <c r="F441" s="119">
        <v>163.20533333333333</v>
      </c>
      <c r="G441" s="119">
        <v>228.3125</v>
      </c>
      <c r="H441" s="119">
        <v>124.97433333333333</v>
      </c>
      <c r="I441" s="119">
        <v>241.32499999999999</v>
      </c>
      <c r="J441" s="119">
        <v>165.32900000000001</v>
      </c>
    </row>
    <row r="442" spans="2:10">
      <c r="B442" s="118">
        <v>39694</v>
      </c>
      <c r="C442" s="119">
        <v>627.88</v>
      </c>
      <c r="D442" s="119">
        <v>339.7</v>
      </c>
      <c r="E442" s="119">
        <v>148.9</v>
      </c>
      <c r="F442" s="119">
        <v>163.20533333333333</v>
      </c>
      <c r="G442" s="119">
        <v>224.3</v>
      </c>
      <c r="H442" s="119">
        <v>126.11877777777778</v>
      </c>
      <c r="I442" s="119">
        <v>244.32499999999999</v>
      </c>
      <c r="J442" s="119">
        <v>166.07900000000001</v>
      </c>
    </row>
    <row r="443" spans="2:10">
      <c r="B443" s="118">
        <v>39695</v>
      </c>
      <c r="C443" s="119">
        <v>631.88</v>
      </c>
      <c r="D443" s="119">
        <v>352.27499999999998</v>
      </c>
      <c r="E443" s="119">
        <v>148.80000000000001</v>
      </c>
      <c r="F443" s="119">
        <v>164.13866666666664</v>
      </c>
      <c r="G443" s="119">
        <v>226.16249999999999</v>
      </c>
      <c r="H443" s="119">
        <v>125.75211111111111</v>
      </c>
      <c r="I443" s="119">
        <v>248.6875</v>
      </c>
      <c r="J443" s="119">
        <v>171.48900000000003</v>
      </c>
    </row>
    <row r="444" spans="2:10">
      <c r="B444" s="118">
        <v>39696</v>
      </c>
      <c r="C444" s="119">
        <v>646.84</v>
      </c>
      <c r="D444" s="119">
        <v>369.77499999999998</v>
      </c>
      <c r="E444" s="119">
        <v>154.73333333333332</v>
      </c>
      <c r="F444" s="119">
        <v>171.43866666666668</v>
      </c>
      <c r="G444" s="119">
        <v>228.625</v>
      </c>
      <c r="H444" s="119">
        <v>130.57433333333336</v>
      </c>
      <c r="I444" s="119">
        <v>254.05</v>
      </c>
      <c r="J444" s="119">
        <v>173.49900000000002</v>
      </c>
    </row>
    <row r="445" spans="2:10">
      <c r="B445" s="118">
        <v>39699</v>
      </c>
      <c r="C445" s="119">
        <v>644.08000000000004</v>
      </c>
      <c r="D445" s="119">
        <v>352.55</v>
      </c>
      <c r="E445" s="119">
        <v>143.93333333333334</v>
      </c>
      <c r="F445" s="119">
        <v>155.70533333333333</v>
      </c>
      <c r="G445" s="119">
        <v>221.1875</v>
      </c>
      <c r="H445" s="119">
        <v>130.75211111111111</v>
      </c>
      <c r="I445" s="119">
        <v>244.65</v>
      </c>
      <c r="J445" s="119">
        <v>165.23899999999998</v>
      </c>
    </row>
    <row r="446" spans="2:10">
      <c r="B446" s="118">
        <v>39700</v>
      </c>
      <c r="C446" s="119">
        <v>649.72</v>
      </c>
      <c r="D446" s="119">
        <v>364.77499999999998</v>
      </c>
      <c r="E446" s="119">
        <v>153.73333333333332</v>
      </c>
      <c r="F446" s="119">
        <v>166.40533333333335</v>
      </c>
      <c r="G446" s="119">
        <v>225.375</v>
      </c>
      <c r="H446" s="119">
        <v>133.52988888888888</v>
      </c>
      <c r="I446" s="119">
        <v>251.25</v>
      </c>
      <c r="J446" s="119">
        <v>171.28900000000002</v>
      </c>
    </row>
    <row r="447" spans="2:10">
      <c r="B447" s="118">
        <v>39701</v>
      </c>
      <c r="C447" s="119">
        <v>652.48</v>
      </c>
      <c r="D447" s="119">
        <v>368.9</v>
      </c>
      <c r="E447" s="119">
        <v>155.33333333333334</v>
      </c>
      <c r="F447" s="119">
        <v>167.60533333333333</v>
      </c>
      <c r="G447" s="119">
        <v>229</v>
      </c>
      <c r="H447" s="119">
        <v>142.77433333333332</v>
      </c>
      <c r="I447" s="119">
        <v>261.41250000000002</v>
      </c>
      <c r="J447" s="119">
        <v>178.51900000000001</v>
      </c>
    </row>
    <row r="448" spans="2:10">
      <c r="B448" s="118">
        <v>39702</v>
      </c>
      <c r="C448" s="119">
        <v>657.1</v>
      </c>
      <c r="D448" s="119">
        <v>381.8</v>
      </c>
      <c r="E448" s="119">
        <v>155.83333333333334</v>
      </c>
      <c r="F448" s="119">
        <v>172.43866666666668</v>
      </c>
      <c r="G448" s="119">
        <v>236.375</v>
      </c>
      <c r="H448" s="119">
        <v>140.60766666666666</v>
      </c>
      <c r="I448" s="119">
        <v>265.4375</v>
      </c>
      <c r="J448" s="119">
        <v>187.28900000000002</v>
      </c>
    </row>
    <row r="449" spans="2:10">
      <c r="B449" s="118">
        <v>39703</v>
      </c>
      <c r="C449" s="119">
        <v>657.22</v>
      </c>
      <c r="D449" s="119">
        <v>385.3</v>
      </c>
      <c r="E449" s="119">
        <v>156.93333333333334</v>
      </c>
      <c r="F449" s="119">
        <v>167.63866666666667</v>
      </c>
      <c r="G449" s="119">
        <v>238.03749999999999</v>
      </c>
      <c r="H449" s="119">
        <v>133.86322222222222</v>
      </c>
      <c r="I449" s="119">
        <v>263.03750000000002</v>
      </c>
      <c r="J449" s="119">
        <v>197.029</v>
      </c>
    </row>
    <row r="450" spans="2:10">
      <c r="B450" s="118">
        <v>39706</v>
      </c>
      <c r="C450" s="119">
        <v>770.22</v>
      </c>
      <c r="D450" s="119">
        <v>457.97500000000002</v>
      </c>
      <c r="E450" s="119">
        <v>156.93333333333334</v>
      </c>
      <c r="F450" s="119">
        <v>181.70533333333333</v>
      </c>
      <c r="G450" s="119">
        <v>239.25</v>
      </c>
      <c r="H450" s="119">
        <v>161.17433333333332</v>
      </c>
      <c r="I450" s="119">
        <v>327.7</v>
      </c>
      <c r="J450" s="119">
        <v>260.62900000000002</v>
      </c>
    </row>
    <row r="451" spans="2:10">
      <c r="B451" s="118">
        <v>39707</v>
      </c>
      <c r="C451" s="119">
        <v>770.22</v>
      </c>
      <c r="D451" s="119">
        <v>522.57500000000005</v>
      </c>
      <c r="E451" s="119">
        <v>167.93333333333334</v>
      </c>
      <c r="F451" s="119">
        <v>186.70533333333333</v>
      </c>
      <c r="G451" s="119">
        <v>293.53750000000002</v>
      </c>
      <c r="H451" s="119">
        <v>173.70766666666665</v>
      </c>
      <c r="I451" s="119">
        <v>366.03750000000002</v>
      </c>
      <c r="J451" s="119">
        <v>292.09899999999999</v>
      </c>
    </row>
    <row r="452" spans="2:10">
      <c r="B452" s="118">
        <v>39708</v>
      </c>
      <c r="C452" s="119">
        <v>797.22</v>
      </c>
      <c r="D452" s="119">
        <v>527.97500000000002</v>
      </c>
      <c r="E452" s="119">
        <v>184.43333333333331</v>
      </c>
      <c r="F452" s="119">
        <v>180.13866666666664</v>
      </c>
      <c r="G452" s="119">
        <v>288.26249999999999</v>
      </c>
      <c r="H452" s="119">
        <v>213.28544444444444</v>
      </c>
      <c r="I452" s="119">
        <v>372.2</v>
      </c>
      <c r="J452" s="119">
        <v>321.54899999999998</v>
      </c>
    </row>
    <row r="453" spans="2:10">
      <c r="B453" s="118">
        <v>39709</v>
      </c>
      <c r="C453" s="119">
        <v>843.22</v>
      </c>
      <c r="D453" s="119">
        <v>656.875</v>
      </c>
      <c r="E453" s="119">
        <v>187.3</v>
      </c>
      <c r="F453" s="119">
        <v>187.63866666666664</v>
      </c>
      <c r="G453" s="119">
        <v>349.4</v>
      </c>
      <c r="H453" s="119">
        <v>208.08544444444445</v>
      </c>
      <c r="I453" s="119">
        <v>346.72500000000002</v>
      </c>
      <c r="J453" s="119">
        <v>279.93900000000002</v>
      </c>
    </row>
    <row r="454" spans="2:10">
      <c r="B454" s="118">
        <v>39710</v>
      </c>
      <c r="C454" s="119">
        <v>878.72</v>
      </c>
      <c r="D454" s="119">
        <v>629.25</v>
      </c>
      <c r="E454" s="119">
        <v>192.5</v>
      </c>
      <c r="F454" s="119">
        <v>177.572</v>
      </c>
      <c r="G454" s="119">
        <v>332.86250000000001</v>
      </c>
      <c r="H454" s="119">
        <v>168.61877777777778</v>
      </c>
      <c r="I454" s="119">
        <v>312.25</v>
      </c>
      <c r="J454" s="119">
        <v>206.60900000000001</v>
      </c>
    </row>
    <row r="455" spans="2:10">
      <c r="B455" s="118">
        <v>39713</v>
      </c>
      <c r="C455" s="119">
        <v>855.38</v>
      </c>
      <c r="D455" s="119">
        <v>645.20000000000005</v>
      </c>
      <c r="E455" s="119">
        <v>183.46666666666667</v>
      </c>
      <c r="F455" s="119">
        <v>170.70533333333333</v>
      </c>
      <c r="G455" s="119">
        <v>334.36250000000001</v>
      </c>
      <c r="H455" s="119">
        <v>153.18544444444444</v>
      </c>
      <c r="I455" s="119">
        <v>282.25</v>
      </c>
      <c r="J455" s="119">
        <v>188.3</v>
      </c>
    </row>
    <row r="456" spans="2:10">
      <c r="B456" s="118">
        <v>39714</v>
      </c>
      <c r="C456" s="119">
        <v>861.72</v>
      </c>
      <c r="D456" s="119">
        <v>674.67499999999995</v>
      </c>
      <c r="E456" s="119">
        <v>195.6</v>
      </c>
      <c r="F456" s="119">
        <v>179.93866666666668</v>
      </c>
      <c r="G456" s="119">
        <v>336.32499999999999</v>
      </c>
      <c r="H456" s="119">
        <v>148.17433333333332</v>
      </c>
      <c r="I456" s="119">
        <v>282.42500000000001</v>
      </c>
      <c r="J456" s="119">
        <v>225.67</v>
      </c>
    </row>
    <row r="457" spans="2:10">
      <c r="B457" s="118">
        <v>39715</v>
      </c>
      <c r="C457" s="119">
        <v>1107.6600000000001</v>
      </c>
      <c r="D457" s="119">
        <v>676.05</v>
      </c>
      <c r="E457" s="119">
        <v>200</v>
      </c>
      <c r="F457" s="119">
        <v>179.87199999999999</v>
      </c>
      <c r="G457" s="119">
        <v>330.36250000000001</v>
      </c>
      <c r="H457" s="119">
        <v>155.18544444444444</v>
      </c>
      <c r="I457" s="119">
        <v>306.75</v>
      </c>
      <c r="J457" s="119">
        <v>238.91</v>
      </c>
    </row>
    <row r="458" spans="2:10">
      <c r="B458" s="118">
        <v>39716</v>
      </c>
      <c r="C458" s="119">
        <v>1118.6600000000001</v>
      </c>
      <c r="D458" s="119">
        <v>670</v>
      </c>
      <c r="E458" s="119">
        <v>209.76666666666668</v>
      </c>
      <c r="F458" s="119">
        <v>185.13866666666664</v>
      </c>
      <c r="G458" s="119">
        <v>332.78750000000002</v>
      </c>
      <c r="H458" s="119">
        <v>160.99655555555557</v>
      </c>
      <c r="I458" s="119">
        <v>319.32499999999999</v>
      </c>
      <c r="J458" s="119">
        <v>230.98</v>
      </c>
    </row>
    <row r="459" spans="2:10">
      <c r="B459" s="118">
        <v>39717</v>
      </c>
      <c r="C459" s="119">
        <v>1118.6600000000001</v>
      </c>
      <c r="D459" s="119">
        <v>670.625</v>
      </c>
      <c r="E459" s="119">
        <v>210.63333333333333</v>
      </c>
      <c r="F459" s="119">
        <v>186.73866666666666</v>
      </c>
      <c r="G459" s="119">
        <v>335.32499999999999</v>
      </c>
      <c r="H459" s="119">
        <v>162.99655555555555</v>
      </c>
      <c r="I459" s="119">
        <v>333.2</v>
      </c>
      <c r="J459" s="119">
        <v>349.73</v>
      </c>
    </row>
    <row r="460" spans="2:10">
      <c r="B460" s="118">
        <v>39720</v>
      </c>
      <c r="C460" s="119">
        <v>1160.1600000000001</v>
      </c>
      <c r="D460" s="119">
        <v>684.375</v>
      </c>
      <c r="E460" s="119">
        <v>226.46666666666667</v>
      </c>
      <c r="F460" s="119">
        <v>201.73866666666666</v>
      </c>
      <c r="G460" s="119">
        <v>336.98750000000001</v>
      </c>
      <c r="H460" s="119">
        <v>184.51877777777776</v>
      </c>
      <c r="I460" s="119">
        <v>372.16250000000002</v>
      </c>
      <c r="J460" s="119">
        <v>518.87</v>
      </c>
    </row>
    <row r="461" spans="2:10">
      <c r="B461" s="118">
        <v>39721</v>
      </c>
      <c r="C461" s="119">
        <v>1280</v>
      </c>
      <c r="D461" s="119">
        <v>684.77499999999998</v>
      </c>
      <c r="E461" s="119">
        <v>226.66666666666666</v>
      </c>
      <c r="F461" s="119">
        <v>201.47199999999998</v>
      </c>
      <c r="G461" s="119">
        <v>356.57499999999999</v>
      </c>
      <c r="H461" s="119">
        <v>200.04100000000003</v>
      </c>
      <c r="I461" s="119">
        <v>367.25</v>
      </c>
      <c r="J461" s="119">
        <v>439.05</v>
      </c>
    </row>
    <row r="462" spans="2:10">
      <c r="B462" s="118">
        <v>39722</v>
      </c>
      <c r="C462" s="119">
        <v>1279</v>
      </c>
      <c r="D462" s="119">
        <v>666.9</v>
      </c>
      <c r="E462" s="119">
        <v>226.66666666666666</v>
      </c>
      <c r="F462" s="119">
        <v>201.47199999999998</v>
      </c>
      <c r="G462" s="119">
        <v>373.2</v>
      </c>
      <c r="H462" s="119">
        <v>190.08544444444445</v>
      </c>
      <c r="I462" s="119">
        <v>379.72500000000002</v>
      </c>
      <c r="J462" s="119">
        <v>467.78</v>
      </c>
    </row>
    <row r="463" spans="2:10">
      <c r="B463" s="118">
        <v>39723</v>
      </c>
      <c r="C463" s="119">
        <v>1293.42</v>
      </c>
      <c r="D463" s="119">
        <v>670.625</v>
      </c>
      <c r="E463" s="119">
        <v>235</v>
      </c>
      <c r="F463" s="119">
        <v>213.40533333333335</v>
      </c>
      <c r="G463" s="119">
        <v>383.9375</v>
      </c>
      <c r="H463" s="119">
        <v>184.34100000000001</v>
      </c>
      <c r="I463" s="119">
        <v>401.0625</v>
      </c>
      <c r="J463" s="119">
        <v>488.79</v>
      </c>
    </row>
    <row r="464" spans="2:10">
      <c r="B464" s="118">
        <v>39724</v>
      </c>
      <c r="C464" s="119">
        <v>1293.42</v>
      </c>
      <c r="D464" s="119">
        <v>703.125</v>
      </c>
      <c r="E464" s="119">
        <v>250</v>
      </c>
      <c r="F464" s="119">
        <v>339.30533333333329</v>
      </c>
      <c r="G464" s="119">
        <v>390.03750000000002</v>
      </c>
      <c r="H464" s="119">
        <v>184.941</v>
      </c>
      <c r="I464" s="119">
        <v>402</v>
      </c>
      <c r="J464" s="119">
        <v>530.80999999999995</v>
      </c>
    </row>
    <row r="465" spans="2:10">
      <c r="B465" s="118">
        <v>39727</v>
      </c>
      <c r="C465" s="119">
        <v>1293.42</v>
      </c>
      <c r="D465" s="119">
        <v>749.05</v>
      </c>
      <c r="E465" s="119">
        <v>278.33333333333331</v>
      </c>
      <c r="F465" s="119">
        <v>354.87200000000001</v>
      </c>
      <c r="G465" s="119">
        <v>394.625</v>
      </c>
      <c r="H465" s="119">
        <v>184.75211111111108</v>
      </c>
      <c r="I465" s="119">
        <v>403.22500000000002</v>
      </c>
      <c r="J465" s="119">
        <v>544.6</v>
      </c>
    </row>
    <row r="466" spans="2:10">
      <c r="B466" s="118">
        <v>39728</v>
      </c>
      <c r="C466" s="119">
        <v>1293.42</v>
      </c>
      <c r="D466" s="119">
        <v>723.97500000000002</v>
      </c>
      <c r="E466" s="119">
        <v>273.33333333333331</v>
      </c>
      <c r="F466" s="119">
        <v>346.53866666666664</v>
      </c>
      <c r="G466" s="119">
        <v>427.97500000000002</v>
      </c>
      <c r="H466" s="119">
        <v>192.24099999999999</v>
      </c>
      <c r="I466" s="119">
        <v>392.35</v>
      </c>
      <c r="J466" s="119">
        <v>540.38</v>
      </c>
    </row>
    <row r="467" spans="2:10">
      <c r="B467" s="118">
        <v>39729</v>
      </c>
      <c r="C467" s="119">
        <v>1542.42</v>
      </c>
      <c r="D467" s="119">
        <v>761.47500000000002</v>
      </c>
      <c r="E467" s="119">
        <v>273.33333333333331</v>
      </c>
      <c r="F467" s="119">
        <v>378.90533333333332</v>
      </c>
      <c r="G467" s="119">
        <v>429.375</v>
      </c>
      <c r="H467" s="119">
        <v>197.88544444444443</v>
      </c>
      <c r="I467" s="119">
        <v>358.65</v>
      </c>
      <c r="J467" s="119">
        <v>541.95000000000005</v>
      </c>
    </row>
    <row r="468" spans="2:10">
      <c r="B468" s="118">
        <v>39730</v>
      </c>
      <c r="C468" s="119">
        <v>1572.42</v>
      </c>
      <c r="D468" s="119">
        <v>794.375</v>
      </c>
      <c r="E468" s="119">
        <v>266.66666666666669</v>
      </c>
      <c r="F468" s="119">
        <v>361.67200000000003</v>
      </c>
      <c r="G468" s="119">
        <v>435.77499999999998</v>
      </c>
      <c r="H468" s="119">
        <v>193.50766666666667</v>
      </c>
      <c r="I468" s="119">
        <v>389.48750000000001</v>
      </c>
      <c r="J468" s="119">
        <v>552.26</v>
      </c>
    </row>
    <row r="469" spans="2:10">
      <c r="B469" s="118">
        <v>39731</v>
      </c>
      <c r="C469" s="119">
        <v>1575.22</v>
      </c>
      <c r="D469" s="119">
        <v>1043.4000000000001</v>
      </c>
      <c r="E469" s="119">
        <v>290.5333333333333</v>
      </c>
      <c r="F469" s="119">
        <v>390.43866666666662</v>
      </c>
      <c r="G469" s="119">
        <v>452.22500000000002</v>
      </c>
      <c r="H469" s="119">
        <v>193.21877777777775</v>
      </c>
      <c r="I469" s="119">
        <v>403.57499999999999</v>
      </c>
      <c r="J469" s="119">
        <v>568.79999999999995</v>
      </c>
    </row>
    <row r="470" spans="2:10">
      <c r="B470" s="118">
        <v>39734</v>
      </c>
      <c r="C470" s="119">
        <v>1575.22</v>
      </c>
      <c r="D470" s="119">
        <v>1043.4000000000001</v>
      </c>
      <c r="E470" s="119">
        <v>280</v>
      </c>
      <c r="F470" s="119">
        <v>312.93866666666668</v>
      </c>
      <c r="G470" s="119">
        <v>452.05</v>
      </c>
      <c r="H470" s="119">
        <v>179.87433333333331</v>
      </c>
      <c r="I470" s="119">
        <v>350.21249999999998</v>
      </c>
      <c r="J470" s="119">
        <v>506.51</v>
      </c>
    </row>
    <row r="471" spans="2:10">
      <c r="B471" s="118">
        <v>39735</v>
      </c>
      <c r="C471" s="119">
        <v>1575.22</v>
      </c>
      <c r="D471" s="119">
        <v>937.6</v>
      </c>
      <c r="E471" s="119">
        <v>262.5</v>
      </c>
      <c r="F471" s="119">
        <v>288.20533333333333</v>
      </c>
      <c r="G471" s="119">
        <v>444.97500000000002</v>
      </c>
      <c r="H471" s="119">
        <v>158.17433333333335</v>
      </c>
      <c r="I471" s="119">
        <v>329.52499999999998</v>
      </c>
      <c r="J471" s="119">
        <v>449.33</v>
      </c>
    </row>
    <row r="472" spans="2:10">
      <c r="B472" s="118">
        <v>39736</v>
      </c>
      <c r="C472" s="119">
        <v>2116.08</v>
      </c>
      <c r="D472" s="119">
        <v>1005.95</v>
      </c>
      <c r="E472" s="119">
        <v>258.33333333333331</v>
      </c>
      <c r="F472" s="119">
        <v>295.97199999999998</v>
      </c>
      <c r="G472" s="119">
        <v>439.78750000000002</v>
      </c>
      <c r="H472" s="119">
        <v>154.31877777777777</v>
      </c>
      <c r="I472" s="119">
        <v>339.25</v>
      </c>
      <c r="J472" s="119">
        <v>324.20999999999998</v>
      </c>
    </row>
    <row r="473" spans="2:10">
      <c r="B473" s="118">
        <v>39737</v>
      </c>
      <c r="C473" s="119">
        <v>2132.66</v>
      </c>
      <c r="D473" s="119">
        <v>1093.8</v>
      </c>
      <c r="E473" s="119">
        <v>286.66666666666669</v>
      </c>
      <c r="F473" s="119">
        <v>309.87200000000001</v>
      </c>
      <c r="G473" s="119">
        <v>444.05</v>
      </c>
      <c r="H473" s="119">
        <v>152.37433333333331</v>
      </c>
      <c r="I473" s="119">
        <v>337.65</v>
      </c>
      <c r="J473" s="119">
        <v>337.26</v>
      </c>
    </row>
    <row r="474" spans="2:10">
      <c r="B474" s="118">
        <v>39738</v>
      </c>
      <c r="C474" s="119">
        <v>2682.26</v>
      </c>
      <c r="D474" s="119">
        <v>1228.3</v>
      </c>
      <c r="E474" s="119">
        <v>282.06666666666666</v>
      </c>
      <c r="F474" s="119">
        <v>321.37200000000001</v>
      </c>
      <c r="G474" s="119">
        <v>467.16250000000002</v>
      </c>
      <c r="H474" s="119">
        <v>157.80766666666668</v>
      </c>
      <c r="I474" s="119">
        <v>341.78750000000002</v>
      </c>
      <c r="J474" s="119">
        <v>340.18</v>
      </c>
    </row>
    <row r="475" spans="2:10">
      <c r="B475" s="118">
        <v>39741</v>
      </c>
      <c r="C475" s="119">
        <v>2682.26</v>
      </c>
      <c r="D475" s="119">
        <v>1310.5</v>
      </c>
      <c r="E475" s="119">
        <v>282.06666666666666</v>
      </c>
      <c r="F475" s="119">
        <v>326.20533333333333</v>
      </c>
      <c r="G475" s="119">
        <v>486.02499999999998</v>
      </c>
      <c r="H475" s="119">
        <v>163.68544444444444</v>
      </c>
      <c r="I475" s="119">
        <v>342.17500000000001</v>
      </c>
      <c r="J475" s="119">
        <v>335.9</v>
      </c>
    </row>
    <row r="476" spans="2:10">
      <c r="B476" s="118">
        <v>39742</v>
      </c>
      <c r="C476" s="119">
        <v>2684.26</v>
      </c>
      <c r="D476" s="119">
        <v>1258.9000000000001</v>
      </c>
      <c r="E476" s="119">
        <v>282.06666666666666</v>
      </c>
      <c r="F476" s="119">
        <v>332.20533333333333</v>
      </c>
      <c r="G476" s="119">
        <v>484.03750000000002</v>
      </c>
      <c r="H476" s="119">
        <v>166.66322222222223</v>
      </c>
      <c r="I476" s="119">
        <v>328.03750000000002</v>
      </c>
      <c r="J476" s="119">
        <v>331.27</v>
      </c>
    </row>
    <row r="477" spans="2:10">
      <c r="B477" s="118">
        <v>39743</v>
      </c>
      <c r="C477" s="119">
        <v>2684.26</v>
      </c>
      <c r="D477" s="119">
        <v>1389.4749999999999</v>
      </c>
      <c r="E477" s="119">
        <v>282.06666666666666</v>
      </c>
      <c r="F477" s="119">
        <v>368.30533333333341</v>
      </c>
      <c r="G477" s="119">
        <v>499.28750000000002</v>
      </c>
      <c r="H477" s="119">
        <v>178.97433333333333</v>
      </c>
      <c r="I477" s="119">
        <v>334.9375</v>
      </c>
      <c r="J477" s="119">
        <v>335.99</v>
      </c>
    </row>
    <row r="478" spans="2:10">
      <c r="B478" s="118">
        <v>39744</v>
      </c>
      <c r="C478" s="119">
        <v>2684.26</v>
      </c>
      <c r="D478" s="119">
        <v>1748.2249999999999</v>
      </c>
      <c r="E478" s="119">
        <v>282.06666666666666</v>
      </c>
      <c r="F478" s="119">
        <v>436.40533333333332</v>
      </c>
      <c r="G478" s="119">
        <v>499.96249999999998</v>
      </c>
      <c r="H478" s="119">
        <v>185.51877777777779</v>
      </c>
      <c r="I478" s="119">
        <v>275.41250000000002</v>
      </c>
      <c r="J478" s="119">
        <v>347.03</v>
      </c>
    </row>
    <row r="479" spans="2:10">
      <c r="B479" s="118">
        <v>39745</v>
      </c>
      <c r="C479" s="119">
        <v>2684.26</v>
      </c>
      <c r="D479" s="119">
        <v>1887.55</v>
      </c>
      <c r="E479" s="119">
        <v>282.06666666666666</v>
      </c>
      <c r="F479" s="119">
        <v>463.30533333333329</v>
      </c>
      <c r="G479" s="119">
        <v>497.88749999999999</v>
      </c>
      <c r="H479" s="119">
        <v>191.74100000000001</v>
      </c>
      <c r="I479" s="119">
        <v>295.5</v>
      </c>
      <c r="J479" s="119">
        <v>355.92</v>
      </c>
    </row>
    <row r="480" spans="2:10">
      <c r="B480" s="118">
        <v>39748</v>
      </c>
      <c r="C480" s="119">
        <v>2684.26</v>
      </c>
      <c r="D480" s="119">
        <v>1862.4</v>
      </c>
      <c r="E480" s="119">
        <v>282.06666666666666</v>
      </c>
      <c r="F480" s="119">
        <v>501.63866666666667</v>
      </c>
      <c r="G480" s="119">
        <v>502.26249999999999</v>
      </c>
      <c r="H480" s="119">
        <v>192.28544444444444</v>
      </c>
      <c r="I480" s="119">
        <v>295.88749999999999</v>
      </c>
      <c r="J480" s="119">
        <v>345.84</v>
      </c>
    </row>
    <row r="481" spans="2:10">
      <c r="B481" s="118">
        <v>39749</v>
      </c>
      <c r="C481" s="119">
        <v>2794.26</v>
      </c>
      <c r="D481" s="119">
        <v>1861.45</v>
      </c>
      <c r="E481" s="119">
        <v>282.06666666666666</v>
      </c>
      <c r="F481" s="119">
        <v>457.20533333333333</v>
      </c>
      <c r="G481" s="119">
        <v>517.36249999999995</v>
      </c>
      <c r="H481" s="119">
        <v>188.49655555555555</v>
      </c>
      <c r="I481" s="119">
        <v>270.3125</v>
      </c>
      <c r="J481" s="119">
        <v>346.38</v>
      </c>
    </row>
    <row r="482" spans="2:10">
      <c r="B482" s="118">
        <v>39750</v>
      </c>
      <c r="C482" s="119">
        <v>2744.26</v>
      </c>
      <c r="D482" s="119">
        <v>1641.8</v>
      </c>
      <c r="E482" s="119">
        <v>309.43333333333334</v>
      </c>
      <c r="F482" s="119">
        <v>456.90533333333332</v>
      </c>
      <c r="G482" s="119">
        <v>518.61249999999995</v>
      </c>
      <c r="H482" s="119">
        <v>187.27433333333335</v>
      </c>
      <c r="I482" s="119">
        <v>230.55</v>
      </c>
      <c r="J482" s="119">
        <v>345.06</v>
      </c>
    </row>
    <row r="483" spans="2:10">
      <c r="B483" s="118">
        <v>39751</v>
      </c>
      <c r="C483" s="119">
        <v>2727.26</v>
      </c>
      <c r="D483" s="119">
        <v>1393.625</v>
      </c>
      <c r="E483" s="119">
        <v>309.43333333333334</v>
      </c>
      <c r="F483" s="119">
        <v>434.70533333333333</v>
      </c>
      <c r="G483" s="119">
        <v>521.47500000000002</v>
      </c>
      <c r="H483" s="119">
        <v>182.041</v>
      </c>
      <c r="I483" s="119">
        <v>233.42500000000001</v>
      </c>
      <c r="J483" s="119">
        <v>343.7</v>
      </c>
    </row>
    <row r="484" spans="2:10">
      <c r="B484" s="118">
        <v>39752</v>
      </c>
      <c r="C484" s="119">
        <v>2727.26</v>
      </c>
      <c r="D484" s="119">
        <v>1273.8499999999999</v>
      </c>
      <c r="E484" s="119">
        <v>330.26666666666665</v>
      </c>
      <c r="F484" s="119">
        <v>413.87200000000001</v>
      </c>
      <c r="G484" s="119">
        <v>514.28750000000002</v>
      </c>
      <c r="H484" s="119">
        <v>179.39655555555552</v>
      </c>
      <c r="I484" s="119">
        <v>235.13749999999999</v>
      </c>
      <c r="J484" s="119">
        <v>341.38</v>
      </c>
    </row>
    <row r="485" spans="2:10">
      <c r="B485" s="118">
        <v>39755</v>
      </c>
      <c r="C485" s="119">
        <v>2727.26</v>
      </c>
      <c r="D485" s="119">
        <v>1178</v>
      </c>
      <c r="E485" s="119">
        <v>337.76666666666665</v>
      </c>
      <c r="F485" s="119">
        <v>388.30533333333329</v>
      </c>
      <c r="G485" s="119">
        <v>511.02499999999998</v>
      </c>
      <c r="H485" s="119">
        <v>177.91877777777776</v>
      </c>
      <c r="I485" s="119">
        <v>234.4</v>
      </c>
      <c r="J485" s="119">
        <v>336.51</v>
      </c>
    </row>
    <row r="486" spans="2:10">
      <c r="B486" s="118">
        <v>39756</v>
      </c>
      <c r="C486" s="119">
        <v>2437.2600000000002</v>
      </c>
      <c r="D486" s="119">
        <v>963.02499999999998</v>
      </c>
      <c r="E486" s="119">
        <v>336.1</v>
      </c>
      <c r="F486" s="119">
        <v>366.63866666666667</v>
      </c>
      <c r="G486" s="119">
        <v>501.125</v>
      </c>
      <c r="H486" s="119">
        <v>174.08544444444445</v>
      </c>
      <c r="I486" s="119">
        <v>231.51249999999999</v>
      </c>
      <c r="J486" s="119">
        <v>327</v>
      </c>
    </row>
    <row r="487" spans="2:10">
      <c r="B487" s="118">
        <v>39757</v>
      </c>
      <c r="C487" s="119">
        <v>2125.08</v>
      </c>
      <c r="D487" s="119">
        <v>976.375</v>
      </c>
      <c r="E487" s="119">
        <v>336.1</v>
      </c>
      <c r="F487" s="119">
        <v>378.87200000000001</v>
      </c>
      <c r="G487" s="119">
        <v>502.3125</v>
      </c>
      <c r="H487" s="119">
        <v>172.57433333333333</v>
      </c>
      <c r="I487" s="119">
        <v>233.75</v>
      </c>
      <c r="J487" s="119">
        <v>217.64</v>
      </c>
    </row>
    <row r="488" spans="2:10">
      <c r="B488" s="118">
        <v>39758</v>
      </c>
      <c r="C488" s="119">
        <v>2008.28</v>
      </c>
      <c r="D488" s="119">
        <v>864.7</v>
      </c>
      <c r="E488" s="119">
        <v>300.83333333333331</v>
      </c>
      <c r="F488" s="119">
        <v>383.87200000000001</v>
      </c>
      <c r="G488" s="119">
        <v>507.91250000000002</v>
      </c>
      <c r="H488" s="119">
        <v>175.62988888888887</v>
      </c>
      <c r="I488" s="119">
        <v>237.33750000000001</v>
      </c>
      <c r="J488" s="119">
        <v>225.32</v>
      </c>
    </row>
    <row r="489" spans="2:10">
      <c r="B489" s="118">
        <v>39759</v>
      </c>
      <c r="C489" s="119">
        <v>1881.08</v>
      </c>
      <c r="D489" s="119">
        <v>871.1</v>
      </c>
      <c r="E489" s="119">
        <v>293.33333333333331</v>
      </c>
      <c r="F489" s="119">
        <v>373.87200000000001</v>
      </c>
      <c r="G489" s="119">
        <v>577.5</v>
      </c>
      <c r="H489" s="119">
        <v>178.96322222222221</v>
      </c>
      <c r="I489" s="119">
        <v>241.01249999999999</v>
      </c>
      <c r="J489" s="119">
        <v>223.7</v>
      </c>
    </row>
    <row r="490" spans="2:10">
      <c r="B490" s="118">
        <v>39762</v>
      </c>
      <c r="C490" s="119">
        <v>1881.08</v>
      </c>
      <c r="D490" s="119">
        <v>820</v>
      </c>
      <c r="E490" s="119">
        <v>308.33333333333331</v>
      </c>
      <c r="F490" s="119">
        <v>358.30533333333329</v>
      </c>
      <c r="G490" s="119">
        <v>578.91250000000002</v>
      </c>
      <c r="H490" s="119">
        <v>181.58544444444442</v>
      </c>
      <c r="I490" s="119">
        <v>275.92500000000001</v>
      </c>
      <c r="J490" s="119">
        <v>222.03</v>
      </c>
    </row>
    <row r="491" spans="2:10">
      <c r="B491" s="118">
        <v>39763</v>
      </c>
      <c r="C491" s="119">
        <v>1881.08</v>
      </c>
      <c r="D491" s="119">
        <v>881.875</v>
      </c>
      <c r="E491" s="119">
        <v>295.83333333333331</v>
      </c>
      <c r="F491" s="119">
        <v>369.40533333333332</v>
      </c>
      <c r="G491" s="119">
        <v>573.125</v>
      </c>
      <c r="H491" s="119">
        <v>187.77433333333332</v>
      </c>
      <c r="I491" s="119">
        <v>274.23750000000001</v>
      </c>
      <c r="J491" s="119">
        <v>221.41</v>
      </c>
    </row>
    <row r="492" spans="2:10">
      <c r="B492" s="118">
        <v>39764</v>
      </c>
      <c r="C492" s="119">
        <v>1881.08</v>
      </c>
      <c r="D492" s="119">
        <v>1024.375</v>
      </c>
      <c r="E492" s="119">
        <v>302.5</v>
      </c>
      <c r="F492" s="119">
        <v>376.07199999999995</v>
      </c>
      <c r="G492" s="119">
        <v>579.58749999999998</v>
      </c>
      <c r="H492" s="119">
        <v>192.59655555555554</v>
      </c>
      <c r="I492" s="119">
        <v>287.98750000000001</v>
      </c>
      <c r="J492" s="119">
        <v>228.39</v>
      </c>
    </row>
    <row r="493" spans="2:10">
      <c r="B493" s="118">
        <v>39765</v>
      </c>
      <c r="C493" s="119">
        <v>1926.08</v>
      </c>
      <c r="D493" s="119">
        <v>1095.45</v>
      </c>
      <c r="E493" s="119">
        <v>323.63333333333338</v>
      </c>
      <c r="F493" s="119">
        <v>380.80533333333329</v>
      </c>
      <c r="G493" s="119">
        <v>580.9375</v>
      </c>
      <c r="H493" s="119">
        <v>193.61877777777778</v>
      </c>
      <c r="I493" s="119">
        <v>289.03750000000002</v>
      </c>
      <c r="J493" s="119">
        <v>227.82</v>
      </c>
    </row>
    <row r="494" spans="2:10">
      <c r="B494" s="118">
        <v>39766</v>
      </c>
      <c r="C494" s="119">
        <v>1862.74</v>
      </c>
      <c r="D494" s="119">
        <v>1019</v>
      </c>
      <c r="E494" s="119">
        <v>315.26666666666665</v>
      </c>
      <c r="F494" s="119">
        <v>372.47199999999998</v>
      </c>
      <c r="G494" s="119">
        <v>589.21249999999998</v>
      </c>
      <c r="H494" s="119">
        <v>191.12988888888887</v>
      </c>
      <c r="I494" s="119">
        <v>290.39999999999998</v>
      </c>
      <c r="J494" s="119">
        <v>227.77</v>
      </c>
    </row>
    <row r="495" spans="2:10">
      <c r="B495" s="118">
        <v>39769</v>
      </c>
      <c r="C495" s="119">
        <v>1925.74</v>
      </c>
      <c r="D495" s="119">
        <v>1046.575</v>
      </c>
      <c r="E495" s="119">
        <v>327.5</v>
      </c>
      <c r="F495" s="119">
        <v>317.37200000000001</v>
      </c>
      <c r="G495" s="119">
        <v>598.36249999999995</v>
      </c>
      <c r="H495" s="119">
        <v>198.68544444444444</v>
      </c>
      <c r="I495" s="119">
        <v>294.07499999999999</v>
      </c>
      <c r="J495" s="119">
        <v>239.82</v>
      </c>
    </row>
    <row r="496" spans="2:10">
      <c r="B496" s="118">
        <v>39770</v>
      </c>
      <c r="C496" s="119">
        <v>1981.42</v>
      </c>
      <c r="D496" s="119">
        <v>1217.2750000000001</v>
      </c>
      <c r="E496" s="119">
        <v>345.86666666666662</v>
      </c>
      <c r="F496" s="119">
        <v>328.90533333333332</v>
      </c>
      <c r="G496" s="119">
        <v>617.08749999999998</v>
      </c>
      <c r="H496" s="119">
        <v>191.86322222222222</v>
      </c>
      <c r="I496" s="119">
        <v>301.55</v>
      </c>
      <c r="J496" s="119">
        <v>247.91</v>
      </c>
    </row>
    <row r="497" spans="2:10">
      <c r="B497" s="118">
        <v>39771</v>
      </c>
      <c r="C497" s="119">
        <v>1982.04</v>
      </c>
      <c r="D497" s="119">
        <v>1148.8499999999999</v>
      </c>
      <c r="E497" s="119">
        <v>352.76666666666665</v>
      </c>
      <c r="F497" s="119">
        <v>324.03866666666664</v>
      </c>
      <c r="G497" s="119">
        <v>629.875</v>
      </c>
      <c r="H497" s="119">
        <v>197.50766666666667</v>
      </c>
      <c r="I497" s="119">
        <v>305.11250000000001</v>
      </c>
      <c r="J497" s="119">
        <v>287.63</v>
      </c>
    </row>
    <row r="498" spans="2:10">
      <c r="B498" s="118">
        <v>39772</v>
      </c>
      <c r="C498" s="119">
        <v>2006.48</v>
      </c>
      <c r="D498" s="119">
        <v>1177.675</v>
      </c>
      <c r="E498" s="119">
        <v>364.56666666666666</v>
      </c>
      <c r="F498" s="119">
        <v>332.50533333333334</v>
      </c>
      <c r="G498" s="119">
        <v>651.125</v>
      </c>
      <c r="H498" s="119">
        <v>200.4854444444444</v>
      </c>
      <c r="I498" s="119">
        <v>305.91250000000002</v>
      </c>
      <c r="J498" s="119">
        <v>315.54000000000002</v>
      </c>
    </row>
    <row r="499" spans="2:10">
      <c r="B499" s="118">
        <v>39773</v>
      </c>
      <c r="C499" s="119">
        <v>2008.14</v>
      </c>
      <c r="D499" s="119">
        <v>1146.075</v>
      </c>
      <c r="E499" s="119">
        <v>370</v>
      </c>
      <c r="F499" s="119">
        <v>323.77199999999999</v>
      </c>
      <c r="G499" s="119">
        <v>669.22500000000002</v>
      </c>
      <c r="H499" s="119">
        <v>197.36322222222219</v>
      </c>
      <c r="I499" s="119">
        <v>302.21249999999998</v>
      </c>
      <c r="J499" s="119">
        <v>329.75</v>
      </c>
    </row>
    <row r="500" spans="2:10">
      <c r="B500" s="118">
        <v>39776</v>
      </c>
      <c r="C500" s="119">
        <v>2008.14</v>
      </c>
      <c r="D500" s="119">
        <v>1132.05</v>
      </c>
      <c r="E500" s="119">
        <v>355</v>
      </c>
      <c r="F500" s="119">
        <v>304.03866666666664</v>
      </c>
      <c r="G500" s="119">
        <v>669.22500000000002</v>
      </c>
      <c r="H500" s="119">
        <v>214.96322222222221</v>
      </c>
      <c r="I500" s="119">
        <v>297.36250000000001</v>
      </c>
      <c r="J500" s="119">
        <v>290.44</v>
      </c>
    </row>
    <row r="501" spans="2:10">
      <c r="B501" s="118">
        <v>39777</v>
      </c>
      <c r="C501" s="119">
        <v>1985.64</v>
      </c>
      <c r="D501" s="119">
        <v>1041.2249999999999</v>
      </c>
      <c r="E501" s="119">
        <v>350.4</v>
      </c>
      <c r="F501" s="119">
        <v>275.70533333333333</v>
      </c>
      <c r="G501" s="119">
        <v>662.66250000000002</v>
      </c>
      <c r="H501" s="119">
        <v>214.81877777777777</v>
      </c>
      <c r="I501" s="119">
        <v>296.91250000000002</v>
      </c>
      <c r="J501" s="119">
        <v>289.94</v>
      </c>
    </row>
    <row r="502" spans="2:10">
      <c r="B502" s="118">
        <v>39778</v>
      </c>
      <c r="C502" s="119">
        <v>1998.14</v>
      </c>
      <c r="D502" s="119">
        <v>1002.8</v>
      </c>
      <c r="E502" s="119">
        <v>335.83333333333331</v>
      </c>
      <c r="F502" s="119">
        <v>272.80533333333329</v>
      </c>
      <c r="G502" s="119">
        <v>665.0625</v>
      </c>
      <c r="H502" s="119">
        <v>207.96322222222221</v>
      </c>
      <c r="I502" s="119">
        <v>296.01249999999999</v>
      </c>
      <c r="J502" s="119">
        <v>287.88</v>
      </c>
    </row>
    <row r="503" spans="2:10">
      <c r="B503" s="118">
        <v>39779</v>
      </c>
      <c r="C503" s="119">
        <v>1998.14</v>
      </c>
      <c r="D503" s="119">
        <v>1000.55</v>
      </c>
      <c r="E503" s="119">
        <v>326.66666666666669</v>
      </c>
      <c r="F503" s="119">
        <v>274.60533333333336</v>
      </c>
      <c r="G503" s="119">
        <v>668.125</v>
      </c>
      <c r="H503" s="119">
        <v>206.49655555555555</v>
      </c>
      <c r="I503" s="119">
        <v>294.03750000000002</v>
      </c>
      <c r="J503" s="119">
        <v>289.20999999999998</v>
      </c>
    </row>
    <row r="504" spans="2:10">
      <c r="B504" s="118">
        <v>39780</v>
      </c>
      <c r="C504" s="119">
        <v>1989.3</v>
      </c>
      <c r="D504" s="119">
        <v>1023.425</v>
      </c>
      <c r="E504" s="119">
        <v>324.16666666666669</v>
      </c>
      <c r="F504" s="119">
        <v>275.20533333333333</v>
      </c>
      <c r="G504" s="119">
        <v>667.6875</v>
      </c>
      <c r="H504" s="119">
        <v>206.77433333333332</v>
      </c>
      <c r="I504" s="119">
        <v>291.125</v>
      </c>
      <c r="J504" s="119">
        <v>289.45999999999998</v>
      </c>
    </row>
    <row r="505" spans="2:10">
      <c r="B505" s="118">
        <v>39783</v>
      </c>
      <c r="C505" s="119">
        <v>1982.12</v>
      </c>
      <c r="D505" s="119">
        <v>1036.8</v>
      </c>
      <c r="E505" s="119">
        <v>336.5</v>
      </c>
      <c r="F505" s="119">
        <v>277.77199999999999</v>
      </c>
      <c r="G505" s="119">
        <v>680.5</v>
      </c>
      <c r="H505" s="119">
        <v>206.86322222222222</v>
      </c>
      <c r="I505" s="119">
        <v>304.39999999999998</v>
      </c>
      <c r="J505" s="119">
        <v>295.71600000000001</v>
      </c>
    </row>
    <row r="506" spans="2:10">
      <c r="B506" s="118">
        <v>39784</v>
      </c>
      <c r="C506" s="119">
        <v>2072.08</v>
      </c>
      <c r="D506" s="119">
        <v>1062.075</v>
      </c>
      <c r="E506" s="119">
        <v>372.4</v>
      </c>
      <c r="F506" s="119">
        <v>284.53866666666664</v>
      </c>
      <c r="G506" s="119">
        <v>697.91250000000002</v>
      </c>
      <c r="H506" s="119">
        <v>210.06322222222221</v>
      </c>
      <c r="I506" s="119">
        <v>309.55</v>
      </c>
      <c r="J506" s="119">
        <v>294.02</v>
      </c>
    </row>
    <row r="507" spans="2:10">
      <c r="B507" s="118">
        <v>39785</v>
      </c>
      <c r="C507" s="119">
        <v>2080.46</v>
      </c>
      <c r="D507" s="119">
        <v>1058.05</v>
      </c>
      <c r="E507" s="119">
        <v>373.93333333333334</v>
      </c>
      <c r="F507" s="119">
        <v>285.30533333333329</v>
      </c>
      <c r="G507" s="119">
        <v>725.13750000000005</v>
      </c>
      <c r="H507" s="119">
        <v>215.65211111111111</v>
      </c>
      <c r="I507" s="119">
        <v>312.83749999999998</v>
      </c>
      <c r="J507" s="119">
        <v>296.83999999999997</v>
      </c>
    </row>
    <row r="508" spans="2:10">
      <c r="B508" s="118">
        <v>39786</v>
      </c>
      <c r="C508" s="119">
        <v>2110.6999999999998</v>
      </c>
      <c r="D508" s="119">
        <v>1057.6500000000001</v>
      </c>
      <c r="E508" s="119">
        <v>381.23333333333335</v>
      </c>
      <c r="F508" s="119">
        <v>286.53866666666664</v>
      </c>
      <c r="G508" s="119">
        <v>750.125</v>
      </c>
      <c r="H508" s="119">
        <v>219.48544444444443</v>
      </c>
      <c r="I508" s="119">
        <v>317.01249999999999</v>
      </c>
      <c r="J508" s="119">
        <v>297</v>
      </c>
    </row>
    <row r="509" spans="2:10">
      <c r="B509" s="118">
        <v>39787</v>
      </c>
      <c r="C509" s="119">
        <v>2159.3200000000002</v>
      </c>
      <c r="D509" s="119">
        <v>1073.375</v>
      </c>
      <c r="E509" s="119">
        <v>395.5333333333333</v>
      </c>
      <c r="F509" s="119">
        <v>286.90533333333332</v>
      </c>
      <c r="G509" s="119">
        <v>756.76250000000005</v>
      </c>
      <c r="H509" s="119">
        <v>222.67433333333332</v>
      </c>
      <c r="I509" s="119">
        <v>321.0625</v>
      </c>
      <c r="J509" s="119">
        <v>293.86</v>
      </c>
    </row>
    <row r="510" spans="2:10">
      <c r="B510" s="118">
        <v>39790</v>
      </c>
      <c r="C510" s="119">
        <v>2156.8000000000002</v>
      </c>
      <c r="D510" s="119">
        <v>1064.575</v>
      </c>
      <c r="E510" s="119">
        <v>383.4</v>
      </c>
      <c r="F510" s="119">
        <v>283.00533333333334</v>
      </c>
      <c r="G510" s="119">
        <v>757.1</v>
      </c>
      <c r="H510" s="119">
        <v>223.78544444444444</v>
      </c>
      <c r="I510" s="119">
        <v>319.48750000000001</v>
      </c>
      <c r="J510" s="119">
        <v>286.27</v>
      </c>
    </row>
    <row r="511" spans="2:10">
      <c r="B511" s="118">
        <v>39791</v>
      </c>
      <c r="C511" s="119">
        <v>2092.06</v>
      </c>
      <c r="D511" s="119">
        <v>1077.95</v>
      </c>
      <c r="E511" s="119">
        <v>379.6</v>
      </c>
      <c r="F511" s="119">
        <v>271.17199999999997</v>
      </c>
      <c r="G511" s="119">
        <v>752.5625</v>
      </c>
      <c r="H511" s="119">
        <v>215.51877777777773</v>
      </c>
      <c r="I511" s="119">
        <v>313.3125</v>
      </c>
      <c r="J511" s="119">
        <v>285.24</v>
      </c>
    </row>
    <row r="512" spans="2:10">
      <c r="B512" s="118">
        <v>39792</v>
      </c>
      <c r="C512" s="119">
        <v>2057.34</v>
      </c>
      <c r="D512" s="119">
        <v>1049.375</v>
      </c>
      <c r="E512" s="119">
        <v>383.6</v>
      </c>
      <c r="F512" s="119">
        <v>263.23866666666663</v>
      </c>
      <c r="G512" s="119">
        <v>747.97500000000002</v>
      </c>
      <c r="H512" s="119">
        <v>217.12988888888887</v>
      </c>
      <c r="I512" s="119">
        <v>311.67500000000001</v>
      </c>
      <c r="J512" s="119">
        <v>283.86</v>
      </c>
    </row>
    <row r="513" spans="2:10">
      <c r="B513" s="118">
        <v>39793</v>
      </c>
      <c r="C513" s="119">
        <v>2037.52</v>
      </c>
      <c r="D513" s="119">
        <v>1052.0250000000001</v>
      </c>
      <c r="E513" s="119">
        <v>371.93333333333334</v>
      </c>
      <c r="F513" s="119">
        <v>260.40533333333332</v>
      </c>
      <c r="G513" s="119">
        <v>732.4</v>
      </c>
      <c r="H513" s="119">
        <v>217.51877777777779</v>
      </c>
      <c r="I513" s="119">
        <v>313.33749999999998</v>
      </c>
      <c r="J513" s="119">
        <v>287.33</v>
      </c>
    </row>
    <row r="514" spans="2:10">
      <c r="B514" s="118">
        <v>39794</v>
      </c>
      <c r="C514" s="119">
        <v>2031.22</v>
      </c>
      <c r="D514" s="119">
        <v>1064.5999999999999</v>
      </c>
      <c r="E514" s="119">
        <v>358.68</v>
      </c>
      <c r="F514" s="119">
        <v>261.13866666666667</v>
      </c>
      <c r="G514" s="119">
        <v>731.1875</v>
      </c>
      <c r="H514" s="119">
        <v>225.6632222222222</v>
      </c>
      <c r="I514" s="119">
        <v>319.86250000000001</v>
      </c>
      <c r="J514" s="119">
        <v>297.42500000000001</v>
      </c>
    </row>
    <row r="515" spans="2:10">
      <c r="B515" s="118">
        <v>39797</v>
      </c>
      <c r="C515" s="119">
        <v>2069.58</v>
      </c>
      <c r="D515" s="119">
        <v>1074.0999999999999</v>
      </c>
      <c r="E515" s="119">
        <v>361.1</v>
      </c>
      <c r="F515" s="119">
        <v>263.67199999999997</v>
      </c>
      <c r="G515" s="119">
        <v>730.41250000000002</v>
      </c>
      <c r="H515" s="119">
        <v>228.14100000000002</v>
      </c>
      <c r="I515" s="119">
        <v>319.76249999999999</v>
      </c>
      <c r="J515" s="119">
        <v>298.52</v>
      </c>
    </row>
    <row r="516" spans="2:10">
      <c r="B516" s="118">
        <v>39798</v>
      </c>
      <c r="C516" s="119">
        <v>2079.54</v>
      </c>
      <c r="D516" s="119">
        <v>1074.175</v>
      </c>
      <c r="E516" s="119">
        <v>363.36666666666662</v>
      </c>
      <c r="F516" s="119">
        <v>267.37200000000001</v>
      </c>
      <c r="G516" s="119">
        <v>719.42499999999995</v>
      </c>
      <c r="H516" s="119">
        <v>227.01877777777776</v>
      </c>
      <c r="I516" s="119">
        <v>319.32499999999999</v>
      </c>
      <c r="J516" s="119">
        <v>294.33</v>
      </c>
    </row>
    <row r="517" spans="2:10">
      <c r="B517" s="118">
        <v>39799</v>
      </c>
      <c r="C517" s="119">
        <v>2069.3200000000002</v>
      </c>
      <c r="D517" s="119">
        <v>1064.3499999999999</v>
      </c>
      <c r="E517" s="119">
        <v>358.33333333333331</v>
      </c>
      <c r="F517" s="119">
        <v>258.53866666666664</v>
      </c>
      <c r="G517" s="119">
        <v>710.58749999999998</v>
      </c>
      <c r="H517" s="119">
        <v>228.82988888888889</v>
      </c>
      <c r="I517" s="119">
        <v>319.45</v>
      </c>
      <c r="J517" s="119">
        <v>285.61</v>
      </c>
    </row>
    <row r="518" spans="2:10">
      <c r="B518" s="118">
        <v>39800</v>
      </c>
      <c r="C518" s="119">
        <v>2042.1</v>
      </c>
      <c r="D518" s="119">
        <v>1054.4000000000001</v>
      </c>
      <c r="E518" s="119">
        <v>351.7</v>
      </c>
      <c r="F518" s="119">
        <v>254.072</v>
      </c>
      <c r="G518" s="119">
        <v>684.53750000000002</v>
      </c>
      <c r="H518" s="119">
        <v>227.1632222222222</v>
      </c>
      <c r="I518" s="119">
        <v>316.3</v>
      </c>
      <c r="J518" s="119">
        <v>272.89999999999998</v>
      </c>
    </row>
    <row r="519" spans="2:10">
      <c r="B519" s="118">
        <v>39801</v>
      </c>
      <c r="C519" s="119">
        <v>2020.4</v>
      </c>
      <c r="D519" s="119">
        <v>1050.3</v>
      </c>
      <c r="E519" s="119">
        <v>350.3</v>
      </c>
      <c r="F519" s="119">
        <v>246.77200000000002</v>
      </c>
      <c r="G519" s="119">
        <v>682.58749999999998</v>
      </c>
      <c r="H519" s="119">
        <v>226.37433333333331</v>
      </c>
      <c r="I519" s="119">
        <v>313.55</v>
      </c>
      <c r="J519" s="119">
        <v>275.25</v>
      </c>
    </row>
    <row r="520" spans="2:10">
      <c r="B520" s="118">
        <v>39804</v>
      </c>
      <c r="C520" s="119">
        <v>1987.4</v>
      </c>
      <c r="D520" s="119">
        <v>1062.675</v>
      </c>
      <c r="E520" s="119">
        <v>353.93333333333334</v>
      </c>
      <c r="F520" s="119">
        <v>247.33866666666665</v>
      </c>
      <c r="G520" s="119">
        <v>679.95</v>
      </c>
      <c r="H520" s="119">
        <v>225.77433333333332</v>
      </c>
      <c r="I520" s="119">
        <v>312.61250000000001</v>
      </c>
      <c r="J520" s="119">
        <v>272.55</v>
      </c>
    </row>
    <row r="521" spans="2:10">
      <c r="B521" s="118">
        <v>39805</v>
      </c>
      <c r="C521" s="119">
        <v>1929.62</v>
      </c>
      <c r="D521" s="119">
        <v>1075.05</v>
      </c>
      <c r="E521" s="119">
        <v>333.6</v>
      </c>
      <c r="F521" s="119">
        <v>251.03866666666667</v>
      </c>
      <c r="G521" s="119">
        <v>671.1</v>
      </c>
      <c r="H521" s="119">
        <v>225.82988888888889</v>
      </c>
      <c r="I521" s="119">
        <v>313.88749999999999</v>
      </c>
      <c r="J521" s="119">
        <v>268.51</v>
      </c>
    </row>
    <row r="522" spans="2:10">
      <c r="B522" s="118">
        <v>39806</v>
      </c>
      <c r="C522" s="119">
        <v>1863.64</v>
      </c>
      <c r="D522" s="119">
        <v>1083.2249999999999</v>
      </c>
      <c r="E522" s="119">
        <v>322.5333333333333</v>
      </c>
      <c r="F522" s="119">
        <v>250.70533333333333</v>
      </c>
      <c r="G522" s="119">
        <v>675.17499999999995</v>
      </c>
      <c r="H522" s="119">
        <v>225.6632222222222</v>
      </c>
      <c r="I522" s="119">
        <v>312.64999999999998</v>
      </c>
      <c r="J522" s="119">
        <v>267.19</v>
      </c>
    </row>
    <row r="523" spans="2:10">
      <c r="B523" s="118">
        <v>39807</v>
      </c>
      <c r="C523" s="119">
        <v>1863.64</v>
      </c>
      <c r="D523" s="119">
        <v>1083.2249999999999</v>
      </c>
      <c r="E523" s="119">
        <v>315.7</v>
      </c>
      <c r="F523" s="119">
        <v>250.70533333333333</v>
      </c>
      <c r="G523" s="119">
        <v>672.71249999999998</v>
      </c>
      <c r="H523" s="119">
        <v>224.76322222222223</v>
      </c>
      <c r="I523" s="119">
        <v>311.7</v>
      </c>
      <c r="J523" s="119">
        <v>263.33</v>
      </c>
    </row>
    <row r="524" spans="2:10">
      <c r="B524" s="118">
        <v>39808</v>
      </c>
      <c r="C524" s="119">
        <v>1863.64</v>
      </c>
      <c r="D524" s="119">
        <v>1090.675</v>
      </c>
      <c r="E524" s="119">
        <v>310.8</v>
      </c>
      <c r="F524" s="119">
        <v>251.90533333333335</v>
      </c>
      <c r="G524" s="119">
        <v>673.17499999999995</v>
      </c>
      <c r="H524" s="119">
        <v>224.14099999999999</v>
      </c>
      <c r="I524" s="119">
        <v>322.52499999999998</v>
      </c>
      <c r="J524" s="119">
        <v>265.75</v>
      </c>
    </row>
    <row r="525" spans="2:10">
      <c r="B525" s="118">
        <v>39811</v>
      </c>
      <c r="C525" s="119">
        <v>1816.58</v>
      </c>
      <c r="D525" s="119">
        <v>1095.175</v>
      </c>
      <c r="E525" s="119">
        <v>308.93333333333334</v>
      </c>
      <c r="F525" s="119">
        <v>252.63866666666664</v>
      </c>
      <c r="G525" s="119">
        <v>671.25</v>
      </c>
      <c r="H525" s="119">
        <v>225.27433333333332</v>
      </c>
      <c r="I525" s="119">
        <v>322</v>
      </c>
      <c r="J525" s="119">
        <v>261.01</v>
      </c>
    </row>
    <row r="526" spans="2:10">
      <c r="B526" s="118">
        <v>39812</v>
      </c>
      <c r="C526" s="119">
        <v>1805.32</v>
      </c>
      <c r="D526" s="119">
        <v>1095.925</v>
      </c>
      <c r="E526" s="119">
        <v>305.16666666666669</v>
      </c>
      <c r="F526" s="119">
        <v>253.97199999999998</v>
      </c>
      <c r="G526" s="119">
        <v>670.52499999999998</v>
      </c>
      <c r="H526" s="119">
        <v>225.37433333333331</v>
      </c>
      <c r="I526" s="119">
        <v>321.72500000000002</v>
      </c>
      <c r="J526" s="119">
        <v>255.66</v>
      </c>
    </row>
    <row r="527" spans="2:10">
      <c r="B527" s="118">
        <v>39813</v>
      </c>
      <c r="C527" s="119">
        <v>1773.9</v>
      </c>
      <c r="D527" s="119">
        <v>1074.9749999999999</v>
      </c>
      <c r="E527" s="119">
        <v>327.96666666666664</v>
      </c>
      <c r="F527" s="119">
        <v>242.50533333333331</v>
      </c>
      <c r="G527" s="119">
        <v>664.67499999999995</v>
      </c>
      <c r="H527" s="119">
        <v>225.46322222222224</v>
      </c>
      <c r="I527" s="119">
        <v>322.26249999999999</v>
      </c>
      <c r="J527" s="119">
        <v>253.34</v>
      </c>
    </row>
    <row r="528" spans="2:10">
      <c r="B528" s="118">
        <v>39814</v>
      </c>
      <c r="C528" s="119">
        <v>1773.9</v>
      </c>
      <c r="D528" s="119">
        <v>1074.9749999999999</v>
      </c>
      <c r="E528" s="119">
        <v>327.96666666666664</v>
      </c>
      <c r="F528" s="119">
        <v>242.50533333333331</v>
      </c>
      <c r="G528" s="119">
        <v>664.67499999999995</v>
      </c>
      <c r="H528" s="119">
        <v>225.46322222222224</v>
      </c>
      <c r="I528" s="119">
        <v>322.26249999999999</v>
      </c>
      <c r="J528" s="119">
        <v>253.34</v>
      </c>
    </row>
    <row r="529" spans="2:10">
      <c r="B529" s="118">
        <v>39815</v>
      </c>
      <c r="C529" s="119">
        <v>1758.04</v>
      </c>
      <c r="D529" s="119">
        <v>1058.675</v>
      </c>
      <c r="E529" s="119">
        <v>334.7</v>
      </c>
      <c r="F529" s="119">
        <v>233.63866666666664</v>
      </c>
      <c r="G529" s="119">
        <v>666.15</v>
      </c>
      <c r="H529" s="119">
        <v>224.02988888888888</v>
      </c>
      <c r="I529" s="119">
        <v>322.07499999999999</v>
      </c>
      <c r="J529" s="119">
        <v>254.13</v>
      </c>
    </row>
    <row r="530" spans="2:10">
      <c r="B530" s="118">
        <v>39818</v>
      </c>
      <c r="C530" s="119">
        <v>1784.35</v>
      </c>
      <c r="D530" s="119">
        <v>1051.4749999999999</v>
      </c>
      <c r="E530" s="119">
        <v>333.83333333333331</v>
      </c>
      <c r="F530" s="119">
        <v>238.50533333333331</v>
      </c>
      <c r="G530" s="119">
        <v>696.77499999999998</v>
      </c>
      <c r="H530" s="119">
        <v>222.3521111111111</v>
      </c>
      <c r="I530" s="119">
        <v>321.73750000000001</v>
      </c>
      <c r="J530" s="119">
        <v>244.63</v>
      </c>
    </row>
    <row r="531" spans="2:10">
      <c r="B531" s="118">
        <v>39819</v>
      </c>
      <c r="C531" s="119">
        <v>1784.35</v>
      </c>
      <c r="D531" s="119">
        <v>1036</v>
      </c>
      <c r="E531" s="119">
        <v>335.4</v>
      </c>
      <c r="F531" s="119">
        <v>232.30533333333332</v>
      </c>
      <c r="G531" s="119">
        <v>687.4</v>
      </c>
      <c r="H531" s="119">
        <v>220.02988888888888</v>
      </c>
      <c r="I531" s="119">
        <v>314.57499999999999</v>
      </c>
      <c r="J531" s="119">
        <v>235.64</v>
      </c>
    </row>
    <row r="532" spans="2:10">
      <c r="B532" s="118">
        <v>39820</v>
      </c>
      <c r="C532" s="119">
        <v>1784.35</v>
      </c>
      <c r="D532" s="119">
        <v>1008.85</v>
      </c>
      <c r="E532" s="119">
        <v>312.39999999999998</v>
      </c>
      <c r="F532" s="119">
        <v>225.00533333333337</v>
      </c>
      <c r="G532" s="119">
        <v>682.1875</v>
      </c>
      <c r="H532" s="119">
        <v>215.24099999999999</v>
      </c>
      <c r="I532" s="119">
        <v>306.83749999999998</v>
      </c>
      <c r="J532" s="119">
        <v>236.05</v>
      </c>
    </row>
    <row r="533" spans="2:10">
      <c r="B533" s="118">
        <v>39821</v>
      </c>
      <c r="C533" s="119">
        <v>1784.35</v>
      </c>
      <c r="D533" s="119">
        <v>1024.2249999999999</v>
      </c>
      <c r="E533" s="119">
        <v>311.43333333333334</v>
      </c>
      <c r="F533" s="119">
        <v>218.23866666666663</v>
      </c>
      <c r="G533" s="119">
        <v>702.07500000000005</v>
      </c>
      <c r="H533" s="119">
        <v>217.12988888888887</v>
      </c>
      <c r="I533" s="119">
        <v>308.3125</v>
      </c>
      <c r="J533" s="119">
        <v>247.56</v>
      </c>
    </row>
    <row r="534" spans="2:10">
      <c r="B534" s="118">
        <v>39822</v>
      </c>
      <c r="C534" s="119">
        <v>1784.35</v>
      </c>
      <c r="D534" s="119">
        <v>1025.95</v>
      </c>
      <c r="E534" s="119">
        <v>312.63333333333327</v>
      </c>
      <c r="F534" s="119">
        <v>218.33866666666665</v>
      </c>
      <c r="G534" s="119">
        <v>704.72500000000002</v>
      </c>
      <c r="H534" s="119">
        <v>217.69655555555556</v>
      </c>
      <c r="I534" s="119">
        <v>308.375</v>
      </c>
      <c r="J534" s="119">
        <v>246.49</v>
      </c>
    </row>
    <row r="535" spans="2:10">
      <c r="B535" s="118">
        <v>39825</v>
      </c>
      <c r="C535" s="119">
        <v>1784.35</v>
      </c>
      <c r="D535" s="119">
        <v>1032.2</v>
      </c>
      <c r="E535" s="119">
        <v>305.03333333333336</v>
      </c>
      <c r="F535" s="119">
        <v>215.97199999999998</v>
      </c>
      <c r="G535" s="119">
        <v>707.92499999999995</v>
      </c>
      <c r="H535" s="119">
        <v>217.80766666666668</v>
      </c>
      <c r="I535" s="119">
        <v>237.61250000000001</v>
      </c>
      <c r="J535" s="119">
        <v>261.83</v>
      </c>
    </row>
    <row r="536" spans="2:10">
      <c r="B536" s="118">
        <v>39826</v>
      </c>
      <c r="C536" s="119">
        <v>1784.35</v>
      </c>
      <c r="D536" s="119">
        <v>1040.7</v>
      </c>
      <c r="E536" s="119">
        <v>327.93333333333334</v>
      </c>
      <c r="F536" s="119">
        <v>218.43866666666668</v>
      </c>
      <c r="G536" s="119">
        <v>647.53750000000002</v>
      </c>
      <c r="H536" s="119">
        <v>218.72988888888889</v>
      </c>
      <c r="I536" s="119">
        <v>245.61250000000001</v>
      </c>
      <c r="J536" s="119">
        <v>270.11</v>
      </c>
    </row>
    <row r="537" spans="2:10">
      <c r="B537" s="118">
        <v>39827</v>
      </c>
      <c r="C537" s="119">
        <v>1784.35</v>
      </c>
      <c r="D537" s="119">
        <v>1055.3499999999999</v>
      </c>
      <c r="E537" s="119">
        <v>327.86666666666662</v>
      </c>
      <c r="F537" s="119">
        <v>218.43866666666668</v>
      </c>
      <c r="G537" s="119">
        <v>654.1875</v>
      </c>
      <c r="H537" s="119">
        <v>219.1298888888889</v>
      </c>
      <c r="I537" s="119">
        <v>256.64999999999998</v>
      </c>
      <c r="J537" s="119">
        <v>292.66000000000003</v>
      </c>
    </row>
    <row r="538" spans="2:10">
      <c r="B538" s="118">
        <v>39828</v>
      </c>
      <c r="C538" s="119">
        <v>1784.35</v>
      </c>
      <c r="D538" s="119">
        <v>1059.1500000000001</v>
      </c>
      <c r="E538" s="119">
        <v>335.5</v>
      </c>
      <c r="F538" s="119">
        <v>229.13866666666664</v>
      </c>
      <c r="G538" s="119">
        <v>641.17499999999995</v>
      </c>
      <c r="H538" s="119">
        <v>219.22988888888889</v>
      </c>
      <c r="I538" s="119">
        <v>265.10000000000002</v>
      </c>
      <c r="J538" s="119">
        <v>289.85000000000002</v>
      </c>
    </row>
    <row r="539" spans="2:10">
      <c r="B539" s="118">
        <v>39829</v>
      </c>
      <c r="C539" s="119">
        <v>1784.35</v>
      </c>
      <c r="D539" s="119">
        <v>1050.5</v>
      </c>
      <c r="E539" s="119">
        <v>330.1</v>
      </c>
      <c r="F539" s="119">
        <v>227.97199999999998</v>
      </c>
      <c r="G539" s="119">
        <v>676.58749999999998</v>
      </c>
      <c r="H539" s="119">
        <v>216.10766666666666</v>
      </c>
      <c r="I539" s="119">
        <v>249.3125</v>
      </c>
      <c r="J539" s="119">
        <v>275.16000000000003</v>
      </c>
    </row>
    <row r="540" spans="2:10">
      <c r="B540" s="118">
        <v>39832</v>
      </c>
      <c r="C540" s="119">
        <v>1784.35</v>
      </c>
      <c r="D540" s="119">
        <v>1046.325</v>
      </c>
      <c r="E540" s="119">
        <v>321.89999999999998</v>
      </c>
      <c r="F540" s="119">
        <v>217.40533333333335</v>
      </c>
      <c r="G540" s="119">
        <v>675.35</v>
      </c>
      <c r="H540" s="119">
        <v>216.45211111111109</v>
      </c>
      <c r="I540" s="119">
        <v>256.98750000000001</v>
      </c>
      <c r="J540" s="119">
        <v>277.04000000000002</v>
      </c>
    </row>
    <row r="541" spans="2:10">
      <c r="B541" s="118">
        <v>39833</v>
      </c>
      <c r="C541" s="119">
        <v>1784.35</v>
      </c>
      <c r="D541" s="119">
        <v>1074.7</v>
      </c>
      <c r="E541" s="119">
        <v>327.33333333333331</v>
      </c>
      <c r="F541" s="119">
        <v>220.47199999999998</v>
      </c>
      <c r="G541" s="119">
        <v>675.66250000000002</v>
      </c>
      <c r="H541" s="119">
        <v>218.91877777777776</v>
      </c>
      <c r="I541" s="119">
        <v>269.97500000000002</v>
      </c>
      <c r="J541" s="119">
        <v>297.36</v>
      </c>
    </row>
    <row r="542" spans="2:10">
      <c r="B542" s="118">
        <v>39834</v>
      </c>
      <c r="C542" s="119">
        <v>1784.35</v>
      </c>
      <c r="D542" s="119">
        <v>1093.25</v>
      </c>
      <c r="E542" s="119">
        <v>340.7</v>
      </c>
      <c r="F542" s="119">
        <v>229.30533333333332</v>
      </c>
      <c r="G542" s="119">
        <v>648.75125000000003</v>
      </c>
      <c r="H542" s="119">
        <v>220.28544444444444</v>
      </c>
      <c r="I542" s="119">
        <v>279.02499999999998</v>
      </c>
      <c r="J542" s="119">
        <v>298.63</v>
      </c>
    </row>
    <row r="543" spans="2:10">
      <c r="B543" s="118">
        <v>39835</v>
      </c>
      <c r="C543" s="119">
        <v>1784.35</v>
      </c>
      <c r="D543" s="119">
        <v>1085.8499999999999</v>
      </c>
      <c r="E543" s="119">
        <v>335.63333333333338</v>
      </c>
      <c r="F543" s="119">
        <v>226.27200000000002</v>
      </c>
      <c r="G543" s="119">
        <v>679.35</v>
      </c>
      <c r="H543" s="119">
        <v>217.89655555555555</v>
      </c>
      <c r="I543" s="119">
        <v>277.78750000000002</v>
      </c>
      <c r="J543" s="119">
        <v>304.76</v>
      </c>
    </row>
    <row r="544" spans="2:10">
      <c r="B544" s="118">
        <v>39836</v>
      </c>
      <c r="C544" s="119">
        <v>1784.35</v>
      </c>
      <c r="D544" s="119">
        <v>1102.875</v>
      </c>
      <c r="E544" s="119">
        <v>339.69</v>
      </c>
      <c r="F544" s="119">
        <v>230.90533333333335</v>
      </c>
      <c r="G544" s="119">
        <v>682.08749999999998</v>
      </c>
      <c r="H544" s="119">
        <v>220.54099999999997</v>
      </c>
      <c r="I544" s="119">
        <v>288.89999999999998</v>
      </c>
      <c r="J544" s="119">
        <v>305.77</v>
      </c>
    </row>
    <row r="545" spans="2:10">
      <c r="B545" s="118">
        <v>39839</v>
      </c>
      <c r="C545" s="119">
        <v>1784.35</v>
      </c>
      <c r="D545" s="119">
        <v>1098.825</v>
      </c>
      <c r="E545" s="119">
        <v>336.5333333333333</v>
      </c>
      <c r="F545" s="119">
        <v>230.572</v>
      </c>
      <c r="G545" s="119">
        <v>685.07500000000005</v>
      </c>
      <c r="H545" s="119">
        <v>217.99655555555555</v>
      </c>
      <c r="I545" s="119">
        <v>287.97500000000002</v>
      </c>
      <c r="J545" s="119">
        <v>293.94</v>
      </c>
    </row>
    <row r="546" spans="2:10">
      <c r="B546" s="118">
        <v>39840</v>
      </c>
      <c r="C546" s="119">
        <v>1784.35</v>
      </c>
      <c r="D546" s="119">
        <v>1071.75</v>
      </c>
      <c r="E546" s="119">
        <v>330.1</v>
      </c>
      <c r="F546" s="119">
        <v>226.60533333333333</v>
      </c>
      <c r="G546" s="119">
        <v>688.71249999999998</v>
      </c>
      <c r="H546" s="119">
        <v>214.01877777777776</v>
      </c>
      <c r="I546" s="119">
        <v>262.13749999999999</v>
      </c>
      <c r="J546" s="119">
        <v>289.60000000000002</v>
      </c>
    </row>
    <row r="547" spans="2:10">
      <c r="B547" s="118">
        <v>39841</v>
      </c>
      <c r="C547" s="119">
        <v>1784.35</v>
      </c>
      <c r="D547" s="119">
        <v>1048.4749999999999</v>
      </c>
      <c r="E547" s="119">
        <v>325.66666666666669</v>
      </c>
      <c r="F547" s="119">
        <v>218.73866666666663</v>
      </c>
      <c r="G547" s="119">
        <v>719.72500000000002</v>
      </c>
      <c r="H547" s="119">
        <v>213.98544444444443</v>
      </c>
      <c r="I547" s="119">
        <v>260.01249999999999</v>
      </c>
      <c r="J547" s="119">
        <v>277.04000000000002</v>
      </c>
    </row>
    <row r="548" spans="2:10">
      <c r="B548" s="118">
        <v>39842</v>
      </c>
      <c r="C548" s="119">
        <v>1784.35</v>
      </c>
      <c r="D548" s="119">
        <v>1040.1500000000001</v>
      </c>
      <c r="E548" s="119">
        <v>325.93333333333334</v>
      </c>
      <c r="F548" s="119">
        <v>221.97199999999998</v>
      </c>
      <c r="G548" s="119">
        <v>724.9375</v>
      </c>
      <c r="H548" s="119">
        <v>215.84100000000001</v>
      </c>
      <c r="I548" s="119">
        <v>257.38749999999999</v>
      </c>
      <c r="J548" s="119">
        <v>279.27999999999997</v>
      </c>
    </row>
    <row r="549" spans="2:10">
      <c r="B549" s="118">
        <v>39843</v>
      </c>
      <c r="C549" s="119">
        <v>1784.35</v>
      </c>
      <c r="D549" s="119">
        <v>1044.25</v>
      </c>
      <c r="E549" s="119">
        <v>338.3</v>
      </c>
      <c r="F549" s="119">
        <v>230.10533333333333</v>
      </c>
      <c r="G549" s="119">
        <v>735.01250000000005</v>
      </c>
      <c r="H549" s="119">
        <v>217.06322222222221</v>
      </c>
      <c r="I549" s="119">
        <v>260.75</v>
      </c>
      <c r="J549" s="119">
        <v>281.68</v>
      </c>
    </row>
    <row r="550" spans="2:10">
      <c r="B550" s="118">
        <v>39846</v>
      </c>
      <c r="C550" s="119">
        <v>1784.35</v>
      </c>
      <c r="D550" s="119">
        <v>1038.125</v>
      </c>
      <c r="E550" s="119">
        <v>340.66666666666669</v>
      </c>
      <c r="F550" s="119">
        <v>232.63866666666664</v>
      </c>
      <c r="G550" s="119">
        <v>745.25</v>
      </c>
      <c r="H550" s="119">
        <v>217.38544444444443</v>
      </c>
      <c r="I550" s="119">
        <v>263.33749999999998</v>
      </c>
      <c r="J550" s="119">
        <v>283.76</v>
      </c>
    </row>
    <row r="551" spans="2:10">
      <c r="B551" s="118">
        <v>39847</v>
      </c>
      <c r="C551" s="119">
        <v>1784.35</v>
      </c>
      <c r="D551" s="119">
        <v>1059.9749999999999</v>
      </c>
      <c r="E551" s="119">
        <v>346.33333333333331</v>
      </c>
      <c r="F551" s="119">
        <v>236.53866666666667</v>
      </c>
      <c r="G551" s="119">
        <v>748.66375000000005</v>
      </c>
      <c r="H551" s="119">
        <v>217.541</v>
      </c>
      <c r="I551" s="119">
        <v>265.86250000000001</v>
      </c>
      <c r="J551" s="119">
        <v>284.42</v>
      </c>
    </row>
    <row r="552" spans="2:10">
      <c r="B552" s="118">
        <v>39848</v>
      </c>
      <c r="C552" s="119">
        <v>1784.35</v>
      </c>
      <c r="D552" s="119">
        <v>1047.075</v>
      </c>
      <c r="E552" s="119">
        <v>342.56666666666666</v>
      </c>
      <c r="F552" s="119">
        <v>233.83866666666665</v>
      </c>
      <c r="G552" s="119">
        <v>744.52499999999998</v>
      </c>
      <c r="H552" s="119">
        <v>215.22988888888889</v>
      </c>
      <c r="I552" s="119">
        <v>261.97500000000002</v>
      </c>
      <c r="J552" s="119">
        <v>282.58999999999997</v>
      </c>
    </row>
    <row r="553" spans="2:10">
      <c r="B553" s="118">
        <v>39849</v>
      </c>
      <c r="C553" s="119">
        <v>1784.35</v>
      </c>
      <c r="D553" s="119">
        <v>1044.925</v>
      </c>
      <c r="E553" s="119">
        <v>344.63333333333338</v>
      </c>
      <c r="F553" s="119">
        <v>236.172</v>
      </c>
      <c r="G553" s="119">
        <v>737.91250000000002</v>
      </c>
      <c r="H553" s="119">
        <v>215.74100000000001</v>
      </c>
      <c r="I553" s="119">
        <v>260.01249999999999</v>
      </c>
      <c r="J553" s="119">
        <v>282.48</v>
      </c>
    </row>
    <row r="554" spans="2:10">
      <c r="B554" s="118">
        <v>39850</v>
      </c>
      <c r="C554" s="119">
        <v>1849.875</v>
      </c>
      <c r="D554" s="119">
        <v>1042.9000000000001</v>
      </c>
      <c r="E554" s="119">
        <v>340.63333333333333</v>
      </c>
      <c r="F554" s="119">
        <v>234.40200000000002</v>
      </c>
      <c r="G554" s="119">
        <v>750.8</v>
      </c>
      <c r="H554" s="119">
        <v>215.65211111111111</v>
      </c>
      <c r="I554" s="119">
        <v>259.41250000000002</v>
      </c>
      <c r="J554" s="119">
        <v>270.02</v>
      </c>
    </row>
    <row r="555" spans="2:10">
      <c r="B555" s="118">
        <v>39853</v>
      </c>
      <c r="C555" s="119">
        <v>1841.55</v>
      </c>
      <c r="D555" s="119">
        <v>1014.85</v>
      </c>
      <c r="E555" s="119">
        <v>332.6</v>
      </c>
      <c r="F555" s="119">
        <v>232.80533333333332</v>
      </c>
      <c r="G555" s="119">
        <v>778.4</v>
      </c>
      <c r="H555" s="119">
        <v>214.71877777777775</v>
      </c>
      <c r="I555" s="119">
        <v>255.8</v>
      </c>
      <c r="J555" s="119">
        <v>262.33999999999997</v>
      </c>
    </row>
    <row r="556" spans="2:10">
      <c r="B556" s="118">
        <v>39854</v>
      </c>
      <c r="C556" s="119">
        <v>1836.2249999999999</v>
      </c>
      <c r="D556" s="119">
        <v>1012.625</v>
      </c>
      <c r="E556" s="119">
        <v>340.6</v>
      </c>
      <c r="F556" s="119">
        <v>234.47199999999998</v>
      </c>
      <c r="G556" s="119">
        <v>784.02499999999998</v>
      </c>
      <c r="H556" s="119">
        <v>215.76322222222223</v>
      </c>
      <c r="I556" s="119">
        <v>255.45</v>
      </c>
      <c r="J556" s="119">
        <v>265.92899999999997</v>
      </c>
    </row>
    <row r="557" spans="2:10">
      <c r="B557" s="118">
        <v>39855</v>
      </c>
      <c r="C557" s="119">
        <v>1835.05</v>
      </c>
      <c r="D557" s="119">
        <v>1030.125</v>
      </c>
      <c r="E557" s="119">
        <v>343.5333333333333</v>
      </c>
      <c r="F557" s="119">
        <v>240.43866666666668</v>
      </c>
      <c r="G557" s="119">
        <v>785.4375</v>
      </c>
      <c r="H557" s="119">
        <v>216.69655555555556</v>
      </c>
      <c r="I557" s="119">
        <v>262.67500000000001</v>
      </c>
      <c r="J557" s="119">
        <v>260.52999999999997</v>
      </c>
    </row>
    <row r="558" spans="2:10">
      <c r="B558" s="118">
        <v>39856</v>
      </c>
      <c r="C558" s="119">
        <v>1835.825</v>
      </c>
      <c r="D558" s="119">
        <v>1038.0999999999999</v>
      </c>
      <c r="E558" s="119">
        <v>338.46666666666664</v>
      </c>
      <c r="F558" s="119">
        <v>243.40533333333335</v>
      </c>
      <c r="G558" s="119">
        <v>785.8</v>
      </c>
      <c r="H558" s="119">
        <v>218.52988888888888</v>
      </c>
      <c r="I558" s="119">
        <v>267.72500000000002</v>
      </c>
      <c r="J558" s="119">
        <v>267.08</v>
      </c>
    </row>
    <row r="559" spans="2:10">
      <c r="B559" s="118">
        <v>39857</v>
      </c>
      <c r="C559" s="119">
        <v>1842.4749999999999</v>
      </c>
      <c r="D559" s="119">
        <v>1043.4000000000001</v>
      </c>
      <c r="E559" s="119">
        <v>340</v>
      </c>
      <c r="F559" s="119">
        <v>247.572</v>
      </c>
      <c r="G559" s="119">
        <v>787.09625000000005</v>
      </c>
      <c r="H559" s="119">
        <v>221.35211111111113</v>
      </c>
      <c r="I559" s="119">
        <v>276.76249999999999</v>
      </c>
      <c r="J559" s="119">
        <v>270.64</v>
      </c>
    </row>
    <row r="560" spans="2:10">
      <c r="B560" s="118">
        <v>39860</v>
      </c>
      <c r="C560" s="119">
        <v>1845.7249999999999</v>
      </c>
      <c r="D560" s="119">
        <v>1046.6500000000001</v>
      </c>
      <c r="E560" s="119">
        <v>344.8</v>
      </c>
      <c r="F560" s="119">
        <v>260.63866666666667</v>
      </c>
      <c r="G560" s="119">
        <v>789.52499999999998</v>
      </c>
      <c r="H560" s="119">
        <v>223.47433333333333</v>
      </c>
      <c r="I560" s="119">
        <v>283.45</v>
      </c>
      <c r="J560" s="119">
        <v>274.43</v>
      </c>
    </row>
    <row r="561" spans="2:10">
      <c r="B561" s="118">
        <v>39861</v>
      </c>
      <c r="C561" s="119">
        <v>1859.175</v>
      </c>
      <c r="D561" s="119">
        <v>1079.925</v>
      </c>
      <c r="E561" s="119">
        <v>361.2</v>
      </c>
      <c r="F561" s="119">
        <v>270.67199999999997</v>
      </c>
      <c r="G561" s="119">
        <v>794.9375</v>
      </c>
      <c r="H561" s="119">
        <v>228.05211111111112</v>
      </c>
      <c r="I561" s="119">
        <v>311.02499999999998</v>
      </c>
      <c r="J561" s="119">
        <v>286.27</v>
      </c>
    </row>
    <row r="562" spans="2:10">
      <c r="B562" s="118">
        <v>39862</v>
      </c>
      <c r="C562" s="119">
        <v>1868.175</v>
      </c>
      <c r="D562" s="119">
        <v>1089.875</v>
      </c>
      <c r="E562" s="119">
        <v>370.06666666666661</v>
      </c>
      <c r="F562" s="119">
        <v>276.60533333333336</v>
      </c>
      <c r="G562" s="119">
        <v>803.13750000000005</v>
      </c>
      <c r="H562" s="119">
        <v>233.21877777777777</v>
      </c>
      <c r="I562" s="119">
        <v>329.75</v>
      </c>
      <c r="J562" s="119">
        <v>293.97000000000003</v>
      </c>
    </row>
    <row r="563" spans="2:10">
      <c r="B563" s="118">
        <v>39863</v>
      </c>
      <c r="C563" s="119">
        <v>1855.4</v>
      </c>
      <c r="D563" s="119">
        <v>1080.9749999999999</v>
      </c>
      <c r="E563" s="119">
        <v>371.02666666666664</v>
      </c>
      <c r="F563" s="119">
        <v>276.63866666666667</v>
      </c>
      <c r="G563" s="119">
        <v>799.16250000000002</v>
      </c>
      <c r="H563" s="119">
        <v>233.86322222222219</v>
      </c>
      <c r="I563" s="119">
        <v>322.27499999999998</v>
      </c>
      <c r="J563" s="119">
        <v>307.69</v>
      </c>
    </row>
    <row r="564" spans="2:10">
      <c r="B564" s="118">
        <v>39864</v>
      </c>
      <c r="C564" s="119">
        <v>1841.175</v>
      </c>
      <c r="D564" s="119">
        <v>1103.425</v>
      </c>
      <c r="E564" s="119">
        <v>364.16666666666669</v>
      </c>
      <c r="F564" s="119">
        <v>273.20533333333333</v>
      </c>
      <c r="G564" s="119">
        <v>803.8125</v>
      </c>
      <c r="H564" s="119">
        <v>239.21877777777777</v>
      </c>
      <c r="I564" s="119">
        <v>343.71249999999998</v>
      </c>
      <c r="J564" s="119">
        <v>332.94399999999996</v>
      </c>
    </row>
    <row r="565" spans="2:10">
      <c r="B565" s="118">
        <v>39867</v>
      </c>
      <c r="C565" s="119">
        <v>1837.625</v>
      </c>
      <c r="D565" s="119">
        <v>1092.05</v>
      </c>
      <c r="E565" s="119">
        <v>364.30333333333328</v>
      </c>
      <c r="F565" s="119">
        <v>270.19866666666667</v>
      </c>
      <c r="G565" s="119">
        <v>796.37374999999997</v>
      </c>
      <c r="H565" s="119">
        <v>244.00433333333331</v>
      </c>
      <c r="I565" s="119">
        <v>352.08499999999998</v>
      </c>
      <c r="J565" s="119">
        <v>335.89299999999997</v>
      </c>
    </row>
    <row r="566" spans="2:10">
      <c r="B566" s="118">
        <v>39868</v>
      </c>
      <c r="C566" s="119">
        <v>2097.4499999999998</v>
      </c>
      <c r="D566" s="119">
        <v>1091.2025000000001</v>
      </c>
      <c r="E566" s="119">
        <v>369.06666666666666</v>
      </c>
      <c r="F566" s="119">
        <v>271.27199999999999</v>
      </c>
      <c r="G566" s="119">
        <v>793.26</v>
      </c>
      <c r="H566" s="119">
        <v>245.74877777777778</v>
      </c>
      <c r="I566" s="119">
        <v>386.64499999999998</v>
      </c>
      <c r="J566" s="119">
        <v>340.66700000000003</v>
      </c>
    </row>
    <row r="567" spans="2:10">
      <c r="B567" s="118">
        <v>39869</v>
      </c>
      <c r="C567" s="119">
        <v>2110.7474999999999</v>
      </c>
      <c r="D567" s="119">
        <v>1080.7275</v>
      </c>
      <c r="E567" s="119">
        <v>362.57</v>
      </c>
      <c r="F567" s="119">
        <v>272.47199999999998</v>
      </c>
      <c r="G567" s="119">
        <v>792.77499999999998</v>
      </c>
      <c r="H567" s="119">
        <v>238.53211111111108</v>
      </c>
      <c r="I567" s="119">
        <v>370.9325</v>
      </c>
      <c r="J567" s="119">
        <v>328.101</v>
      </c>
    </row>
    <row r="568" spans="2:10">
      <c r="B568" s="118">
        <v>39870</v>
      </c>
      <c r="C568" s="119">
        <v>2122.4499999999998</v>
      </c>
      <c r="D568" s="119">
        <v>1074.6575</v>
      </c>
      <c r="E568" s="119">
        <v>361.39333333333337</v>
      </c>
      <c r="F568" s="119">
        <v>272.83199999999999</v>
      </c>
      <c r="G568" s="119">
        <v>779.53499999999997</v>
      </c>
      <c r="H568" s="119">
        <v>234.81988888888887</v>
      </c>
      <c r="I568" s="119">
        <v>354.59750000000003</v>
      </c>
      <c r="J568" s="119">
        <v>323.40299999999996</v>
      </c>
    </row>
    <row r="569" spans="2:10">
      <c r="B569" s="118">
        <v>39871</v>
      </c>
      <c r="C569" s="119">
        <v>2122.4499999999998</v>
      </c>
      <c r="D569" s="119">
        <v>1086.4425000000001</v>
      </c>
      <c r="E569" s="119">
        <v>362.63666666666671</v>
      </c>
      <c r="F569" s="119">
        <v>277.47199999999998</v>
      </c>
      <c r="G569" s="119">
        <v>786.53750000000002</v>
      </c>
      <c r="H569" s="119">
        <v>235.85322222222217</v>
      </c>
      <c r="I569" s="119">
        <v>359.84500000000003</v>
      </c>
      <c r="J569" s="119">
        <v>324.73400000000004</v>
      </c>
    </row>
    <row r="570" spans="2:10">
      <c r="B570" s="118">
        <v>39874</v>
      </c>
      <c r="C570" s="119">
        <v>2129.7249999999999</v>
      </c>
      <c r="D570" s="119">
        <v>1103.615</v>
      </c>
      <c r="E570" s="119">
        <v>373.15333333333336</v>
      </c>
      <c r="F570" s="119">
        <v>282.75533333333334</v>
      </c>
      <c r="G570" s="119">
        <v>793.74</v>
      </c>
      <c r="H570" s="119">
        <v>240.89322222222219</v>
      </c>
      <c r="I570" s="119">
        <v>364.2</v>
      </c>
      <c r="J570" s="119">
        <v>356.995</v>
      </c>
    </row>
    <row r="571" spans="2:10">
      <c r="B571" s="118">
        <v>39875</v>
      </c>
      <c r="C571" s="119">
        <v>2141.35</v>
      </c>
      <c r="D571" s="119">
        <v>1118.2025000000001</v>
      </c>
      <c r="E571" s="119">
        <v>384.03</v>
      </c>
      <c r="F571" s="119">
        <v>293.55533333333329</v>
      </c>
      <c r="G571" s="119">
        <v>801.42499999999995</v>
      </c>
      <c r="H571" s="119">
        <v>242.94988888888889</v>
      </c>
      <c r="I571" s="119">
        <v>370.22</v>
      </c>
      <c r="J571" s="119">
        <v>381.77300000000002</v>
      </c>
    </row>
    <row r="572" spans="2:10">
      <c r="B572" s="118">
        <v>39876</v>
      </c>
      <c r="C572" s="119">
        <v>2172.4499999999998</v>
      </c>
      <c r="D572" s="119">
        <v>1108.0474999999999</v>
      </c>
      <c r="E572" s="119">
        <v>376.15</v>
      </c>
      <c r="F572" s="119">
        <v>294.952</v>
      </c>
      <c r="G572" s="119">
        <v>802.61749999999995</v>
      </c>
      <c r="H572" s="119">
        <v>235.67211111111112</v>
      </c>
      <c r="I572" s="119">
        <v>365.97500000000002</v>
      </c>
      <c r="J572" s="119">
        <v>401.08100000000002</v>
      </c>
    </row>
    <row r="573" spans="2:10">
      <c r="B573" s="118">
        <v>39877</v>
      </c>
      <c r="C573" s="119">
        <v>2184.9499999999998</v>
      </c>
      <c r="D573" s="119">
        <v>1100.5425</v>
      </c>
      <c r="E573" s="119">
        <v>366.54666666666668</v>
      </c>
      <c r="F573" s="119">
        <v>298.77199999999999</v>
      </c>
      <c r="G573" s="119">
        <v>811.745</v>
      </c>
      <c r="H573" s="119">
        <v>240.48766666666668</v>
      </c>
      <c r="I573" s="119">
        <v>387.58749999999998</v>
      </c>
      <c r="J573" s="119">
        <v>425.09399999999994</v>
      </c>
    </row>
    <row r="574" spans="2:10">
      <c r="B574" s="118">
        <v>39878</v>
      </c>
      <c r="C574" s="119">
        <v>2201.2750000000001</v>
      </c>
      <c r="D574" s="119">
        <v>1103.635</v>
      </c>
      <c r="E574" s="119">
        <v>368.79</v>
      </c>
      <c r="F574" s="119">
        <v>303.05533333333329</v>
      </c>
      <c r="G574" s="119">
        <v>818.04</v>
      </c>
      <c r="H574" s="119">
        <v>245.43766666666664</v>
      </c>
      <c r="I574" s="119">
        <v>426.68</v>
      </c>
      <c r="J574" s="119">
        <v>430.79299999999995</v>
      </c>
    </row>
    <row r="575" spans="2:10">
      <c r="B575" s="118">
        <v>39881</v>
      </c>
      <c r="C575" s="119">
        <v>2215.3249999999998</v>
      </c>
      <c r="D575" s="119">
        <v>1102.6675</v>
      </c>
      <c r="E575" s="119">
        <v>369.25333333333333</v>
      </c>
      <c r="F575" s="119">
        <v>306.73199999999997</v>
      </c>
      <c r="G575" s="119">
        <v>835.66250000000002</v>
      </c>
      <c r="H575" s="119">
        <v>245.90433333333334</v>
      </c>
      <c r="I575" s="119">
        <v>428.03250000000003</v>
      </c>
      <c r="J575" s="119">
        <v>473.39799999999997</v>
      </c>
    </row>
    <row r="576" spans="2:10">
      <c r="B576" s="118">
        <v>39882</v>
      </c>
      <c r="C576" s="119">
        <v>2205.4</v>
      </c>
      <c r="D576" s="119">
        <v>1086.9475</v>
      </c>
      <c r="E576" s="119">
        <v>365.12</v>
      </c>
      <c r="F576" s="119">
        <v>307.81199999999995</v>
      </c>
      <c r="G576" s="119">
        <v>838.51125000000002</v>
      </c>
      <c r="H576" s="119">
        <v>246.10322222222223</v>
      </c>
      <c r="I576" s="119">
        <v>431.80374999999998</v>
      </c>
      <c r="J576" s="119">
        <v>430.16500000000002</v>
      </c>
    </row>
    <row r="577" spans="2:10">
      <c r="B577" s="118">
        <v>39883</v>
      </c>
      <c r="C577" s="119">
        <v>2186.5</v>
      </c>
      <c r="D577" s="119">
        <v>1050.3425</v>
      </c>
      <c r="E577" s="119">
        <v>361.85666666666674</v>
      </c>
      <c r="F577" s="119">
        <v>298.59533333333337</v>
      </c>
      <c r="G577" s="119">
        <v>827.11249999999995</v>
      </c>
      <c r="H577" s="119">
        <v>259.33433333333335</v>
      </c>
      <c r="I577" s="119">
        <v>420.9</v>
      </c>
      <c r="J577" s="119">
        <v>405.20699999999999</v>
      </c>
    </row>
    <row r="578" spans="2:10">
      <c r="B578" s="118">
        <v>39884</v>
      </c>
      <c r="C578" s="119">
        <v>2184.25</v>
      </c>
      <c r="D578" s="119">
        <v>1042.5999999999999</v>
      </c>
      <c r="E578" s="119">
        <v>356.76333333333332</v>
      </c>
      <c r="F578" s="119">
        <v>306.00200000000001</v>
      </c>
      <c r="G578" s="119">
        <v>823.70749999999998</v>
      </c>
      <c r="H578" s="119">
        <v>257.34322222222221</v>
      </c>
      <c r="I578" s="119">
        <v>432.22874999999999</v>
      </c>
      <c r="J578" s="119">
        <v>398.899</v>
      </c>
    </row>
    <row r="579" spans="2:10">
      <c r="B579" s="118">
        <v>39885</v>
      </c>
      <c r="C579" s="119">
        <v>2178.8000000000002</v>
      </c>
      <c r="D579" s="119">
        <v>1023.0525</v>
      </c>
      <c r="E579" s="119">
        <v>347.42</v>
      </c>
      <c r="F579" s="119">
        <v>300.702</v>
      </c>
      <c r="G579" s="119">
        <v>820.92624999999998</v>
      </c>
      <c r="H579" s="119">
        <v>256.49988888888885</v>
      </c>
      <c r="I579" s="119">
        <v>399.38125000000002</v>
      </c>
      <c r="J579" s="119">
        <v>391.02300000000002</v>
      </c>
    </row>
    <row r="580" spans="2:10">
      <c r="B580" s="118">
        <v>39888</v>
      </c>
      <c r="C580" s="119">
        <v>2146</v>
      </c>
      <c r="D580" s="119">
        <v>998.08749999999998</v>
      </c>
      <c r="E580" s="119">
        <v>342.96333333333331</v>
      </c>
      <c r="F580" s="119">
        <v>296.53866666666664</v>
      </c>
      <c r="G580" s="119">
        <v>816.58875000000012</v>
      </c>
      <c r="H580" s="119">
        <v>250.20322222222225</v>
      </c>
      <c r="I580" s="119">
        <v>376.41374999999999</v>
      </c>
      <c r="J580" s="119">
        <v>376.75</v>
      </c>
    </row>
    <row r="581" spans="2:10">
      <c r="B581" s="118">
        <v>39889</v>
      </c>
      <c r="C581" s="119">
        <v>2141.3000000000002</v>
      </c>
      <c r="D581" s="119">
        <v>998.34</v>
      </c>
      <c r="E581" s="119">
        <v>327.49333333333328</v>
      </c>
      <c r="F581" s="119">
        <v>292.512</v>
      </c>
      <c r="G581" s="119">
        <v>807.84375</v>
      </c>
      <c r="H581" s="119">
        <v>252.08877777777778</v>
      </c>
      <c r="I581" s="119">
        <v>387.40249999999997</v>
      </c>
      <c r="J581" s="119">
        <v>373.83900000000006</v>
      </c>
    </row>
    <row r="582" spans="2:10">
      <c r="B582" s="118">
        <v>39890</v>
      </c>
      <c r="C582" s="119">
        <v>2143.625</v>
      </c>
      <c r="D582" s="119">
        <v>994.21249999999998</v>
      </c>
      <c r="E582" s="119">
        <v>322.32333333333332</v>
      </c>
      <c r="F582" s="119">
        <v>291.36200000000002</v>
      </c>
      <c r="G582" s="119">
        <v>804.92499999999995</v>
      </c>
      <c r="H582" s="119">
        <v>254.85433333333333</v>
      </c>
      <c r="I582" s="119">
        <v>386.21</v>
      </c>
      <c r="J582" s="119">
        <v>378.19899999999996</v>
      </c>
    </row>
    <row r="583" spans="2:10">
      <c r="B583" s="118">
        <v>39891</v>
      </c>
      <c r="C583" s="119">
        <v>2137.1</v>
      </c>
      <c r="D583" s="119">
        <v>990.04250000000002</v>
      </c>
      <c r="E583" s="119">
        <v>316.39</v>
      </c>
      <c r="F583" s="119">
        <v>284.62200000000001</v>
      </c>
      <c r="G583" s="119">
        <v>806.19374999999991</v>
      </c>
      <c r="H583" s="119">
        <v>248.4421111111111</v>
      </c>
      <c r="I583" s="119">
        <v>371.30250000000001</v>
      </c>
      <c r="J583" s="119">
        <v>376.584</v>
      </c>
    </row>
    <row r="584" spans="2:10">
      <c r="B584" s="118">
        <v>39892</v>
      </c>
      <c r="C584" s="119">
        <v>2125.1</v>
      </c>
      <c r="D584" s="119">
        <v>987.495</v>
      </c>
      <c r="E584" s="119">
        <v>318.69</v>
      </c>
      <c r="F584" s="119">
        <v>287.24866666666668</v>
      </c>
      <c r="G584" s="119">
        <v>804.33749999999998</v>
      </c>
      <c r="H584" s="119">
        <v>250.17544444444445</v>
      </c>
      <c r="I584" s="119">
        <v>372.53250000000003</v>
      </c>
      <c r="J584" s="119">
        <v>386.14499999999998</v>
      </c>
    </row>
    <row r="585" spans="2:10">
      <c r="B585" s="118">
        <v>39895</v>
      </c>
      <c r="C585" s="119">
        <v>2108.9499999999998</v>
      </c>
      <c r="D585" s="119">
        <v>972.09</v>
      </c>
      <c r="E585" s="119">
        <v>318.51</v>
      </c>
      <c r="F585" s="119">
        <v>280.11533333333335</v>
      </c>
      <c r="G585" s="119">
        <v>800.65374999999995</v>
      </c>
      <c r="H585" s="119">
        <v>246.64877777777778</v>
      </c>
      <c r="I585" s="119">
        <v>344.19749999999999</v>
      </c>
      <c r="J585" s="119">
        <v>371.49699999999996</v>
      </c>
    </row>
    <row r="586" spans="2:10">
      <c r="B586" s="118">
        <v>39896</v>
      </c>
      <c r="C586" s="119">
        <v>2070.9</v>
      </c>
      <c r="D586" s="119">
        <v>948.30250000000001</v>
      </c>
      <c r="E586" s="119">
        <v>307.5</v>
      </c>
      <c r="F586" s="119">
        <v>274.4853333333333</v>
      </c>
      <c r="G586" s="119">
        <v>797.6087500000001</v>
      </c>
      <c r="H586" s="119">
        <v>241.89211111111112</v>
      </c>
      <c r="I586" s="119">
        <v>335.08499999999998</v>
      </c>
      <c r="J586" s="119">
        <v>370.37</v>
      </c>
    </row>
    <row r="587" spans="2:10">
      <c r="B587" s="118">
        <v>39897</v>
      </c>
      <c r="C587" s="119">
        <v>2053.8000000000002</v>
      </c>
      <c r="D587" s="119">
        <v>954.42750000000001</v>
      </c>
      <c r="E587" s="119">
        <v>301.55666666666667</v>
      </c>
      <c r="F587" s="119">
        <v>266.27199999999999</v>
      </c>
      <c r="G587" s="119">
        <v>780.78125</v>
      </c>
      <c r="H587" s="119">
        <v>245.93544444444444</v>
      </c>
      <c r="I587" s="119">
        <v>342.65875</v>
      </c>
      <c r="J587" s="119">
        <v>409.1633333333333</v>
      </c>
    </row>
    <row r="588" spans="2:10">
      <c r="B588" s="118">
        <v>39898</v>
      </c>
      <c r="C588" s="119">
        <v>2048.1</v>
      </c>
      <c r="D588" s="119">
        <v>926.77250000000004</v>
      </c>
      <c r="E588" s="119">
        <v>299.73</v>
      </c>
      <c r="F588" s="119">
        <v>250.06866666666664</v>
      </c>
      <c r="G588" s="119">
        <v>780.44375000000002</v>
      </c>
      <c r="H588" s="119">
        <v>241.53655555555557</v>
      </c>
      <c r="I588" s="119">
        <v>337.28375</v>
      </c>
      <c r="J588" s="119">
        <v>414.58555555555563</v>
      </c>
    </row>
    <row r="589" spans="2:10">
      <c r="B589" s="118">
        <v>39899</v>
      </c>
      <c r="C589" s="119">
        <v>2180.3249999999998</v>
      </c>
      <c r="D589" s="119">
        <v>914.85749999999996</v>
      </c>
      <c r="E589" s="119">
        <v>284.95666666666665</v>
      </c>
      <c r="F589" s="119">
        <v>247.46866666666665</v>
      </c>
      <c r="G589" s="119">
        <v>776.17499999999995</v>
      </c>
      <c r="H589" s="119">
        <v>241.41877777777779</v>
      </c>
      <c r="I589" s="119">
        <v>338.92500000000001</v>
      </c>
      <c r="J589" s="119">
        <v>422.49222222222221</v>
      </c>
    </row>
    <row r="590" spans="2:10">
      <c r="B590" s="118">
        <v>39902</v>
      </c>
      <c r="C590" s="119">
        <v>2192.4499999999998</v>
      </c>
      <c r="D590" s="119">
        <v>925.39</v>
      </c>
      <c r="E590" s="119">
        <v>293.48666666666668</v>
      </c>
      <c r="F590" s="119">
        <v>259.22199999999998</v>
      </c>
      <c r="G590" s="119">
        <v>779.9</v>
      </c>
      <c r="H590" s="119">
        <v>245.28544444444444</v>
      </c>
      <c r="I590" s="119">
        <v>355.6875</v>
      </c>
      <c r="J590" s="119">
        <v>440.37777777777779</v>
      </c>
    </row>
    <row r="591" spans="2:10">
      <c r="B591" s="118">
        <v>39903</v>
      </c>
      <c r="C591" s="119">
        <v>2204</v>
      </c>
      <c r="D591" s="119">
        <v>909.53499999999997</v>
      </c>
      <c r="E591" s="119">
        <v>289.97666666666669</v>
      </c>
      <c r="F591" s="119">
        <v>257.21866666666665</v>
      </c>
      <c r="G591" s="119">
        <v>784.77374999999995</v>
      </c>
      <c r="H591" s="119">
        <v>245.88655555555559</v>
      </c>
      <c r="I591" s="119">
        <v>358.74374999999998</v>
      </c>
      <c r="J591" s="119">
        <v>434.36888888888893</v>
      </c>
    </row>
    <row r="592" spans="2:10">
      <c r="B592" s="118">
        <v>39904</v>
      </c>
      <c r="C592" s="119">
        <v>2209.7750000000001</v>
      </c>
      <c r="D592" s="119">
        <v>899.10749999999996</v>
      </c>
      <c r="E592" s="119">
        <v>285.87</v>
      </c>
      <c r="F592" s="119">
        <v>258.20533333333333</v>
      </c>
      <c r="G592" s="119">
        <v>752.0675</v>
      </c>
      <c r="H592" s="119">
        <v>250.35877777777776</v>
      </c>
      <c r="I592" s="119">
        <v>365.21125000000001</v>
      </c>
      <c r="J592" s="119">
        <v>440.9422222222222</v>
      </c>
    </row>
    <row r="593" spans="2:10">
      <c r="B593" s="118">
        <v>39905</v>
      </c>
      <c r="C593" s="119">
        <v>2201.35</v>
      </c>
      <c r="D593" s="119">
        <v>888.29250000000002</v>
      </c>
      <c r="E593" s="119">
        <v>272.73333333333335</v>
      </c>
      <c r="F593" s="119">
        <v>241.77533333333335</v>
      </c>
      <c r="G593" s="119">
        <v>749.13125000000002</v>
      </c>
      <c r="H593" s="119">
        <v>247.73433333333332</v>
      </c>
      <c r="I593" s="119">
        <v>358.90375</v>
      </c>
      <c r="J593" s="119">
        <v>420.58111111111111</v>
      </c>
    </row>
    <row r="594" spans="2:10">
      <c r="B594" s="118">
        <v>39906</v>
      </c>
      <c r="C594" s="119">
        <v>2187.4250000000002</v>
      </c>
      <c r="D594" s="119">
        <v>865.88750000000005</v>
      </c>
      <c r="E594" s="119">
        <v>265</v>
      </c>
      <c r="F594" s="119">
        <v>243.20533333333333</v>
      </c>
      <c r="G594" s="119">
        <v>722.9</v>
      </c>
      <c r="H594" s="119">
        <v>233.95100000000002</v>
      </c>
      <c r="I594" s="119">
        <v>352.20125000000002</v>
      </c>
      <c r="J594" s="119">
        <v>420.73111111111109</v>
      </c>
    </row>
    <row r="595" spans="2:10">
      <c r="B595" s="118">
        <v>39909</v>
      </c>
      <c r="C595" s="119">
        <v>2178.4749999999999</v>
      </c>
      <c r="D595" s="119">
        <v>818.01625000000001</v>
      </c>
      <c r="E595" s="119">
        <v>257.77</v>
      </c>
      <c r="F595" s="119">
        <v>235.2586666666667</v>
      </c>
      <c r="G595" s="119">
        <v>704.63250000000005</v>
      </c>
      <c r="H595" s="119">
        <v>228.90433333333334</v>
      </c>
      <c r="I595" s="119">
        <v>336.65375</v>
      </c>
      <c r="J595" s="119">
        <v>418.04</v>
      </c>
    </row>
    <row r="596" spans="2:10">
      <c r="B596" s="118">
        <v>39910</v>
      </c>
      <c r="C596" s="119">
        <v>2175.4499999999998</v>
      </c>
      <c r="D596" s="119">
        <v>810.66499999999996</v>
      </c>
      <c r="E596" s="119">
        <v>265.56333333333333</v>
      </c>
      <c r="F596" s="119">
        <v>240.01699999999997</v>
      </c>
      <c r="G596" s="119">
        <v>691.27812500000005</v>
      </c>
      <c r="H596" s="119">
        <v>230.45933333333335</v>
      </c>
      <c r="I596" s="119">
        <v>340.21812499999999</v>
      </c>
      <c r="J596" s="119">
        <v>418.34500000000003</v>
      </c>
    </row>
    <row r="597" spans="2:10">
      <c r="B597" s="118">
        <v>39911</v>
      </c>
      <c r="C597" s="119">
        <v>1937.125</v>
      </c>
      <c r="D597" s="119">
        <v>792.16499999999996</v>
      </c>
      <c r="E597" s="119">
        <v>269.70333333333332</v>
      </c>
      <c r="F597" s="119">
        <v>234.87199999999999</v>
      </c>
      <c r="G597" s="119">
        <v>664.17312500000003</v>
      </c>
      <c r="H597" s="119">
        <v>214.08044444444442</v>
      </c>
      <c r="I597" s="119">
        <v>343.03687500000001</v>
      </c>
      <c r="J597" s="119">
        <v>405.19111111111107</v>
      </c>
    </row>
    <row r="598" spans="2:10">
      <c r="B598" s="118">
        <v>39912</v>
      </c>
      <c r="C598" s="119">
        <v>1909.4</v>
      </c>
      <c r="D598" s="119">
        <v>796.63250000000005</v>
      </c>
      <c r="E598" s="119">
        <v>262.81666666666666</v>
      </c>
      <c r="F598" s="119">
        <v>228.20866666666666</v>
      </c>
      <c r="G598" s="119">
        <v>667.70125000000007</v>
      </c>
      <c r="H598" s="119">
        <v>222.73877777777776</v>
      </c>
      <c r="I598" s="119">
        <v>329.72874999999999</v>
      </c>
      <c r="J598" s="119">
        <v>384.38499999999999</v>
      </c>
    </row>
    <row r="599" spans="2:10">
      <c r="B599" s="118">
        <v>39913</v>
      </c>
      <c r="C599" s="119">
        <v>1909.4</v>
      </c>
      <c r="D599" s="119">
        <v>796.625</v>
      </c>
      <c r="E599" s="119">
        <v>261.93333333333334</v>
      </c>
      <c r="F599" s="119">
        <v>228.20533333333333</v>
      </c>
      <c r="G599" s="119">
        <v>665.2</v>
      </c>
      <c r="H599" s="119">
        <v>223.20766666666665</v>
      </c>
      <c r="I599" s="119">
        <v>329.95</v>
      </c>
      <c r="J599" s="119">
        <v>383.4644444444445</v>
      </c>
    </row>
    <row r="600" spans="2:10">
      <c r="B600" s="118">
        <v>39916</v>
      </c>
      <c r="C600" s="119">
        <v>1898.35</v>
      </c>
      <c r="D600" s="119">
        <v>809.65</v>
      </c>
      <c r="E600" s="119">
        <v>255.63333333333333</v>
      </c>
      <c r="F600" s="119">
        <v>228.10533333333333</v>
      </c>
      <c r="G600" s="119">
        <v>662.42499999999995</v>
      </c>
      <c r="H600" s="119">
        <v>226.84099999999998</v>
      </c>
      <c r="I600" s="119">
        <v>329.8125</v>
      </c>
      <c r="J600" s="119">
        <v>376.12055555555554</v>
      </c>
    </row>
    <row r="601" spans="2:10">
      <c r="B601" s="118">
        <v>39917</v>
      </c>
      <c r="C601" s="119">
        <v>1892.75</v>
      </c>
      <c r="D601" s="119">
        <v>781.85</v>
      </c>
      <c r="E601" s="119">
        <v>239.76</v>
      </c>
      <c r="F601" s="119">
        <v>211.66200000000001</v>
      </c>
      <c r="G601" s="119">
        <v>633.11562500000002</v>
      </c>
      <c r="H601" s="119">
        <v>221.47877777777774</v>
      </c>
      <c r="I601" s="119">
        <v>323.8075</v>
      </c>
      <c r="J601" s="119">
        <v>367.75777777777773</v>
      </c>
    </row>
    <row r="602" spans="2:10">
      <c r="B602" s="118">
        <v>39918</v>
      </c>
      <c r="C602" s="119">
        <v>1898.1</v>
      </c>
      <c r="D602" s="119">
        <v>775.89</v>
      </c>
      <c r="E602" s="119">
        <v>239.96</v>
      </c>
      <c r="F602" s="119">
        <v>213.15199999999996</v>
      </c>
      <c r="G602" s="119">
        <v>641.97437500000001</v>
      </c>
      <c r="H602" s="119">
        <v>221.7282222222222</v>
      </c>
      <c r="I602" s="119">
        <v>321.390625</v>
      </c>
      <c r="J602" s="119">
        <v>361.50055555555559</v>
      </c>
    </row>
    <row r="603" spans="2:10">
      <c r="B603" s="118">
        <v>39919</v>
      </c>
      <c r="C603" s="119">
        <v>1894.25</v>
      </c>
      <c r="D603" s="119">
        <v>763.47500000000002</v>
      </c>
      <c r="E603" s="119">
        <v>235.41499999999999</v>
      </c>
      <c r="F603" s="119">
        <v>204.24199999999999</v>
      </c>
      <c r="G603" s="119">
        <v>612.75</v>
      </c>
      <c r="H603" s="119">
        <v>217.29488888888889</v>
      </c>
      <c r="I603" s="119">
        <v>304.65625</v>
      </c>
      <c r="J603" s="119">
        <v>346.75611111111112</v>
      </c>
    </row>
    <row r="604" spans="2:10">
      <c r="B604" s="118">
        <v>39920</v>
      </c>
      <c r="C604" s="119">
        <v>2076.9</v>
      </c>
      <c r="D604" s="119">
        <v>747.67499999999995</v>
      </c>
      <c r="E604" s="119">
        <v>227.7</v>
      </c>
      <c r="F604" s="119">
        <v>196.10866666666666</v>
      </c>
      <c r="G604" s="119">
        <v>657.90750000000003</v>
      </c>
      <c r="H604" s="119">
        <v>232.41766666666666</v>
      </c>
      <c r="I604" s="119">
        <v>306.53187500000001</v>
      </c>
      <c r="J604" s="119">
        <v>342.89944444444444</v>
      </c>
    </row>
    <row r="605" spans="2:10">
      <c r="B605" s="118">
        <v>39923</v>
      </c>
      <c r="C605" s="119">
        <v>2146.7750000000001</v>
      </c>
      <c r="D605" s="119">
        <v>746.51</v>
      </c>
      <c r="E605" s="119">
        <v>233.48333333333335</v>
      </c>
      <c r="F605" s="119">
        <v>193.20533333333333</v>
      </c>
      <c r="G605" s="119">
        <v>652.33249999999998</v>
      </c>
      <c r="H605" s="119">
        <v>226.45211111111109</v>
      </c>
      <c r="I605" s="119">
        <v>311.43374999999997</v>
      </c>
      <c r="J605" s="119">
        <v>366.36944444444447</v>
      </c>
    </row>
    <row r="606" spans="2:10">
      <c r="B606" s="118">
        <v>39924</v>
      </c>
      <c r="C606" s="119">
        <v>2156.9</v>
      </c>
      <c r="D606" s="119">
        <v>750.67499999999995</v>
      </c>
      <c r="E606" s="119">
        <v>239.78</v>
      </c>
      <c r="F606" s="119">
        <v>204.87199999999999</v>
      </c>
      <c r="G606" s="119">
        <v>663.27937500000007</v>
      </c>
      <c r="H606" s="119">
        <v>230.91322222222223</v>
      </c>
      <c r="I606" s="119">
        <v>325.03937500000001</v>
      </c>
      <c r="J606" s="119">
        <v>374.36277777777769</v>
      </c>
    </row>
    <row r="607" spans="2:10">
      <c r="B607" s="118">
        <v>39925</v>
      </c>
      <c r="C607" s="119">
        <v>2166.6</v>
      </c>
      <c r="D607" s="119">
        <v>759.94749999999999</v>
      </c>
      <c r="E607" s="119">
        <v>239.92833333333337</v>
      </c>
      <c r="F607" s="119">
        <v>197.94033333333331</v>
      </c>
      <c r="G607" s="119">
        <v>667.04</v>
      </c>
      <c r="H607" s="119">
        <v>228.31877777777774</v>
      </c>
      <c r="I607" s="119">
        <v>319.49437499999999</v>
      </c>
      <c r="J607" s="119">
        <v>378.5483333333334</v>
      </c>
    </row>
    <row r="608" spans="2:10">
      <c r="B608" s="118">
        <v>39926</v>
      </c>
      <c r="C608" s="119">
        <v>2136.2750000000001</v>
      </c>
      <c r="D608" s="119">
        <v>761.78874999999994</v>
      </c>
      <c r="E608" s="119">
        <v>238.68833333333336</v>
      </c>
      <c r="F608" s="119">
        <v>197.03866666666667</v>
      </c>
      <c r="G608" s="119">
        <v>662.03937500000006</v>
      </c>
      <c r="H608" s="119">
        <v>226.55266666666665</v>
      </c>
      <c r="I608" s="119">
        <v>316.046875</v>
      </c>
      <c r="J608" s="119">
        <v>369.02388888888891</v>
      </c>
    </row>
    <row r="609" spans="2:10">
      <c r="B609" s="118">
        <v>39927</v>
      </c>
      <c r="C609" s="119">
        <v>2092.8000000000002</v>
      </c>
      <c r="D609" s="119">
        <v>763.05624999999998</v>
      </c>
      <c r="E609" s="119">
        <v>234</v>
      </c>
      <c r="F609" s="119">
        <v>193.84200000000001</v>
      </c>
      <c r="G609" s="119">
        <v>661.93062499999996</v>
      </c>
      <c r="H609" s="119">
        <v>225.83155555555555</v>
      </c>
      <c r="I609" s="119">
        <v>311.97624999999999</v>
      </c>
      <c r="J609" s="119">
        <v>358.53666666666663</v>
      </c>
    </row>
    <row r="610" spans="2:10">
      <c r="B610" s="118">
        <v>39930</v>
      </c>
      <c r="C610" s="119">
        <v>2055.625</v>
      </c>
      <c r="D610" s="119">
        <v>757.05250000000001</v>
      </c>
      <c r="E610" s="119">
        <v>228.68166666666664</v>
      </c>
      <c r="F610" s="119">
        <v>191.50533333333331</v>
      </c>
      <c r="G610" s="119">
        <v>673.55687499999999</v>
      </c>
      <c r="H610" s="119">
        <v>217.12266666666665</v>
      </c>
      <c r="I610" s="119">
        <v>316.81312500000001</v>
      </c>
      <c r="J610" s="119">
        <v>365.43111111111108</v>
      </c>
    </row>
    <row r="611" spans="2:10">
      <c r="B611" s="118">
        <v>39931</v>
      </c>
      <c r="C611" s="119">
        <v>2017.2249999999999</v>
      </c>
      <c r="D611" s="119">
        <v>764.66</v>
      </c>
      <c r="E611" s="119">
        <v>226.27500000000001</v>
      </c>
      <c r="F611" s="119">
        <v>198.07866666666666</v>
      </c>
      <c r="G611" s="119">
        <v>674.64125000000001</v>
      </c>
      <c r="H611" s="119">
        <v>227.12766666666664</v>
      </c>
      <c r="I611" s="119">
        <v>322.60624999999999</v>
      </c>
      <c r="J611" s="119">
        <v>371.64388888888885</v>
      </c>
    </row>
    <row r="612" spans="2:10">
      <c r="B612" s="118">
        <v>39932</v>
      </c>
      <c r="C612" s="119">
        <v>1993.45</v>
      </c>
      <c r="D612" s="119">
        <v>756.76125000000002</v>
      </c>
      <c r="E612" s="119">
        <v>205.38333333333333</v>
      </c>
      <c r="F612" s="119">
        <v>188.572</v>
      </c>
      <c r="G612" s="119">
        <v>658.70562500000005</v>
      </c>
      <c r="H612" s="119">
        <v>226.88155555555556</v>
      </c>
      <c r="I612" s="119">
        <v>320.30062500000003</v>
      </c>
      <c r="J612" s="119">
        <v>357.31111111111107</v>
      </c>
    </row>
    <row r="613" spans="2:10">
      <c r="B613" s="118">
        <v>39933</v>
      </c>
      <c r="C613" s="119">
        <v>1973.0250000000001</v>
      </c>
      <c r="D613" s="119">
        <v>731.85</v>
      </c>
      <c r="E613" s="119">
        <v>203.19</v>
      </c>
      <c r="F613" s="119">
        <v>182.36533333333333</v>
      </c>
      <c r="G613" s="119">
        <v>651.1875</v>
      </c>
      <c r="H613" s="119">
        <v>221.33488888888891</v>
      </c>
      <c r="I613" s="119">
        <v>318.90875</v>
      </c>
      <c r="J613" s="119">
        <v>355.89166666666665</v>
      </c>
    </row>
    <row r="614" spans="2:10">
      <c r="B614" s="118">
        <v>39934</v>
      </c>
      <c r="C614" s="119">
        <v>1973.0250000000001</v>
      </c>
      <c r="D614" s="119">
        <v>730.42499999999995</v>
      </c>
      <c r="E614" s="119">
        <v>203.2</v>
      </c>
      <c r="F614" s="119">
        <v>181.37199999999999</v>
      </c>
      <c r="G614" s="119">
        <v>651.41250000000002</v>
      </c>
      <c r="H614" s="119">
        <v>220.93711111111111</v>
      </c>
      <c r="I614" s="119">
        <v>310.26249999999999</v>
      </c>
      <c r="J614" s="119">
        <v>375.03125</v>
      </c>
    </row>
    <row r="615" spans="2:10">
      <c r="B615" s="118">
        <v>39937</v>
      </c>
      <c r="C615" s="119">
        <v>1956.2249999999999</v>
      </c>
      <c r="D615" s="119">
        <v>722.4</v>
      </c>
      <c r="E615" s="119">
        <v>179.01666666666665</v>
      </c>
      <c r="F615" s="119">
        <v>178.92533333333333</v>
      </c>
      <c r="G615" s="119">
        <v>641.72500000000002</v>
      </c>
      <c r="H615" s="119">
        <v>215.05211111111112</v>
      </c>
      <c r="I615" s="119">
        <v>307.97500000000002</v>
      </c>
      <c r="J615" s="119">
        <v>370.768125</v>
      </c>
    </row>
    <row r="616" spans="2:10">
      <c r="B616" s="118">
        <v>39938</v>
      </c>
      <c r="C616" s="119">
        <v>1951.35</v>
      </c>
      <c r="D616" s="119">
        <v>715.35</v>
      </c>
      <c r="E616" s="119">
        <v>161.01333333333332</v>
      </c>
      <c r="F616" s="119">
        <v>159.87199999999999</v>
      </c>
      <c r="G616" s="119">
        <v>630.91250000000002</v>
      </c>
      <c r="H616" s="119">
        <v>210.036</v>
      </c>
      <c r="I616" s="119">
        <v>300.80124999999998</v>
      </c>
      <c r="J616" s="119">
        <v>360.34812499999998</v>
      </c>
    </row>
    <row r="617" spans="2:10">
      <c r="B617" s="118">
        <v>39939</v>
      </c>
      <c r="C617" s="119">
        <v>1935.425</v>
      </c>
      <c r="D617" s="119">
        <v>703.07500000000005</v>
      </c>
      <c r="E617" s="119">
        <v>156.88999999999999</v>
      </c>
      <c r="F617" s="119">
        <v>158.65866666666668</v>
      </c>
      <c r="G617" s="119">
        <v>622.23749999999995</v>
      </c>
      <c r="H617" s="119">
        <v>204.21322222222221</v>
      </c>
      <c r="I617" s="119">
        <v>284.01875000000001</v>
      </c>
      <c r="J617" s="119">
        <v>328.24</v>
      </c>
    </row>
    <row r="618" spans="2:10">
      <c r="B618" s="118">
        <v>39940</v>
      </c>
      <c r="C618" s="119">
        <v>1922.825</v>
      </c>
      <c r="D618" s="119">
        <v>664.49249999999995</v>
      </c>
      <c r="E618" s="119">
        <v>147.5</v>
      </c>
      <c r="F618" s="119">
        <v>144.297</v>
      </c>
      <c r="G618" s="119">
        <v>600.5625</v>
      </c>
      <c r="H618" s="119">
        <v>188.74322222222222</v>
      </c>
      <c r="I618" s="119">
        <v>269.07875000000001</v>
      </c>
      <c r="J618" s="119">
        <v>309.5575</v>
      </c>
    </row>
    <row r="619" spans="2:10">
      <c r="B619" s="118">
        <v>39941</v>
      </c>
      <c r="C619" s="119">
        <v>1911.825</v>
      </c>
      <c r="D619" s="119">
        <v>650.53625</v>
      </c>
      <c r="E619" s="119">
        <v>130</v>
      </c>
      <c r="F619" s="119">
        <v>140.422</v>
      </c>
      <c r="G619" s="119">
        <v>596.83749999999998</v>
      </c>
      <c r="H619" s="119">
        <v>181.23655555555555</v>
      </c>
      <c r="I619" s="119">
        <v>258.81375000000003</v>
      </c>
      <c r="J619" s="119">
        <v>296.77875</v>
      </c>
    </row>
    <row r="620" spans="2:10">
      <c r="B620" s="118">
        <v>39944</v>
      </c>
      <c r="C620" s="119">
        <v>1905.925</v>
      </c>
      <c r="D620" s="119">
        <v>654.15250000000003</v>
      </c>
      <c r="E620" s="119">
        <v>136.40166666666667</v>
      </c>
      <c r="F620" s="119">
        <v>147.20533333333333</v>
      </c>
      <c r="G620" s="119">
        <v>582.10874999999999</v>
      </c>
      <c r="H620" s="119">
        <v>174.60988888888886</v>
      </c>
      <c r="I620" s="119">
        <v>258.86874999999998</v>
      </c>
      <c r="J620" s="119">
        <v>297.22750000000002</v>
      </c>
    </row>
    <row r="621" spans="2:10">
      <c r="B621" s="118">
        <v>39945</v>
      </c>
      <c r="C621" s="119">
        <v>1905.925</v>
      </c>
      <c r="D621" s="119">
        <v>653.28</v>
      </c>
      <c r="E621" s="119">
        <v>150</v>
      </c>
      <c r="F621" s="119">
        <v>150.13866666666667</v>
      </c>
      <c r="G621" s="119">
        <v>583.1</v>
      </c>
      <c r="H621" s="119">
        <v>176.79933333333329</v>
      </c>
      <c r="I621" s="119">
        <v>266.52187500000002</v>
      </c>
      <c r="J621" s="119">
        <v>295.36937499999999</v>
      </c>
    </row>
    <row r="622" spans="2:10">
      <c r="B622" s="118">
        <v>39946</v>
      </c>
      <c r="C622" s="119">
        <v>1905.925</v>
      </c>
      <c r="D622" s="119">
        <v>651.21624999999995</v>
      </c>
      <c r="E622" s="119">
        <v>145</v>
      </c>
      <c r="F622" s="119">
        <v>142.52533333333335</v>
      </c>
      <c r="G622" s="119">
        <v>497.99874999999997</v>
      </c>
      <c r="H622" s="119">
        <v>190.02711111111114</v>
      </c>
      <c r="I622" s="119">
        <v>281.78500000000003</v>
      </c>
      <c r="J622" s="119">
        <v>305.52999999999997</v>
      </c>
    </row>
    <row r="623" spans="2:10">
      <c r="B623" s="118">
        <v>39947</v>
      </c>
      <c r="C623" s="119">
        <v>1905.925</v>
      </c>
      <c r="D623" s="119">
        <v>678.95375000000001</v>
      </c>
      <c r="E623" s="119">
        <v>151.00833333333333</v>
      </c>
      <c r="F623" s="119">
        <v>147.97533333333334</v>
      </c>
      <c r="G623" s="119">
        <v>484.72500000000002</v>
      </c>
      <c r="H623" s="119">
        <v>195.56655555555557</v>
      </c>
      <c r="I623" s="119">
        <v>288.09437500000001</v>
      </c>
      <c r="J623" s="119">
        <v>304.75687499999998</v>
      </c>
    </row>
    <row r="624" spans="2:10">
      <c r="B624" s="118">
        <v>39948</v>
      </c>
      <c r="C624" s="119">
        <v>1905.925</v>
      </c>
      <c r="D624" s="119">
        <v>666.18125000000009</v>
      </c>
      <c r="E624" s="119">
        <v>148.495</v>
      </c>
      <c r="F624" s="119">
        <v>143.82866666666666</v>
      </c>
      <c r="G624" s="119">
        <v>475.11250000000001</v>
      </c>
      <c r="H624" s="119">
        <v>192.61211111111109</v>
      </c>
      <c r="I624" s="119">
        <v>286.41374999999999</v>
      </c>
      <c r="J624" s="119">
        <v>303.29624999999999</v>
      </c>
    </row>
    <row r="625" spans="2:10">
      <c r="B625" s="118">
        <v>39951</v>
      </c>
      <c r="C625" s="119">
        <v>1905.925</v>
      </c>
      <c r="D625" s="119">
        <v>670.22874999999999</v>
      </c>
      <c r="E625" s="119">
        <v>144.13</v>
      </c>
      <c r="F625" s="119">
        <v>133.55533333333332</v>
      </c>
      <c r="G625" s="119">
        <v>467.55874999999997</v>
      </c>
      <c r="H625" s="119">
        <v>191.59100000000001</v>
      </c>
      <c r="I625" s="119">
        <v>288.89999999999998</v>
      </c>
      <c r="J625" s="119">
        <v>295.30624999999998</v>
      </c>
    </row>
    <row r="626" spans="2:10">
      <c r="B626" s="118">
        <v>39952</v>
      </c>
      <c r="C626" s="119">
        <v>1905.925</v>
      </c>
      <c r="D626" s="119">
        <v>659.91125000000011</v>
      </c>
      <c r="E626" s="119">
        <v>130.07666666666668</v>
      </c>
      <c r="F626" s="119">
        <v>123.54866666666665</v>
      </c>
      <c r="G626" s="119">
        <v>467.36250000000001</v>
      </c>
      <c r="H626" s="119">
        <v>183.74044444444445</v>
      </c>
      <c r="I626" s="119">
        <v>278.2525</v>
      </c>
      <c r="J626" s="119">
        <v>283.05</v>
      </c>
    </row>
    <row r="627" spans="2:10">
      <c r="B627" s="118">
        <v>39953</v>
      </c>
      <c r="C627" s="119">
        <v>1905.925</v>
      </c>
      <c r="D627" s="119">
        <v>654.42375000000004</v>
      </c>
      <c r="E627" s="119">
        <v>125.91166666666668</v>
      </c>
      <c r="F627" s="119">
        <v>114.03033333333333</v>
      </c>
      <c r="G627" s="119">
        <v>489.48571428571432</v>
      </c>
      <c r="H627" s="119">
        <v>175.01322222222223</v>
      </c>
      <c r="I627" s="119">
        <v>260.7</v>
      </c>
      <c r="J627" s="119">
        <v>274.91125</v>
      </c>
    </row>
    <row r="628" spans="2:10">
      <c r="B628" s="118">
        <v>39954</v>
      </c>
      <c r="C628" s="119">
        <v>1905.925</v>
      </c>
      <c r="D628" s="119">
        <v>652.72249999999997</v>
      </c>
      <c r="E628" s="119">
        <v>125.33333333333333</v>
      </c>
      <c r="F628" s="119">
        <v>112.60033333333335</v>
      </c>
      <c r="G628" s="119">
        <v>499.85071428571428</v>
      </c>
      <c r="H628" s="119">
        <v>176.12044444444444</v>
      </c>
      <c r="I628" s="119">
        <v>271.82375000000002</v>
      </c>
      <c r="J628" s="119">
        <v>276.81625000000003</v>
      </c>
    </row>
    <row r="629" spans="2:10">
      <c r="B629" s="118">
        <v>39955</v>
      </c>
      <c r="C629" s="119">
        <v>1905.925</v>
      </c>
      <c r="D629" s="119">
        <v>651.125</v>
      </c>
      <c r="E629" s="119">
        <v>125</v>
      </c>
      <c r="F629" s="119">
        <v>115.28366666666666</v>
      </c>
      <c r="G629" s="119">
        <v>474.88</v>
      </c>
      <c r="H629" s="119">
        <v>175.73155555555556</v>
      </c>
      <c r="I629" s="119">
        <v>271.80874999999997</v>
      </c>
      <c r="J629" s="119">
        <v>273.52937500000002</v>
      </c>
    </row>
    <row r="630" spans="2:10">
      <c r="B630" s="118">
        <v>39958</v>
      </c>
      <c r="C630" s="119">
        <v>1905.925</v>
      </c>
      <c r="D630" s="119">
        <v>649.32500000000005</v>
      </c>
      <c r="E630" s="119">
        <v>123.655</v>
      </c>
      <c r="F630" s="119">
        <v>113.17533333333331</v>
      </c>
      <c r="G630" s="119">
        <v>464.98571428571432</v>
      </c>
      <c r="H630" s="119">
        <v>175.61877777777778</v>
      </c>
      <c r="I630" s="119">
        <v>271.63749999999999</v>
      </c>
      <c r="J630" s="119">
        <v>273.21812499999999</v>
      </c>
    </row>
    <row r="631" spans="2:10">
      <c r="B631" s="118">
        <v>39959</v>
      </c>
      <c r="C631" s="119">
        <v>1905.925</v>
      </c>
      <c r="D631" s="119">
        <v>658.06125000000009</v>
      </c>
      <c r="E631" s="119">
        <v>120</v>
      </c>
      <c r="F631" s="119">
        <v>114.562</v>
      </c>
      <c r="G631" s="119">
        <v>450.71428571428572</v>
      </c>
      <c r="H631" s="119">
        <v>177.27155555555555</v>
      </c>
      <c r="I631" s="119">
        <v>275.12187499999999</v>
      </c>
      <c r="J631" s="119">
        <v>266.77875</v>
      </c>
    </row>
    <row r="632" spans="2:10">
      <c r="B632" s="118">
        <v>39960</v>
      </c>
      <c r="C632" s="119">
        <v>1905.925</v>
      </c>
      <c r="D632" s="119">
        <v>665.76250000000005</v>
      </c>
      <c r="E632" s="119">
        <v>113.33333333333333</v>
      </c>
      <c r="F632" s="119">
        <v>114.872</v>
      </c>
      <c r="G632" s="119">
        <v>426.18071428571426</v>
      </c>
      <c r="H632" s="119">
        <v>176.17766666666665</v>
      </c>
      <c r="I632" s="119">
        <v>271.76749999999998</v>
      </c>
      <c r="J632" s="119">
        <v>263.82875000000001</v>
      </c>
    </row>
    <row r="633" spans="2:10">
      <c r="B633" s="118">
        <v>39961</v>
      </c>
      <c r="C633" s="119">
        <v>1905.925</v>
      </c>
      <c r="D633" s="119">
        <v>668.8125</v>
      </c>
      <c r="E633" s="119">
        <v>114.43333333333332</v>
      </c>
      <c r="F633" s="119">
        <v>116.49366666666667</v>
      </c>
      <c r="G633" s="119">
        <v>426.6185714285715</v>
      </c>
      <c r="H633" s="119">
        <v>177.65099999999998</v>
      </c>
      <c r="I633" s="119">
        <v>275.60624999999999</v>
      </c>
      <c r="J633" s="119">
        <v>265.36624999999998</v>
      </c>
    </row>
    <row r="634" spans="2:10">
      <c r="B634" s="118">
        <v>39962</v>
      </c>
      <c r="C634" s="119">
        <v>1905.925</v>
      </c>
      <c r="D634" s="119">
        <v>668.14125000000001</v>
      </c>
      <c r="E634" s="119">
        <v>120</v>
      </c>
      <c r="F634" s="119">
        <v>116.18200000000002</v>
      </c>
      <c r="G634" s="119">
        <v>428.06571428571431</v>
      </c>
      <c r="H634" s="119">
        <v>176.82877777777776</v>
      </c>
      <c r="I634" s="119">
        <v>274.13687499999997</v>
      </c>
      <c r="J634" s="119">
        <v>260.96749999999997</v>
      </c>
    </row>
    <row r="635" spans="2:10">
      <c r="B635" s="118">
        <v>39965</v>
      </c>
      <c r="C635" s="119">
        <v>1905.925</v>
      </c>
      <c r="D635" s="119">
        <v>650.40374999999995</v>
      </c>
      <c r="E635" s="119">
        <v>110.83333333333333</v>
      </c>
      <c r="F635" s="119">
        <v>109.20533333333333</v>
      </c>
      <c r="G635" s="119">
        <v>427.97428571428571</v>
      </c>
      <c r="H635" s="119">
        <v>169.61822222222224</v>
      </c>
      <c r="I635" s="119">
        <v>268.16000000000003</v>
      </c>
      <c r="J635" s="119">
        <v>248.27875</v>
      </c>
    </row>
    <row r="636" spans="2:10">
      <c r="B636" s="118">
        <v>39966</v>
      </c>
      <c r="C636" s="119">
        <v>1905.925</v>
      </c>
      <c r="D636" s="119">
        <v>651.09249999999997</v>
      </c>
      <c r="E636" s="119">
        <v>99.46</v>
      </c>
      <c r="F636" s="119">
        <v>103.372</v>
      </c>
      <c r="G636" s="119">
        <v>425.19857142857143</v>
      </c>
      <c r="H636" s="119">
        <v>163.31044444444444</v>
      </c>
      <c r="I636" s="119">
        <v>270.72375</v>
      </c>
      <c r="J636" s="119">
        <v>243.90187499999999</v>
      </c>
    </row>
    <row r="637" spans="2:10">
      <c r="B637" s="118">
        <v>39967</v>
      </c>
      <c r="C637" s="119">
        <v>1905.925</v>
      </c>
      <c r="D637" s="119">
        <v>652.92999999999995</v>
      </c>
      <c r="E637" s="119">
        <v>96.99666666666667</v>
      </c>
      <c r="F637" s="119">
        <v>102.00533333333333</v>
      </c>
      <c r="G637" s="119">
        <v>424.08571428571429</v>
      </c>
      <c r="H637" s="119">
        <v>161.84377777777777</v>
      </c>
      <c r="I637" s="119">
        <v>271.88875000000002</v>
      </c>
      <c r="J637" s="119">
        <v>257.93</v>
      </c>
    </row>
    <row r="638" spans="2:10">
      <c r="B638" s="118">
        <v>39968</v>
      </c>
      <c r="C638" s="119">
        <v>1905.925</v>
      </c>
      <c r="D638" s="119">
        <v>658.14250000000004</v>
      </c>
      <c r="E638" s="119">
        <v>95.738333333333344</v>
      </c>
      <c r="F638" s="119">
        <v>104.10533333333332</v>
      </c>
      <c r="G638" s="119">
        <v>423.16</v>
      </c>
      <c r="H638" s="119">
        <v>164.80044444444445</v>
      </c>
      <c r="I638" s="119">
        <v>285.731875</v>
      </c>
      <c r="J638" s="119">
        <v>261.16187500000001</v>
      </c>
    </row>
    <row r="639" spans="2:10">
      <c r="B639" s="118">
        <v>39969</v>
      </c>
      <c r="C639" s="119">
        <v>1905.925</v>
      </c>
      <c r="D639" s="119">
        <v>656.81624999999997</v>
      </c>
      <c r="E639" s="119">
        <v>94.35</v>
      </c>
      <c r="F639" s="119">
        <v>100.71199999999999</v>
      </c>
      <c r="G639" s="119">
        <v>415.3</v>
      </c>
      <c r="H639" s="119">
        <v>162.1587777777778</v>
      </c>
      <c r="I639" s="119">
        <v>283.93812500000001</v>
      </c>
      <c r="J639" s="119">
        <v>263.35312499999998</v>
      </c>
    </row>
    <row r="640" spans="2:10">
      <c r="B640" s="118">
        <v>39972</v>
      </c>
      <c r="C640" s="119">
        <v>1905.925</v>
      </c>
      <c r="D640" s="119">
        <v>662.51625000000001</v>
      </c>
      <c r="E640" s="119">
        <v>92.396666666666661</v>
      </c>
      <c r="F640" s="119">
        <v>104.33533333333332</v>
      </c>
      <c r="G640" s="119">
        <v>419</v>
      </c>
      <c r="H640" s="119">
        <v>161.80488888888891</v>
      </c>
      <c r="I640" s="119">
        <v>285.14249999999998</v>
      </c>
      <c r="J640" s="119">
        <v>265.16874999999999</v>
      </c>
    </row>
    <row r="641" spans="2:10">
      <c r="B641" s="118">
        <v>39973</v>
      </c>
      <c r="C641" s="119">
        <v>1905.925</v>
      </c>
      <c r="D641" s="119">
        <v>661.9425</v>
      </c>
      <c r="E641" s="119">
        <v>96.135000000000005</v>
      </c>
      <c r="F641" s="119">
        <v>109.09533333333331</v>
      </c>
      <c r="G641" s="119">
        <v>423.85714285714283</v>
      </c>
      <c r="H641" s="119">
        <v>151.07300000000001</v>
      </c>
      <c r="I641" s="119">
        <v>286.3725</v>
      </c>
      <c r="J641" s="119">
        <v>261.69125000000003</v>
      </c>
    </row>
    <row r="642" spans="2:10">
      <c r="B642" s="118">
        <v>39974</v>
      </c>
      <c r="C642" s="119">
        <v>1905.925</v>
      </c>
      <c r="D642" s="119">
        <v>653.80499999999995</v>
      </c>
      <c r="E642" s="119">
        <v>95</v>
      </c>
      <c r="F642" s="119">
        <v>111.81700000000001</v>
      </c>
      <c r="G642" s="119">
        <v>434.54285714285714</v>
      </c>
      <c r="H642" s="119">
        <v>146.20425</v>
      </c>
      <c r="I642" s="119">
        <v>275.109375</v>
      </c>
      <c r="J642" s="119">
        <v>257.53625</v>
      </c>
    </row>
    <row r="643" spans="2:10">
      <c r="B643" s="118">
        <v>39975</v>
      </c>
      <c r="C643" s="119">
        <v>1905.925</v>
      </c>
      <c r="D643" s="119">
        <v>653.47125000000005</v>
      </c>
      <c r="E643" s="119">
        <v>95</v>
      </c>
      <c r="F643" s="119">
        <v>110.90533333333333</v>
      </c>
      <c r="G643" s="119">
        <v>435.54285714285714</v>
      </c>
      <c r="H643" s="119">
        <v>147.89175</v>
      </c>
      <c r="I643" s="119">
        <v>283.45</v>
      </c>
      <c r="J643" s="119">
        <v>255.34062499999999</v>
      </c>
    </row>
    <row r="644" spans="2:10">
      <c r="B644" s="118">
        <v>39976</v>
      </c>
      <c r="C644" s="119">
        <v>1905.925</v>
      </c>
      <c r="D644" s="119">
        <v>649.97500000000002</v>
      </c>
      <c r="E644" s="119">
        <v>98.333333333333329</v>
      </c>
      <c r="F644" s="119">
        <v>106.14033333333333</v>
      </c>
      <c r="G644" s="119">
        <v>430.61428571428576</v>
      </c>
      <c r="H644" s="119">
        <v>149.06237499999997</v>
      </c>
      <c r="I644" s="119">
        <v>282.87374999999997</v>
      </c>
      <c r="J644" s="119">
        <v>257.24874999999997</v>
      </c>
    </row>
    <row r="645" spans="2:10">
      <c r="B645" s="118">
        <v>39979</v>
      </c>
      <c r="C645" s="119">
        <v>1905.925</v>
      </c>
      <c r="D645" s="119">
        <v>654.57000000000005</v>
      </c>
      <c r="E645" s="119">
        <v>100.95333333333333</v>
      </c>
      <c r="F645" s="119">
        <v>109.20533333333333</v>
      </c>
      <c r="G645" s="119">
        <v>419.47714285714289</v>
      </c>
      <c r="H645" s="119">
        <v>151.62300000000002</v>
      </c>
      <c r="I645" s="119">
        <v>287.39187500000003</v>
      </c>
      <c r="J645" s="119">
        <v>265.37875000000003</v>
      </c>
    </row>
    <row r="646" spans="2:10">
      <c r="B646" s="118">
        <v>39980</v>
      </c>
      <c r="C646" s="119">
        <v>1905.925</v>
      </c>
      <c r="D646" s="119">
        <v>662.04124999999999</v>
      </c>
      <c r="E646" s="119">
        <v>109.18833333333333</v>
      </c>
      <c r="F646" s="119">
        <v>110.23700000000001</v>
      </c>
      <c r="G646" s="119">
        <v>422.51428571428568</v>
      </c>
      <c r="H646" s="119">
        <v>167.77175</v>
      </c>
      <c r="I646" s="119">
        <v>284.45249999999999</v>
      </c>
      <c r="J646" s="119">
        <v>283.86374999999998</v>
      </c>
    </row>
    <row r="647" spans="2:10">
      <c r="B647" s="118">
        <v>39981</v>
      </c>
      <c r="C647" s="119">
        <v>1905.925</v>
      </c>
      <c r="D647" s="119">
        <v>667.17624999999998</v>
      </c>
      <c r="E647" s="119">
        <v>115.89</v>
      </c>
      <c r="F647" s="119">
        <v>117.062</v>
      </c>
      <c r="G647" s="119">
        <v>433.69</v>
      </c>
      <c r="H647" s="119">
        <v>168.91987499999999</v>
      </c>
      <c r="I647" s="119">
        <v>289.91187500000001</v>
      </c>
      <c r="J647" s="119">
        <v>290.61374999999998</v>
      </c>
    </row>
    <row r="648" spans="2:10">
      <c r="B648" s="118">
        <v>39982</v>
      </c>
      <c r="C648" s="119">
        <v>1905.925</v>
      </c>
      <c r="D648" s="119">
        <v>670.245</v>
      </c>
      <c r="E648" s="119">
        <v>118.82333333333332</v>
      </c>
      <c r="F648" s="119">
        <v>116.26033333333332</v>
      </c>
      <c r="G648" s="119">
        <v>441.52571428571429</v>
      </c>
      <c r="H648" s="119">
        <v>172.16612500000002</v>
      </c>
      <c r="I648" s="119">
        <v>291.14937500000002</v>
      </c>
      <c r="J648" s="119">
        <v>294.93937499999998</v>
      </c>
    </row>
    <row r="649" spans="2:10">
      <c r="B649" s="118">
        <v>39983</v>
      </c>
      <c r="C649" s="119">
        <v>1905.925</v>
      </c>
      <c r="D649" s="119">
        <v>669.86875000000009</v>
      </c>
      <c r="E649" s="119">
        <v>119.32666666666667</v>
      </c>
      <c r="F649" s="119">
        <v>116.89866666666667</v>
      </c>
      <c r="G649" s="119">
        <v>440.4678571428571</v>
      </c>
      <c r="H649" s="119">
        <v>170.70112499999999</v>
      </c>
      <c r="I649" s="119">
        <v>288.95937500000002</v>
      </c>
      <c r="J649" s="119">
        <v>292.71312499999999</v>
      </c>
    </row>
    <row r="650" spans="2:10">
      <c r="B650" s="118">
        <v>39986</v>
      </c>
      <c r="C650" s="119">
        <v>1905.925</v>
      </c>
      <c r="D650" s="119">
        <v>680.57500000000005</v>
      </c>
      <c r="E650" s="119">
        <v>117.16166666666668</v>
      </c>
      <c r="F650" s="119">
        <v>116.01033333333334</v>
      </c>
      <c r="G650" s="119">
        <v>446.48571428571432</v>
      </c>
      <c r="H650" s="119">
        <v>173.81299999999999</v>
      </c>
      <c r="I650" s="119">
        <v>292.69875000000002</v>
      </c>
      <c r="J650" s="119">
        <v>299.97687500000001</v>
      </c>
    </row>
    <row r="651" spans="2:10">
      <c r="B651" s="118">
        <v>39987</v>
      </c>
      <c r="C651" s="119">
        <v>1905.925</v>
      </c>
      <c r="D651" s="119">
        <v>697.53750000000002</v>
      </c>
      <c r="E651" s="119">
        <v>127.61833333333334</v>
      </c>
      <c r="F651" s="119">
        <v>125.48033333333332</v>
      </c>
      <c r="G651" s="119">
        <v>435.57285714285717</v>
      </c>
      <c r="H651" s="119">
        <v>176.39237500000002</v>
      </c>
      <c r="I651" s="119">
        <v>297.37875000000003</v>
      </c>
      <c r="J651" s="119">
        <v>303.37124999999997</v>
      </c>
    </row>
    <row r="652" spans="2:10">
      <c r="B652" s="118">
        <v>39988</v>
      </c>
      <c r="C652" s="119">
        <v>1905.925</v>
      </c>
      <c r="D652" s="119">
        <v>700.63875000000007</v>
      </c>
      <c r="E652" s="119">
        <v>122.52</v>
      </c>
      <c r="F652" s="119">
        <v>125.28533333333333</v>
      </c>
      <c r="G652" s="119">
        <v>434.62857142857138</v>
      </c>
      <c r="H652" s="119">
        <v>173.52175</v>
      </c>
      <c r="I652" s="119">
        <v>301.56875000000002</v>
      </c>
      <c r="J652" s="119">
        <v>301.41812499999997</v>
      </c>
    </row>
    <row r="653" spans="2:10">
      <c r="B653" s="118">
        <v>39989</v>
      </c>
      <c r="C653" s="119">
        <v>1905.925</v>
      </c>
      <c r="D653" s="119">
        <v>699.65</v>
      </c>
      <c r="E653" s="119">
        <v>113.4</v>
      </c>
      <c r="F653" s="119">
        <v>122.15866666666666</v>
      </c>
      <c r="G653" s="119">
        <v>444.35714285714283</v>
      </c>
      <c r="H653" s="119">
        <v>173.10112499999997</v>
      </c>
      <c r="I653" s="119">
        <v>301.51437499999997</v>
      </c>
      <c r="J653" s="119">
        <v>296.58</v>
      </c>
    </row>
    <row r="654" spans="2:10">
      <c r="B654" s="118">
        <v>39990</v>
      </c>
      <c r="C654" s="119">
        <v>1905.925</v>
      </c>
      <c r="D654" s="119">
        <v>697.64875000000006</v>
      </c>
      <c r="E654" s="119">
        <v>106.84166666666665</v>
      </c>
      <c r="F654" s="119">
        <v>121.39866666666667</v>
      </c>
      <c r="G654" s="119">
        <v>445.15499999999997</v>
      </c>
      <c r="H654" s="119">
        <v>173.998625</v>
      </c>
      <c r="I654" s="119">
        <v>300.64625000000001</v>
      </c>
      <c r="J654" s="119">
        <v>296.69062500000001</v>
      </c>
    </row>
    <row r="655" spans="2:10">
      <c r="B655" s="118">
        <v>39993</v>
      </c>
      <c r="C655" s="119">
        <v>1905.925</v>
      </c>
      <c r="D655" s="119">
        <v>694.19500000000005</v>
      </c>
      <c r="E655" s="119">
        <v>110.20333333333333</v>
      </c>
      <c r="F655" s="119">
        <v>126.05033333333331</v>
      </c>
      <c r="G655" s="119">
        <v>446.57142857142856</v>
      </c>
      <c r="H655" s="119">
        <v>172.73425</v>
      </c>
      <c r="I655" s="119">
        <v>298.40187500000002</v>
      </c>
      <c r="J655" s="119">
        <v>289.07687499999997</v>
      </c>
    </row>
    <row r="656" spans="2:10">
      <c r="B656" s="118">
        <v>39994</v>
      </c>
      <c r="C656" s="119">
        <v>1905.925</v>
      </c>
      <c r="D656" s="119">
        <v>683.98500000000001</v>
      </c>
      <c r="E656" s="119">
        <v>105.45666666666666</v>
      </c>
      <c r="F656" s="119">
        <v>119.26033333333335</v>
      </c>
      <c r="G656" s="119">
        <v>447.68714285714287</v>
      </c>
      <c r="H656" s="119">
        <v>169.49174999999997</v>
      </c>
      <c r="I656" s="119">
        <v>298.27312499999999</v>
      </c>
      <c r="J656" s="119">
        <v>283.63687499999997</v>
      </c>
    </row>
    <row r="657" spans="2:10">
      <c r="B657" s="118">
        <v>39995</v>
      </c>
      <c r="C657" s="119">
        <v>1905.925</v>
      </c>
      <c r="D657" s="119">
        <v>682.87125000000003</v>
      </c>
      <c r="E657" s="119">
        <v>103.6</v>
      </c>
      <c r="F657" s="119">
        <v>119.13866666666667</v>
      </c>
      <c r="G657" s="119">
        <v>446.89928571428572</v>
      </c>
      <c r="H657" s="119">
        <v>167.319875</v>
      </c>
      <c r="I657" s="119">
        <v>295.46937500000001</v>
      </c>
      <c r="J657" s="119">
        <v>275.23500000000001</v>
      </c>
    </row>
    <row r="658" spans="2:10">
      <c r="B658" s="118">
        <v>39996</v>
      </c>
      <c r="C658" s="119">
        <v>1905.925</v>
      </c>
      <c r="D658" s="119">
        <v>683.10749999999996</v>
      </c>
      <c r="E658" s="119">
        <v>103.9</v>
      </c>
      <c r="F658" s="119">
        <v>110.85866666666668</v>
      </c>
      <c r="G658" s="119">
        <v>451.25142857142862</v>
      </c>
      <c r="H658" s="119">
        <v>168.531125</v>
      </c>
      <c r="I658" s="119">
        <v>301.19499999999999</v>
      </c>
      <c r="J658" s="119">
        <v>283.31</v>
      </c>
    </row>
    <row r="659" spans="2:10">
      <c r="B659" s="118">
        <v>39997</v>
      </c>
      <c r="C659" s="119">
        <v>1905.925</v>
      </c>
      <c r="D659" s="119">
        <v>685.05</v>
      </c>
      <c r="E659" s="119">
        <v>110.75333333333333</v>
      </c>
      <c r="F659" s="119">
        <v>114.49366666666667</v>
      </c>
      <c r="G659" s="119">
        <v>455.66428571428571</v>
      </c>
      <c r="H659" s="119">
        <v>172.58237500000001</v>
      </c>
      <c r="I659" s="119">
        <v>302.356875</v>
      </c>
      <c r="J659" s="119">
        <v>284.37687499999998</v>
      </c>
    </row>
    <row r="660" spans="2:10">
      <c r="B660" s="118">
        <v>40000</v>
      </c>
      <c r="C660" s="119">
        <v>1905.925</v>
      </c>
      <c r="D660" s="119">
        <v>692.74</v>
      </c>
      <c r="E660" s="119">
        <v>101.06</v>
      </c>
      <c r="F660" s="119">
        <v>113.687</v>
      </c>
      <c r="G660" s="119">
        <v>468.46928571428572</v>
      </c>
      <c r="H660" s="119">
        <v>175.06987500000002</v>
      </c>
      <c r="I660" s="119">
        <v>304.049375</v>
      </c>
      <c r="J660" s="119">
        <v>284.99437499999999</v>
      </c>
    </row>
    <row r="661" spans="2:10">
      <c r="B661" s="118">
        <v>40001</v>
      </c>
      <c r="C661" s="119">
        <v>1905.925</v>
      </c>
      <c r="D661" s="119">
        <v>694.18875000000003</v>
      </c>
      <c r="E661" s="119">
        <v>104.42</v>
      </c>
      <c r="F661" s="119">
        <v>117.15866666666666</v>
      </c>
      <c r="G661" s="119">
        <v>477.59428571428572</v>
      </c>
      <c r="H661" s="119">
        <v>175.94737499999999</v>
      </c>
      <c r="I661" s="119">
        <v>305.14875000000001</v>
      </c>
      <c r="J661" s="119">
        <v>285.395625</v>
      </c>
    </row>
    <row r="662" spans="2:10">
      <c r="B662" s="118">
        <v>40002</v>
      </c>
      <c r="C662" s="119">
        <v>1905.925</v>
      </c>
      <c r="D662" s="119">
        <v>697.28</v>
      </c>
      <c r="E662" s="119">
        <v>114.16666666666667</v>
      </c>
      <c r="F662" s="119">
        <v>122.47533333333332</v>
      </c>
      <c r="G662" s="119">
        <v>403.23357142857139</v>
      </c>
      <c r="H662" s="119">
        <v>179.55675000000002</v>
      </c>
      <c r="I662" s="119">
        <v>308.97687500000001</v>
      </c>
      <c r="J662" s="119">
        <v>286.55687499999999</v>
      </c>
    </row>
    <row r="663" spans="2:10">
      <c r="B663" s="118">
        <v>40003</v>
      </c>
      <c r="C663" s="119">
        <v>1905.925</v>
      </c>
      <c r="D663" s="119">
        <v>697.53250000000003</v>
      </c>
      <c r="E663" s="119">
        <v>117.69666666666667</v>
      </c>
      <c r="F663" s="119">
        <v>114.72366666666666</v>
      </c>
      <c r="G663" s="119">
        <v>405.47</v>
      </c>
      <c r="H663" s="119">
        <v>175.96112499999998</v>
      </c>
      <c r="I663" s="119">
        <v>308.25625000000002</v>
      </c>
      <c r="J663" s="119">
        <v>282.745</v>
      </c>
    </row>
    <row r="664" spans="2:10">
      <c r="B664" s="118">
        <v>40004</v>
      </c>
      <c r="C664" s="119">
        <v>1905.925</v>
      </c>
      <c r="D664" s="119">
        <v>706.98249999999996</v>
      </c>
      <c r="E664" s="119">
        <v>112.11333333333333</v>
      </c>
      <c r="F664" s="119">
        <v>110.95533333333333</v>
      </c>
      <c r="G664" s="119">
        <v>398.7885714285714</v>
      </c>
      <c r="H664" s="119">
        <v>176.18925000000002</v>
      </c>
      <c r="I664" s="119">
        <v>315.52687500000002</v>
      </c>
      <c r="J664" s="119">
        <v>284.30250000000001</v>
      </c>
    </row>
    <row r="665" spans="2:10">
      <c r="B665" s="118">
        <v>40007</v>
      </c>
      <c r="C665" s="119">
        <v>1905.925</v>
      </c>
      <c r="D665" s="119">
        <v>709.74749999999995</v>
      </c>
      <c r="E665" s="119">
        <v>116.8</v>
      </c>
      <c r="F665" s="119">
        <v>111.83866666666667</v>
      </c>
      <c r="G665" s="119">
        <v>412.15785714285715</v>
      </c>
      <c r="H665" s="119">
        <v>179.56175000000002</v>
      </c>
      <c r="I665" s="119">
        <v>325.24437499999999</v>
      </c>
      <c r="J665" s="119">
        <v>282.14187500000003</v>
      </c>
    </row>
    <row r="666" spans="2:10">
      <c r="B666" s="118">
        <v>40008</v>
      </c>
      <c r="C666" s="119">
        <v>1905.925</v>
      </c>
      <c r="D666" s="119">
        <v>701.47625000000005</v>
      </c>
      <c r="E666" s="119">
        <v>116.36666666666667</v>
      </c>
      <c r="F666" s="119">
        <v>110.09533333333331</v>
      </c>
      <c r="G666" s="119">
        <v>402.60142857142858</v>
      </c>
      <c r="H666" s="119">
        <v>177.98487499999996</v>
      </c>
      <c r="I666" s="119">
        <v>315.52375000000001</v>
      </c>
      <c r="J666" s="119">
        <v>277.919375</v>
      </c>
    </row>
    <row r="667" spans="2:10">
      <c r="B667" s="118">
        <v>40009</v>
      </c>
      <c r="C667" s="119">
        <v>1905.925</v>
      </c>
      <c r="D667" s="119">
        <v>696.44624999999996</v>
      </c>
      <c r="E667" s="119">
        <v>116.97833333333334</v>
      </c>
      <c r="F667" s="119">
        <v>107.90533333333333</v>
      </c>
      <c r="G667" s="119">
        <v>399.58571428571429</v>
      </c>
      <c r="H667" s="119">
        <v>173.844875</v>
      </c>
      <c r="I667" s="119">
        <v>307.935</v>
      </c>
      <c r="J667" s="119">
        <v>269.4425</v>
      </c>
    </row>
    <row r="668" spans="2:10">
      <c r="B668" s="118">
        <v>40010</v>
      </c>
      <c r="C668" s="119">
        <v>1905.925</v>
      </c>
      <c r="D668" s="119">
        <v>696.11249999999995</v>
      </c>
      <c r="E668" s="119">
        <v>115.1</v>
      </c>
      <c r="F668" s="119">
        <v>105.57533333333333</v>
      </c>
      <c r="G668" s="119">
        <v>399.55285714285714</v>
      </c>
      <c r="H668" s="119">
        <v>173.65237500000001</v>
      </c>
      <c r="I668" s="119">
        <v>305.33749999999998</v>
      </c>
      <c r="J668" s="119">
        <v>272.21249999999998</v>
      </c>
    </row>
    <row r="669" spans="2:10">
      <c r="B669" s="118">
        <v>40011</v>
      </c>
      <c r="C669" s="119">
        <v>1905.925</v>
      </c>
      <c r="D669" s="119">
        <v>693.0675</v>
      </c>
      <c r="E669" s="119">
        <v>112.5</v>
      </c>
      <c r="F669" s="119">
        <v>105.70533333333333</v>
      </c>
      <c r="G669" s="119">
        <v>407.77785714285716</v>
      </c>
      <c r="H669" s="119">
        <v>173.32862499999999</v>
      </c>
      <c r="I669" s="119">
        <v>302.46875</v>
      </c>
      <c r="J669" s="119">
        <v>263.48562500000003</v>
      </c>
    </row>
    <row r="670" spans="2:10">
      <c r="B670" s="118">
        <v>40014</v>
      </c>
      <c r="C670" s="119">
        <v>1905.925</v>
      </c>
      <c r="D670" s="119">
        <v>676.21249999999998</v>
      </c>
      <c r="E670" s="119">
        <v>108.86666666666667</v>
      </c>
      <c r="F670" s="119">
        <v>101.13866666666667</v>
      </c>
      <c r="G670" s="119">
        <v>403</v>
      </c>
      <c r="H670" s="119">
        <v>167.34924999999998</v>
      </c>
      <c r="I670" s="119">
        <v>293.37812500000001</v>
      </c>
      <c r="J670" s="119">
        <v>250.988125</v>
      </c>
    </row>
    <row r="671" spans="2:10">
      <c r="B671" s="118">
        <v>40015</v>
      </c>
      <c r="C671" s="119">
        <v>1905.925</v>
      </c>
      <c r="D671" s="119">
        <v>663.20624999999995</v>
      </c>
      <c r="E671" s="119">
        <v>99.078333333333333</v>
      </c>
      <c r="F671" s="119">
        <v>94.527000000000001</v>
      </c>
      <c r="G671" s="119">
        <v>396.63714285714286</v>
      </c>
      <c r="H671" s="119">
        <v>164.126125</v>
      </c>
      <c r="I671" s="119">
        <v>284.62687499999998</v>
      </c>
      <c r="J671" s="119">
        <v>253.17750000000001</v>
      </c>
    </row>
    <row r="672" spans="2:10">
      <c r="B672" s="118">
        <v>40016</v>
      </c>
      <c r="C672" s="119">
        <v>1905.925</v>
      </c>
      <c r="D672" s="119">
        <v>660.67624999999998</v>
      </c>
      <c r="E672" s="119">
        <v>97.46</v>
      </c>
      <c r="F672" s="119">
        <v>93.933666666666667</v>
      </c>
      <c r="G672" s="119">
        <v>395.62857142857143</v>
      </c>
      <c r="H672" s="119">
        <v>161.45175</v>
      </c>
      <c r="I672" s="119">
        <v>285.07249999999999</v>
      </c>
      <c r="J672" s="119">
        <v>255.99812499999999</v>
      </c>
    </row>
    <row r="673" spans="2:10">
      <c r="B673" s="118">
        <v>40017</v>
      </c>
      <c r="C673" s="119">
        <v>1905.925</v>
      </c>
      <c r="D673" s="119">
        <v>654.06375000000003</v>
      </c>
      <c r="E673" s="119">
        <v>97.344999999999999</v>
      </c>
      <c r="F673" s="119">
        <v>96.323666666666668</v>
      </c>
      <c r="G673" s="119">
        <v>363.95785714285711</v>
      </c>
      <c r="H673" s="119">
        <v>157.20362500000002</v>
      </c>
      <c r="I673" s="119">
        <v>272.55500000000001</v>
      </c>
      <c r="J673" s="119">
        <v>250.42</v>
      </c>
    </row>
    <row r="674" spans="2:10">
      <c r="B674" s="118">
        <v>40018</v>
      </c>
      <c r="C674" s="119">
        <v>1905.925</v>
      </c>
      <c r="D674" s="119">
        <v>636.59375</v>
      </c>
      <c r="E674" s="119">
        <v>92.5</v>
      </c>
      <c r="F674" s="119">
        <v>93.945333333333338</v>
      </c>
      <c r="G674" s="119">
        <v>362.44</v>
      </c>
      <c r="H674" s="119">
        <v>152.64299999999997</v>
      </c>
      <c r="I674" s="119">
        <v>263.55</v>
      </c>
      <c r="J674" s="119">
        <v>249.49812499999999</v>
      </c>
    </row>
    <row r="675" spans="2:10">
      <c r="B675" s="118">
        <v>40021</v>
      </c>
      <c r="C675" s="119">
        <v>1905.925</v>
      </c>
      <c r="D675" s="119">
        <v>633.67750000000001</v>
      </c>
      <c r="E675" s="119">
        <v>89.7</v>
      </c>
      <c r="F675" s="119">
        <v>93.175333333333313</v>
      </c>
      <c r="G675" s="119">
        <v>355.5</v>
      </c>
      <c r="H675" s="119">
        <v>143.23675</v>
      </c>
      <c r="I675" s="119">
        <v>257.731875</v>
      </c>
      <c r="J675" s="119">
        <v>245.25062500000001</v>
      </c>
    </row>
    <row r="676" spans="2:10">
      <c r="B676" s="118">
        <v>40022</v>
      </c>
      <c r="C676" s="119">
        <v>1905.925</v>
      </c>
      <c r="D676" s="119">
        <v>628.96249999999998</v>
      </c>
      <c r="E676" s="119">
        <v>94.166666666666671</v>
      </c>
      <c r="F676" s="119">
        <v>92.232000000000014</v>
      </c>
      <c r="G676" s="119">
        <v>345.18142857142851</v>
      </c>
      <c r="H676" s="119">
        <v>144.03674999999998</v>
      </c>
      <c r="I676" s="119">
        <v>254.81812500000001</v>
      </c>
      <c r="J676" s="119">
        <v>246.65625</v>
      </c>
    </row>
    <row r="677" spans="2:10">
      <c r="B677" s="118">
        <v>40023</v>
      </c>
      <c r="C677" s="119">
        <v>1905.925</v>
      </c>
      <c r="D677" s="119">
        <v>634.505</v>
      </c>
      <c r="E677" s="119">
        <v>94.833333333333329</v>
      </c>
      <c r="F677" s="119">
        <v>95.345333333333329</v>
      </c>
      <c r="G677" s="119">
        <v>338.46571428571423</v>
      </c>
      <c r="H677" s="119">
        <v>150.57549999999998</v>
      </c>
      <c r="I677" s="119">
        <v>254.9675</v>
      </c>
      <c r="J677" s="119">
        <v>240.995</v>
      </c>
    </row>
    <row r="678" spans="2:10">
      <c r="B678" s="118">
        <v>40024</v>
      </c>
      <c r="C678" s="119">
        <v>1905.925</v>
      </c>
      <c r="D678" s="119">
        <v>632.47249999999997</v>
      </c>
      <c r="E678" s="119">
        <v>95.211666666666659</v>
      </c>
      <c r="F678" s="119">
        <v>93.403666666666666</v>
      </c>
      <c r="G678" s="119">
        <v>335.45</v>
      </c>
      <c r="H678" s="119">
        <v>148.57862499999999</v>
      </c>
      <c r="I678" s="119">
        <v>245.891875</v>
      </c>
      <c r="J678" s="119">
        <v>230.26750000000001</v>
      </c>
    </row>
    <row r="679" spans="2:10">
      <c r="B679" s="118">
        <v>40025</v>
      </c>
      <c r="C679" s="119">
        <v>1905.925</v>
      </c>
      <c r="D679" s="119">
        <v>613.71124999999995</v>
      </c>
      <c r="E679" s="119">
        <v>89.066666666666663</v>
      </c>
      <c r="F679" s="119">
        <v>90.112000000000009</v>
      </c>
      <c r="G679" s="119">
        <v>327.67857142857144</v>
      </c>
      <c r="H679" s="119">
        <v>144.95737499999998</v>
      </c>
      <c r="I679" s="119">
        <v>244.09875</v>
      </c>
      <c r="J679" s="119">
        <v>233.26625000000001</v>
      </c>
    </row>
    <row r="680" spans="2:10">
      <c r="B680" s="118">
        <v>40028</v>
      </c>
      <c r="C680" s="119">
        <v>1905.925</v>
      </c>
      <c r="D680" s="119">
        <v>604.75250000000005</v>
      </c>
      <c r="E680" s="119">
        <v>96.95</v>
      </c>
      <c r="F680" s="119">
        <v>92.551999999999978</v>
      </c>
      <c r="G680" s="119">
        <v>308.48142857142858</v>
      </c>
      <c r="H680" s="119">
        <v>144.94737499999999</v>
      </c>
      <c r="I680" s="119">
        <v>244.076875</v>
      </c>
      <c r="J680" s="119">
        <v>227.83437499999999</v>
      </c>
    </row>
    <row r="681" spans="2:10">
      <c r="B681" s="118">
        <v>40029</v>
      </c>
      <c r="C681" s="119">
        <v>1905.925</v>
      </c>
      <c r="D681" s="119">
        <v>605.05250000000001</v>
      </c>
      <c r="E681" s="119">
        <v>94.886666666666656</v>
      </c>
      <c r="F681" s="119">
        <v>89.385333333333321</v>
      </c>
      <c r="G681" s="119">
        <v>297.08142857142855</v>
      </c>
      <c r="H681" s="119">
        <v>143.32987500000002</v>
      </c>
      <c r="I681" s="119">
        <v>243.77625</v>
      </c>
      <c r="J681" s="119">
        <v>226.97125</v>
      </c>
    </row>
    <row r="682" spans="2:10">
      <c r="B682" s="118">
        <v>40030</v>
      </c>
      <c r="C682" s="119">
        <v>1905.925</v>
      </c>
      <c r="D682" s="119">
        <v>606.34</v>
      </c>
      <c r="E682" s="119">
        <v>101.29333333333334</v>
      </c>
      <c r="F682" s="119">
        <v>89.617000000000004</v>
      </c>
      <c r="G682" s="119">
        <v>297.79571428571427</v>
      </c>
      <c r="H682" s="119">
        <v>144.07237499999999</v>
      </c>
      <c r="I682" s="119">
        <v>246.15312499999999</v>
      </c>
      <c r="J682" s="119">
        <v>224.41125</v>
      </c>
    </row>
    <row r="683" spans="2:10">
      <c r="B683" s="118">
        <v>40031</v>
      </c>
      <c r="C683" s="119">
        <v>1905.925</v>
      </c>
      <c r="D683" s="119">
        <v>605.02250000000004</v>
      </c>
      <c r="E683" s="119">
        <v>101.3</v>
      </c>
      <c r="F683" s="119">
        <v>89.815333333333342</v>
      </c>
      <c r="G683" s="119">
        <v>297.14285714285717</v>
      </c>
      <c r="H683" s="119">
        <v>144.65424999999996</v>
      </c>
      <c r="I683" s="119">
        <v>245.77437499999999</v>
      </c>
      <c r="J683" s="119">
        <v>217.94687500000001</v>
      </c>
    </row>
    <row r="684" spans="2:10">
      <c r="B684" s="118">
        <v>40032</v>
      </c>
      <c r="C684" s="119">
        <v>1905.925</v>
      </c>
      <c r="D684" s="119">
        <v>611.26750000000004</v>
      </c>
      <c r="E684" s="119">
        <v>105</v>
      </c>
      <c r="F684" s="119">
        <v>88.652000000000001</v>
      </c>
      <c r="G684" s="119">
        <v>298.18571428571431</v>
      </c>
      <c r="H684" s="119">
        <v>145.86237499999999</v>
      </c>
      <c r="I684" s="119">
        <v>256.14249999999998</v>
      </c>
      <c r="J684" s="119">
        <v>214.40812500000001</v>
      </c>
    </row>
    <row r="685" spans="2:10">
      <c r="B685" s="118">
        <v>40035</v>
      </c>
      <c r="C685" s="119">
        <v>1905.925</v>
      </c>
      <c r="D685" s="119">
        <v>604.69624999999996</v>
      </c>
      <c r="E685" s="119">
        <v>113.33333333333333</v>
      </c>
      <c r="F685" s="119">
        <v>86.938666666666677</v>
      </c>
      <c r="G685" s="119">
        <v>297.28571428571428</v>
      </c>
      <c r="H685" s="119">
        <v>143.662375</v>
      </c>
      <c r="I685" s="119">
        <v>252.82624999999999</v>
      </c>
      <c r="J685" s="119">
        <v>213.265625</v>
      </c>
    </row>
    <row r="686" spans="2:10">
      <c r="B686" s="118">
        <v>40036</v>
      </c>
      <c r="C686" s="119">
        <v>1905.925</v>
      </c>
      <c r="D686" s="119">
        <v>614.06124999999997</v>
      </c>
      <c r="E686" s="119">
        <v>109.01333333333332</v>
      </c>
      <c r="F686" s="119">
        <v>90.721999999999994</v>
      </c>
      <c r="G686" s="119">
        <v>293.495</v>
      </c>
      <c r="H686" s="119">
        <v>143.83425</v>
      </c>
      <c r="I686" s="119">
        <v>256.54562499999997</v>
      </c>
      <c r="J686" s="119">
        <v>226.26499999999999</v>
      </c>
    </row>
    <row r="687" spans="2:10">
      <c r="B687" s="118">
        <v>40037</v>
      </c>
      <c r="C687" s="119">
        <v>1905.925</v>
      </c>
      <c r="D687" s="119">
        <v>631.59500000000003</v>
      </c>
      <c r="E687" s="119">
        <v>115.16666666666667</v>
      </c>
      <c r="F687" s="119">
        <v>93.613666666666674</v>
      </c>
      <c r="G687" s="119">
        <v>303.63785714285711</v>
      </c>
      <c r="H687" s="119">
        <v>149.55737499999998</v>
      </c>
      <c r="I687" s="119">
        <v>260.93187499999999</v>
      </c>
      <c r="J687" s="119">
        <v>232.25062500000001</v>
      </c>
    </row>
    <row r="688" spans="2:10">
      <c r="B688" s="118">
        <v>40038</v>
      </c>
      <c r="C688" s="119">
        <v>1905.925</v>
      </c>
      <c r="D688" s="119">
        <v>626.96875</v>
      </c>
      <c r="E688" s="119">
        <v>115.86666666666667</v>
      </c>
      <c r="F688" s="119">
        <v>92.350333333333325</v>
      </c>
      <c r="G688" s="119">
        <v>301.15857142857146</v>
      </c>
      <c r="H688" s="119">
        <v>146.46487500000001</v>
      </c>
      <c r="I688" s="119">
        <v>257.55874999999997</v>
      </c>
      <c r="J688" s="119">
        <v>228.52125000000001</v>
      </c>
    </row>
    <row r="689" spans="2:10">
      <c r="B689" s="118">
        <v>40039</v>
      </c>
      <c r="C689" s="119">
        <v>1905.925</v>
      </c>
      <c r="D689" s="119">
        <v>628.29875000000004</v>
      </c>
      <c r="E689" s="119">
        <v>117.5</v>
      </c>
      <c r="F689" s="119">
        <v>93.040333333333322</v>
      </c>
      <c r="G689" s="119">
        <v>296.32071428571425</v>
      </c>
      <c r="H689" s="119">
        <v>147.02987499999998</v>
      </c>
      <c r="I689" s="119">
        <v>254.65062499999999</v>
      </c>
      <c r="J689" s="119">
        <v>234.86375000000001</v>
      </c>
    </row>
    <row r="690" spans="2:10">
      <c r="B690" s="118">
        <v>40042</v>
      </c>
      <c r="C690" s="119">
        <v>1905.925</v>
      </c>
      <c r="D690" s="119">
        <v>642.92499999999995</v>
      </c>
      <c r="E690" s="119">
        <v>121.98666666666666</v>
      </c>
      <c r="F690" s="119">
        <v>95.705333333333328</v>
      </c>
      <c r="G690" s="119">
        <v>293.97357142857135</v>
      </c>
      <c r="H690" s="119">
        <v>150.881125</v>
      </c>
      <c r="I690" s="119">
        <v>258.80124999999998</v>
      </c>
      <c r="J690" s="119">
        <v>242.44187500000001</v>
      </c>
    </row>
    <row r="691" spans="2:10">
      <c r="B691" s="118">
        <v>40043</v>
      </c>
      <c r="C691" s="119">
        <v>1905.925</v>
      </c>
      <c r="D691" s="119">
        <v>634.86125000000004</v>
      </c>
      <c r="E691" s="119">
        <v>130.10833333333335</v>
      </c>
      <c r="F691" s="119">
        <v>97.448666666666668</v>
      </c>
      <c r="G691" s="119">
        <v>296.44714285714286</v>
      </c>
      <c r="H691" s="119">
        <v>151.38049999999998</v>
      </c>
      <c r="I691" s="119">
        <v>261.70875000000001</v>
      </c>
      <c r="J691" s="119">
        <v>233.06437500000001</v>
      </c>
    </row>
    <row r="692" spans="2:10">
      <c r="B692" s="118">
        <v>40044</v>
      </c>
      <c r="C692" s="119">
        <v>1905.925</v>
      </c>
      <c r="D692" s="119">
        <v>635.91125</v>
      </c>
      <c r="E692" s="119">
        <v>131.17166666666665</v>
      </c>
      <c r="F692" s="119">
        <v>97.253666666666675</v>
      </c>
      <c r="G692" s="119">
        <v>296.75714285714287</v>
      </c>
      <c r="H692" s="119">
        <v>152.99237500000001</v>
      </c>
      <c r="I692" s="119">
        <v>266.11250000000001</v>
      </c>
      <c r="J692" s="119">
        <v>235.37125</v>
      </c>
    </row>
    <row r="693" spans="2:10">
      <c r="B693" s="118">
        <v>40045</v>
      </c>
      <c r="C693" s="119">
        <v>1905.925</v>
      </c>
      <c r="D693" s="119">
        <v>626.94749999999999</v>
      </c>
      <c r="E693" s="119">
        <v>133.16499999999999</v>
      </c>
      <c r="F693" s="119">
        <v>95.728666666666655</v>
      </c>
      <c r="G693" s="119">
        <v>294.00357142857143</v>
      </c>
      <c r="H693" s="119">
        <v>148.4905</v>
      </c>
      <c r="I693" s="119">
        <v>263.080625</v>
      </c>
      <c r="J693" s="119">
        <v>233.45500000000001</v>
      </c>
    </row>
    <row r="694" spans="2:10">
      <c r="B694" s="118">
        <v>40046</v>
      </c>
      <c r="C694" s="119">
        <v>1905.925</v>
      </c>
      <c r="D694" s="119">
        <v>619.62374999999997</v>
      </c>
      <c r="E694" s="119">
        <v>133.17500000000001</v>
      </c>
      <c r="F694" s="119">
        <v>92.522000000000006</v>
      </c>
      <c r="G694" s="119">
        <v>291.08142857142855</v>
      </c>
      <c r="H694" s="119">
        <v>146.507375</v>
      </c>
      <c r="I694" s="119">
        <v>261.08375000000001</v>
      </c>
      <c r="J694" s="119">
        <v>227.05250000000001</v>
      </c>
    </row>
    <row r="695" spans="2:10">
      <c r="B695" s="118">
        <v>40049</v>
      </c>
      <c r="C695" s="119">
        <v>1905.925</v>
      </c>
      <c r="D695" s="119">
        <v>607.20875000000001</v>
      </c>
      <c r="E695" s="119">
        <v>132.09333333333333</v>
      </c>
      <c r="F695" s="119">
        <v>90.00866666666667</v>
      </c>
      <c r="G695" s="119">
        <v>278.42</v>
      </c>
      <c r="H695" s="119">
        <v>141.958</v>
      </c>
      <c r="I695" s="119">
        <v>252.37625</v>
      </c>
      <c r="J695" s="119">
        <v>225.75624999999999</v>
      </c>
    </row>
    <row r="696" spans="2:10">
      <c r="B696" s="118">
        <v>40050</v>
      </c>
      <c r="C696" s="119">
        <v>1905.925</v>
      </c>
      <c r="D696" s="119">
        <v>607.30250000000001</v>
      </c>
      <c r="E696" s="119">
        <v>131.51</v>
      </c>
      <c r="F696" s="119">
        <v>92.546999999999983</v>
      </c>
      <c r="G696" s="119">
        <v>277.15214285714285</v>
      </c>
      <c r="H696" s="119">
        <v>140.23925</v>
      </c>
      <c r="I696" s="119">
        <v>250.546875</v>
      </c>
      <c r="J696" s="119">
        <v>222.99187499999999</v>
      </c>
    </row>
    <row r="697" spans="2:10">
      <c r="B697" s="118">
        <v>40051</v>
      </c>
      <c r="C697" s="119">
        <v>1905.925</v>
      </c>
      <c r="D697" s="119">
        <v>606.56875000000002</v>
      </c>
      <c r="E697" s="119">
        <v>129.01</v>
      </c>
      <c r="F697" s="119">
        <v>89.891999999999996</v>
      </c>
      <c r="G697" s="119">
        <v>274.59571428571428</v>
      </c>
      <c r="H697" s="119">
        <v>137.659875</v>
      </c>
      <c r="I697" s="119">
        <v>248.52687499999999</v>
      </c>
      <c r="J697" s="119">
        <v>222.450625</v>
      </c>
    </row>
    <row r="698" spans="2:10">
      <c r="B698" s="118">
        <v>40052</v>
      </c>
      <c r="C698" s="119">
        <v>1905.925</v>
      </c>
      <c r="D698" s="119">
        <v>611.65</v>
      </c>
      <c r="E698" s="119">
        <v>130.76333333333335</v>
      </c>
      <c r="F698" s="119">
        <v>91.030333333333331</v>
      </c>
      <c r="G698" s="119">
        <v>272.23857142857145</v>
      </c>
      <c r="H698" s="119">
        <v>142.12299999999999</v>
      </c>
      <c r="I698" s="119">
        <v>248.42124999999999</v>
      </c>
      <c r="J698" s="119">
        <v>223.140625</v>
      </c>
    </row>
    <row r="699" spans="2:10">
      <c r="B699" s="118">
        <v>40053</v>
      </c>
      <c r="C699" s="119">
        <v>1905.925</v>
      </c>
      <c r="D699" s="119">
        <v>608.94500000000005</v>
      </c>
      <c r="E699" s="119">
        <v>131.60333333333332</v>
      </c>
      <c r="F699" s="119">
        <v>92.00866666666667</v>
      </c>
      <c r="G699" s="119">
        <v>226.10142857142858</v>
      </c>
      <c r="H699" s="119">
        <v>140.10425000000001</v>
      </c>
      <c r="I699" s="119">
        <v>245.62125</v>
      </c>
      <c r="J699" s="119">
        <v>220.34937500000001</v>
      </c>
    </row>
    <row r="700" spans="2:10">
      <c r="B700" s="118">
        <v>40056</v>
      </c>
      <c r="C700" s="119">
        <v>1905.925</v>
      </c>
      <c r="D700" s="119">
        <v>608.92499999999995</v>
      </c>
      <c r="E700" s="119">
        <v>131</v>
      </c>
      <c r="F700" s="119">
        <v>91.982000000000014</v>
      </c>
      <c r="G700" s="119">
        <v>227.2428571428571</v>
      </c>
      <c r="H700" s="119">
        <v>140.69612499999999</v>
      </c>
      <c r="I700" s="119">
        <v>245.51249999999999</v>
      </c>
      <c r="J700" s="119">
        <v>225.67750000000001</v>
      </c>
    </row>
    <row r="701" spans="2:10">
      <c r="B701" s="118">
        <v>40057</v>
      </c>
      <c r="C701" s="119">
        <v>1905.925</v>
      </c>
      <c r="D701" s="119">
        <v>612.87249999999995</v>
      </c>
      <c r="E701" s="119">
        <v>132.5</v>
      </c>
      <c r="F701" s="119">
        <v>93.040333333333322</v>
      </c>
      <c r="G701" s="119">
        <v>226.42428571428573</v>
      </c>
      <c r="H701" s="119">
        <v>140.57737499999999</v>
      </c>
      <c r="I701" s="119">
        <v>247.69125</v>
      </c>
      <c r="J701" s="119">
        <v>227.40125</v>
      </c>
    </row>
    <row r="702" spans="2:10">
      <c r="B702" s="118">
        <v>40058</v>
      </c>
      <c r="C702" s="119">
        <v>1905.925</v>
      </c>
      <c r="D702" s="119">
        <v>619.63750000000005</v>
      </c>
      <c r="E702" s="119">
        <v>134.72666666666666</v>
      </c>
      <c r="F702" s="119">
        <v>91.97699999999999</v>
      </c>
      <c r="G702" s="119">
        <v>229.28857142857143</v>
      </c>
      <c r="H702" s="119">
        <v>143.78112500000003</v>
      </c>
      <c r="I702" s="119">
        <v>249.948125</v>
      </c>
      <c r="J702" s="119">
        <v>226.87562500000001</v>
      </c>
    </row>
    <row r="703" spans="2:10">
      <c r="B703" s="118">
        <v>40059</v>
      </c>
      <c r="C703" s="119">
        <v>1905.925</v>
      </c>
      <c r="D703" s="119">
        <v>619.46749999999997</v>
      </c>
      <c r="E703" s="119">
        <v>130.07</v>
      </c>
      <c r="F703" s="119">
        <v>90.960333333333324</v>
      </c>
      <c r="G703" s="119">
        <v>231.08428571428573</v>
      </c>
      <c r="H703" s="119">
        <v>139.42675</v>
      </c>
      <c r="I703" s="119">
        <v>248.9675</v>
      </c>
      <c r="J703" s="119">
        <v>225.420625</v>
      </c>
    </row>
    <row r="704" spans="2:10">
      <c r="B704" s="118">
        <v>40060</v>
      </c>
      <c r="C704" s="119">
        <v>1905.925</v>
      </c>
      <c r="D704" s="119">
        <v>622.29250000000002</v>
      </c>
      <c r="E704" s="119">
        <v>125</v>
      </c>
      <c r="F704" s="119">
        <v>89.510333333333321</v>
      </c>
      <c r="G704" s="119">
        <v>232.14642857142857</v>
      </c>
      <c r="H704" s="119">
        <v>138.93799999999999</v>
      </c>
      <c r="I704" s="119">
        <v>258.22812499999998</v>
      </c>
      <c r="J704" s="119">
        <v>224.51499999999999</v>
      </c>
    </row>
    <row r="705" spans="2:10">
      <c r="B705" s="118">
        <v>40063</v>
      </c>
      <c r="C705" s="119">
        <v>1905.925</v>
      </c>
      <c r="D705" s="119">
        <v>620.54</v>
      </c>
      <c r="E705" s="119">
        <v>128.93</v>
      </c>
      <c r="F705" s="119">
        <v>87.961999999999989</v>
      </c>
      <c r="G705" s="119">
        <v>231.06357142857141</v>
      </c>
      <c r="H705" s="119">
        <v>141.066125</v>
      </c>
      <c r="I705" s="119">
        <v>252.28812500000001</v>
      </c>
      <c r="J705" s="119">
        <v>223.0575</v>
      </c>
    </row>
    <row r="706" spans="2:10">
      <c r="B706" s="118">
        <v>40064</v>
      </c>
      <c r="C706" s="119">
        <v>1905.925</v>
      </c>
      <c r="D706" s="119">
        <v>608.97749999999996</v>
      </c>
      <c r="E706" s="119">
        <v>124.44666666666667</v>
      </c>
      <c r="F706" s="119">
        <v>85.995333333333335</v>
      </c>
      <c r="G706" s="119">
        <v>205.59928571428574</v>
      </c>
      <c r="H706" s="119">
        <v>137.42925</v>
      </c>
      <c r="I706" s="119">
        <v>247.551875</v>
      </c>
      <c r="J706" s="119">
        <v>219.26</v>
      </c>
    </row>
    <row r="707" spans="2:10">
      <c r="B707" s="118">
        <v>40065</v>
      </c>
      <c r="C707" s="119">
        <v>1905.925</v>
      </c>
      <c r="D707" s="119">
        <v>603.03375000000005</v>
      </c>
      <c r="E707" s="119">
        <v>118.06666666666666</v>
      </c>
      <c r="F707" s="119">
        <v>85.096999999999994</v>
      </c>
      <c r="G707" s="119">
        <v>205.73285714285717</v>
      </c>
      <c r="H707" s="119">
        <v>135.49799999999999</v>
      </c>
      <c r="I707" s="119">
        <v>247.81562500000001</v>
      </c>
      <c r="J707" s="119">
        <v>215.87562500000001</v>
      </c>
    </row>
    <row r="708" spans="2:10">
      <c r="B708" s="118">
        <v>40066</v>
      </c>
      <c r="C708" s="119">
        <v>1905.925</v>
      </c>
      <c r="D708" s="119">
        <v>602.14499999999998</v>
      </c>
      <c r="E708" s="119">
        <v>115.03666666666668</v>
      </c>
      <c r="F708" s="119">
        <v>84.038666666666657</v>
      </c>
      <c r="G708" s="119">
        <v>207.03714285714287</v>
      </c>
      <c r="H708" s="119">
        <v>132.08674999999999</v>
      </c>
      <c r="I708" s="119">
        <v>239.9325</v>
      </c>
      <c r="J708" s="119">
        <v>211.91187500000001</v>
      </c>
    </row>
    <row r="709" spans="2:10">
      <c r="B709" s="118">
        <v>40067</v>
      </c>
      <c r="C709" s="119">
        <v>1905.925</v>
      </c>
      <c r="D709" s="119">
        <v>596.46375</v>
      </c>
      <c r="E709" s="119">
        <v>114.38333333333333</v>
      </c>
      <c r="F709" s="119">
        <v>82.318666666666672</v>
      </c>
      <c r="G709" s="119">
        <v>207.25357142857143</v>
      </c>
      <c r="H709" s="119">
        <v>127.88799999999998</v>
      </c>
      <c r="I709" s="119">
        <v>240.02</v>
      </c>
      <c r="J709" s="119">
        <v>206.37625</v>
      </c>
    </row>
    <row r="710" spans="2:10">
      <c r="B710" s="118">
        <v>40070</v>
      </c>
      <c r="C710" s="119">
        <v>1905.925</v>
      </c>
      <c r="D710" s="119">
        <v>595.37249999999995</v>
      </c>
      <c r="E710" s="119">
        <v>115</v>
      </c>
      <c r="F710" s="119">
        <v>86.096999999999994</v>
      </c>
      <c r="G710" s="119">
        <v>211.43785714285715</v>
      </c>
      <c r="H710" s="119">
        <v>129.68424999999999</v>
      </c>
      <c r="I710" s="119">
        <v>241.34812500000001</v>
      </c>
      <c r="J710" s="119">
        <v>206.80312499999999</v>
      </c>
    </row>
    <row r="711" spans="2:10">
      <c r="B711" s="118">
        <v>40071</v>
      </c>
      <c r="C711" s="119">
        <v>1905.925</v>
      </c>
      <c r="D711" s="119">
        <v>586.20500000000004</v>
      </c>
      <c r="E711" s="119">
        <v>111.24666666666667</v>
      </c>
      <c r="F711" s="119">
        <v>84.233666666666664</v>
      </c>
      <c r="G711" s="119">
        <v>213.68</v>
      </c>
      <c r="H711" s="119">
        <v>123.91987499999999</v>
      </c>
      <c r="I711" s="119">
        <v>228.50937500000001</v>
      </c>
      <c r="J711" s="119">
        <v>197.67124999999999</v>
      </c>
    </row>
    <row r="712" spans="2:10">
      <c r="B712" s="118">
        <v>40072</v>
      </c>
      <c r="C712" s="119">
        <v>1905.925</v>
      </c>
      <c r="D712" s="119">
        <v>565.33500000000004</v>
      </c>
      <c r="E712" s="119">
        <v>108.98333333333335</v>
      </c>
      <c r="F712" s="119">
        <v>81.775333333333336</v>
      </c>
      <c r="G712" s="119">
        <v>220.66857142857143</v>
      </c>
      <c r="H712" s="119">
        <v>120.364875</v>
      </c>
      <c r="I712" s="119">
        <v>225.39375000000001</v>
      </c>
      <c r="J712" s="119">
        <v>183.70750000000001</v>
      </c>
    </row>
    <row r="713" spans="2:10">
      <c r="B713" s="118">
        <v>40073</v>
      </c>
      <c r="C713" s="119">
        <v>1905.925</v>
      </c>
      <c r="D713" s="119">
        <v>559.50125000000003</v>
      </c>
      <c r="E713" s="119">
        <v>97.783333333333346</v>
      </c>
      <c r="F713" s="119">
        <v>79.846999999999994</v>
      </c>
      <c r="G713" s="119">
        <v>223.76428571428573</v>
      </c>
      <c r="H713" s="119">
        <v>120.16925000000001</v>
      </c>
      <c r="I713" s="119">
        <v>224.67250000000001</v>
      </c>
      <c r="J713" s="119">
        <v>184.86875000000001</v>
      </c>
    </row>
    <row r="714" spans="2:10">
      <c r="B714" s="118">
        <v>40074</v>
      </c>
      <c r="C714" s="119">
        <v>1905.925</v>
      </c>
      <c r="D714" s="119">
        <v>563.11125000000004</v>
      </c>
      <c r="E714" s="119">
        <v>101.84</v>
      </c>
      <c r="F714" s="119">
        <v>82.501999999999995</v>
      </c>
      <c r="G714" s="119">
        <v>233.35</v>
      </c>
      <c r="H714" s="119">
        <v>120.21550000000001</v>
      </c>
      <c r="I714" s="119">
        <v>221.739375</v>
      </c>
      <c r="J714" s="119">
        <v>185.94062500000001</v>
      </c>
    </row>
    <row r="715" spans="2:10">
      <c r="B715" s="118">
        <v>40077</v>
      </c>
      <c r="C715" s="119">
        <v>1905.925</v>
      </c>
      <c r="D715" s="119">
        <v>565.65250000000003</v>
      </c>
      <c r="E715" s="119">
        <v>105</v>
      </c>
      <c r="F715" s="119">
        <v>83.521999999999991</v>
      </c>
      <c r="G715" s="119">
        <v>233.97142857142856</v>
      </c>
      <c r="H715" s="119">
        <v>121.77737499999999</v>
      </c>
      <c r="I715" s="119">
        <v>220.27625</v>
      </c>
      <c r="J715" s="119">
        <v>187.33562499999999</v>
      </c>
    </row>
    <row r="716" spans="2:10">
      <c r="B716" s="118">
        <v>40078</v>
      </c>
      <c r="C716" s="119">
        <v>1905.925</v>
      </c>
      <c r="D716" s="119">
        <v>547.04999999999995</v>
      </c>
      <c r="E716" s="119">
        <v>108.93</v>
      </c>
      <c r="F716" s="119">
        <v>83.247</v>
      </c>
      <c r="G716" s="119">
        <v>231.24285714285719</v>
      </c>
      <c r="H716" s="119">
        <v>118.15112500000001</v>
      </c>
      <c r="I716" s="119">
        <v>217.394375</v>
      </c>
      <c r="J716" s="119">
        <v>183.535</v>
      </c>
    </row>
    <row r="717" spans="2:10">
      <c r="B717" s="118">
        <v>40079</v>
      </c>
      <c r="C717" s="119">
        <v>1669.95</v>
      </c>
      <c r="D717" s="119">
        <v>538.66499999999996</v>
      </c>
      <c r="E717" s="119">
        <v>104.22666666666667</v>
      </c>
      <c r="F717" s="119">
        <v>80.778666666666666</v>
      </c>
      <c r="G717" s="119">
        <v>231.48571428571427</v>
      </c>
      <c r="H717" s="119">
        <v>116.847375</v>
      </c>
      <c r="I717" s="119">
        <v>214.763125</v>
      </c>
      <c r="J717" s="119">
        <v>179.5675</v>
      </c>
    </row>
    <row r="718" spans="2:10">
      <c r="B718" s="118">
        <v>40080</v>
      </c>
      <c r="C718" s="119">
        <v>1669.95</v>
      </c>
      <c r="D718" s="119">
        <v>544.30124999999998</v>
      </c>
      <c r="E718" s="119">
        <v>96.463333333333324</v>
      </c>
      <c r="F718" s="119">
        <v>81.048666666666676</v>
      </c>
      <c r="G718" s="119">
        <v>226.41071428571428</v>
      </c>
      <c r="H718" s="119">
        <v>114.46612499999999</v>
      </c>
      <c r="I718" s="119">
        <v>213.30812499999999</v>
      </c>
      <c r="J718" s="119">
        <v>183.38187500000001</v>
      </c>
    </row>
    <row r="719" spans="2:10">
      <c r="B719" s="118">
        <v>40081</v>
      </c>
      <c r="C719" s="119">
        <v>1670.85</v>
      </c>
      <c r="D719" s="119">
        <v>546.53</v>
      </c>
      <c r="E719" s="119">
        <v>100.99</v>
      </c>
      <c r="F719" s="119">
        <v>79.762</v>
      </c>
      <c r="G719" s="119">
        <v>256.14857142857142</v>
      </c>
      <c r="H719" s="119">
        <v>116.84112499999999</v>
      </c>
      <c r="I719" s="119">
        <v>214.54124999999999</v>
      </c>
      <c r="J719" s="119">
        <v>189.24250000000001</v>
      </c>
    </row>
    <row r="720" spans="2:10">
      <c r="B720" s="118">
        <v>40084</v>
      </c>
      <c r="C720" s="119">
        <v>1671.5250000000001</v>
      </c>
      <c r="D720" s="119">
        <v>542.98249999999996</v>
      </c>
      <c r="E720" s="119">
        <v>109.27666666666669</v>
      </c>
      <c r="F720" s="119">
        <v>82.218666666666664</v>
      </c>
      <c r="G720" s="119">
        <v>278.29500000000002</v>
      </c>
      <c r="H720" s="119">
        <v>116.86675</v>
      </c>
      <c r="I720" s="119">
        <v>214.71812499999999</v>
      </c>
      <c r="J720" s="119">
        <v>186.425625</v>
      </c>
    </row>
    <row r="721" spans="2:10">
      <c r="B721" s="118">
        <v>40085</v>
      </c>
      <c r="C721" s="119">
        <v>1673.825</v>
      </c>
      <c r="D721" s="119">
        <v>541.6875</v>
      </c>
      <c r="E721" s="119">
        <v>106.66666666666667</v>
      </c>
      <c r="F721" s="119">
        <v>82.00033333333333</v>
      </c>
      <c r="G721" s="119">
        <v>299.11214285714283</v>
      </c>
      <c r="H721" s="119">
        <v>115.97862500000001</v>
      </c>
      <c r="I721" s="119">
        <v>213.36750000000001</v>
      </c>
      <c r="J721" s="119">
        <v>186.11500000000001</v>
      </c>
    </row>
    <row r="722" spans="2:10">
      <c r="B722" s="118">
        <v>40086</v>
      </c>
      <c r="C722" s="119">
        <v>1673.825</v>
      </c>
      <c r="D722" s="119">
        <v>539.17624999999998</v>
      </c>
      <c r="E722" s="119">
        <v>105.31</v>
      </c>
      <c r="F722" s="119">
        <v>81.440333333333328</v>
      </c>
      <c r="G722" s="119">
        <v>302.97142857142853</v>
      </c>
      <c r="H722" s="119">
        <v>115.59112499999999</v>
      </c>
      <c r="I722" s="119">
        <v>213.69687500000001</v>
      </c>
      <c r="J722" s="119">
        <v>188.35749999999999</v>
      </c>
    </row>
  </sheetData>
  <phoneticPr fontId="53" type="noConversion"/>
  <hyperlinks>
    <hyperlink ref="L27" location="Мазмұны!B19" display="мазмұнға"/>
  </hyperlinks>
  <pageMargins left="0.7" right="0.7" top="0.75" bottom="0.75" header="0.3" footer="0.3"/>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722"/>
  <sheetViews>
    <sheetView topLeftCell="A19" workbookViewId="0">
      <selection activeCell="E29" sqref="E29"/>
    </sheetView>
  </sheetViews>
  <sheetFormatPr defaultColWidth="8" defaultRowHeight="12.75"/>
  <cols>
    <col min="1" max="1" width="8.5703125" style="36" customWidth="1"/>
    <col min="2" max="2" width="8.7109375" style="36" bestFit="1" customWidth="1"/>
    <col min="3" max="3" width="23.85546875" style="36" customWidth="1"/>
    <col min="4" max="16384" width="8" style="36"/>
  </cols>
  <sheetData>
    <row r="2" spans="1:5" ht="13.5">
      <c r="A2" s="47" t="s">
        <v>1735</v>
      </c>
      <c r="B2" s="37" t="s">
        <v>1671</v>
      </c>
      <c r="E2" s="121" t="s">
        <v>1671</v>
      </c>
    </row>
    <row r="4" spans="1:5" ht="40.5">
      <c r="B4" s="122" t="s">
        <v>1653</v>
      </c>
      <c r="C4" s="123" t="s">
        <v>1671</v>
      </c>
    </row>
    <row r="5" spans="1:5">
      <c r="B5" s="124">
        <v>39083</v>
      </c>
      <c r="C5" s="39">
        <v>2.7741579999999999</v>
      </c>
    </row>
    <row r="6" spans="1:5">
      <c r="B6" s="124">
        <v>39084</v>
      </c>
      <c r="C6" s="39">
        <v>2.7492649999999998</v>
      </c>
    </row>
    <row r="7" spans="1:5">
      <c r="B7" s="124">
        <v>39085</v>
      </c>
      <c r="C7" s="39">
        <v>2.7784239999999998</v>
      </c>
    </row>
    <row r="8" spans="1:5">
      <c r="B8" s="124">
        <v>39086</v>
      </c>
      <c r="C8" s="39">
        <v>2.8030249999999999</v>
      </c>
    </row>
    <row r="9" spans="1:5">
      <c r="B9" s="124">
        <v>39087</v>
      </c>
      <c r="C9" s="39">
        <v>2.8340559999999999</v>
      </c>
    </row>
    <row r="10" spans="1:5">
      <c r="B10" s="124">
        <v>39090</v>
      </c>
      <c r="C10" s="39">
        <v>2.8834919999999999</v>
      </c>
    </row>
    <row r="11" spans="1:5">
      <c r="B11" s="124">
        <v>39091</v>
      </c>
      <c r="C11" s="39">
        <v>2.9694690000000001</v>
      </c>
    </row>
    <row r="12" spans="1:5">
      <c r="B12" s="124">
        <v>39092</v>
      </c>
      <c r="C12" s="39">
        <v>2.9875889999999998</v>
      </c>
    </row>
    <row r="13" spans="1:5">
      <c r="B13" s="124">
        <v>39093</v>
      </c>
      <c r="C13" s="39">
        <v>2.987946</v>
      </c>
    </row>
    <row r="14" spans="1:5">
      <c r="B14" s="124">
        <v>39094</v>
      </c>
      <c r="C14" s="39">
        <v>3.0278299999999998</v>
      </c>
    </row>
    <row r="15" spans="1:5">
      <c r="B15" s="124">
        <v>39098</v>
      </c>
      <c r="C15" s="39">
        <v>2.9819040000000001</v>
      </c>
    </row>
    <row r="16" spans="1:5">
      <c r="B16" s="124">
        <v>39099</v>
      </c>
      <c r="C16" s="39">
        <v>2.9945279999999999</v>
      </c>
    </row>
    <row r="17" spans="2:11">
      <c r="B17" s="124">
        <v>39100</v>
      </c>
      <c r="C17" s="39">
        <v>3.024778</v>
      </c>
    </row>
    <row r="18" spans="2:11">
      <c r="B18" s="124">
        <v>39101</v>
      </c>
      <c r="C18" s="39">
        <v>3.0762909999999999</v>
      </c>
    </row>
    <row r="19" spans="2:11">
      <c r="B19" s="124">
        <v>39104</v>
      </c>
      <c r="C19" s="39">
        <v>3.0581529999999999</v>
      </c>
    </row>
    <row r="20" spans="2:11" ht="12.75" customHeight="1">
      <c r="B20" s="124">
        <v>39105</v>
      </c>
      <c r="C20" s="39">
        <v>3.053267</v>
      </c>
      <c r="E20" s="1610" t="s">
        <v>800</v>
      </c>
      <c r="F20" s="1610"/>
      <c r="G20" s="1610"/>
      <c r="H20" s="1610"/>
      <c r="I20" s="1610"/>
      <c r="J20" s="1610"/>
      <c r="K20" s="1610"/>
    </row>
    <row r="21" spans="2:11">
      <c r="B21" s="124">
        <v>39106</v>
      </c>
      <c r="C21" s="39">
        <v>3.0540080000000001</v>
      </c>
      <c r="E21" s="1610"/>
      <c r="F21" s="1610"/>
      <c r="G21" s="1610"/>
      <c r="H21" s="1610"/>
      <c r="I21" s="1610"/>
      <c r="J21" s="1610"/>
      <c r="K21" s="1610"/>
    </row>
    <row r="22" spans="2:11">
      <c r="B22" s="124">
        <v>39107</v>
      </c>
      <c r="C22" s="39">
        <v>2.86937</v>
      </c>
      <c r="E22" s="1610"/>
      <c r="F22" s="1610"/>
      <c r="G22" s="1610"/>
      <c r="H22" s="1610"/>
      <c r="I22" s="1610"/>
      <c r="J22" s="1610"/>
      <c r="K22" s="1610"/>
    </row>
    <row r="23" spans="2:11">
      <c r="B23" s="124">
        <v>39108</v>
      </c>
      <c r="C23" s="39">
        <v>2.913122</v>
      </c>
      <c r="E23" s="1610"/>
      <c r="F23" s="1610"/>
      <c r="G23" s="1610"/>
      <c r="H23" s="1610"/>
      <c r="I23" s="1610"/>
      <c r="J23" s="1610"/>
      <c r="K23" s="1610"/>
    </row>
    <row r="24" spans="2:11">
      <c r="B24" s="124">
        <v>39111</v>
      </c>
      <c r="C24" s="39">
        <v>2.9167350000000001</v>
      </c>
      <c r="E24" s="1610"/>
      <c r="F24" s="1610"/>
      <c r="G24" s="1610"/>
      <c r="H24" s="1610"/>
      <c r="I24" s="1610"/>
      <c r="J24" s="1610"/>
      <c r="K24" s="1610"/>
    </row>
    <row r="25" spans="2:11">
      <c r="B25" s="124">
        <v>39112</v>
      </c>
      <c r="C25" s="39">
        <v>2.942806</v>
      </c>
    </row>
    <row r="26" spans="2:11">
      <c r="B26" s="124">
        <v>39113</v>
      </c>
      <c r="C26" s="39">
        <v>2.94665</v>
      </c>
      <c r="E26" s="42" t="s">
        <v>728</v>
      </c>
    </row>
    <row r="27" spans="2:11">
      <c r="B27" s="124">
        <v>39114</v>
      </c>
      <c r="C27" s="39">
        <v>2.8896519999999999</v>
      </c>
    </row>
    <row r="28" spans="2:11">
      <c r="B28" s="124">
        <v>39115</v>
      </c>
      <c r="C28" s="39">
        <v>3.0063240000000002</v>
      </c>
    </row>
    <row r="29" spans="2:11">
      <c r="B29" s="124">
        <v>39118</v>
      </c>
      <c r="C29" s="39">
        <v>2.9994580000000002</v>
      </c>
      <c r="E29" s="175" t="s">
        <v>459</v>
      </c>
      <c r="F29" s="96"/>
    </row>
    <row r="30" spans="2:11">
      <c r="B30" s="124">
        <v>39119</v>
      </c>
      <c r="C30" s="39">
        <v>2.9696349999999998</v>
      </c>
    </row>
    <row r="31" spans="2:11">
      <c r="B31" s="124">
        <v>39120</v>
      </c>
      <c r="C31" s="39">
        <v>2.9429780000000001</v>
      </c>
    </row>
    <row r="32" spans="2:11">
      <c r="B32" s="124">
        <v>39121</v>
      </c>
      <c r="C32" s="39">
        <v>3.010955</v>
      </c>
    </row>
    <row r="33" spans="2:3">
      <c r="B33" s="124">
        <v>39122</v>
      </c>
      <c r="C33" s="39">
        <v>2.9670100000000001</v>
      </c>
    </row>
    <row r="34" spans="2:3">
      <c r="B34" s="124">
        <v>39125</v>
      </c>
      <c r="C34" s="39">
        <v>2.955816</v>
      </c>
    </row>
    <row r="35" spans="2:3">
      <c r="B35" s="124">
        <v>39126</v>
      </c>
      <c r="C35" s="39">
        <v>3.0256050000000001</v>
      </c>
    </row>
    <row r="36" spans="2:3">
      <c r="B36" s="124">
        <v>39127</v>
      </c>
      <c r="C36" s="39">
        <v>3.022335</v>
      </c>
    </row>
    <row r="37" spans="2:3">
      <c r="B37" s="124">
        <v>39128</v>
      </c>
      <c r="C37" s="39">
        <v>3.0041060000000002</v>
      </c>
    </row>
    <row r="38" spans="2:3">
      <c r="B38" s="124">
        <v>39129</v>
      </c>
      <c r="C38" s="39">
        <v>2.9945460000000002</v>
      </c>
    </row>
    <row r="39" spans="2:3">
      <c r="B39" s="124">
        <v>39133</v>
      </c>
      <c r="C39" s="39">
        <v>3.0415420000000002</v>
      </c>
    </row>
    <row r="40" spans="2:3">
      <c r="B40" s="124">
        <v>39134</v>
      </c>
      <c r="C40" s="39">
        <v>3.0962969999999999</v>
      </c>
    </row>
    <row r="41" spans="2:3">
      <c r="B41" s="124">
        <v>39135</v>
      </c>
      <c r="C41" s="39">
        <v>3.1190159999999998</v>
      </c>
    </row>
    <row r="42" spans="2:3">
      <c r="B42" s="124">
        <v>39136</v>
      </c>
      <c r="C42" s="39">
        <v>3.0684650000000002</v>
      </c>
    </row>
    <row r="43" spans="2:3">
      <c r="B43" s="124">
        <v>39139</v>
      </c>
      <c r="C43" s="39">
        <v>2.962396</v>
      </c>
    </row>
    <row r="44" spans="2:3">
      <c r="B44" s="124">
        <v>39140</v>
      </c>
      <c r="C44" s="39">
        <v>2.5136880000000001</v>
      </c>
    </row>
    <row r="45" spans="2:3">
      <c r="B45" s="124">
        <v>39141</v>
      </c>
      <c r="C45" s="39">
        <v>2.5811649999999999</v>
      </c>
    </row>
    <row r="46" spans="2:3">
      <c r="B46" s="124">
        <v>39142</v>
      </c>
      <c r="C46" s="39">
        <v>2.5014970000000001</v>
      </c>
    </row>
    <row r="47" spans="2:3">
      <c r="B47" s="124">
        <v>39143</v>
      </c>
      <c r="C47" s="39">
        <v>2.463803</v>
      </c>
    </row>
    <row r="48" spans="2:3">
      <c r="B48" s="124">
        <v>39146</v>
      </c>
      <c r="C48" s="39">
        <v>2.2552129999999999</v>
      </c>
    </row>
    <row r="49" spans="2:3">
      <c r="B49" s="124">
        <v>39147</v>
      </c>
      <c r="C49" s="39">
        <v>2.5326909999999998</v>
      </c>
    </row>
    <row r="50" spans="2:3">
      <c r="B50" s="124">
        <v>39148</v>
      </c>
      <c r="C50" s="39">
        <v>2.5394519999999998</v>
      </c>
    </row>
    <row r="51" spans="2:3">
      <c r="B51" s="124">
        <v>39149</v>
      </c>
      <c r="C51" s="39">
        <v>2.5665629999999999</v>
      </c>
    </row>
    <row r="52" spans="2:3">
      <c r="B52" s="124">
        <v>39150</v>
      </c>
      <c r="C52" s="39">
        <v>2.742807</v>
      </c>
    </row>
    <row r="53" spans="2:3">
      <c r="B53" s="124">
        <v>39153</v>
      </c>
      <c r="C53" s="39">
        <v>2.757924</v>
      </c>
    </row>
    <row r="54" spans="2:3">
      <c r="B54" s="124">
        <v>39154</v>
      </c>
      <c r="C54" s="39">
        <v>2.4531369999999999</v>
      </c>
    </row>
    <row r="55" spans="2:3">
      <c r="B55" s="124">
        <v>39155</v>
      </c>
      <c r="C55" s="39">
        <v>2.4413719999999999</v>
      </c>
    </row>
    <row r="56" spans="2:3">
      <c r="B56" s="124">
        <v>39156</v>
      </c>
      <c r="C56" s="39">
        <v>2.5177770000000002</v>
      </c>
    </row>
    <row r="57" spans="2:3">
      <c r="B57" s="124">
        <v>39157</v>
      </c>
      <c r="C57" s="39">
        <v>2.4213909999999998</v>
      </c>
    </row>
    <row r="58" spans="2:3">
      <c r="B58" s="124">
        <v>39160</v>
      </c>
      <c r="C58" s="39">
        <v>2.5127799999999998</v>
      </c>
    </row>
    <row r="59" spans="2:3">
      <c r="B59" s="124">
        <v>39161</v>
      </c>
      <c r="C59" s="39">
        <v>2.639402</v>
      </c>
    </row>
    <row r="60" spans="2:3">
      <c r="B60" s="124">
        <v>39162</v>
      </c>
      <c r="C60" s="39">
        <v>2.73868</v>
      </c>
    </row>
    <row r="61" spans="2:3">
      <c r="B61" s="124">
        <v>39163</v>
      </c>
      <c r="C61" s="39">
        <v>2.7177069999999999</v>
      </c>
    </row>
    <row r="62" spans="2:3">
      <c r="B62" s="124">
        <v>39164</v>
      </c>
      <c r="C62" s="39">
        <v>2.7637429999999998</v>
      </c>
    </row>
    <row r="63" spans="2:3">
      <c r="B63" s="124">
        <v>39167</v>
      </c>
      <c r="C63" s="39">
        <v>2.7902230000000001</v>
      </c>
    </row>
    <row r="64" spans="2:3">
      <c r="B64" s="124">
        <v>39168</v>
      </c>
      <c r="C64" s="39">
        <v>2.7476039999999999</v>
      </c>
    </row>
    <row r="65" spans="2:3">
      <c r="B65" s="124">
        <v>39169</v>
      </c>
      <c r="C65" s="39">
        <v>2.6181969999999999</v>
      </c>
    </row>
    <row r="66" spans="2:3">
      <c r="B66" s="124">
        <v>39170</v>
      </c>
      <c r="C66" s="39">
        <v>2.6830880000000001</v>
      </c>
    </row>
    <row r="67" spans="2:3">
      <c r="B67" s="124">
        <v>39171</v>
      </c>
      <c r="C67" s="39">
        <v>2.7181730000000002</v>
      </c>
    </row>
    <row r="68" spans="2:3">
      <c r="B68" s="124">
        <v>39174</v>
      </c>
      <c r="C68" s="39">
        <v>2.7083520000000001</v>
      </c>
    </row>
    <row r="69" spans="2:3">
      <c r="B69" s="124">
        <v>39175</v>
      </c>
      <c r="C69" s="39">
        <v>2.8248570000000002</v>
      </c>
    </row>
    <row r="70" spans="2:3">
      <c r="B70" s="124">
        <v>39176</v>
      </c>
      <c r="C70" s="39">
        <v>2.8390330000000001</v>
      </c>
    </row>
    <row r="71" spans="2:3">
      <c r="B71" s="124">
        <v>39177</v>
      </c>
      <c r="C71" s="39">
        <v>2.8754230000000001</v>
      </c>
    </row>
    <row r="72" spans="2:3">
      <c r="B72" s="124">
        <v>39181</v>
      </c>
      <c r="C72" s="39">
        <v>2.8754230000000001</v>
      </c>
    </row>
    <row r="73" spans="2:3">
      <c r="B73" s="124">
        <v>39182</v>
      </c>
      <c r="C73" s="39">
        <v>2.9463699999999999</v>
      </c>
    </row>
    <row r="74" spans="2:3">
      <c r="B74" s="124">
        <v>39183</v>
      </c>
      <c r="C74" s="39">
        <v>2.9515929999999999</v>
      </c>
    </row>
    <row r="75" spans="2:3">
      <c r="B75" s="124">
        <v>39184</v>
      </c>
      <c r="C75" s="39">
        <v>3.0147879999999998</v>
      </c>
    </row>
    <row r="76" spans="2:3">
      <c r="B76" s="124">
        <v>39185</v>
      </c>
      <c r="C76" s="39">
        <v>2.9729429999999999</v>
      </c>
    </row>
    <row r="77" spans="2:3">
      <c r="B77" s="124">
        <v>39188</v>
      </c>
      <c r="C77" s="39">
        <v>3.051453</v>
      </c>
    </row>
    <row r="78" spans="2:3">
      <c r="B78" s="124">
        <v>39189</v>
      </c>
      <c r="C78" s="39">
        <v>3.016016</v>
      </c>
    </row>
    <row r="79" spans="2:3">
      <c r="B79" s="124">
        <v>39190</v>
      </c>
      <c r="C79" s="39">
        <v>2.9642179999999998</v>
      </c>
    </row>
    <row r="80" spans="2:3">
      <c r="B80" s="124">
        <v>39191</v>
      </c>
      <c r="C80" s="39">
        <v>2.9286940000000001</v>
      </c>
    </row>
    <row r="81" spans="2:3">
      <c r="B81" s="124">
        <v>39192</v>
      </c>
      <c r="C81" s="39">
        <v>3.039326</v>
      </c>
    </row>
    <row r="82" spans="2:3">
      <c r="B82" s="124">
        <v>39195</v>
      </c>
      <c r="C82" s="39">
        <v>3.0334370000000002</v>
      </c>
    </row>
    <row r="83" spans="2:3">
      <c r="B83" s="124">
        <v>39196</v>
      </c>
      <c r="C83" s="39">
        <v>3.0370949999999999</v>
      </c>
    </row>
    <row r="84" spans="2:3">
      <c r="B84" s="124">
        <v>39197</v>
      </c>
      <c r="C84" s="39">
        <v>3.057023</v>
      </c>
    </row>
    <row r="85" spans="2:3">
      <c r="B85" s="124">
        <v>39198</v>
      </c>
      <c r="C85" s="39">
        <v>3.113022</v>
      </c>
    </row>
    <row r="86" spans="2:3">
      <c r="B86" s="124">
        <v>39199</v>
      </c>
      <c r="C86" s="39">
        <v>3.126331</v>
      </c>
    </row>
    <row r="87" spans="2:3">
      <c r="B87" s="124">
        <v>39202</v>
      </c>
      <c r="C87" s="39">
        <v>3.041696</v>
      </c>
    </row>
    <row r="88" spans="2:3">
      <c r="B88" s="124">
        <v>39203</v>
      </c>
      <c r="C88" s="39">
        <v>3.0802679999999998</v>
      </c>
    </row>
    <row r="89" spans="2:3">
      <c r="B89" s="124">
        <v>39204</v>
      </c>
      <c r="C89" s="39">
        <v>3.1514519999999999</v>
      </c>
    </row>
    <row r="90" spans="2:3">
      <c r="B90" s="124">
        <v>39205</v>
      </c>
      <c r="C90" s="39">
        <v>3.1279159999999999</v>
      </c>
    </row>
    <row r="91" spans="2:3">
      <c r="B91" s="124">
        <v>39206</v>
      </c>
      <c r="C91" s="39">
        <v>3.1494849999999999</v>
      </c>
    </row>
    <row r="92" spans="2:3">
      <c r="B92" s="124">
        <v>39209</v>
      </c>
      <c r="C92" s="39">
        <v>3.1960329999999999</v>
      </c>
    </row>
    <row r="93" spans="2:3">
      <c r="B93" s="124">
        <v>39210</v>
      </c>
      <c r="C93" s="39">
        <v>3.2254999999999998</v>
      </c>
    </row>
    <row r="94" spans="2:3">
      <c r="B94" s="124">
        <v>39211</v>
      </c>
      <c r="C94" s="39">
        <v>3.2557230000000001</v>
      </c>
    </row>
    <row r="95" spans="2:3">
      <c r="B95" s="124">
        <v>39212</v>
      </c>
      <c r="C95" s="39">
        <v>3.2511209999999999</v>
      </c>
    </row>
    <row r="96" spans="2:3">
      <c r="B96" s="124">
        <v>39213</v>
      </c>
      <c r="C96" s="39">
        <v>3.2447020000000002</v>
      </c>
    </row>
    <row r="97" spans="2:3">
      <c r="B97" s="124">
        <v>39216</v>
      </c>
      <c r="C97" s="39">
        <v>3.2692649999999999</v>
      </c>
    </row>
    <row r="98" spans="2:3">
      <c r="B98" s="124">
        <v>39217</v>
      </c>
      <c r="C98" s="39">
        <v>3.2797869999999998</v>
      </c>
    </row>
    <row r="99" spans="2:3">
      <c r="B99" s="124">
        <v>39218</v>
      </c>
      <c r="C99" s="39">
        <v>3.337386</v>
      </c>
    </row>
    <row r="100" spans="2:3">
      <c r="B100" s="124">
        <v>39219</v>
      </c>
      <c r="C100" s="39">
        <v>3.3336060000000001</v>
      </c>
    </row>
    <row r="101" spans="2:3">
      <c r="B101" s="124">
        <v>39220</v>
      </c>
      <c r="C101" s="39">
        <v>3.3423579999999999</v>
      </c>
    </row>
    <row r="102" spans="2:3">
      <c r="B102" s="124">
        <v>39223</v>
      </c>
      <c r="C102" s="39">
        <v>3.3597139999999999</v>
      </c>
    </row>
    <row r="103" spans="2:3">
      <c r="B103" s="124">
        <v>39224</v>
      </c>
      <c r="C103" s="39">
        <v>3.365796</v>
      </c>
    </row>
    <row r="104" spans="2:3">
      <c r="B104" s="124">
        <v>39225</v>
      </c>
      <c r="C104" s="39">
        <v>3.3409840000000002</v>
      </c>
    </row>
    <row r="105" spans="2:3">
      <c r="B105" s="124">
        <v>39226</v>
      </c>
      <c r="C105" s="39">
        <v>3.3059409999999998</v>
      </c>
    </row>
    <row r="106" spans="2:3">
      <c r="B106" s="124">
        <v>39227</v>
      </c>
      <c r="C106" s="39">
        <v>3.3128099999999998</v>
      </c>
    </row>
    <row r="107" spans="2:3">
      <c r="B107" s="124">
        <v>39231</v>
      </c>
      <c r="C107" s="39">
        <v>3.322489</v>
      </c>
    </row>
    <row r="108" spans="2:3">
      <c r="B108" s="124">
        <v>39232</v>
      </c>
      <c r="C108" s="39">
        <v>3.3131560000000002</v>
      </c>
    </row>
    <row r="109" spans="2:3">
      <c r="B109" s="124">
        <v>39233</v>
      </c>
      <c r="C109" s="39">
        <v>3.3159179999999999</v>
      </c>
    </row>
    <row r="110" spans="2:3">
      <c r="B110" s="124">
        <v>39234</v>
      </c>
      <c r="C110" s="39">
        <v>3.3675389999999998</v>
      </c>
    </row>
    <row r="111" spans="2:3">
      <c r="B111" s="124">
        <v>39237</v>
      </c>
      <c r="C111" s="39">
        <v>3.4022939999999999</v>
      </c>
    </row>
    <row r="112" spans="2:3">
      <c r="B112" s="124">
        <v>39238</v>
      </c>
      <c r="C112" s="39">
        <v>3.3638599999999999</v>
      </c>
    </row>
    <row r="113" spans="2:3">
      <c r="B113" s="124">
        <v>39239</v>
      </c>
      <c r="C113" s="39">
        <v>3.2454559999999999</v>
      </c>
    </row>
    <row r="114" spans="2:3">
      <c r="B114" s="124">
        <v>39240</v>
      </c>
      <c r="C114" s="39">
        <v>3.0221849999999999</v>
      </c>
    </row>
    <row r="115" spans="2:3">
      <c r="B115" s="124">
        <v>39241</v>
      </c>
      <c r="C115" s="39">
        <v>3.0101420000000001</v>
      </c>
    </row>
    <row r="116" spans="2:3">
      <c r="B116" s="124">
        <v>39244</v>
      </c>
      <c r="C116" s="39">
        <v>3.1488550000000002</v>
      </c>
    </row>
    <row r="117" spans="2:3">
      <c r="B117" s="124">
        <v>39245</v>
      </c>
      <c r="C117" s="39">
        <v>2.9969009999999998</v>
      </c>
    </row>
    <row r="118" spans="2:3">
      <c r="B118" s="124">
        <v>39246</v>
      </c>
      <c r="C118" s="39">
        <v>3.031555</v>
      </c>
    </row>
    <row r="119" spans="2:3">
      <c r="B119" s="124">
        <v>39247</v>
      </c>
      <c r="C119" s="39">
        <v>3.164415</v>
      </c>
    </row>
    <row r="120" spans="2:3">
      <c r="B120" s="124">
        <v>39248</v>
      </c>
      <c r="C120" s="39">
        <v>3.2654930000000002</v>
      </c>
    </row>
    <row r="121" spans="2:3">
      <c r="B121" s="124">
        <v>39251</v>
      </c>
      <c r="C121" s="39">
        <v>3.3061199999999999</v>
      </c>
    </row>
    <row r="122" spans="2:3">
      <c r="B122" s="124">
        <v>39252</v>
      </c>
      <c r="C122" s="39">
        <v>3.3387180000000001</v>
      </c>
    </row>
    <row r="123" spans="2:3">
      <c r="B123" s="124">
        <v>39253</v>
      </c>
      <c r="C123" s="39">
        <v>3.26085</v>
      </c>
    </row>
    <row r="124" spans="2:3">
      <c r="B124" s="124">
        <v>39254</v>
      </c>
      <c r="C124" s="39">
        <v>3.2283219999999999</v>
      </c>
    </row>
    <row r="125" spans="2:3">
      <c r="B125" s="124">
        <v>39255</v>
      </c>
      <c r="C125" s="39">
        <v>3.1365660000000002</v>
      </c>
    </row>
    <row r="126" spans="2:3">
      <c r="B126" s="124">
        <v>39258</v>
      </c>
      <c r="C126" s="39">
        <v>3.0451039999999998</v>
      </c>
    </row>
    <row r="127" spans="2:3">
      <c r="B127" s="124">
        <v>39259</v>
      </c>
      <c r="C127" s="39">
        <v>2.967022</v>
      </c>
    </row>
    <row r="128" spans="2:3">
      <c r="B128" s="124">
        <v>39260</v>
      </c>
      <c r="C128" s="39">
        <v>2.972607</v>
      </c>
    </row>
    <row r="129" spans="2:3">
      <c r="B129" s="124">
        <v>39261</v>
      </c>
      <c r="C129" s="39">
        <v>3.0369600000000001</v>
      </c>
    </row>
    <row r="130" spans="2:3">
      <c r="B130" s="124">
        <v>39262</v>
      </c>
      <c r="C130" s="39">
        <v>3.0803389999999999</v>
      </c>
    </row>
    <row r="131" spans="2:3">
      <c r="B131" s="124">
        <v>39265</v>
      </c>
      <c r="C131" s="39">
        <v>3.0413920000000001</v>
      </c>
    </row>
    <row r="132" spans="2:3">
      <c r="B132" s="124">
        <v>39266</v>
      </c>
      <c r="C132" s="39">
        <v>3.087421</v>
      </c>
    </row>
    <row r="133" spans="2:3">
      <c r="B133" s="124">
        <v>39268</v>
      </c>
      <c r="C133" s="39">
        <v>3.0618660000000002</v>
      </c>
    </row>
    <row r="134" spans="2:3">
      <c r="B134" s="124">
        <v>39269</v>
      </c>
      <c r="C134" s="39">
        <v>3.1642130000000002</v>
      </c>
    </row>
    <row r="135" spans="2:3">
      <c r="B135" s="124">
        <v>39272</v>
      </c>
      <c r="C135" s="39">
        <v>3.1477689999999998</v>
      </c>
    </row>
    <row r="136" spans="2:3">
      <c r="B136" s="124">
        <v>39273</v>
      </c>
      <c r="C136" s="39">
        <v>3.0078999999999998</v>
      </c>
    </row>
    <row r="137" spans="2:3">
      <c r="B137" s="124">
        <v>39274</v>
      </c>
      <c r="C137" s="39">
        <v>2.9070170000000002</v>
      </c>
    </row>
    <row r="138" spans="2:3">
      <c r="B138" s="124">
        <v>39275</v>
      </c>
      <c r="C138" s="39">
        <v>3.007679</v>
      </c>
    </row>
    <row r="139" spans="2:3">
      <c r="B139" s="124">
        <v>39276</v>
      </c>
      <c r="C139" s="39">
        <v>3.080918</v>
      </c>
    </row>
    <row r="140" spans="2:3">
      <c r="B140" s="124">
        <v>39279</v>
      </c>
      <c r="C140" s="39">
        <v>3.0567009999999999</v>
      </c>
    </row>
    <row r="141" spans="2:3">
      <c r="B141" s="124">
        <v>39280</v>
      </c>
      <c r="C141" s="39">
        <v>3.0671620000000002</v>
      </c>
    </row>
    <row r="142" spans="2:3">
      <c r="B142" s="124">
        <v>39281</v>
      </c>
      <c r="C142" s="39">
        <v>3.0313539999999999</v>
      </c>
    </row>
    <row r="143" spans="2:3">
      <c r="B143" s="124">
        <v>39282</v>
      </c>
      <c r="C143" s="39">
        <v>3.1112540000000002</v>
      </c>
    </row>
    <row r="144" spans="2:3">
      <c r="B144" s="124">
        <v>39283</v>
      </c>
      <c r="C144" s="39">
        <v>3.0499139999999998</v>
      </c>
    </row>
    <row r="145" spans="2:3">
      <c r="B145" s="124">
        <v>39286</v>
      </c>
      <c r="C145" s="39">
        <v>2.9692150000000002</v>
      </c>
    </row>
    <row r="146" spans="2:3">
      <c r="B146" s="124">
        <v>39287</v>
      </c>
      <c r="C146" s="39">
        <v>2.8897650000000001</v>
      </c>
    </row>
    <row r="147" spans="2:3">
      <c r="B147" s="124">
        <v>39288</v>
      </c>
      <c r="C147" s="39">
        <v>2.8912620000000002</v>
      </c>
    </row>
    <row r="148" spans="2:3">
      <c r="B148" s="124">
        <v>39289</v>
      </c>
      <c r="C148" s="39">
        <v>2.5781010000000002</v>
      </c>
    </row>
    <row r="149" spans="2:3">
      <c r="B149" s="124">
        <v>39290</v>
      </c>
      <c r="C149" s="39">
        <v>2.366714</v>
      </c>
    </row>
    <row r="150" spans="2:3">
      <c r="B150" s="124">
        <v>39293</v>
      </c>
      <c r="C150" s="39">
        <v>2.3793850000000001</v>
      </c>
    </row>
    <row r="151" spans="2:3">
      <c r="B151" s="124">
        <v>39294</v>
      </c>
      <c r="C151" s="39">
        <v>2.3736470000000001</v>
      </c>
    </row>
    <row r="152" spans="2:3">
      <c r="B152" s="124">
        <v>39295</v>
      </c>
      <c r="C152" s="39">
        <v>2.3160669999999999</v>
      </c>
    </row>
    <row r="153" spans="2:3">
      <c r="B153" s="124">
        <v>39296</v>
      </c>
      <c r="C153" s="39">
        <v>2.3948689999999999</v>
      </c>
    </row>
    <row r="154" spans="2:3">
      <c r="B154" s="124">
        <v>39297</v>
      </c>
      <c r="C154" s="39">
        <v>2.2982870000000002</v>
      </c>
    </row>
    <row r="155" spans="2:3">
      <c r="B155" s="124">
        <v>39300</v>
      </c>
      <c r="C155" s="39">
        <v>2.1809560000000001</v>
      </c>
    </row>
    <row r="156" spans="2:3">
      <c r="B156" s="124">
        <v>39301</v>
      </c>
      <c r="C156" s="39">
        <v>2.3581460000000001</v>
      </c>
    </row>
    <row r="157" spans="2:3">
      <c r="B157" s="124">
        <v>39302</v>
      </c>
      <c r="C157" s="39">
        <v>2.3661439999999998</v>
      </c>
    </row>
    <row r="158" spans="2:3">
      <c r="B158" s="124">
        <v>39303</v>
      </c>
      <c r="C158" s="39">
        <v>1.9681169999999999</v>
      </c>
    </row>
    <row r="159" spans="2:3">
      <c r="B159" s="124">
        <v>39304</v>
      </c>
      <c r="C159" s="39">
        <v>1.8321750000000001</v>
      </c>
    </row>
    <row r="160" spans="2:3">
      <c r="B160" s="124">
        <v>39307</v>
      </c>
      <c r="C160" s="39">
        <v>1.9407700000000001</v>
      </c>
    </row>
    <row r="161" spans="2:3">
      <c r="B161" s="124">
        <v>39308</v>
      </c>
      <c r="C161" s="39">
        <v>1.9162729999999999</v>
      </c>
    </row>
    <row r="162" spans="2:3">
      <c r="B162" s="124">
        <v>39309</v>
      </c>
      <c r="C162" s="39">
        <v>1.734316</v>
      </c>
    </row>
    <row r="163" spans="2:3">
      <c r="B163" s="124">
        <v>39310</v>
      </c>
      <c r="C163" s="39">
        <v>1.1407970000000001</v>
      </c>
    </row>
    <row r="164" spans="2:3">
      <c r="B164" s="124">
        <v>39311</v>
      </c>
      <c r="C164" s="39">
        <v>1.5199780000000001</v>
      </c>
    </row>
    <row r="165" spans="2:3">
      <c r="B165" s="124">
        <v>39314</v>
      </c>
      <c r="C165" s="39">
        <v>1.7454149999999999</v>
      </c>
    </row>
    <row r="166" spans="2:3">
      <c r="B166" s="124">
        <v>39315</v>
      </c>
      <c r="C166" s="39">
        <v>1.5574330000000001</v>
      </c>
    </row>
    <row r="167" spans="2:3">
      <c r="B167" s="124">
        <v>39316</v>
      </c>
      <c r="C167" s="39">
        <v>1.918272</v>
      </c>
    </row>
    <row r="168" spans="2:3">
      <c r="B168" s="124">
        <v>39317</v>
      </c>
      <c r="C168" s="39">
        <v>2.0290149999999998</v>
      </c>
    </row>
    <row r="169" spans="2:3">
      <c r="B169" s="124">
        <v>39318</v>
      </c>
      <c r="C169" s="39">
        <v>2.1337359999999999</v>
      </c>
    </row>
    <row r="170" spans="2:3">
      <c r="B170" s="124">
        <v>39321</v>
      </c>
      <c r="C170" s="39">
        <v>2.1641110000000001</v>
      </c>
    </row>
    <row r="171" spans="2:3">
      <c r="B171" s="124">
        <v>39322</v>
      </c>
      <c r="C171" s="39">
        <v>1.942361</v>
      </c>
    </row>
    <row r="172" spans="2:3">
      <c r="B172" s="124">
        <v>39323</v>
      </c>
      <c r="C172" s="39">
        <v>1.9133910000000001</v>
      </c>
    </row>
    <row r="173" spans="2:3">
      <c r="B173" s="124">
        <v>39324</v>
      </c>
      <c r="C173" s="39">
        <v>1.924547</v>
      </c>
    </row>
    <row r="174" spans="2:3">
      <c r="B174" s="124">
        <v>39325</v>
      </c>
      <c r="C174" s="39">
        <v>1.9773069999999999</v>
      </c>
    </row>
    <row r="175" spans="2:3">
      <c r="B175" s="124">
        <v>39329</v>
      </c>
      <c r="C175" s="39">
        <v>1.951524</v>
      </c>
    </row>
    <row r="176" spans="2:3">
      <c r="B176" s="124">
        <v>39330</v>
      </c>
      <c r="C176" s="39">
        <v>1.92486</v>
      </c>
    </row>
    <row r="177" spans="2:3">
      <c r="B177" s="124">
        <v>39331</v>
      </c>
      <c r="C177" s="39">
        <v>1.939427</v>
      </c>
    </row>
    <row r="178" spans="2:3">
      <c r="B178" s="124">
        <v>39332</v>
      </c>
      <c r="C178" s="39">
        <v>1.792165</v>
      </c>
    </row>
    <row r="179" spans="2:3">
      <c r="B179" s="124">
        <v>39335</v>
      </c>
      <c r="C179" s="39">
        <v>1.5780879999999999</v>
      </c>
    </row>
    <row r="180" spans="2:3">
      <c r="B180" s="124">
        <v>39336</v>
      </c>
      <c r="C180" s="39">
        <v>1.766831</v>
      </c>
    </row>
    <row r="181" spans="2:3">
      <c r="B181" s="124">
        <v>39337</v>
      </c>
      <c r="C181" s="39">
        <v>1.7781750000000001</v>
      </c>
    </row>
    <row r="182" spans="2:3">
      <c r="B182" s="124">
        <v>39338</v>
      </c>
      <c r="C182" s="39">
        <v>1.873211</v>
      </c>
    </row>
    <row r="183" spans="2:3">
      <c r="B183" s="124">
        <v>39339</v>
      </c>
      <c r="C183" s="39">
        <v>1.8530439999999999</v>
      </c>
    </row>
    <row r="184" spans="2:3">
      <c r="B184" s="124">
        <v>39342</v>
      </c>
      <c r="C184" s="39">
        <v>1.8309580000000001</v>
      </c>
    </row>
    <row r="185" spans="2:3">
      <c r="B185" s="124">
        <v>39343</v>
      </c>
      <c r="C185" s="39">
        <v>2.0645150000000001</v>
      </c>
    </row>
    <row r="186" spans="2:3">
      <c r="B186" s="124">
        <v>39344</v>
      </c>
      <c r="C186" s="39">
        <v>2.1968960000000002</v>
      </c>
    </row>
    <row r="187" spans="2:3">
      <c r="B187" s="124">
        <v>39345</v>
      </c>
      <c r="C187" s="39">
        <v>1.96712</v>
      </c>
    </row>
    <row r="188" spans="2:3">
      <c r="B188" s="124">
        <v>39346</v>
      </c>
      <c r="C188" s="39">
        <v>2.1523289999999999</v>
      </c>
    </row>
    <row r="189" spans="2:3">
      <c r="B189" s="124">
        <v>39349</v>
      </c>
      <c r="C189" s="39">
        <v>2.194251</v>
      </c>
    </row>
    <row r="190" spans="2:3">
      <c r="B190" s="124">
        <v>39350</v>
      </c>
      <c r="C190" s="39">
        <v>2.1454439999999999</v>
      </c>
    </row>
    <row r="191" spans="2:3">
      <c r="B191" s="124">
        <v>39351</v>
      </c>
      <c r="C191" s="39">
        <v>2.21726</v>
      </c>
    </row>
    <row r="192" spans="2:3">
      <c r="B192" s="124">
        <v>39352</v>
      </c>
      <c r="C192" s="39">
        <v>2.3369279999999999</v>
      </c>
    </row>
    <row r="193" spans="2:3">
      <c r="B193" s="124">
        <v>39353</v>
      </c>
      <c r="C193" s="39">
        <v>2.2692260000000002</v>
      </c>
    </row>
    <row r="194" spans="2:3">
      <c r="B194" s="124">
        <v>39356</v>
      </c>
      <c r="C194" s="39">
        <v>2.2928440000000001</v>
      </c>
    </row>
    <row r="195" spans="2:3">
      <c r="B195" s="124">
        <v>39357</v>
      </c>
      <c r="C195" s="39">
        <v>2.3400280000000002</v>
      </c>
    </row>
    <row r="196" spans="2:3">
      <c r="B196" s="124">
        <v>39358</v>
      </c>
      <c r="C196" s="39">
        <v>2.358511</v>
      </c>
    </row>
    <row r="197" spans="2:3">
      <c r="B197" s="124">
        <v>39359</v>
      </c>
      <c r="C197" s="39">
        <v>2.3819439999999998</v>
      </c>
    </row>
    <row r="198" spans="2:3">
      <c r="B198" s="124">
        <v>39360</v>
      </c>
      <c r="C198" s="39">
        <v>2.4847950000000001</v>
      </c>
    </row>
    <row r="199" spans="2:3">
      <c r="B199" s="124">
        <v>39363</v>
      </c>
      <c r="C199" s="39">
        <v>2.5336409999999998</v>
      </c>
    </row>
    <row r="200" spans="2:3">
      <c r="B200" s="124">
        <v>39364</v>
      </c>
      <c r="C200" s="39">
        <v>2.6763919999999999</v>
      </c>
    </row>
    <row r="201" spans="2:3">
      <c r="B201" s="124">
        <v>39365</v>
      </c>
      <c r="C201" s="39">
        <v>2.713822</v>
      </c>
    </row>
    <row r="202" spans="2:3">
      <c r="B202" s="124">
        <v>39366</v>
      </c>
      <c r="C202" s="39">
        <v>2.698664</v>
      </c>
    </row>
    <row r="203" spans="2:3">
      <c r="B203" s="124">
        <v>39367</v>
      </c>
      <c r="C203" s="39">
        <v>2.7963740000000001</v>
      </c>
    </row>
    <row r="204" spans="2:3">
      <c r="B204" s="124">
        <v>39370</v>
      </c>
      <c r="C204" s="39">
        <v>2.6979959999999998</v>
      </c>
    </row>
    <row r="205" spans="2:3">
      <c r="B205" s="124">
        <v>39371</v>
      </c>
      <c r="C205" s="39">
        <v>2.5507110000000002</v>
      </c>
    </row>
    <row r="206" spans="2:3">
      <c r="B206" s="124">
        <v>39372</v>
      </c>
      <c r="C206" s="39">
        <v>2.5125730000000002</v>
      </c>
    </row>
    <row r="207" spans="2:3">
      <c r="B207" s="124">
        <v>39373</v>
      </c>
      <c r="C207" s="39">
        <v>2.3858969999999999</v>
      </c>
    </row>
    <row r="208" spans="2:3">
      <c r="B208" s="124">
        <v>39374</v>
      </c>
      <c r="C208" s="39">
        <v>2.24247</v>
      </c>
    </row>
    <row r="209" spans="2:3">
      <c r="B209" s="124">
        <v>39377</v>
      </c>
      <c r="C209" s="39">
        <v>2.151249</v>
      </c>
    </row>
    <row r="210" spans="2:3">
      <c r="B210" s="124">
        <v>39378</v>
      </c>
      <c r="C210" s="39">
        <v>2.2949440000000001</v>
      </c>
    </row>
    <row r="211" spans="2:3">
      <c r="B211" s="124">
        <v>39379</v>
      </c>
      <c r="C211" s="39">
        <v>2.2083919999999999</v>
      </c>
    </row>
    <row r="212" spans="2:3">
      <c r="B212" s="124">
        <v>39380</v>
      </c>
      <c r="C212" s="39">
        <v>2.1561189999999999</v>
      </c>
    </row>
    <row r="213" spans="2:3">
      <c r="B213" s="124">
        <v>39381</v>
      </c>
      <c r="C213" s="39">
        <v>2.2256930000000001</v>
      </c>
    </row>
    <row r="214" spans="2:3">
      <c r="B214" s="124">
        <v>39384</v>
      </c>
      <c r="C214" s="39">
        <v>2.22742</v>
      </c>
    </row>
    <row r="215" spans="2:3">
      <c r="B215" s="124">
        <v>39385</v>
      </c>
      <c r="C215" s="39">
        <v>2.2521599999999999</v>
      </c>
    </row>
    <row r="216" spans="2:3">
      <c r="B216" s="124">
        <v>39386</v>
      </c>
      <c r="C216" s="39">
        <v>2.3552469999999999</v>
      </c>
    </row>
    <row r="217" spans="2:3">
      <c r="B217" s="124">
        <v>39387</v>
      </c>
      <c r="C217" s="39">
        <v>2.1408909999999999</v>
      </c>
    </row>
    <row r="218" spans="2:3">
      <c r="B218" s="124">
        <v>39388</v>
      </c>
      <c r="C218" s="39">
        <v>2.0773890000000002</v>
      </c>
    </row>
    <row r="219" spans="2:3">
      <c r="B219" s="124">
        <v>39391</v>
      </c>
      <c r="C219" s="39">
        <v>1.963457</v>
      </c>
    </row>
    <row r="220" spans="2:3">
      <c r="B220" s="124">
        <v>39392</v>
      </c>
      <c r="C220" s="39">
        <v>2.0379670000000001</v>
      </c>
    </row>
    <row r="221" spans="2:3">
      <c r="B221" s="124">
        <v>39393</v>
      </c>
      <c r="C221" s="39">
        <v>1.5614060000000001</v>
      </c>
    </row>
    <row r="222" spans="2:3">
      <c r="B222" s="124">
        <v>39394</v>
      </c>
      <c r="C222" s="39">
        <v>1.431322</v>
      </c>
    </row>
    <row r="223" spans="2:3">
      <c r="B223" s="124">
        <v>39395</v>
      </c>
      <c r="C223" s="39">
        <v>1.331418</v>
      </c>
    </row>
    <row r="224" spans="2:3">
      <c r="B224" s="124">
        <v>39398</v>
      </c>
      <c r="C224" s="39">
        <v>0.95076300000000002</v>
      </c>
    </row>
    <row r="225" spans="2:3">
      <c r="B225" s="124">
        <v>39399</v>
      </c>
      <c r="C225" s="39">
        <v>1.5092429999999999</v>
      </c>
    </row>
    <row r="226" spans="2:3">
      <c r="B226" s="124">
        <v>39400</v>
      </c>
      <c r="C226" s="39">
        <v>1.6442699999999999</v>
      </c>
    </row>
    <row r="227" spans="2:3">
      <c r="B227" s="124">
        <v>39401</v>
      </c>
      <c r="C227" s="39">
        <v>1.5235810000000001</v>
      </c>
    </row>
    <row r="228" spans="2:3">
      <c r="B228" s="124">
        <v>39402</v>
      </c>
      <c r="C228" s="39">
        <v>1.526756</v>
      </c>
    </row>
    <row r="229" spans="2:3">
      <c r="B229" s="124">
        <v>39405</v>
      </c>
      <c r="C229" s="39">
        <v>1.5638669999999999</v>
      </c>
    </row>
    <row r="230" spans="2:3">
      <c r="B230" s="124">
        <v>39406</v>
      </c>
      <c r="C230" s="39">
        <v>1.3943700000000001</v>
      </c>
    </row>
    <row r="231" spans="2:3">
      <c r="B231" s="124">
        <v>39407</v>
      </c>
      <c r="C231" s="39">
        <v>1.179675</v>
      </c>
    </row>
    <row r="232" spans="2:3">
      <c r="B232" s="124">
        <v>39409</v>
      </c>
      <c r="C232" s="39">
        <v>1.166093</v>
      </c>
    </row>
    <row r="233" spans="2:3">
      <c r="B233" s="124">
        <v>39412</v>
      </c>
      <c r="C233" s="39">
        <v>0.98208899999999999</v>
      </c>
    </row>
    <row r="234" spans="2:3">
      <c r="B234" s="124">
        <v>39413</v>
      </c>
      <c r="C234" s="39">
        <v>1.0478940000000001</v>
      </c>
    </row>
    <row r="235" spans="2:3">
      <c r="B235" s="124">
        <v>39414</v>
      </c>
      <c r="C235" s="39">
        <v>1.339941</v>
      </c>
    </row>
    <row r="236" spans="2:3">
      <c r="B236" s="124">
        <v>39415</v>
      </c>
      <c r="C236" s="39">
        <v>1.3226880000000001</v>
      </c>
    </row>
    <row r="237" spans="2:3">
      <c r="B237" s="124">
        <v>39416</v>
      </c>
      <c r="C237" s="39">
        <v>1.4988999999999999</v>
      </c>
    </row>
    <row r="238" spans="2:3">
      <c r="B238" s="124">
        <v>39419</v>
      </c>
      <c r="C238" s="39">
        <v>1.4689620000000001</v>
      </c>
    </row>
    <row r="239" spans="2:3">
      <c r="B239" s="124">
        <v>39420</v>
      </c>
      <c r="C239" s="39">
        <v>1.3916999999999999</v>
      </c>
    </row>
    <row r="240" spans="2:3">
      <c r="B240" s="124">
        <v>39421</v>
      </c>
      <c r="C240" s="39">
        <v>1.380565</v>
      </c>
    </row>
    <row r="241" spans="2:3">
      <c r="B241" s="124">
        <v>39422</v>
      </c>
      <c r="C241" s="39">
        <v>1.458934</v>
      </c>
    </row>
    <row r="242" spans="2:3">
      <c r="B242" s="124">
        <v>39423</v>
      </c>
      <c r="C242" s="39">
        <v>1.52444</v>
      </c>
    </row>
    <row r="243" spans="2:3">
      <c r="B243" s="124">
        <v>39426</v>
      </c>
      <c r="C243" s="39">
        <v>1.644665</v>
      </c>
    </row>
    <row r="244" spans="2:3">
      <c r="B244" s="124">
        <v>39427</v>
      </c>
      <c r="C244" s="39">
        <v>1.432345</v>
      </c>
    </row>
    <row r="245" spans="2:3">
      <c r="B245" s="124">
        <v>39428</v>
      </c>
      <c r="C245" s="39">
        <v>1.4541710000000001</v>
      </c>
    </row>
    <row r="246" spans="2:3">
      <c r="B246" s="124">
        <v>39429</v>
      </c>
      <c r="C246" s="39">
        <v>1.512996</v>
      </c>
    </row>
    <row r="247" spans="2:3">
      <c r="B247" s="124">
        <v>39430</v>
      </c>
      <c r="C247" s="39">
        <v>1.480432</v>
      </c>
    </row>
    <row r="248" spans="2:3">
      <c r="B248" s="124">
        <v>39433</v>
      </c>
      <c r="C248" s="39">
        <v>1.3653420000000001</v>
      </c>
    </row>
    <row r="249" spans="2:3">
      <c r="B249" s="124">
        <v>39434</v>
      </c>
      <c r="C249" s="39">
        <v>1.398488</v>
      </c>
    </row>
    <row r="250" spans="2:3">
      <c r="B250" s="124">
        <v>39435</v>
      </c>
      <c r="C250" s="39">
        <v>1.38717</v>
      </c>
    </row>
    <row r="251" spans="2:3">
      <c r="B251" s="124">
        <v>39436</v>
      </c>
      <c r="C251" s="39">
        <v>1.39601</v>
      </c>
    </row>
    <row r="252" spans="2:3">
      <c r="B252" s="124">
        <v>39437</v>
      </c>
      <c r="C252" s="39">
        <v>1.4892780000000001</v>
      </c>
    </row>
    <row r="253" spans="2:3">
      <c r="B253" s="124">
        <v>39440</v>
      </c>
      <c r="C253" s="39">
        <v>1.5271330000000001</v>
      </c>
    </row>
    <row r="254" spans="2:3">
      <c r="B254" s="124">
        <v>39442</v>
      </c>
      <c r="C254" s="39">
        <v>1.557822</v>
      </c>
    </row>
    <row r="255" spans="2:3">
      <c r="B255" s="124">
        <v>39443</v>
      </c>
      <c r="C255" s="39">
        <v>1.4643349999999999</v>
      </c>
    </row>
    <row r="256" spans="2:3">
      <c r="B256" s="124">
        <v>39444</v>
      </c>
      <c r="C256" s="39">
        <v>1.3488500000000001</v>
      </c>
    </row>
    <row r="257" spans="2:3">
      <c r="B257" s="124">
        <v>39447</v>
      </c>
      <c r="C257" s="39">
        <v>1.2100630000000001</v>
      </c>
    </row>
    <row r="258" spans="2:3">
      <c r="B258" s="124">
        <v>39449</v>
      </c>
      <c r="C258" s="39">
        <v>0.93453699999999995</v>
      </c>
    </row>
    <row r="259" spans="2:3">
      <c r="B259" s="124">
        <v>39450</v>
      </c>
      <c r="C259" s="39">
        <v>0.92322599999999999</v>
      </c>
    </row>
    <row r="260" spans="2:3">
      <c r="B260" s="124">
        <v>39451</v>
      </c>
      <c r="C260" s="39">
        <v>0.94517399999999996</v>
      </c>
    </row>
    <row r="261" spans="2:3">
      <c r="B261" s="124">
        <v>39454</v>
      </c>
      <c r="C261" s="39">
        <v>0.99271399999999999</v>
      </c>
    </row>
    <row r="262" spans="2:3">
      <c r="B262" s="124">
        <v>39455</v>
      </c>
      <c r="C262" s="39">
        <v>1.0528979999999999</v>
      </c>
    </row>
    <row r="263" spans="2:3">
      <c r="B263" s="124">
        <v>39456</v>
      </c>
      <c r="C263" s="39">
        <v>0.99392499999999995</v>
      </c>
    </row>
    <row r="264" spans="2:3">
      <c r="B264" s="124">
        <v>39457</v>
      </c>
      <c r="C264" s="39">
        <v>1.029536</v>
      </c>
    </row>
    <row r="265" spans="2:3">
      <c r="B265" s="124">
        <v>39458</v>
      </c>
      <c r="C265" s="39">
        <v>0.86440300000000003</v>
      </c>
    </row>
    <row r="266" spans="2:3">
      <c r="B266" s="124">
        <v>39461</v>
      </c>
      <c r="C266" s="39">
        <v>0.71428199999999997</v>
      </c>
    </row>
    <row r="267" spans="2:3">
      <c r="B267" s="124">
        <v>39462</v>
      </c>
      <c r="C267" s="39">
        <v>0.66441899999999998</v>
      </c>
    </row>
    <row r="268" spans="2:3">
      <c r="B268" s="124">
        <v>39463</v>
      </c>
      <c r="C268" s="39">
        <v>0.64286600000000005</v>
      </c>
    </row>
    <row r="269" spans="2:3">
      <c r="B269" s="124">
        <v>39464</v>
      </c>
      <c r="C269" s="39">
        <v>0.51446400000000003</v>
      </c>
    </row>
    <row r="270" spans="2:3">
      <c r="B270" s="124">
        <v>39465</v>
      </c>
      <c r="C270" s="39">
        <v>0.47619</v>
      </c>
    </row>
    <row r="271" spans="2:3">
      <c r="B271" s="124">
        <v>39469</v>
      </c>
      <c r="C271" s="39">
        <v>0.120893</v>
      </c>
    </row>
    <row r="272" spans="2:3">
      <c r="B272" s="124">
        <v>39470</v>
      </c>
      <c r="C272" s="39">
        <v>-3.1092999999999999E-2</v>
      </c>
    </row>
    <row r="273" spans="2:3">
      <c r="B273" s="124">
        <v>39471</v>
      </c>
      <c r="C273" s="39">
        <v>-7.5327000000000005E-2</v>
      </c>
    </row>
    <row r="274" spans="2:3">
      <c r="B274" s="124">
        <v>39472</v>
      </c>
      <c r="C274" s="39">
        <v>1.6646000000000001E-2</v>
      </c>
    </row>
    <row r="275" spans="2:3">
      <c r="B275" s="124">
        <v>39475</v>
      </c>
      <c r="C275" s="39">
        <v>7.5940000000000001E-3</v>
      </c>
    </row>
    <row r="276" spans="2:3">
      <c r="B276" s="124">
        <v>39476</v>
      </c>
      <c r="C276" s="39">
        <v>0.188612</v>
      </c>
    </row>
    <row r="277" spans="2:3">
      <c r="B277" s="124">
        <v>39477</v>
      </c>
      <c r="C277" s="39">
        <v>0.32180599999999998</v>
      </c>
    </row>
    <row r="278" spans="2:3">
      <c r="B278" s="124">
        <v>39478</v>
      </c>
      <c r="C278" s="39">
        <v>0.23469599999999999</v>
      </c>
    </row>
    <row r="279" spans="2:3">
      <c r="B279" s="124">
        <v>39479</v>
      </c>
      <c r="C279" s="39">
        <v>0.44922000000000001</v>
      </c>
    </row>
    <row r="280" spans="2:3">
      <c r="B280" s="124">
        <v>39482</v>
      </c>
      <c r="C280" s="39">
        <v>0.56286800000000003</v>
      </c>
    </row>
    <row r="281" spans="2:3">
      <c r="B281" s="124">
        <v>39483</v>
      </c>
      <c r="C281" s="39">
        <v>0.44441000000000003</v>
      </c>
    </row>
    <row r="282" spans="2:3">
      <c r="B282" s="124">
        <v>39484</v>
      </c>
      <c r="C282" s="39">
        <v>0.25144899999999998</v>
      </c>
    </row>
    <row r="283" spans="2:3">
      <c r="B283" s="124">
        <v>39485</v>
      </c>
      <c r="C283" s="39">
        <v>0.20294000000000001</v>
      </c>
    </row>
    <row r="284" spans="2:3">
      <c r="B284" s="124">
        <v>39486</v>
      </c>
      <c r="C284" s="39">
        <v>0.164377</v>
      </c>
    </row>
    <row r="285" spans="2:3">
      <c r="B285" s="124">
        <v>39489</v>
      </c>
      <c r="C285" s="39">
        <v>9.3908000000000005E-2</v>
      </c>
    </row>
    <row r="286" spans="2:3">
      <c r="B286" s="124">
        <v>39490</v>
      </c>
      <c r="C286" s="39">
        <v>0.25561800000000001</v>
      </c>
    </row>
    <row r="287" spans="2:3">
      <c r="B287" s="124">
        <v>39491</v>
      </c>
      <c r="C287" s="39">
        <v>0.430197</v>
      </c>
    </row>
    <row r="288" spans="2:3">
      <c r="B288" s="124">
        <v>39492</v>
      </c>
      <c r="C288" s="39">
        <v>0.500857</v>
      </c>
    </row>
    <row r="289" spans="2:3">
      <c r="B289" s="124">
        <v>39493</v>
      </c>
      <c r="C289" s="39">
        <v>0.43532399999999999</v>
      </c>
    </row>
    <row r="290" spans="2:3">
      <c r="B290" s="124">
        <v>39497</v>
      </c>
      <c r="C290" s="39">
        <v>0.38941100000000001</v>
      </c>
    </row>
    <row r="291" spans="2:3">
      <c r="B291" s="124">
        <v>39498</v>
      </c>
      <c r="C291" s="39">
        <v>0.34675899999999998</v>
      </c>
    </row>
    <row r="292" spans="2:3">
      <c r="B292" s="124">
        <v>39499</v>
      </c>
      <c r="C292" s="39">
        <v>0.27631600000000001</v>
      </c>
    </row>
    <row r="293" spans="2:3">
      <c r="B293" s="124">
        <v>39500</v>
      </c>
      <c r="C293" s="39">
        <v>0.26062400000000002</v>
      </c>
    </row>
    <row r="294" spans="2:3">
      <c r="B294" s="124">
        <v>39503</v>
      </c>
      <c r="C294" s="39">
        <v>0.40643200000000002</v>
      </c>
    </row>
    <row r="295" spans="2:3">
      <c r="B295" s="124">
        <v>39504</v>
      </c>
      <c r="C295" s="39">
        <v>0.547122</v>
      </c>
    </row>
    <row r="296" spans="2:3">
      <c r="B296" s="124">
        <v>39505</v>
      </c>
      <c r="C296" s="39">
        <v>0.41906900000000002</v>
      </c>
    </row>
    <row r="297" spans="2:3">
      <c r="B297" s="124">
        <v>39506</v>
      </c>
      <c r="C297" s="39">
        <v>0.25176999999999999</v>
      </c>
    </row>
    <row r="298" spans="2:3">
      <c r="B298" s="124">
        <v>39507</v>
      </c>
      <c r="C298" s="39">
        <v>-0.124697</v>
      </c>
    </row>
    <row r="299" spans="2:3">
      <c r="B299" s="124">
        <v>39510</v>
      </c>
      <c r="C299" s="39">
        <v>-0.36968699999999999</v>
      </c>
    </row>
    <row r="300" spans="2:3">
      <c r="B300" s="124">
        <v>39511</v>
      </c>
      <c r="C300" s="39">
        <v>-0.26888400000000001</v>
      </c>
    </row>
    <row r="301" spans="2:3">
      <c r="B301" s="124">
        <v>39512</v>
      </c>
      <c r="C301" s="39">
        <v>-0.30536200000000002</v>
      </c>
    </row>
    <row r="302" spans="2:3">
      <c r="B302" s="124">
        <v>39513</v>
      </c>
      <c r="C302" s="39">
        <v>-0.52153400000000005</v>
      </c>
    </row>
    <row r="303" spans="2:3">
      <c r="B303" s="124">
        <v>39514</v>
      </c>
      <c r="C303" s="39">
        <v>-0.72607900000000003</v>
      </c>
    </row>
    <row r="304" spans="2:3">
      <c r="B304" s="124">
        <v>39517</v>
      </c>
      <c r="C304" s="39">
        <v>-0.70313400000000004</v>
      </c>
    </row>
    <row r="305" spans="2:3">
      <c r="B305" s="124">
        <v>39518</v>
      </c>
      <c r="C305" s="39">
        <v>-0.454233</v>
      </c>
    </row>
    <row r="306" spans="2:3">
      <c r="B306" s="124">
        <v>39519</v>
      </c>
      <c r="C306" s="39">
        <v>-0.39523799999999998</v>
      </c>
    </row>
    <row r="307" spans="2:3">
      <c r="B307" s="124">
        <v>39520</v>
      </c>
      <c r="C307" s="39">
        <v>-0.79338500000000001</v>
      </c>
    </row>
    <row r="308" spans="2:3">
      <c r="B308" s="124">
        <v>39521</v>
      </c>
      <c r="C308" s="39">
        <v>-0.98492900000000005</v>
      </c>
    </row>
    <row r="309" spans="2:3">
      <c r="B309" s="124">
        <v>39524</v>
      </c>
      <c r="C309" s="39">
        <v>-1.384431</v>
      </c>
    </row>
    <row r="310" spans="2:3">
      <c r="B310" s="124">
        <v>39525</v>
      </c>
      <c r="C310" s="39">
        <v>-1.0419909999999999</v>
      </c>
    </row>
    <row r="311" spans="2:3">
      <c r="B311" s="124">
        <v>39526</v>
      </c>
      <c r="C311" s="39">
        <v>-0.99143899999999996</v>
      </c>
    </row>
    <row r="312" spans="2:3">
      <c r="B312" s="124">
        <v>39527</v>
      </c>
      <c r="C312" s="39">
        <v>-0.83769800000000005</v>
      </c>
    </row>
    <row r="313" spans="2:3">
      <c r="B313" s="124">
        <v>39531</v>
      </c>
      <c r="C313" s="39">
        <v>-0.69427300000000003</v>
      </c>
    </row>
    <row r="314" spans="2:3">
      <c r="B314" s="124">
        <v>39532</v>
      </c>
      <c r="C314" s="39">
        <v>-0.51995899999999995</v>
      </c>
    </row>
    <row r="315" spans="2:3">
      <c r="B315" s="124">
        <v>39533</v>
      </c>
      <c r="C315" s="39">
        <v>-0.72356299999999996</v>
      </c>
    </row>
    <row r="316" spans="2:3">
      <c r="B316" s="124">
        <v>39534</v>
      </c>
      <c r="C316" s="39">
        <v>-0.64107599999999998</v>
      </c>
    </row>
    <row r="317" spans="2:3">
      <c r="B317" s="124">
        <v>39535</v>
      </c>
      <c r="C317" s="39">
        <v>-0.55352599999999996</v>
      </c>
    </row>
    <row r="318" spans="2:3">
      <c r="B318" s="124">
        <v>39538</v>
      </c>
      <c r="C318" s="39">
        <v>-0.62868199999999996</v>
      </c>
    </row>
    <row r="319" spans="2:3">
      <c r="B319" s="124">
        <v>39539</v>
      </c>
      <c r="C319" s="39">
        <v>-0.22792599999999999</v>
      </c>
    </row>
    <row r="320" spans="2:3">
      <c r="B320" s="124">
        <v>39540</v>
      </c>
      <c r="C320" s="39">
        <v>-0.12246700000000001</v>
      </c>
    </row>
    <row r="321" spans="2:3">
      <c r="B321" s="124">
        <v>39541</v>
      </c>
      <c r="C321" s="39">
        <v>-6.6739000000000007E-2</v>
      </c>
    </row>
    <row r="322" spans="2:3">
      <c r="B322" s="124">
        <v>39542</v>
      </c>
      <c r="C322" s="39">
        <v>9.4899999999999997E-4</v>
      </c>
    </row>
    <row r="323" spans="2:3">
      <c r="B323" s="124">
        <v>39545</v>
      </c>
      <c r="C323" s="39">
        <v>0.16244400000000001</v>
      </c>
    </row>
    <row r="324" spans="2:3">
      <c r="B324" s="124">
        <v>39546</v>
      </c>
      <c r="C324" s="39">
        <v>0.16134499999999999</v>
      </c>
    </row>
    <row r="325" spans="2:3">
      <c r="B325" s="124">
        <v>39547</v>
      </c>
      <c r="C325" s="39">
        <v>0.13033500000000001</v>
      </c>
    </row>
    <row r="326" spans="2:3">
      <c r="B326" s="124">
        <v>39548</v>
      </c>
      <c r="C326" s="39">
        <v>-5.6274999999999999E-2</v>
      </c>
    </row>
    <row r="327" spans="2:3">
      <c r="B327" s="124">
        <v>39549</v>
      </c>
      <c r="C327" s="39">
        <v>-9.3966999999999995E-2</v>
      </c>
    </row>
    <row r="328" spans="2:3">
      <c r="B328" s="124">
        <v>39552</v>
      </c>
      <c r="C328" s="39">
        <v>-0.172598</v>
      </c>
    </row>
    <row r="329" spans="2:3">
      <c r="B329" s="124">
        <v>39553</v>
      </c>
      <c r="C329" s="39">
        <v>-0.11663800000000001</v>
      </c>
    </row>
    <row r="330" spans="2:3">
      <c r="B330" s="124">
        <v>39554</v>
      </c>
      <c r="C330" s="39">
        <v>-9.9541000000000004E-2</v>
      </c>
    </row>
    <row r="331" spans="2:3">
      <c r="B331" s="124">
        <v>39555</v>
      </c>
      <c r="C331" s="39">
        <v>-7.7408000000000005E-2</v>
      </c>
    </row>
    <row r="332" spans="2:3">
      <c r="B332" s="124">
        <v>39556</v>
      </c>
      <c r="C332" s="39">
        <v>0.19891200000000001</v>
      </c>
    </row>
    <row r="333" spans="2:3">
      <c r="B333" s="124">
        <v>39559</v>
      </c>
      <c r="C333" s="39">
        <v>0.28459600000000002</v>
      </c>
    </row>
    <row r="334" spans="2:3">
      <c r="B334" s="124">
        <v>39560</v>
      </c>
      <c r="C334" s="39">
        <v>0.28528799999999999</v>
      </c>
    </row>
    <row r="335" spans="2:3">
      <c r="B335" s="124">
        <v>39561</v>
      </c>
      <c r="C335" s="39">
        <v>0.41928500000000002</v>
      </c>
    </row>
    <row r="336" spans="2:3">
      <c r="B336" s="124">
        <v>39562</v>
      </c>
      <c r="C336" s="39">
        <v>0.49310999999999999</v>
      </c>
    </row>
    <row r="337" spans="2:3">
      <c r="B337" s="124">
        <v>39563</v>
      </c>
      <c r="C337" s="39">
        <v>0.60882000000000003</v>
      </c>
    </row>
    <row r="338" spans="2:3">
      <c r="B338" s="124">
        <v>39566</v>
      </c>
      <c r="C338" s="39">
        <v>0.62962899999999999</v>
      </c>
    </row>
    <row r="339" spans="2:3">
      <c r="B339" s="124">
        <v>39567</v>
      </c>
      <c r="C339" s="39">
        <v>0.67745699999999998</v>
      </c>
    </row>
    <row r="340" spans="2:3">
      <c r="B340" s="124">
        <v>39568</v>
      </c>
      <c r="C340" s="39">
        <v>0.71131800000000001</v>
      </c>
    </row>
    <row r="341" spans="2:3">
      <c r="B341" s="124">
        <v>39569</v>
      </c>
      <c r="C341" s="39">
        <v>0.846495</v>
      </c>
    </row>
    <row r="342" spans="2:3">
      <c r="B342" s="124">
        <v>39570</v>
      </c>
      <c r="C342" s="39">
        <v>1.0892120000000001</v>
      </c>
    </row>
    <row r="343" spans="2:3">
      <c r="B343" s="124">
        <v>39573</v>
      </c>
      <c r="C343" s="39">
        <v>1.1455550000000001</v>
      </c>
    </row>
    <row r="344" spans="2:3">
      <c r="B344" s="124">
        <v>39574</v>
      </c>
      <c r="C344" s="39">
        <v>1.0940179999999999</v>
      </c>
    </row>
    <row r="345" spans="2:3">
      <c r="B345" s="124">
        <v>39575</v>
      </c>
      <c r="C345" s="39">
        <v>1.0002610000000001</v>
      </c>
    </row>
    <row r="346" spans="2:3">
      <c r="B346" s="124">
        <v>39576</v>
      </c>
      <c r="C346" s="39">
        <v>0.81664999999999999</v>
      </c>
    </row>
    <row r="347" spans="2:3">
      <c r="B347" s="124">
        <v>39577</v>
      </c>
      <c r="C347" s="39">
        <v>0.68093800000000004</v>
      </c>
    </row>
    <row r="348" spans="2:3">
      <c r="B348" s="124">
        <v>39580</v>
      </c>
      <c r="C348" s="39">
        <v>0.77846599999999999</v>
      </c>
    </row>
    <row r="349" spans="2:3">
      <c r="B349" s="124">
        <v>39581</v>
      </c>
      <c r="C349" s="39">
        <v>0.87945499999999999</v>
      </c>
    </row>
    <row r="350" spans="2:3">
      <c r="B350" s="124">
        <v>39582</v>
      </c>
      <c r="C350" s="39">
        <v>0.96388600000000002</v>
      </c>
    </row>
    <row r="351" spans="2:3">
      <c r="B351" s="124">
        <v>39583</v>
      </c>
      <c r="C351" s="39">
        <v>1.0263789999999999</v>
      </c>
    </row>
    <row r="352" spans="2:3">
      <c r="B352" s="124">
        <v>39584</v>
      </c>
      <c r="C352" s="39">
        <v>1.03024</v>
      </c>
    </row>
    <row r="353" spans="2:3">
      <c r="B353" s="124">
        <v>39587</v>
      </c>
      <c r="C353" s="39">
        <v>1.0330079999999999</v>
      </c>
    </row>
    <row r="354" spans="2:3">
      <c r="B354" s="124">
        <v>39588</v>
      </c>
      <c r="C354" s="39">
        <v>0.92664500000000005</v>
      </c>
    </row>
    <row r="355" spans="2:3">
      <c r="B355" s="124">
        <v>39589</v>
      </c>
      <c r="C355" s="39">
        <v>0.74979499999999999</v>
      </c>
    </row>
    <row r="356" spans="2:3">
      <c r="B356" s="124">
        <v>39590</v>
      </c>
      <c r="C356" s="39">
        <v>0.72777700000000001</v>
      </c>
    </row>
    <row r="357" spans="2:3">
      <c r="B357" s="124">
        <v>39591</v>
      </c>
      <c r="C357" s="39">
        <v>0.65042</v>
      </c>
    </row>
    <row r="358" spans="2:3">
      <c r="B358" s="124">
        <v>39595</v>
      </c>
      <c r="C358" s="39">
        <v>0.67682699999999996</v>
      </c>
    </row>
    <row r="359" spans="2:3">
      <c r="B359" s="124">
        <v>39596</v>
      </c>
      <c r="C359" s="39">
        <v>0.73552899999999999</v>
      </c>
    </row>
    <row r="360" spans="2:3">
      <c r="B360" s="124">
        <v>39597</v>
      </c>
      <c r="C360" s="39">
        <v>0.855491</v>
      </c>
    </row>
    <row r="361" spans="2:3">
      <c r="B361" s="124">
        <v>39598</v>
      </c>
      <c r="C361" s="39">
        <v>0.92565799999999998</v>
      </c>
    </row>
    <row r="362" spans="2:3">
      <c r="B362" s="124">
        <v>39601</v>
      </c>
      <c r="C362" s="39">
        <v>0.739371</v>
      </c>
    </row>
    <row r="363" spans="2:3">
      <c r="B363" s="124">
        <v>39602</v>
      </c>
      <c r="C363" s="39">
        <v>0.64434499999999995</v>
      </c>
    </row>
    <row r="364" spans="2:3">
      <c r="B364" s="124">
        <v>39603</v>
      </c>
      <c r="C364" s="39">
        <v>0.64189300000000005</v>
      </c>
    </row>
    <row r="365" spans="2:3">
      <c r="B365" s="124">
        <v>39604</v>
      </c>
      <c r="C365" s="39">
        <v>0.78292499999999998</v>
      </c>
    </row>
    <row r="366" spans="2:3">
      <c r="B366" s="124">
        <v>39605</v>
      </c>
      <c r="C366" s="39">
        <v>0.498585</v>
      </c>
    </row>
    <row r="367" spans="2:3">
      <c r="B367" s="124">
        <v>39608</v>
      </c>
      <c r="C367" s="39">
        <v>0.211142</v>
      </c>
    </row>
    <row r="368" spans="2:3">
      <c r="B368" s="124">
        <v>39609</v>
      </c>
      <c r="C368" s="39">
        <v>0.25782500000000003</v>
      </c>
    </row>
    <row r="369" spans="2:3">
      <c r="B369" s="124">
        <v>39610</v>
      </c>
      <c r="C369" s="39">
        <v>0.29513</v>
      </c>
    </row>
    <row r="370" spans="2:3">
      <c r="B370" s="124">
        <v>39611</v>
      </c>
      <c r="C370" s="39">
        <v>0.26730599999999999</v>
      </c>
    </row>
    <row r="371" spans="2:3">
      <c r="B371" s="124">
        <v>39612</v>
      </c>
      <c r="C371" s="39">
        <v>0.33733400000000002</v>
      </c>
    </row>
    <row r="372" spans="2:3">
      <c r="B372" s="124">
        <v>39615</v>
      </c>
      <c r="C372" s="39">
        <v>0.44404300000000002</v>
      </c>
    </row>
    <row r="373" spans="2:3">
      <c r="B373" s="124">
        <v>39616</v>
      </c>
      <c r="C373" s="39">
        <v>0.52096399999999998</v>
      </c>
    </row>
    <row r="374" spans="2:3">
      <c r="B374" s="124">
        <v>39617</v>
      </c>
      <c r="C374" s="39">
        <v>0.51568800000000004</v>
      </c>
    </row>
    <row r="375" spans="2:3">
      <c r="B375" s="124">
        <v>39618</v>
      </c>
      <c r="C375" s="39">
        <v>0.51501399999999997</v>
      </c>
    </row>
    <row r="376" spans="2:3">
      <c r="B376" s="124">
        <v>39619</v>
      </c>
      <c r="C376" s="39">
        <v>0.43097600000000003</v>
      </c>
    </row>
    <row r="377" spans="2:3">
      <c r="B377" s="124">
        <v>39622</v>
      </c>
      <c r="C377" s="39">
        <v>0.495535</v>
      </c>
    </row>
    <row r="378" spans="2:3">
      <c r="B378" s="124">
        <v>39623</v>
      </c>
      <c r="C378" s="39">
        <v>0.50899099999999997</v>
      </c>
    </row>
    <row r="379" spans="2:3">
      <c r="B379" s="124">
        <v>39624</v>
      </c>
      <c r="C379" s="39">
        <v>0.63409499999999996</v>
      </c>
    </row>
    <row r="380" spans="2:3">
      <c r="B380" s="124">
        <v>39625</v>
      </c>
      <c r="C380" s="39">
        <v>0.33011600000000002</v>
      </c>
    </row>
    <row r="381" spans="2:3">
      <c r="B381" s="124">
        <v>39626</v>
      </c>
      <c r="C381" s="39">
        <v>0.183452</v>
      </c>
    </row>
    <row r="382" spans="2:3">
      <c r="B382" s="124">
        <v>39629</v>
      </c>
      <c r="C382" s="39">
        <v>0.166958</v>
      </c>
    </row>
    <row r="383" spans="2:3">
      <c r="B383" s="124">
        <v>39630</v>
      </c>
      <c r="C383" s="39">
        <v>0.103598</v>
      </c>
    </row>
    <row r="384" spans="2:3">
      <c r="B384" s="124">
        <v>39631</v>
      </c>
      <c r="C384" s="39">
        <v>-5.5430000000000002E-3</v>
      </c>
    </row>
    <row r="385" spans="2:3">
      <c r="B385" s="124">
        <v>39632</v>
      </c>
      <c r="C385" s="39">
        <v>0.149952</v>
      </c>
    </row>
    <row r="386" spans="2:3">
      <c r="B386" s="124">
        <v>39636</v>
      </c>
      <c r="C386" s="39">
        <v>0.306288</v>
      </c>
    </row>
    <row r="387" spans="2:3">
      <c r="B387" s="124">
        <v>39637</v>
      </c>
      <c r="C387" s="39">
        <v>0.36612800000000001</v>
      </c>
    </row>
    <row r="388" spans="2:3">
      <c r="B388" s="124">
        <v>39638</v>
      </c>
      <c r="C388" s="39">
        <v>0.40696700000000002</v>
      </c>
    </row>
    <row r="389" spans="2:3">
      <c r="B389" s="124">
        <v>39639</v>
      </c>
      <c r="C389" s="39">
        <v>0.342304</v>
      </c>
    </row>
    <row r="390" spans="2:3">
      <c r="B390" s="124">
        <v>39640</v>
      </c>
      <c r="C390" s="39">
        <v>0.13839099999999999</v>
      </c>
    </row>
    <row r="391" spans="2:3">
      <c r="B391" s="124">
        <v>39643</v>
      </c>
      <c r="C391" s="39">
        <v>6.7763000000000004E-2</v>
      </c>
    </row>
    <row r="392" spans="2:3">
      <c r="B392" s="124">
        <v>39644</v>
      </c>
      <c r="C392" s="39">
        <v>-0.19573099999999999</v>
      </c>
    </row>
    <row r="393" spans="2:3">
      <c r="B393" s="124">
        <v>39645</v>
      </c>
      <c r="C393" s="39">
        <v>-4.8210000000000003E-2</v>
      </c>
    </row>
    <row r="394" spans="2:3">
      <c r="B394" s="124">
        <v>39646</v>
      </c>
      <c r="C394" s="39">
        <v>1.5875E-2</v>
      </c>
    </row>
    <row r="395" spans="2:3">
      <c r="B395" s="124">
        <v>39647</v>
      </c>
      <c r="C395" s="39">
        <v>0.149946</v>
      </c>
    </row>
    <row r="396" spans="2:3">
      <c r="B396" s="124">
        <v>39650</v>
      </c>
      <c r="C396" s="39">
        <v>0.185809</v>
      </c>
    </row>
    <row r="397" spans="2:3">
      <c r="B397" s="124">
        <v>39651</v>
      </c>
      <c r="C397" s="39">
        <v>0.27282899999999999</v>
      </c>
    </row>
    <row r="398" spans="2:3">
      <c r="B398" s="124">
        <v>39652</v>
      </c>
      <c r="C398" s="39">
        <v>0.47183199999999997</v>
      </c>
    </row>
    <row r="399" spans="2:3">
      <c r="B399" s="124">
        <v>39653</v>
      </c>
      <c r="C399" s="39">
        <v>0.45693699999999998</v>
      </c>
    </row>
    <row r="400" spans="2:3">
      <c r="B400" s="124">
        <v>39654</v>
      </c>
      <c r="C400" s="39">
        <v>0.46837099999999998</v>
      </c>
    </row>
    <row r="401" spans="2:3">
      <c r="B401" s="124">
        <v>39657</v>
      </c>
      <c r="C401" s="39">
        <v>0.46046199999999998</v>
      </c>
    </row>
    <row r="402" spans="2:3">
      <c r="B402" s="124">
        <v>39658</v>
      </c>
      <c r="C402" s="39">
        <v>0.56535599999999997</v>
      </c>
    </row>
    <row r="403" spans="2:3">
      <c r="B403" s="124">
        <v>39659</v>
      </c>
      <c r="C403" s="39">
        <v>0.59695600000000004</v>
      </c>
    </row>
    <row r="404" spans="2:3">
      <c r="B404" s="124">
        <v>39660</v>
      </c>
      <c r="C404" s="39">
        <v>0.56869800000000004</v>
      </c>
    </row>
    <row r="405" spans="2:3">
      <c r="B405" s="124">
        <v>39661</v>
      </c>
      <c r="C405" s="39">
        <v>0.70430000000000004</v>
      </c>
    </row>
    <row r="406" spans="2:3">
      <c r="B406" s="124">
        <v>39664</v>
      </c>
      <c r="C406" s="39">
        <v>0.71683699999999995</v>
      </c>
    </row>
    <row r="407" spans="2:3">
      <c r="B407" s="124">
        <v>39665</v>
      </c>
      <c r="C407" s="39">
        <v>0.87130300000000005</v>
      </c>
    </row>
    <row r="408" spans="2:3">
      <c r="B408" s="124">
        <v>39666</v>
      </c>
      <c r="C408" s="39">
        <v>0.88514400000000004</v>
      </c>
    </row>
    <row r="409" spans="2:3">
      <c r="B409" s="124">
        <v>39667</v>
      </c>
      <c r="C409" s="39">
        <v>0.82866200000000001</v>
      </c>
    </row>
    <row r="410" spans="2:3">
      <c r="B410" s="124">
        <v>39668</v>
      </c>
      <c r="C410" s="39">
        <v>0.84611899999999995</v>
      </c>
    </row>
    <row r="411" spans="2:3">
      <c r="B411" s="124">
        <v>39671</v>
      </c>
      <c r="C411" s="39">
        <v>0.82657999999999998</v>
      </c>
    </row>
    <row r="412" spans="2:3">
      <c r="B412" s="124">
        <v>39672</v>
      </c>
      <c r="C412" s="39">
        <v>0.89622500000000005</v>
      </c>
    </row>
    <row r="413" spans="2:3">
      <c r="B413" s="124">
        <v>39673</v>
      </c>
      <c r="C413" s="39">
        <v>0.81631500000000001</v>
      </c>
    </row>
    <row r="414" spans="2:3">
      <c r="B414" s="124">
        <v>39674</v>
      </c>
      <c r="C414" s="39">
        <v>0.85468500000000003</v>
      </c>
    </row>
    <row r="415" spans="2:3">
      <c r="B415" s="124">
        <v>39675</v>
      </c>
      <c r="C415" s="39">
        <v>0.97198300000000004</v>
      </c>
    </row>
    <row r="416" spans="2:3">
      <c r="B416" s="124">
        <v>39678</v>
      </c>
      <c r="C416" s="39">
        <v>0.94225599999999998</v>
      </c>
    </row>
    <row r="417" spans="2:3">
      <c r="B417" s="124">
        <v>39679</v>
      </c>
      <c r="C417" s="39">
        <v>0.91884100000000002</v>
      </c>
    </row>
    <row r="418" spans="2:3">
      <c r="B418" s="124">
        <v>39680</v>
      </c>
      <c r="C418" s="39">
        <v>0.95374999999999999</v>
      </c>
    </row>
    <row r="419" spans="2:3">
      <c r="B419" s="124">
        <v>39681</v>
      </c>
      <c r="C419" s="39">
        <v>0.86885599999999996</v>
      </c>
    </row>
    <row r="420" spans="2:3">
      <c r="B420" s="124">
        <v>39682</v>
      </c>
      <c r="C420" s="39">
        <v>0.97651500000000002</v>
      </c>
    </row>
    <row r="421" spans="2:3">
      <c r="B421" s="124">
        <v>39685</v>
      </c>
      <c r="C421" s="39">
        <v>0.90120500000000003</v>
      </c>
    </row>
    <row r="422" spans="2:3">
      <c r="B422" s="124">
        <v>39686</v>
      </c>
      <c r="C422" s="39">
        <v>0.89662399999999998</v>
      </c>
    </row>
    <row r="423" spans="2:3">
      <c r="B423" s="124">
        <v>39687</v>
      </c>
      <c r="C423" s="39">
        <v>0.90959900000000005</v>
      </c>
    </row>
    <row r="424" spans="2:3">
      <c r="B424" s="124">
        <v>39688</v>
      </c>
      <c r="C424" s="39">
        <v>0.92267699999999997</v>
      </c>
    </row>
    <row r="425" spans="2:3">
      <c r="B425" s="124">
        <v>39689</v>
      </c>
      <c r="C425" s="39">
        <v>0.87855099999999997</v>
      </c>
    </row>
    <row r="426" spans="2:3">
      <c r="B426" s="124">
        <v>39693</v>
      </c>
      <c r="C426" s="39">
        <v>0.89837599999999995</v>
      </c>
    </row>
    <row r="427" spans="2:3">
      <c r="B427" s="124">
        <v>39694</v>
      </c>
      <c r="C427" s="39">
        <v>0.84988900000000001</v>
      </c>
    </row>
    <row r="428" spans="2:3">
      <c r="B428" s="124">
        <v>39695</v>
      </c>
      <c r="C428" s="39">
        <v>0.61171600000000004</v>
      </c>
    </row>
    <row r="429" spans="2:3">
      <c r="B429" s="124">
        <v>39696</v>
      </c>
      <c r="C429" s="39">
        <v>0.46104400000000001</v>
      </c>
    </row>
    <row r="430" spans="2:3">
      <c r="B430" s="124">
        <v>39699</v>
      </c>
      <c r="C430" s="39">
        <v>0.58097600000000005</v>
      </c>
    </row>
    <row r="431" spans="2:3">
      <c r="B431" s="124">
        <v>39700</v>
      </c>
      <c r="C431" s="39">
        <v>0.42803200000000002</v>
      </c>
    </row>
    <row r="432" spans="2:3">
      <c r="B432" s="124">
        <v>39701</v>
      </c>
      <c r="C432" s="39">
        <v>0.50995599999999996</v>
      </c>
    </row>
    <row r="433" spans="2:3">
      <c r="B433" s="124">
        <v>39702</v>
      </c>
      <c r="C433" s="39">
        <v>0.42869800000000002</v>
      </c>
    </row>
    <row r="434" spans="2:3">
      <c r="B434" s="124">
        <v>39703</v>
      </c>
      <c r="C434" s="39">
        <v>0.51349400000000001</v>
      </c>
    </row>
    <row r="435" spans="2:3">
      <c r="B435" s="124">
        <v>39706</v>
      </c>
      <c r="C435" s="39">
        <v>-0.481128</v>
      </c>
    </row>
    <row r="436" spans="2:3">
      <c r="B436" s="124">
        <v>39707</v>
      </c>
      <c r="C436" s="39">
        <v>-0.65606100000000001</v>
      </c>
    </row>
    <row r="437" spans="2:3">
      <c r="B437" s="124">
        <v>39708</v>
      </c>
      <c r="C437" s="39">
        <v>-0.78881800000000002</v>
      </c>
    </row>
    <row r="438" spans="2:3">
      <c r="B438" s="124">
        <v>39709</v>
      </c>
      <c r="C438" s="39">
        <v>-0.85395699999999997</v>
      </c>
    </row>
    <row r="439" spans="2:3">
      <c r="B439" s="124">
        <v>39710</v>
      </c>
      <c r="C439" s="39">
        <v>-0.52220999999999995</v>
      </c>
    </row>
    <row r="440" spans="2:3">
      <c r="B440" s="124">
        <v>39713</v>
      </c>
      <c r="C440" s="39">
        <v>-0.73748199999999997</v>
      </c>
    </row>
    <row r="441" spans="2:3">
      <c r="B441" s="124">
        <v>39714</v>
      </c>
      <c r="C441" s="39">
        <v>-0.91666599999999998</v>
      </c>
    </row>
    <row r="442" spans="2:3">
      <c r="B442" s="124">
        <v>39715</v>
      </c>
      <c r="C442" s="39">
        <v>-0.76632</v>
      </c>
    </row>
    <row r="443" spans="2:3">
      <c r="B443" s="124">
        <v>39716</v>
      </c>
      <c r="C443" s="39">
        <v>-0.72408099999999997</v>
      </c>
    </row>
    <row r="444" spans="2:3">
      <c r="B444" s="124">
        <v>39717</v>
      </c>
      <c r="C444" s="39">
        <v>-1.012526</v>
      </c>
    </row>
    <row r="445" spans="2:3">
      <c r="B445" s="124">
        <v>39720</v>
      </c>
      <c r="C445" s="39">
        <v>-1.733169</v>
      </c>
    </row>
    <row r="446" spans="2:3">
      <c r="B446" s="124">
        <v>39721</v>
      </c>
      <c r="C446" s="39">
        <v>-1.6091660000000001</v>
      </c>
    </row>
    <row r="447" spans="2:3">
      <c r="B447" s="124">
        <v>39722</v>
      </c>
      <c r="C447" s="39">
        <v>-1.4180280000000001</v>
      </c>
    </row>
    <row r="448" spans="2:3">
      <c r="B448" s="124">
        <v>39723</v>
      </c>
      <c r="C448" s="39">
        <v>-1.7023790000000001</v>
      </c>
    </row>
    <row r="449" spans="2:3">
      <c r="B449" s="124">
        <v>39724</v>
      </c>
      <c r="C449" s="39">
        <v>-1.591556</v>
      </c>
    </row>
    <row r="450" spans="2:3">
      <c r="B450" s="124">
        <v>39727</v>
      </c>
      <c r="C450" s="39">
        <v>-2.6432340000000001</v>
      </c>
    </row>
    <row r="451" spans="2:3">
      <c r="B451" s="124">
        <v>39728</v>
      </c>
      <c r="C451" s="39">
        <v>-2.705851</v>
      </c>
    </row>
    <row r="452" spans="2:3">
      <c r="B452" s="124">
        <v>39729</v>
      </c>
      <c r="C452" s="39">
        <v>-3.3565260000000001</v>
      </c>
    </row>
    <row r="453" spans="2:3">
      <c r="B453" s="124">
        <v>39730</v>
      </c>
      <c r="C453" s="39">
        <v>-3.4052750000000001</v>
      </c>
    </row>
    <row r="454" spans="2:3">
      <c r="B454" s="124">
        <v>39731</v>
      </c>
      <c r="C454" s="39">
        <v>-4.6227580000000001</v>
      </c>
    </row>
    <row r="455" spans="2:3">
      <c r="B455" s="124">
        <v>39734</v>
      </c>
      <c r="C455" s="39">
        <v>-3.4370690000000002</v>
      </c>
    </row>
    <row r="456" spans="2:3">
      <c r="B456" s="124">
        <v>39735</v>
      </c>
      <c r="C456" s="39">
        <v>-2.636657</v>
      </c>
    </row>
    <row r="457" spans="2:3">
      <c r="B457" s="124">
        <v>39736</v>
      </c>
      <c r="C457" s="39">
        <v>-3.3152279999999998</v>
      </c>
    </row>
    <row r="458" spans="2:3">
      <c r="B458" s="124">
        <v>39737</v>
      </c>
      <c r="C458" s="39">
        <v>-3.4604010000000001</v>
      </c>
    </row>
    <row r="459" spans="2:3">
      <c r="B459" s="124">
        <v>39738</v>
      </c>
      <c r="C459" s="39">
        <v>-3.174185</v>
      </c>
    </row>
    <row r="460" spans="2:3">
      <c r="B460" s="124">
        <v>39741</v>
      </c>
      <c r="C460" s="39">
        <v>-2.3855</v>
      </c>
    </row>
    <row r="461" spans="2:3">
      <c r="B461" s="124">
        <v>39742</v>
      </c>
      <c r="C461" s="39">
        <v>-2.6214270000000002</v>
      </c>
    </row>
    <row r="462" spans="2:3">
      <c r="B462" s="124">
        <v>39743</v>
      </c>
      <c r="C462" s="39">
        <v>-3.9696639999999999</v>
      </c>
    </row>
    <row r="463" spans="2:3">
      <c r="B463" s="124">
        <v>39744</v>
      </c>
      <c r="C463" s="39">
        <v>-4.3701619999999997</v>
      </c>
    </row>
    <row r="464" spans="2:3">
      <c r="B464" s="124">
        <v>39745</v>
      </c>
      <c r="C464" s="39">
        <v>-5.4518740000000001</v>
      </c>
    </row>
    <row r="465" spans="2:3">
      <c r="B465" s="124">
        <v>39748</v>
      </c>
      <c r="C465" s="39">
        <v>-6.2305229999999998</v>
      </c>
    </row>
    <row r="466" spans="2:3">
      <c r="B466" s="124">
        <v>39749</v>
      </c>
      <c r="C466" s="39">
        <v>-5.1590629999999997</v>
      </c>
    </row>
    <row r="467" spans="2:3">
      <c r="B467" s="124">
        <v>39750</v>
      </c>
      <c r="C467" s="39">
        <v>-5.0137219999999996</v>
      </c>
    </row>
    <row r="468" spans="2:3">
      <c r="B468" s="124">
        <v>39751</v>
      </c>
      <c r="C468" s="39">
        <v>-4.6992459999999996</v>
      </c>
    </row>
    <row r="469" spans="2:3">
      <c r="B469" s="124">
        <v>39752</v>
      </c>
      <c r="C469" s="39">
        <v>-4.6243910000000001</v>
      </c>
    </row>
    <row r="470" spans="2:3">
      <c r="B470" s="124">
        <v>39755</v>
      </c>
      <c r="C470" s="39">
        <v>-4.0603389999999999</v>
      </c>
    </row>
    <row r="471" spans="2:3">
      <c r="B471" s="124">
        <v>39756</v>
      </c>
      <c r="C471" s="39">
        <v>-3.4076379999999999</v>
      </c>
    </row>
    <row r="472" spans="2:3">
      <c r="B472" s="124">
        <v>39757</v>
      </c>
      <c r="C472" s="39">
        <v>-3.7852950000000001</v>
      </c>
    </row>
    <row r="473" spans="2:3">
      <c r="B473" s="124">
        <v>39758</v>
      </c>
      <c r="C473" s="39">
        <v>-4.1312110000000004</v>
      </c>
    </row>
    <row r="474" spans="2:3">
      <c r="B474" s="124">
        <v>39759</v>
      </c>
      <c r="C474" s="39">
        <v>-3.7178339999999999</v>
      </c>
    </row>
    <row r="475" spans="2:3">
      <c r="B475" s="124">
        <v>39762</v>
      </c>
      <c r="C475" s="39">
        <v>-3.5898180000000002</v>
      </c>
    </row>
    <row r="476" spans="2:3">
      <c r="B476" s="124">
        <v>39763</v>
      </c>
      <c r="C476" s="39">
        <v>-3.8778649999999999</v>
      </c>
    </row>
    <row r="477" spans="2:3">
      <c r="B477" s="124">
        <v>39764</v>
      </c>
      <c r="C477" s="39">
        <v>-4.3495949999999999</v>
      </c>
    </row>
    <row r="478" spans="2:3">
      <c r="B478" s="124">
        <v>39765</v>
      </c>
      <c r="C478" s="39">
        <v>-4.2882600000000002</v>
      </c>
    </row>
    <row r="479" spans="2:3">
      <c r="B479" s="124">
        <v>39766</v>
      </c>
      <c r="C479" s="39">
        <v>-4.380439</v>
      </c>
    </row>
    <row r="480" spans="2:3">
      <c r="B480" s="124">
        <v>39769</v>
      </c>
      <c r="C480" s="39">
        <v>-4.3653579999999996</v>
      </c>
    </row>
    <row r="481" spans="2:3">
      <c r="B481" s="124">
        <v>39770</v>
      </c>
      <c r="C481" s="39">
        <v>-4.1880959999999998</v>
      </c>
    </row>
    <row r="482" spans="2:3">
      <c r="B482" s="124">
        <v>39771</v>
      </c>
      <c r="C482" s="39">
        <v>-4.3337289999999999</v>
      </c>
    </row>
    <row r="483" spans="2:3">
      <c r="B483" s="124">
        <v>39772</v>
      </c>
      <c r="C483" s="39">
        <v>-4.9974360000000004</v>
      </c>
    </row>
    <row r="484" spans="2:3">
      <c r="B484" s="124">
        <v>39773</v>
      </c>
      <c r="C484" s="39">
        <v>-4.6454940000000002</v>
      </c>
    </row>
    <row r="485" spans="2:3">
      <c r="B485" s="124">
        <v>39776</v>
      </c>
      <c r="C485" s="39">
        <v>-4.1673299999999998</v>
      </c>
    </row>
    <row r="486" spans="2:3">
      <c r="B486" s="124">
        <v>39777</v>
      </c>
      <c r="C486" s="39">
        <v>-4.139373</v>
      </c>
    </row>
    <row r="487" spans="2:3">
      <c r="B487" s="124">
        <v>39778</v>
      </c>
      <c r="C487" s="39">
        <v>-4.0153429999999997</v>
      </c>
    </row>
    <row r="488" spans="2:3">
      <c r="B488" s="124">
        <v>39780</v>
      </c>
      <c r="C488" s="39">
        <v>-3.8156189999999999</v>
      </c>
    </row>
    <row r="489" spans="2:3">
      <c r="B489" s="124">
        <v>39783</v>
      </c>
      <c r="C489" s="39">
        <v>-4.5011369999999999</v>
      </c>
    </row>
    <row r="490" spans="2:3">
      <c r="B490" s="124">
        <v>39784</v>
      </c>
      <c r="C490" s="39">
        <v>-4.5167799999999998</v>
      </c>
    </row>
    <row r="491" spans="2:3">
      <c r="B491" s="124">
        <v>39785</v>
      </c>
      <c r="C491" s="39">
        <v>-4.3589039999999999</v>
      </c>
    </row>
    <row r="492" spans="2:3">
      <c r="B492" s="124">
        <v>39786</v>
      </c>
      <c r="C492" s="39">
        <v>-4.3379750000000001</v>
      </c>
    </row>
    <row r="493" spans="2:3">
      <c r="B493" s="124">
        <v>39787</v>
      </c>
      <c r="C493" s="39">
        <v>-4.0655710000000003</v>
      </c>
    </row>
    <row r="494" spans="2:3">
      <c r="B494" s="124">
        <v>39790</v>
      </c>
      <c r="C494" s="39">
        <v>-3.7558150000000001</v>
      </c>
    </row>
    <row r="495" spans="2:3">
      <c r="B495" s="124">
        <v>39791</v>
      </c>
      <c r="C495" s="39">
        <v>-3.6873680000000002</v>
      </c>
    </row>
    <row r="496" spans="2:3">
      <c r="B496" s="124">
        <v>39792</v>
      </c>
      <c r="C496" s="39">
        <v>-3.5543290000000001</v>
      </c>
    </row>
    <row r="497" spans="2:3">
      <c r="B497" s="124">
        <v>39793</v>
      </c>
      <c r="C497" s="39">
        <v>-3.737787</v>
      </c>
    </row>
    <row r="498" spans="2:3">
      <c r="B498" s="124">
        <v>39794</v>
      </c>
      <c r="C498" s="39">
        <v>-3.965379</v>
      </c>
    </row>
    <row r="499" spans="2:3">
      <c r="B499" s="124">
        <v>39797</v>
      </c>
      <c r="C499" s="39">
        <v>-4.1822749999999997</v>
      </c>
    </row>
    <row r="500" spans="2:3">
      <c r="B500" s="124">
        <v>39798</v>
      </c>
      <c r="C500" s="39">
        <v>-3.9235540000000002</v>
      </c>
    </row>
    <row r="501" spans="2:3">
      <c r="B501" s="124">
        <v>39799</v>
      </c>
      <c r="C501" s="39">
        <v>-4.1659480000000002</v>
      </c>
    </row>
    <row r="502" spans="2:3">
      <c r="B502" s="124">
        <v>39800</v>
      </c>
      <c r="C502" s="39">
        <v>-4.3355889999999997</v>
      </c>
    </row>
    <row r="503" spans="2:3">
      <c r="B503" s="124">
        <v>39801</v>
      </c>
      <c r="C503" s="39">
        <v>-4.0547209999999998</v>
      </c>
    </row>
    <row r="504" spans="2:3">
      <c r="B504" s="124">
        <v>39804</v>
      </c>
      <c r="C504" s="39">
        <v>-3.973719</v>
      </c>
    </row>
    <row r="505" spans="2:3">
      <c r="B505" s="124">
        <v>39805</v>
      </c>
      <c r="C505" s="39">
        <v>-3.902307</v>
      </c>
    </row>
    <row r="506" spans="2:3">
      <c r="B506" s="124">
        <v>39806</v>
      </c>
      <c r="C506" s="39">
        <v>-3.848519</v>
      </c>
    </row>
    <row r="507" spans="2:3">
      <c r="B507" s="124">
        <v>39808</v>
      </c>
      <c r="C507" s="39">
        <v>-4.0172559999999997</v>
      </c>
    </row>
    <row r="508" spans="2:3">
      <c r="B508" s="124">
        <v>39811</v>
      </c>
      <c r="C508" s="39">
        <v>-4.1424240000000001</v>
      </c>
    </row>
    <row r="509" spans="2:3">
      <c r="B509" s="124">
        <v>39812</v>
      </c>
      <c r="C509" s="39">
        <v>-4.1080730000000001</v>
      </c>
    </row>
    <row r="510" spans="2:3">
      <c r="B510" s="124">
        <v>39813</v>
      </c>
      <c r="C510" s="39">
        <v>-4.0024240000000004</v>
      </c>
    </row>
    <row r="511" spans="2:3">
      <c r="B511" s="124">
        <v>39815</v>
      </c>
      <c r="C511" s="39">
        <v>-3.7910189999999999</v>
      </c>
    </row>
    <row r="512" spans="2:3">
      <c r="B512" s="124">
        <v>39818</v>
      </c>
      <c r="C512" s="39">
        <v>-3.5618310000000002</v>
      </c>
    </row>
    <row r="513" spans="2:3">
      <c r="B513" s="124">
        <v>39819</v>
      </c>
      <c r="C513" s="39">
        <v>-3.285917</v>
      </c>
    </row>
    <row r="514" spans="2:3">
      <c r="B514" s="124">
        <v>39820</v>
      </c>
      <c r="C514" s="39">
        <v>-3.3805049999999999</v>
      </c>
    </row>
    <row r="515" spans="2:3">
      <c r="B515" s="124">
        <v>39821</v>
      </c>
      <c r="C515" s="39">
        <v>-3.4495830000000001</v>
      </c>
    </row>
    <row r="516" spans="2:3">
      <c r="B516" s="124">
        <v>39822</v>
      </c>
      <c r="C516" s="39">
        <v>-3.3543249999999998</v>
      </c>
    </row>
    <row r="517" spans="2:3">
      <c r="B517" s="124">
        <v>39825</v>
      </c>
      <c r="C517" s="39">
        <v>-3.2997779999999999</v>
      </c>
    </row>
    <row r="518" spans="2:3">
      <c r="B518" s="124">
        <v>39826</v>
      </c>
      <c r="C518" s="39">
        <v>-3.2604410000000001</v>
      </c>
    </row>
    <row r="519" spans="2:3">
      <c r="B519" s="124">
        <v>39827</v>
      </c>
      <c r="C519" s="39">
        <v>-3.5440290000000001</v>
      </c>
    </row>
    <row r="520" spans="2:3">
      <c r="B520" s="124">
        <v>39828</v>
      </c>
      <c r="C520" s="39">
        <v>-3.7409059999999998</v>
      </c>
    </row>
    <row r="521" spans="2:3">
      <c r="B521" s="124">
        <v>39829</v>
      </c>
      <c r="C521" s="39">
        <v>-3.4005649999999998</v>
      </c>
    </row>
    <row r="522" spans="2:3">
      <c r="B522" s="124">
        <v>39833</v>
      </c>
      <c r="C522" s="39">
        <v>-4.0781219999999996</v>
      </c>
    </row>
    <row r="523" spans="2:3">
      <c r="B523" s="124">
        <v>39834</v>
      </c>
      <c r="C523" s="39">
        <v>-4.1147780000000003</v>
      </c>
    </row>
    <row r="524" spans="2:3">
      <c r="B524" s="124">
        <v>39835</v>
      </c>
      <c r="C524" s="39">
        <v>-3.8841860000000001</v>
      </c>
    </row>
    <row r="525" spans="2:3">
      <c r="B525" s="124">
        <v>39836</v>
      </c>
      <c r="C525" s="39">
        <v>-4.0698350000000003</v>
      </c>
    </row>
    <row r="526" spans="2:3">
      <c r="B526" s="124">
        <v>39839</v>
      </c>
      <c r="C526" s="39">
        <v>-3.9167800000000002</v>
      </c>
    </row>
    <row r="527" spans="2:3">
      <c r="B527" s="124">
        <v>39840</v>
      </c>
      <c r="C527" s="39">
        <v>-3.7614749999999999</v>
      </c>
    </row>
    <row r="528" spans="2:3">
      <c r="B528" s="124">
        <v>39841</v>
      </c>
      <c r="C528" s="39">
        <v>-3.4645649999999999</v>
      </c>
    </row>
    <row r="529" spans="2:3">
      <c r="B529" s="124">
        <v>39842</v>
      </c>
      <c r="C529" s="39">
        <v>-3.5872099999999998</v>
      </c>
    </row>
    <row r="530" spans="2:3">
      <c r="B530" s="124">
        <v>39843</v>
      </c>
      <c r="C530" s="39">
        <v>-4.0180610000000003</v>
      </c>
    </row>
    <row r="531" spans="2:3">
      <c r="B531" s="124">
        <v>39846</v>
      </c>
      <c r="C531" s="39">
        <v>-4.0733079999999999</v>
      </c>
    </row>
    <row r="532" spans="2:3">
      <c r="B532" s="124">
        <v>39847</v>
      </c>
      <c r="C532" s="39">
        <v>-3.8873319999999998</v>
      </c>
    </row>
    <row r="533" spans="2:3">
      <c r="B533" s="124">
        <v>39848</v>
      </c>
      <c r="C533" s="39">
        <v>-3.9311280000000002</v>
      </c>
    </row>
    <row r="534" spans="2:3">
      <c r="B534" s="124">
        <v>39849</v>
      </c>
      <c r="C534" s="39">
        <v>-3.7347000000000001</v>
      </c>
    </row>
    <row r="535" spans="2:3">
      <c r="B535" s="124">
        <v>39850</v>
      </c>
      <c r="C535" s="39">
        <v>-3.5236860000000001</v>
      </c>
    </row>
    <row r="536" spans="2:3">
      <c r="B536" s="124">
        <v>39853</v>
      </c>
      <c r="C536" s="39">
        <v>-3.412725</v>
      </c>
    </row>
    <row r="537" spans="2:3">
      <c r="B537" s="124">
        <v>39854</v>
      </c>
      <c r="C537" s="39">
        <v>-3.7224089999999999</v>
      </c>
    </row>
    <row r="538" spans="2:3">
      <c r="B538" s="124">
        <v>39855</v>
      </c>
      <c r="C538" s="39">
        <v>-3.7140590000000002</v>
      </c>
    </row>
    <row r="539" spans="2:3">
      <c r="B539" s="124">
        <v>39856</v>
      </c>
      <c r="C539" s="39">
        <v>-3.586309</v>
      </c>
    </row>
    <row r="540" spans="2:3">
      <c r="B540" s="124">
        <v>39857</v>
      </c>
      <c r="C540" s="39">
        <v>-3.5400990000000001</v>
      </c>
    </row>
    <row r="541" spans="2:3">
      <c r="B541" s="124">
        <v>39861</v>
      </c>
      <c r="C541" s="39">
        <v>-4.013719</v>
      </c>
    </row>
    <row r="542" spans="2:3">
      <c r="B542" s="124">
        <v>39862</v>
      </c>
      <c r="C542" s="39">
        <v>-3.9301490000000001</v>
      </c>
    </row>
    <row r="543" spans="2:3">
      <c r="B543" s="124">
        <v>39863</v>
      </c>
      <c r="C543" s="39">
        <v>-3.7414740000000002</v>
      </c>
    </row>
    <row r="544" spans="2:3">
      <c r="B544" s="124">
        <v>39864</v>
      </c>
      <c r="C544" s="39">
        <v>-3.8954810000000002</v>
      </c>
    </row>
    <row r="545" spans="2:3">
      <c r="B545" s="124">
        <v>39867</v>
      </c>
      <c r="C545" s="39">
        <v>-4.1115360000000001</v>
      </c>
    </row>
    <row r="546" spans="2:3">
      <c r="B546" s="124">
        <v>39868</v>
      </c>
      <c r="C546" s="39">
        <v>-3.8689</v>
      </c>
    </row>
    <row r="547" spans="2:3">
      <c r="B547" s="124">
        <v>39869</v>
      </c>
      <c r="C547" s="39">
        <v>-3.802705</v>
      </c>
    </row>
    <row r="548" spans="2:3">
      <c r="B548" s="124">
        <v>39870</v>
      </c>
      <c r="C548" s="39">
        <v>-3.660733</v>
      </c>
    </row>
    <row r="549" spans="2:3">
      <c r="B549" s="124">
        <v>39871</v>
      </c>
      <c r="C549" s="39">
        <v>-3.8606319999999998</v>
      </c>
    </row>
    <row r="550" spans="2:3">
      <c r="B550" s="124">
        <v>39874</v>
      </c>
      <c r="C550" s="39">
        <v>-4.0607160000000002</v>
      </c>
    </row>
    <row r="551" spans="2:3">
      <c r="B551" s="124">
        <v>39875</v>
      </c>
      <c r="C551" s="39">
        <v>-3.9622989999999998</v>
      </c>
    </row>
    <row r="552" spans="2:3">
      <c r="B552" s="124">
        <v>39876</v>
      </c>
      <c r="C552" s="39">
        <v>-3.7463839999999999</v>
      </c>
    </row>
    <row r="553" spans="2:3">
      <c r="B553" s="124">
        <v>39877</v>
      </c>
      <c r="C553" s="39">
        <v>-3.8361860000000001</v>
      </c>
    </row>
    <row r="554" spans="2:3">
      <c r="B554" s="124">
        <v>39878</v>
      </c>
      <c r="C554" s="39">
        <v>-3.9870480000000001</v>
      </c>
    </row>
    <row r="555" spans="2:3">
      <c r="B555" s="124">
        <v>39881</v>
      </c>
      <c r="C555" s="39">
        <v>-3.9104480000000001</v>
      </c>
    </row>
    <row r="556" spans="2:3">
      <c r="B556" s="124">
        <v>39882</v>
      </c>
      <c r="C556" s="39">
        <v>-3.6003250000000002</v>
      </c>
    </row>
    <row r="557" spans="2:3">
      <c r="B557" s="124">
        <v>39883</v>
      </c>
      <c r="C557" s="39">
        <v>-3.5012349999999999</v>
      </c>
    </row>
    <row r="558" spans="2:3">
      <c r="B558" s="124">
        <v>39884</v>
      </c>
      <c r="C558" s="39">
        <v>-3.4890729999999999</v>
      </c>
    </row>
    <row r="559" spans="2:3">
      <c r="B559" s="124">
        <v>39885</v>
      </c>
      <c r="C559" s="39">
        <v>-3.1389819999999999</v>
      </c>
    </row>
    <row r="560" spans="2:3">
      <c r="B560" s="124">
        <v>39888</v>
      </c>
      <c r="C560" s="39">
        <v>-3.09633</v>
      </c>
    </row>
    <row r="561" spans="2:3">
      <c r="B561" s="124">
        <v>39889</v>
      </c>
      <c r="C561" s="39">
        <v>-2.9155310000000001</v>
      </c>
    </row>
    <row r="562" spans="2:3">
      <c r="B562" s="124">
        <v>39890</v>
      </c>
      <c r="C562" s="39">
        <v>-2.9478840000000002</v>
      </c>
    </row>
    <row r="563" spans="2:3">
      <c r="B563" s="124">
        <v>39891</v>
      </c>
      <c r="C563" s="39">
        <v>-3.2787220000000001</v>
      </c>
    </row>
    <row r="564" spans="2:3">
      <c r="B564" s="124">
        <v>39892</v>
      </c>
      <c r="C564" s="39">
        <v>-3.2947160000000002</v>
      </c>
    </row>
    <row r="565" spans="2:3">
      <c r="B565" s="124">
        <v>39895</v>
      </c>
      <c r="C565" s="39">
        <v>-3.0005229999999998</v>
      </c>
    </row>
    <row r="566" spans="2:3">
      <c r="B566" s="124">
        <v>39896</v>
      </c>
      <c r="C566" s="39">
        <v>-2.8646980000000002</v>
      </c>
    </row>
    <row r="567" spans="2:3">
      <c r="B567" s="124">
        <v>39897</v>
      </c>
      <c r="C567" s="39">
        <v>-2.9094289999999998</v>
      </c>
    </row>
    <row r="568" spans="2:3">
      <c r="B568" s="124">
        <v>39898</v>
      </c>
      <c r="C568" s="39">
        <v>-2.874063</v>
      </c>
    </row>
    <row r="569" spans="2:3">
      <c r="B569" s="124">
        <v>39899</v>
      </c>
      <c r="C569" s="39">
        <v>-2.8423060000000002</v>
      </c>
    </row>
    <row r="570" spans="2:3">
      <c r="B570" s="124">
        <v>39902</v>
      </c>
      <c r="C570" s="39">
        <v>-3.1203379999999998</v>
      </c>
    </row>
    <row r="571" spans="2:3">
      <c r="B571" s="124">
        <v>39903</v>
      </c>
      <c r="C571" s="39">
        <v>-2.9818090000000002</v>
      </c>
    </row>
    <row r="572" spans="2:3">
      <c r="B572" s="124">
        <v>39904</v>
      </c>
      <c r="C572" s="39">
        <v>-2.8645809999999998</v>
      </c>
    </row>
    <row r="573" spans="2:3">
      <c r="B573" s="124">
        <v>39905</v>
      </c>
      <c r="C573" s="39">
        <v>-2.6135039999999998</v>
      </c>
    </row>
    <row r="574" spans="2:3">
      <c r="B574" s="124">
        <v>39906</v>
      </c>
      <c r="C574" s="39">
        <v>-2.4836420000000001</v>
      </c>
    </row>
    <row r="575" spans="2:3">
      <c r="B575" s="124">
        <v>39909</v>
      </c>
      <c r="C575" s="39">
        <v>-2.3514930000000001</v>
      </c>
    </row>
    <row r="576" spans="2:3">
      <c r="B576" s="124">
        <v>39910</v>
      </c>
      <c r="C576" s="39">
        <v>-2.3398870000000001</v>
      </c>
    </row>
    <row r="577" spans="2:3">
      <c r="B577" s="124">
        <v>39911</v>
      </c>
      <c r="C577" s="39">
        <v>-2.3085849999999999</v>
      </c>
    </row>
    <row r="578" spans="2:3">
      <c r="B578" s="124">
        <v>39912</v>
      </c>
      <c r="C578" s="39">
        <v>-2.1010870000000001</v>
      </c>
    </row>
    <row r="579" spans="2:3">
      <c r="B579" s="124">
        <v>39916</v>
      </c>
      <c r="C579" s="39">
        <v>-2.1038190000000001</v>
      </c>
    </row>
    <row r="580" spans="2:3">
      <c r="B580" s="124">
        <v>39917</v>
      </c>
      <c r="C580" s="39">
        <v>-2.081493</v>
      </c>
    </row>
    <row r="581" spans="2:3">
      <c r="B581" s="124">
        <v>39918</v>
      </c>
      <c r="C581" s="39">
        <v>-1.969098</v>
      </c>
    </row>
    <row r="582" spans="2:3">
      <c r="B582" s="124">
        <v>39919</v>
      </c>
      <c r="C582" s="39">
        <v>-1.880752</v>
      </c>
    </row>
    <row r="583" spans="2:3">
      <c r="B583" s="124">
        <v>39920</v>
      </c>
      <c r="C583" s="39">
        <v>-1.713198</v>
      </c>
    </row>
    <row r="584" spans="2:3">
      <c r="B584" s="124">
        <v>39923</v>
      </c>
      <c r="C584" s="39">
        <v>-2.028886</v>
      </c>
    </row>
    <row r="585" spans="2:3">
      <c r="B585" s="124">
        <v>39924</v>
      </c>
      <c r="C585" s="39">
        <v>-1.9063829999999999</v>
      </c>
    </row>
    <row r="586" spans="2:3">
      <c r="B586" s="124">
        <v>39925</v>
      </c>
      <c r="C586" s="39">
        <v>-1.993495</v>
      </c>
    </row>
    <row r="587" spans="2:3">
      <c r="B587" s="124">
        <v>39926</v>
      </c>
      <c r="C587" s="39">
        <v>-1.920601</v>
      </c>
    </row>
    <row r="588" spans="2:3">
      <c r="B588" s="124">
        <v>39927</v>
      </c>
      <c r="C588" s="39">
        <v>-2.1119680000000001</v>
      </c>
    </row>
    <row r="589" spans="2:3">
      <c r="B589" s="124">
        <v>39930</v>
      </c>
      <c r="C589" s="39">
        <v>-2.1517710000000001</v>
      </c>
    </row>
    <row r="590" spans="2:3">
      <c r="B590" s="124">
        <v>39931</v>
      </c>
      <c r="C590" s="39">
        <v>-2.0726900000000001</v>
      </c>
    </row>
    <row r="591" spans="2:3">
      <c r="B591" s="124">
        <v>39932</v>
      </c>
      <c r="C591" s="39">
        <v>-1.990923</v>
      </c>
    </row>
    <row r="592" spans="2:3">
      <c r="B592" s="124">
        <v>39933</v>
      </c>
      <c r="C592" s="39">
        <v>-1.9128780000000001</v>
      </c>
    </row>
    <row r="593" spans="2:3">
      <c r="B593" s="124">
        <v>39934</v>
      </c>
      <c r="C593" s="39">
        <v>-1.8708819999999999</v>
      </c>
    </row>
    <row r="594" spans="2:3">
      <c r="B594" s="124">
        <v>39937</v>
      </c>
      <c r="C594" s="39">
        <v>-1.8044450000000001</v>
      </c>
    </row>
    <row r="595" spans="2:3">
      <c r="B595" s="124">
        <v>39938</v>
      </c>
      <c r="C595" s="39">
        <v>-1.689214</v>
      </c>
    </row>
    <row r="596" spans="2:3">
      <c r="B596" s="124">
        <v>39939</v>
      </c>
      <c r="C596" s="39">
        <v>-1.642369</v>
      </c>
    </row>
    <row r="597" spans="2:3">
      <c r="B597" s="124">
        <v>39940</v>
      </c>
      <c r="C597" s="39">
        <v>-1.6345670000000001</v>
      </c>
    </row>
    <row r="598" spans="2:3">
      <c r="B598" s="124">
        <v>39941</v>
      </c>
      <c r="C598" s="39">
        <v>-1.5230669999999999</v>
      </c>
    </row>
    <row r="599" spans="2:3">
      <c r="B599" s="124">
        <v>39944</v>
      </c>
      <c r="C599" s="39">
        <v>-1.6794709999999999</v>
      </c>
    </row>
    <row r="600" spans="2:3">
      <c r="B600" s="124">
        <v>39945</v>
      </c>
      <c r="C600" s="39">
        <v>-1.8122720000000001</v>
      </c>
    </row>
    <row r="601" spans="2:3">
      <c r="B601" s="124">
        <v>39946</v>
      </c>
      <c r="C601" s="39">
        <v>-1.981209</v>
      </c>
    </row>
    <row r="602" spans="2:3">
      <c r="B602" s="124">
        <v>39947</v>
      </c>
      <c r="C602" s="39">
        <v>-1.8673900000000001</v>
      </c>
    </row>
    <row r="603" spans="2:3">
      <c r="B603" s="124">
        <v>39948</v>
      </c>
      <c r="C603" s="39">
        <v>-1.885858</v>
      </c>
    </row>
    <row r="604" spans="2:3">
      <c r="B604" s="124">
        <v>39951</v>
      </c>
      <c r="C604" s="39">
        <v>-1.639453</v>
      </c>
    </row>
    <row r="605" spans="2:3">
      <c r="B605" s="124">
        <v>39952</v>
      </c>
      <c r="C605" s="39">
        <v>-1.5627040000000001</v>
      </c>
    </row>
    <row r="606" spans="2:3">
      <c r="B606" s="124">
        <v>39953</v>
      </c>
      <c r="C606" s="39">
        <v>-1.623165</v>
      </c>
    </row>
    <row r="607" spans="2:3">
      <c r="B607" s="124">
        <v>39954</v>
      </c>
      <c r="C607" s="39">
        <v>-1.870085</v>
      </c>
    </row>
    <row r="608" spans="2:3">
      <c r="B608" s="124">
        <v>39955</v>
      </c>
      <c r="C608" s="39">
        <v>-2.2651340000000002</v>
      </c>
    </row>
    <row r="609" spans="2:3">
      <c r="B609" s="124">
        <v>39959</v>
      </c>
      <c r="C609" s="39">
        <v>-2.153159</v>
      </c>
    </row>
    <row r="610" spans="2:3">
      <c r="B610" s="124">
        <v>39960</v>
      </c>
      <c r="C610" s="39">
        <v>-2.3214139999999999</v>
      </c>
    </row>
    <row r="611" spans="2:3">
      <c r="B611" s="124">
        <v>39961</v>
      </c>
      <c r="C611" s="39">
        <v>-2.3022260000000001</v>
      </c>
    </row>
    <row r="612" spans="2:3">
      <c r="B612" s="124">
        <v>39962</v>
      </c>
      <c r="C612" s="39">
        <v>-2.2599710000000002</v>
      </c>
    </row>
    <row r="613" spans="2:3">
      <c r="B613" s="124">
        <v>39965</v>
      </c>
      <c r="C613" s="39">
        <v>-2.5788039999999999</v>
      </c>
    </row>
    <row r="614" spans="2:3">
      <c r="B614" s="124">
        <v>39966</v>
      </c>
      <c r="C614" s="39">
        <v>-2.5101230000000001</v>
      </c>
    </row>
    <row r="615" spans="2:3">
      <c r="B615" s="124">
        <v>39967</v>
      </c>
      <c r="C615" s="39">
        <v>-2.4261059999999999</v>
      </c>
    </row>
    <row r="616" spans="2:3">
      <c r="B616" s="124">
        <v>39968</v>
      </c>
      <c r="C616" s="39">
        <v>-2.4163070000000002</v>
      </c>
    </row>
    <row r="617" spans="2:3">
      <c r="B617" s="124">
        <v>39969</v>
      </c>
      <c r="C617" s="39">
        <v>-2.4401890000000002</v>
      </c>
    </row>
    <row r="618" spans="2:3">
      <c r="B618" s="124">
        <v>39972</v>
      </c>
      <c r="C618" s="39">
        <v>-2.371826</v>
      </c>
    </row>
    <row r="619" spans="2:3">
      <c r="B619" s="124">
        <v>39973</v>
      </c>
      <c r="C619" s="39">
        <v>-2.2726160000000002</v>
      </c>
    </row>
    <row r="620" spans="2:3">
      <c r="B620" s="124">
        <v>39974</v>
      </c>
      <c r="C620" s="39">
        <v>-2.2869799999999998</v>
      </c>
    </row>
    <row r="621" spans="2:3">
      <c r="B621" s="124">
        <v>39975</v>
      </c>
      <c r="C621" s="39">
        <v>-2.1690239999999998</v>
      </c>
    </row>
    <row r="622" spans="2:3">
      <c r="B622" s="124">
        <v>39976</v>
      </c>
      <c r="C622" s="39">
        <v>-2.0573549999999998</v>
      </c>
    </row>
    <row r="623" spans="2:3">
      <c r="B623" s="124">
        <v>39979</v>
      </c>
      <c r="C623" s="39">
        <v>-2.085175</v>
      </c>
    </row>
    <row r="624" spans="2:3">
      <c r="B624" s="124">
        <v>39980</v>
      </c>
      <c r="C624" s="39">
        <v>-2.2093069999999999</v>
      </c>
    </row>
    <row r="625" spans="2:3">
      <c r="B625" s="124">
        <v>39981</v>
      </c>
      <c r="C625" s="39">
        <v>-2.3091460000000001</v>
      </c>
    </row>
    <row r="626" spans="2:3">
      <c r="B626" s="124">
        <v>39982</v>
      </c>
      <c r="C626" s="39">
        <v>-2.4497270000000002</v>
      </c>
    </row>
    <row r="627" spans="2:3">
      <c r="B627" s="124">
        <v>39983</v>
      </c>
      <c r="C627" s="39">
        <v>-2.1908979999999998</v>
      </c>
    </row>
    <row r="628" spans="2:3">
      <c r="B628" s="124">
        <v>39986</v>
      </c>
      <c r="C628" s="39">
        <v>-2.3395039999999998</v>
      </c>
    </row>
    <row r="629" spans="2:3">
      <c r="B629" s="124">
        <v>39987</v>
      </c>
      <c r="C629" s="39">
        <v>-2.419788</v>
      </c>
    </row>
    <row r="630" spans="2:3">
      <c r="B630" s="124">
        <v>39988</v>
      </c>
      <c r="C630" s="39">
        <v>-2.279874</v>
      </c>
    </row>
    <row r="631" spans="2:3">
      <c r="B631" s="124">
        <v>39989</v>
      </c>
      <c r="C631" s="39">
        <v>-1.9270590000000001</v>
      </c>
    </row>
    <row r="632" spans="2:3">
      <c r="B632" s="124">
        <v>39990</v>
      </c>
      <c r="C632" s="39">
        <v>-1.834981</v>
      </c>
    </row>
    <row r="633" spans="2:3">
      <c r="B633" s="124">
        <v>39993</v>
      </c>
      <c r="C633" s="39">
        <v>-1.789193</v>
      </c>
    </row>
    <row r="634" spans="2:3">
      <c r="B634" s="124">
        <v>39994</v>
      </c>
      <c r="C634" s="39">
        <v>-1.7866850000000001</v>
      </c>
    </row>
    <row r="635" spans="2:3">
      <c r="B635" s="124">
        <v>39995</v>
      </c>
      <c r="C635" s="39">
        <v>-1.709876</v>
      </c>
    </row>
    <row r="636" spans="2:3">
      <c r="B636" s="124">
        <v>39996</v>
      </c>
      <c r="C636" s="39">
        <v>-1.6997949999999999</v>
      </c>
    </row>
    <row r="637" spans="2:3">
      <c r="B637" s="124">
        <v>40000</v>
      </c>
      <c r="C637" s="39">
        <v>-1.738858</v>
      </c>
    </row>
    <row r="638" spans="2:3">
      <c r="B638" s="124">
        <v>40001</v>
      </c>
      <c r="C638" s="39">
        <v>-1.679862</v>
      </c>
    </row>
    <row r="639" spans="2:3">
      <c r="B639" s="124">
        <v>40002</v>
      </c>
      <c r="C639" s="39">
        <v>-1.855057</v>
      </c>
    </row>
    <row r="640" spans="2:3">
      <c r="B640" s="124">
        <v>40003</v>
      </c>
      <c r="C640" s="39">
        <v>-1.764411</v>
      </c>
    </row>
    <row r="641" spans="2:3">
      <c r="B641" s="124">
        <v>40004</v>
      </c>
      <c r="C641" s="39">
        <v>-1.742604</v>
      </c>
    </row>
    <row r="642" spans="2:3">
      <c r="B642" s="124">
        <v>40007</v>
      </c>
      <c r="C642" s="39">
        <v>-1.715325</v>
      </c>
    </row>
    <row r="643" spans="2:3">
      <c r="B643" s="124">
        <v>40008</v>
      </c>
      <c r="C643" s="39">
        <v>-1.669435</v>
      </c>
    </row>
    <row r="644" spans="2:3">
      <c r="B644" s="124">
        <v>40009</v>
      </c>
      <c r="C644" s="39">
        <v>-1.7272380000000001</v>
      </c>
    </row>
    <row r="645" spans="2:3">
      <c r="B645" s="124">
        <v>40010</v>
      </c>
      <c r="C645" s="39">
        <v>-1.681557</v>
      </c>
    </row>
    <row r="646" spans="2:3">
      <c r="B646" s="124">
        <v>40011</v>
      </c>
      <c r="C646" s="39">
        <v>-1.7017199999999999</v>
      </c>
    </row>
    <row r="647" spans="2:3">
      <c r="B647" s="124">
        <v>40014</v>
      </c>
      <c r="C647" s="39">
        <v>-1.649497</v>
      </c>
    </row>
    <row r="648" spans="2:3">
      <c r="B648" s="124">
        <v>40015</v>
      </c>
      <c r="C648" s="39">
        <v>-1.650452</v>
      </c>
    </row>
    <row r="649" spans="2:3">
      <c r="B649" s="124">
        <v>40016</v>
      </c>
      <c r="C649" s="39">
        <v>-1.651602</v>
      </c>
    </row>
    <row r="650" spans="2:3">
      <c r="B650" s="124">
        <v>40017</v>
      </c>
      <c r="C650" s="39">
        <v>-1.5752470000000001</v>
      </c>
    </row>
    <row r="651" spans="2:3">
      <c r="B651" s="124">
        <v>40018</v>
      </c>
      <c r="C651" s="39">
        <v>-1.4496599999999999</v>
      </c>
    </row>
    <row r="652" spans="2:3">
      <c r="B652" s="124">
        <v>40021</v>
      </c>
      <c r="C652" s="39">
        <v>-1.45221</v>
      </c>
    </row>
    <row r="653" spans="2:3">
      <c r="B653" s="124">
        <v>40022</v>
      </c>
      <c r="C653" s="39">
        <v>-1.4691209999999999</v>
      </c>
    </row>
    <row r="654" spans="2:3">
      <c r="B654" s="124">
        <v>40023</v>
      </c>
      <c r="C654" s="39">
        <v>-1.4694700000000001</v>
      </c>
    </row>
    <row r="655" spans="2:3">
      <c r="B655" s="124">
        <v>40024</v>
      </c>
      <c r="C655" s="39">
        <v>-1.310173</v>
      </c>
    </row>
    <row r="656" spans="2:3">
      <c r="B656" s="124">
        <v>40025</v>
      </c>
      <c r="C656" s="39">
        <v>-1.2773559999999999</v>
      </c>
    </row>
    <row r="657" spans="2:3">
      <c r="B657" s="124">
        <v>40028</v>
      </c>
      <c r="C657" s="39">
        <v>-1.4179679999999999</v>
      </c>
    </row>
    <row r="658" spans="2:3">
      <c r="B658" s="124">
        <v>40029</v>
      </c>
      <c r="C658" s="39">
        <v>-1.4344650000000001</v>
      </c>
    </row>
    <row r="659" spans="2:3">
      <c r="B659" s="124">
        <v>40030</v>
      </c>
      <c r="C659" s="39">
        <v>-1.4920899999999999</v>
      </c>
    </row>
    <row r="660" spans="2:3">
      <c r="B660" s="124">
        <v>40031</v>
      </c>
      <c r="C660" s="39">
        <v>-1.5409139999999999</v>
      </c>
    </row>
    <row r="661" spans="2:3">
      <c r="B661" s="124">
        <v>40032</v>
      </c>
      <c r="C661" s="39">
        <v>-1.545604</v>
      </c>
    </row>
    <row r="662" spans="2:3">
      <c r="B662" s="124">
        <v>40035</v>
      </c>
      <c r="C662" s="39">
        <v>-1.448868</v>
      </c>
    </row>
    <row r="663" spans="2:3">
      <c r="B663" s="124">
        <v>40036</v>
      </c>
      <c r="C663" s="39">
        <v>-1.516651</v>
      </c>
    </row>
    <row r="664" spans="2:3">
      <c r="B664" s="124">
        <v>40037</v>
      </c>
      <c r="C664" s="39">
        <v>-1.5467630000000001</v>
      </c>
    </row>
    <row r="665" spans="2:3">
      <c r="B665" s="124">
        <v>40038</v>
      </c>
      <c r="C665" s="39">
        <v>-1.444601</v>
      </c>
    </row>
    <row r="666" spans="2:3">
      <c r="B666" s="124">
        <v>40039</v>
      </c>
      <c r="C666" s="39">
        <v>-1.4302779999999999</v>
      </c>
    </row>
    <row r="667" spans="2:3">
      <c r="B667" s="124">
        <v>40042</v>
      </c>
      <c r="C667" s="39">
        <v>-1.607443</v>
      </c>
    </row>
    <row r="668" spans="2:3">
      <c r="B668" s="124">
        <v>40043</v>
      </c>
      <c r="C668" s="39">
        <v>-1.3974789999999999</v>
      </c>
    </row>
    <row r="669" spans="2:3">
      <c r="B669" s="124">
        <v>40044</v>
      </c>
      <c r="C669" s="39">
        <v>-1.4263380000000001</v>
      </c>
    </row>
    <row r="670" spans="2:3">
      <c r="B670" s="124">
        <v>40045</v>
      </c>
      <c r="C670" s="39">
        <v>-1.31019</v>
      </c>
    </row>
    <row r="671" spans="2:3">
      <c r="B671" s="124">
        <v>40046</v>
      </c>
      <c r="C671" s="39">
        <v>-1.358438</v>
      </c>
    </row>
    <row r="672" spans="2:3">
      <c r="B672" s="124">
        <v>40049</v>
      </c>
      <c r="C672" s="39">
        <v>-1.205589</v>
      </c>
    </row>
    <row r="673" spans="2:3">
      <c r="B673" s="124">
        <v>40050</v>
      </c>
      <c r="C673" s="39">
        <v>-1.2514909999999999</v>
      </c>
    </row>
    <row r="674" spans="2:3">
      <c r="B674" s="124">
        <v>40051</v>
      </c>
      <c r="C674" s="39">
        <v>-1.218038</v>
      </c>
    </row>
    <row r="675" spans="2:3">
      <c r="B675" s="124">
        <v>40052</v>
      </c>
      <c r="C675" s="39">
        <v>-1.190404</v>
      </c>
    </row>
    <row r="676" spans="2:3">
      <c r="B676" s="124">
        <v>40053</v>
      </c>
      <c r="C676" s="39">
        <v>-1.2422869999999999</v>
      </c>
    </row>
    <row r="677" spans="2:3">
      <c r="B677" s="124">
        <v>40056</v>
      </c>
      <c r="C677" s="39">
        <v>-1.3655120000000001</v>
      </c>
    </row>
    <row r="678" spans="2:3">
      <c r="B678" s="124">
        <v>40057</v>
      </c>
      <c r="C678" s="39">
        <v>-1.5055959999999999</v>
      </c>
    </row>
    <row r="679" spans="2:3">
      <c r="B679" s="124">
        <v>40058</v>
      </c>
      <c r="C679" s="39">
        <v>-1.5491060000000001</v>
      </c>
    </row>
    <row r="680" spans="2:3">
      <c r="B680" s="124">
        <v>40059</v>
      </c>
      <c r="C680" s="39">
        <v>-1.512845</v>
      </c>
    </row>
    <row r="681" spans="2:3">
      <c r="B681" s="124">
        <v>40060</v>
      </c>
      <c r="C681" s="39">
        <v>-1.3471029999999999</v>
      </c>
    </row>
    <row r="682" spans="2:3">
      <c r="B682" s="124">
        <v>40064</v>
      </c>
      <c r="C682" s="39">
        <v>-1.286108</v>
      </c>
    </row>
    <row r="683" spans="2:3">
      <c r="B683" s="124">
        <v>40065</v>
      </c>
      <c r="C683" s="39">
        <v>-1.2242519999999999</v>
      </c>
    </row>
    <row r="684" spans="2:3">
      <c r="B684" s="124">
        <v>40066</v>
      </c>
      <c r="C684" s="39">
        <v>-1.20943</v>
      </c>
    </row>
    <row r="685" spans="2:3">
      <c r="B685" s="124">
        <v>40067</v>
      </c>
      <c r="C685" s="39">
        <v>-1.2438279999999999</v>
      </c>
    </row>
    <row r="686" spans="2:3">
      <c r="B686" s="124">
        <v>40070</v>
      </c>
      <c r="C686" s="39">
        <v>-1.272</v>
      </c>
    </row>
    <row r="687" spans="2:3">
      <c r="B687" s="124">
        <v>40071</v>
      </c>
      <c r="C687" s="39">
        <v>-1.2025330000000001</v>
      </c>
    </row>
    <row r="688" spans="2:3">
      <c r="B688" s="124">
        <v>40072</v>
      </c>
      <c r="C688" s="39">
        <v>-1.2201219999999999</v>
      </c>
    </row>
    <row r="689" spans="2:3">
      <c r="B689" s="124">
        <v>40073</v>
      </c>
      <c r="C689" s="39">
        <v>-1.2027540000000001</v>
      </c>
    </row>
    <row r="690" spans="2:3">
      <c r="B690" s="124">
        <v>40074</v>
      </c>
      <c r="C690" s="39">
        <v>-1.211568</v>
      </c>
    </row>
    <row r="691" spans="2:3">
      <c r="B691" s="124">
        <v>40077</v>
      </c>
      <c r="C691" s="39">
        <v>-1.175497</v>
      </c>
    </row>
    <row r="692" spans="2:3">
      <c r="B692" s="124">
        <v>40078</v>
      </c>
      <c r="C692" s="39">
        <v>-1.165459</v>
      </c>
    </row>
    <row r="693" spans="2:3">
      <c r="B693" s="124">
        <v>40079</v>
      </c>
      <c r="C693" s="39">
        <v>-1.075709</v>
      </c>
    </row>
    <row r="694" spans="2:3">
      <c r="B694" s="124">
        <v>40080</v>
      </c>
      <c r="C694" s="39">
        <v>-1.076038</v>
      </c>
    </row>
    <row r="695" spans="2:3">
      <c r="B695" s="124">
        <v>40081</v>
      </c>
      <c r="C695" s="39">
        <v>-1.1479539999999999</v>
      </c>
    </row>
    <row r="696" spans="2:3">
      <c r="B696" s="124">
        <v>40084</v>
      </c>
      <c r="C696" s="39">
        <v>-1.1668179999999999</v>
      </c>
    </row>
    <row r="697" spans="2:3">
      <c r="B697" s="124">
        <v>40085</v>
      </c>
      <c r="C697" s="39">
        <v>-1.1660060000000001</v>
      </c>
    </row>
    <row r="698" spans="2:3">
      <c r="B698" s="124">
        <v>40086</v>
      </c>
      <c r="C698" s="39">
        <v>-1.1718649999999999</v>
      </c>
    </row>
    <row r="699" spans="2:3">
      <c r="B699" s="125"/>
    </row>
    <row r="700" spans="2:3">
      <c r="B700" s="125"/>
    </row>
    <row r="701" spans="2:3">
      <c r="B701" s="125"/>
    </row>
    <row r="702" spans="2:3">
      <c r="B702" s="125"/>
    </row>
    <row r="703" spans="2:3">
      <c r="B703" s="125"/>
    </row>
    <row r="704" spans="2:3">
      <c r="B704" s="125"/>
    </row>
    <row r="705" spans="2:2">
      <c r="B705" s="125"/>
    </row>
    <row r="706" spans="2:2">
      <c r="B706" s="125"/>
    </row>
    <row r="707" spans="2:2">
      <c r="B707" s="125"/>
    </row>
    <row r="708" spans="2:2">
      <c r="B708" s="125"/>
    </row>
    <row r="709" spans="2:2">
      <c r="B709" s="125"/>
    </row>
    <row r="710" spans="2:2">
      <c r="B710" s="125"/>
    </row>
    <row r="711" spans="2:2">
      <c r="B711" s="125"/>
    </row>
    <row r="712" spans="2:2">
      <c r="B712" s="125"/>
    </row>
    <row r="713" spans="2:2">
      <c r="B713" s="125"/>
    </row>
    <row r="714" spans="2:2">
      <c r="B714" s="125"/>
    </row>
    <row r="715" spans="2:2">
      <c r="B715" s="125"/>
    </row>
    <row r="716" spans="2:2">
      <c r="B716" s="125"/>
    </row>
    <row r="717" spans="2:2">
      <c r="B717" s="125"/>
    </row>
    <row r="718" spans="2:2">
      <c r="B718" s="125"/>
    </row>
    <row r="719" spans="2:2">
      <c r="B719" s="125"/>
    </row>
    <row r="720" spans="2:2">
      <c r="B720" s="125"/>
    </row>
    <row r="721" spans="2:2">
      <c r="B721" s="125"/>
    </row>
    <row r="722" spans="2:2">
      <c r="B722" s="125"/>
    </row>
  </sheetData>
  <mergeCells count="1">
    <mergeCell ref="E20:K24"/>
  </mergeCells>
  <phoneticPr fontId="21" type="noConversion"/>
  <hyperlinks>
    <hyperlink ref="E29" location="Мазмұны!B20" display="мазмұнға"/>
  </hyperlinks>
  <pageMargins left="0.75" right="0.75" top="1" bottom="1" header="0.5" footer="0.5"/>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A2:E38"/>
  <sheetViews>
    <sheetView topLeftCell="A2" workbookViewId="0">
      <selection activeCell="B2" sqref="B2"/>
    </sheetView>
  </sheetViews>
  <sheetFormatPr defaultColWidth="8" defaultRowHeight="12.75"/>
  <cols>
    <col min="1" max="1" width="8.85546875" style="31" bestFit="1" customWidth="1"/>
    <col min="2" max="2" width="15.42578125" style="31" customWidth="1"/>
    <col min="3" max="3" width="12.7109375" style="31" bestFit="1" customWidth="1"/>
    <col min="4" max="4" width="14.5703125" style="31" bestFit="1" customWidth="1"/>
    <col min="5" max="5" width="20.140625" style="31" bestFit="1" customWidth="1"/>
    <col min="6" max="16384" width="8" style="31"/>
  </cols>
  <sheetData>
    <row r="2" spans="1:5">
      <c r="A2" s="31" t="s">
        <v>1735</v>
      </c>
      <c r="B2" s="32" t="s">
        <v>347</v>
      </c>
    </row>
    <row r="4" spans="1:5">
      <c r="B4" s="33" t="s">
        <v>348</v>
      </c>
      <c r="C4" s="33" t="s">
        <v>349</v>
      </c>
      <c r="D4" s="33" t="s">
        <v>1650</v>
      </c>
      <c r="E4" s="33" t="s">
        <v>350</v>
      </c>
    </row>
    <row r="5" spans="1:5">
      <c r="B5" s="34" t="s">
        <v>99</v>
      </c>
      <c r="C5" s="34">
        <v>3.9</v>
      </c>
      <c r="D5" s="34">
        <v>1.4</v>
      </c>
      <c r="E5" s="34">
        <v>6.7</v>
      </c>
    </row>
    <row r="6" spans="1:5">
      <c r="B6" s="34" t="s">
        <v>100</v>
      </c>
      <c r="C6" s="34">
        <v>3</v>
      </c>
      <c r="D6" s="34">
        <v>0.5</v>
      </c>
      <c r="E6" s="34">
        <v>6.1</v>
      </c>
    </row>
    <row r="7" spans="1:5">
      <c r="B7" s="34" t="s">
        <v>101</v>
      </c>
      <c r="C7" s="34">
        <v>2.2000000000000002</v>
      </c>
      <c r="D7" s="34">
        <v>-0.3</v>
      </c>
      <c r="E7" s="34">
        <v>5.0999999999999996</v>
      </c>
    </row>
    <row r="8" spans="1:5">
      <c r="B8" s="34" t="s">
        <v>102</v>
      </c>
      <c r="C8" s="34">
        <v>0.5</v>
      </c>
      <c r="D8" s="34">
        <v>-2</v>
      </c>
      <c r="E8" s="34">
        <v>3.3</v>
      </c>
    </row>
    <row r="9" spans="1:5">
      <c r="B9" s="34" t="s">
        <v>103</v>
      </c>
      <c r="C9" s="34">
        <v>-1.3</v>
      </c>
      <c r="D9" s="34">
        <v>-3.8</v>
      </c>
      <c r="E9" s="34">
        <v>1.6</v>
      </c>
    </row>
    <row r="10" spans="1:5">
      <c r="B10" s="34" t="s">
        <v>104</v>
      </c>
      <c r="C10" s="34">
        <v>-1.4</v>
      </c>
      <c r="D10" s="34">
        <v>-3.8</v>
      </c>
      <c r="E10" s="34">
        <v>1.5</v>
      </c>
    </row>
    <row r="11" spans="1:5">
      <c r="B11" s="34" t="s">
        <v>105</v>
      </c>
      <c r="C11" s="34">
        <v>-1.1000000000000001</v>
      </c>
      <c r="D11" s="34">
        <v>-3.4</v>
      </c>
      <c r="E11" s="34">
        <v>1.7</v>
      </c>
    </row>
    <row r="12" spans="1:5">
      <c r="B12" s="35">
        <v>2010</v>
      </c>
      <c r="C12" s="34">
        <v>1.9</v>
      </c>
      <c r="D12" s="34">
        <v>0</v>
      </c>
      <c r="E12" s="34">
        <v>4</v>
      </c>
    </row>
    <row r="13" spans="1:5">
      <c r="B13" s="34" t="s">
        <v>106</v>
      </c>
      <c r="C13" s="34">
        <v>3.1</v>
      </c>
      <c r="D13" s="34">
        <v>1.3</v>
      </c>
      <c r="E13" s="34">
        <v>5.0999999999999996</v>
      </c>
    </row>
    <row r="15" spans="1:5">
      <c r="B15" s="32" t="s">
        <v>347</v>
      </c>
    </row>
    <row r="35" spans="2:3">
      <c r="B35" s="1019" t="s">
        <v>1100</v>
      </c>
    </row>
    <row r="36" spans="2:3">
      <c r="B36" s="1019" t="s">
        <v>1651</v>
      </c>
    </row>
    <row r="38" spans="2:3">
      <c r="B38" s="175" t="s">
        <v>459</v>
      </c>
      <c r="C38" s="176"/>
    </row>
  </sheetData>
  <phoneticPr fontId="38" type="noConversion"/>
  <hyperlinks>
    <hyperlink ref="B38" location="Мазмұны!B3" display="мазмұнға"/>
  </hyperlinks>
  <pageMargins left="0.7" right="0.7" top="0.75" bottom="0.75" header="0.3" footer="0.3"/>
  <pageSetup paperSize="9" orientation="portrait" horizontalDpi="300" verticalDpi="3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5"/>
  <sheetViews>
    <sheetView topLeftCell="A23" workbookViewId="0">
      <selection activeCell="B45" sqref="B45"/>
    </sheetView>
  </sheetViews>
  <sheetFormatPr defaultRowHeight="12.75"/>
  <cols>
    <col min="1" max="1" width="9.85546875" style="1142" customWidth="1"/>
    <col min="2" max="2" width="33.7109375" style="1142" customWidth="1"/>
    <col min="3" max="3" width="6.5703125" style="1142" customWidth="1"/>
    <col min="4" max="4" width="7.7109375" style="1142" customWidth="1"/>
    <col min="5" max="5" width="6" style="1142" customWidth="1"/>
    <col min="6" max="6" width="6.5703125" style="1142" customWidth="1"/>
    <col min="7" max="7" width="6.85546875" style="1142" customWidth="1"/>
    <col min="8" max="8" width="6.28515625" style="1142" customWidth="1"/>
    <col min="9" max="10" width="6.140625" style="1142" customWidth="1"/>
    <col min="11" max="11" width="6.5703125" style="1142" customWidth="1"/>
    <col min="12" max="12" width="7.140625" style="1142" customWidth="1"/>
    <col min="13" max="16384" width="9.140625" style="1142"/>
  </cols>
  <sheetData>
    <row r="2" spans="1:12" ht="13.5" thickBot="1">
      <c r="A2" s="1142" t="s">
        <v>1735</v>
      </c>
      <c r="B2" s="1143" t="s">
        <v>729</v>
      </c>
      <c r="C2" s="1143"/>
    </row>
    <row r="3" spans="1:12" ht="26.25" thickBot="1">
      <c r="B3" s="1144"/>
      <c r="C3" s="1145">
        <v>2006</v>
      </c>
      <c r="D3" s="1146">
        <v>2007</v>
      </c>
      <c r="E3" s="1147" t="s">
        <v>730</v>
      </c>
      <c r="F3" s="1148" t="s">
        <v>731</v>
      </c>
      <c r="G3" s="1148" t="s">
        <v>732</v>
      </c>
      <c r="H3" s="1146">
        <v>2008</v>
      </c>
      <c r="I3" s="1147" t="s">
        <v>733</v>
      </c>
      <c r="J3" s="1148" t="s">
        <v>734</v>
      </c>
      <c r="K3" s="1148" t="s">
        <v>735</v>
      </c>
      <c r="L3" s="1149" t="s">
        <v>1726</v>
      </c>
    </row>
    <row r="4" spans="1:12" ht="42" customHeight="1">
      <c r="B4" s="1150" t="s">
        <v>736</v>
      </c>
      <c r="C4" s="1151">
        <v>10.6</v>
      </c>
      <c r="D4" s="1152">
        <v>8.9</v>
      </c>
      <c r="E4" s="1152">
        <v>6.1</v>
      </c>
      <c r="F4" s="1151">
        <v>5.7</v>
      </c>
      <c r="G4" s="1151">
        <v>4</v>
      </c>
      <c r="H4" s="1152">
        <v>3.3</v>
      </c>
      <c r="I4" s="1152">
        <v>-2.2000000000000002</v>
      </c>
      <c r="J4" s="1152">
        <v>-2.4</v>
      </c>
      <c r="K4" s="1152">
        <v>-2.2000000000000002</v>
      </c>
      <c r="L4" s="1153">
        <v>1</v>
      </c>
    </row>
    <row r="5" spans="1:12">
      <c r="B5" s="1154" t="s">
        <v>737</v>
      </c>
      <c r="C5" s="1155">
        <v>12</v>
      </c>
      <c r="D5" s="1156">
        <v>8.1</v>
      </c>
      <c r="E5" s="1156">
        <v>6.4</v>
      </c>
      <c r="F5" s="1155">
        <v>5.5</v>
      </c>
      <c r="G5" s="1155">
        <v>2.4</v>
      </c>
      <c r="H5" s="1156">
        <v>1.4</v>
      </c>
      <c r="I5" s="1156">
        <v>-4.8</v>
      </c>
      <c r="J5" s="1156">
        <v>-3.6</v>
      </c>
      <c r="K5" s="1156">
        <v>-1.7</v>
      </c>
      <c r="L5" s="1157"/>
    </row>
    <row r="6" spans="1:12">
      <c r="B6" s="1154" t="s">
        <v>738</v>
      </c>
      <c r="C6" s="1155">
        <v>6.8</v>
      </c>
      <c r="D6" s="1156">
        <v>5</v>
      </c>
      <c r="E6" s="1156">
        <v>3.7</v>
      </c>
      <c r="F6" s="1155">
        <v>3.7</v>
      </c>
      <c r="G6" s="1155">
        <v>3</v>
      </c>
      <c r="H6" s="1156">
        <v>2</v>
      </c>
      <c r="I6" s="1156">
        <v>-5</v>
      </c>
      <c r="J6" s="1156">
        <v>-2.9</v>
      </c>
      <c r="K6" s="1156">
        <v>-0.6</v>
      </c>
      <c r="L6" s="1157"/>
    </row>
    <row r="7" spans="1:12">
      <c r="B7" s="1154" t="s">
        <v>739</v>
      </c>
      <c r="C7" s="1155">
        <v>7</v>
      </c>
      <c r="D7" s="1156">
        <v>8.9</v>
      </c>
      <c r="E7" s="1155">
        <v>3.7</v>
      </c>
      <c r="F7" s="1155">
        <v>4.2</v>
      </c>
      <c r="G7" s="1155">
        <v>-4.3</v>
      </c>
      <c r="H7" s="1156">
        <v>-6.2</v>
      </c>
      <c r="I7" s="1156">
        <v>3.6</v>
      </c>
      <c r="J7" s="1156">
        <v>2.6</v>
      </c>
      <c r="K7" s="1155">
        <v>1.7</v>
      </c>
      <c r="L7" s="1158"/>
    </row>
    <row r="8" spans="1:12">
      <c r="B8" s="1154" t="s">
        <v>740</v>
      </c>
      <c r="C8" s="1155">
        <v>35.6</v>
      </c>
      <c r="D8" s="1156">
        <v>16.899999999999999</v>
      </c>
      <c r="E8" s="1156">
        <v>26.9</v>
      </c>
      <c r="F8" s="1155">
        <v>12.5</v>
      </c>
      <c r="G8" s="1155">
        <v>3.9</v>
      </c>
      <c r="H8" s="1156">
        <v>4</v>
      </c>
      <c r="I8" s="1156">
        <v>-6.6</v>
      </c>
      <c r="J8" s="1156">
        <v>-9.8000000000000007</v>
      </c>
      <c r="K8" s="1156">
        <v>-8.9</v>
      </c>
      <c r="L8" s="1157"/>
    </row>
    <row r="9" spans="1:12">
      <c r="B9" s="1154" t="s">
        <v>741</v>
      </c>
      <c r="C9" s="1155">
        <v>10.9</v>
      </c>
      <c r="D9" s="1156">
        <v>13.2</v>
      </c>
      <c r="E9" s="1156">
        <v>6.9</v>
      </c>
      <c r="F9" s="1155">
        <v>5.9</v>
      </c>
      <c r="G9" s="1155">
        <v>4.7</v>
      </c>
      <c r="H9" s="1156">
        <v>4.2</v>
      </c>
      <c r="I9" s="1156">
        <v>0.9</v>
      </c>
      <c r="J9" s="1156">
        <v>-0.6</v>
      </c>
      <c r="K9" s="1156">
        <v>-2.8</v>
      </c>
      <c r="L9" s="1157"/>
    </row>
    <row r="10" spans="1:12">
      <c r="B10" s="1159" t="s">
        <v>742</v>
      </c>
      <c r="C10" s="1160">
        <v>9.8000000000000007</v>
      </c>
      <c r="D10" s="1156">
        <v>12.8</v>
      </c>
      <c r="E10" s="1156">
        <v>2</v>
      </c>
      <c r="F10" s="1155">
        <v>2</v>
      </c>
      <c r="G10" s="1155">
        <v>2.5</v>
      </c>
      <c r="H10" s="1156">
        <v>2.4</v>
      </c>
      <c r="I10" s="1156">
        <v>-5.3</v>
      </c>
      <c r="J10" s="1156">
        <v>-3.6</v>
      </c>
      <c r="K10" s="1156">
        <v>-8.4</v>
      </c>
      <c r="L10" s="1157"/>
    </row>
    <row r="11" spans="1:12">
      <c r="B11" s="1159" t="s">
        <v>743</v>
      </c>
      <c r="C11" s="1160">
        <v>7</v>
      </c>
      <c r="D11" s="1156">
        <v>7.7</v>
      </c>
      <c r="E11" s="1156">
        <v>0.4</v>
      </c>
      <c r="F11" s="1155">
        <v>4.0999999999999996</v>
      </c>
      <c r="G11" s="1155">
        <v>6.6</v>
      </c>
      <c r="H11" s="1156">
        <v>7</v>
      </c>
      <c r="I11" s="1156">
        <v>-5</v>
      </c>
      <c r="J11" s="1156">
        <v>-11.7</v>
      </c>
      <c r="K11" s="1156">
        <v>-10.7</v>
      </c>
      <c r="L11" s="1157"/>
    </row>
    <row r="12" spans="1:12">
      <c r="B12" s="1154" t="s">
        <v>744</v>
      </c>
      <c r="C12" s="1155">
        <v>20.399999999999999</v>
      </c>
      <c r="D12" s="1156">
        <v>34.5</v>
      </c>
      <c r="E12" s="1156">
        <v>28.8</v>
      </c>
      <c r="F12" s="1155">
        <v>23.4</v>
      </c>
      <c r="G12" s="1155">
        <v>14.2</v>
      </c>
      <c r="H12" s="1156">
        <v>11.8</v>
      </c>
      <c r="I12" s="1156">
        <v>4.2</v>
      </c>
      <c r="J12" s="1156">
        <v>3.6</v>
      </c>
      <c r="K12" s="1156">
        <v>6.3</v>
      </c>
      <c r="L12" s="1157"/>
    </row>
    <row r="13" spans="1:12">
      <c r="B13" s="1154" t="s">
        <v>745</v>
      </c>
      <c r="C13" s="1155">
        <v>43.2</v>
      </c>
      <c r="D13" s="1156">
        <v>52.1</v>
      </c>
      <c r="E13" s="1156">
        <v>19.7</v>
      </c>
      <c r="F13" s="1155">
        <v>8.6</v>
      </c>
      <c r="G13" s="1155">
        <v>1</v>
      </c>
      <c r="H13" s="1156">
        <v>-1.3</v>
      </c>
      <c r="I13" s="1156">
        <v>7.1</v>
      </c>
      <c r="J13" s="1156">
        <v>2.5</v>
      </c>
      <c r="K13" s="1156">
        <v>-5.7</v>
      </c>
      <c r="L13" s="1157"/>
    </row>
    <row r="14" spans="1:12" ht="13.5" thickBot="1">
      <c r="B14" s="1161" t="s">
        <v>746</v>
      </c>
      <c r="C14" s="1162">
        <v>9.6999999999999993</v>
      </c>
      <c r="D14" s="1163">
        <v>5.9</v>
      </c>
      <c r="E14" s="1163">
        <v>7.6</v>
      </c>
      <c r="F14" s="1163">
        <v>7.1</v>
      </c>
      <c r="G14" s="1163">
        <v>5.3</v>
      </c>
      <c r="H14" s="1163">
        <v>5.7</v>
      </c>
      <c r="I14" s="1163">
        <v>3.8</v>
      </c>
      <c r="J14" s="1163">
        <v>3.8</v>
      </c>
      <c r="K14" s="1163">
        <v>1.5</v>
      </c>
      <c r="L14" s="1164"/>
    </row>
    <row r="16" spans="1:12">
      <c r="B16" s="1143" t="s">
        <v>729</v>
      </c>
    </row>
    <row r="32" spans="2:3">
      <c r="B32" s="1143"/>
      <c r="C32" s="1143"/>
    </row>
    <row r="41" spans="2:10">
      <c r="B41" s="1611" t="s">
        <v>747</v>
      </c>
      <c r="C41" s="1612"/>
      <c r="D41" s="1612"/>
      <c r="E41" s="1612"/>
      <c r="F41" s="1612"/>
      <c r="G41" s="1612"/>
      <c r="H41" s="1612"/>
      <c r="I41" s="1612"/>
      <c r="J41" s="1612"/>
    </row>
    <row r="42" spans="2:10">
      <c r="B42" s="1165" t="s">
        <v>748</v>
      </c>
    </row>
    <row r="43" spans="2:10">
      <c r="B43" s="1166" t="s">
        <v>749</v>
      </c>
      <c r="D43" s="1167"/>
      <c r="E43" s="1168"/>
    </row>
    <row r="45" spans="2:10">
      <c r="B45" s="175" t="s">
        <v>459</v>
      </c>
      <c r="C45" s="96"/>
    </row>
  </sheetData>
  <mergeCells count="1">
    <mergeCell ref="B41:J41"/>
  </mergeCells>
  <phoneticPr fontId="7" type="noConversion"/>
  <hyperlinks>
    <hyperlink ref="B45" location="Мазмұны!B22" display="мазмұнға"/>
  </hyperlinks>
  <pageMargins left="0.75" right="0.75" top="1" bottom="1" header="0.5" footer="0.5"/>
  <pageSetup paperSize="9" orientation="portrait" verticalDpi="0"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2"/>
  <sheetViews>
    <sheetView topLeftCell="A25" workbookViewId="0">
      <selection activeCell="B42" sqref="B42"/>
    </sheetView>
  </sheetViews>
  <sheetFormatPr defaultRowHeight="12.75"/>
  <cols>
    <col min="1" max="1" width="9.85546875" style="1169" customWidth="1"/>
    <col min="2" max="2" width="37.140625" style="1171" customWidth="1"/>
    <col min="3" max="3" width="7.5703125" style="1171" customWidth="1"/>
    <col min="4" max="4" width="7.28515625" style="1171" customWidth="1"/>
    <col min="5" max="5" width="7.5703125" style="1171" customWidth="1"/>
    <col min="6" max="6" width="7.7109375" style="1171" customWidth="1"/>
    <col min="7" max="7" width="7.85546875" style="1171" customWidth="1"/>
    <col min="8" max="8" width="7.5703125" style="1171" customWidth="1"/>
    <col min="9" max="9" width="7.140625" style="1171" customWidth="1"/>
    <col min="10" max="10" width="8.140625" style="1171" customWidth="1"/>
    <col min="11" max="11" width="9.140625" style="1171"/>
    <col min="12" max="13" width="10.28515625" style="1171" bestFit="1" customWidth="1"/>
    <col min="14" max="14" width="10.85546875" style="1171" customWidth="1"/>
    <col min="15" max="15" width="10.42578125" style="1171" customWidth="1"/>
    <col min="16" max="16" width="4" style="1171" customWidth="1"/>
    <col min="17" max="17" width="7.140625" style="1171" customWidth="1"/>
    <col min="18" max="18" width="6.28515625" style="1171" customWidth="1"/>
    <col min="19" max="19" width="5.5703125" style="1171" customWidth="1"/>
    <col min="20" max="20" width="6.28515625" style="1171" customWidth="1"/>
    <col min="21" max="21" width="6.7109375" style="1171" customWidth="1"/>
    <col min="22" max="22" width="4.85546875" style="1171" customWidth="1"/>
    <col min="23" max="23" width="5.5703125" style="1171" customWidth="1"/>
    <col min="24" max="24" width="5.28515625" style="1171" customWidth="1"/>
    <col min="25" max="25" width="5.85546875" style="1171" customWidth="1"/>
    <col min="26" max="26" width="5.28515625" style="1171" customWidth="1"/>
    <col min="27" max="27" width="6.140625" style="1171" customWidth="1"/>
    <col min="28" max="28" width="6.42578125" style="1171" customWidth="1"/>
    <col min="29" max="16384" width="9.140625" style="1171"/>
  </cols>
  <sheetData>
    <row r="2" spans="1:13">
      <c r="A2" s="1169" t="s">
        <v>1735</v>
      </c>
      <c r="B2" s="1170" t="s">
        <v>750</v>
      </c>
    </row>
    <row r="3" spans="1:13" ht="13.5" thickBot="1">
      <c r="A3" s="1171"/>
      <c r="K3" s="1169"/>
      <c r="L3" s="1169"/>
      <c r="M3" s="1169"/>
    </row>
    <row r="4" spans="1:13" ht="26.25" thickBot="1">
      <c r="A4" s="1171"/>
      <c r="B4" s="1172"/>
      <c r="C4" s="1173">
        <v>2006</v>
      </c>
      <c r="D4" s="1174">
        <v>2007</v>
      </c>
      <c r="E4" s="1175" t="s">
        <v>751</v>
      </c>
      <c r="F4" s="1176" t="s">
        <v>752</v>
      </c>
      <c r="G4" s="1176" t="s">
        <v>732</v>
      </c>
      <c r="H4" s="1146">
        <v>2008</v>
      </c>
      <c r="I4" s="1175" t="s">
        <v>753</v>
      </c>
      <c r="J4" s="1177" t="s">
        <v>754</v>
      </c>
      <c r="K4" s="1169"/>
      <c r="L4" s="1169"/>
      <c r="M4" s="1169"/>
    </row>
    <row r="5" spans="1:13">
      <c r="A5" s="1171"/>
      <c r="B5" s="1178" t="s">
        <v>755</v>
      </c>
      <c r="C5" s="1179">
        <v>14.8</v>
      </c>
      <c r="D5" s="1180">
        <v>8.4</v>
      </c>
      <c r="E5" s="1180">
        <v>3.4</v>
      </c>
      <c r="F5" s="1180">
        <v>2</v>
      </c>
      <c r="G5" s="1180">
        <v>2.1</v>
      </c>
      <c r="H5" s="1180">
        <v>3.9</v>
      </c>
      <c r="I5" s="1180">
        <v>0.3</v>
      </c>
      <c r="J5" s="1181">
        <v>-3</v>
      </c>
    </row>
    <row r="6" spans="1:13">
      <c r="A6" s="1171"/>
      <c r="B6" s="1182" t="s">
        <v>756</v>
      </c>
      <c r="C6" s="1183">
        <v>12.7</v>
      </c>
      <c r="D6" s="1184">
        <v>10.9</v>
      </c>
      <c r="E6" s="1185">
        <v>10.199999999999999</v>
      </c>
      <c r="F6" s="1184">
        <v>6.4</v>
      </c>
      <c r="G6" s="1184">
        <v>0</v>
      </c>
      <c r="H6" s="1184">
        <v>3.7</v>
      </c>
      <c r="I6" s="1184">
        <v>0.3</v>
      </c>
      <c r="J6" s="1186">
        <v>0.7</v>
      </c>
    </row>
    <row r="7" spans="1:13" ht="25.5">
      <c r="A7" s="1171"/>
      <c r="B7" s="1182" t="s">
        <v>757</v>
      </c>
      <c r="C7" s="1183">
        <v>7.3</v>
      </c>
      <c r="D7" s="1183">
        <v>14</v>
      </c>
      <c r="E7" s="1185">
        <v>2.5</v>
      </c>
      <c r="F7" s="1184">
        <v>5.0999999999999996</v>
      </c>
      <c r="G7" s="1184">
        <v>4.5999999999999996</v>
      </c>
      <c r="H7" s="1184">
        <v>5.5</v>
      </c>
      <c r="I7" s="1184">
        <v>-4.7</v>
      </c>
      <c r="J7" s="1186">
        <v>1.8</v>
      </c>
    </row>
    <row r="8" spans="1:13">
      <c r="A8" s="1171"/>
      <c r="B8" s="1182" t="s">
        <v>758</v>
      </c>
      <c r="C8" s="1183">
        <v>29.7</v>
      </c>
      <c r="D8" s="1184">
        <v>17.3</v>
      </c>
      <c r="E8" s="1184">
        <v>10.9</v>
      </c>
      <c r="F8" s="1184">
        <v>0.1</v>
      </c>
      <c r="G8" s="1184">
        <v>3.9</v>
      </c>
      <c r="H8" s="1184">
        <v>1.7</v>
      </c>
      <c r="I8" s="1184">
        <v>-10.4</v>
      </c>
      <c r="J8" s="1186">
        <v>-17.600000000000001</v>
      </c>
    </row>
    <row r="9" spans="1:13" ht="25.5">
      <c r="A9" s="1171"/>
      <c r="B9" s="1182" t="s">
        <v>759</v>
      </c>
      <c r="C9" s="1187">
        <v>1.6577420289588229</v>
      </c>
      <c r="D9" s="1184">
        <v>1.87</v>
      </c>
      <c r="E9" s="1184">
        <v>-0.49</v>
      </c>
      <c r="F9" s="1184">
        <v>-0.1</v>
      </c>
      <c r="G9" s="1184">
        <v>0.1</v>
      </c>
      <c r="H9" s="1184">
        <v>0.2</v>
      </c>
      <c r="I9" s="1184">
        <v>-4.0999999999999996</v>
      </c>
      <c r="J9" s="1186">
        <v>-17.600000000000001</v>
      </c>
    </row>
    <row r="10" spans="1:13">
      <c r="A10" s="1171"/>
      <c r="B10" s="1182" t="s">
        <v>760</v>
      </c>
      <c r="C10" s="1183">
        <v>6.5</v>
      </c>
      <c r="D10" s="1184">
        <v>9</v>
      </c>
      <c r="E10" s="1184">
        <v>1</v>
      </c>
      <c r="F10" s="1184">
        <v>0.9</v>
      </c>
      <c r="G10" s="1184">
        <v>4.3</v>
      </c>
      <c r="H10" s="1184">
        <v>1.8</v>
      </c>
      <c r="I10" s="1184">
        <v>-18.899999999999999</v>
      </c>
      <c r="J10" s="1186">
        <v>-18.5</v>
      </c>
    </row>
    <row r="11" spans="1:13" ht="13.5" thickBot="1">
      <c r="A11" s="1188"/>
      <c r="B11" s="1189" t="s">
        <v>761</v>
      </c>
      <c r="C11" s="1190">
        <v>12.1</v>
      </c>
      <c r="D11" s="1191">
        <v>25.8</v>
      </c>
      <c r="E11" s="1191">
        <v>-6.7</v>
      </c>
      <c r="F11" s="1191">
        <v>-6.7</v>
      </c>
      <c r="G11" s="1191">
        <v>-9.1999999999999993</v>
      </c>
      <c r="H11" s="1191">
        <v>-11.5</v>
      </c>
      <c r="I11" s="1191">
        <v>-15.7</v>
      </c>
      <c r="J11" s="1192">
        <v>-22.3</v>
      </c>
    </row>
    <row r="13" spans="1:13">
      <c r="B13" s="1170" t="s">
        <v>750</v>
      </c>
    </row>
    <row r="37" spans="2:12" ht="27.75" customHeight="1"/>
    <row r="38" spans="2:12">
      <c r="B38" s="1613" t="s">
        <v>762</v>
      </c>
      <c r="C38" s="1614"/>
      <c r="D38" s="1614"/>
      <c r="E38" s="1614"/>
      <c r="F38" s="1614"/>
      <c r="G38" s="1614"/>
      <c r="H38" s="1614"/>
    </row>
    <row r="39" spans="2:12" ht="24.75" customHeight="1">
      <c r="B39" s="1613" t="s">
        <v>449</v>
      </c>
      <c r="C39" s="1614"/>
      <c r="D39" s="1614"/>
      <c r="E39" s="1614"/>
      <c r="F39" s="1614"/>
      <c r="G39" s="1614"/>
      <c r="H39" s="1614"/>
      <c r="I39" s="1615"/>
      <c r="J39" s="1615"/>
      <c r="K39" s="1615"/>
      <c r="L39" s="1615"/>
    </row>
    <row r="40" spans="2:12">
      <c r="B40" s="1166" t="s">
        <v>1149</v>
      </c>
    </row>
    <row r="42" spans="2:12">
      <c r="B42" s="175" t="s">
        <v>459</v>
      </c>
      <c r="C42" s="96"/>
    </row>
  </sheetData>
  <mergeCells count="2">
    <mergeCell ref="B38:H38"/>
    <mergeCell ref="B39:L39"/>
  </mergeCells>
  <phoneticPr fontId="7" type="noConversion"/>
  <hyperlinks>
    <hyperlink ref="B42" location="Мазмұны!B23" display="мазмұнға"/>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8"/>
  <sheetViews>
    <sheetView workbookViewId="0">
      <selection activeCell="C6" sqref="C6"/>
    </sheetView>
  </sheetViews>
  <sheetFormatPr defaultColWidth="11.42578125" defaultRowHeight="12.75"/>
  <cols>
    <col min="1" max="1" width="9.140625" style="1193" customWidth="1"/>
    <col min="2" max="2" width="9.7109375" style="1193" customWidth="1"/>
    <col min="3" max="3" width="18.85546875" style="1193" customWidth="1"/>
    <col min="4" max="4" width="16.85546875" style="1193" customWidth="1"/>
    <col min="5" max="5" width="11.42578125" style="1193" customWidth="1"/>
    <col min="6" max="6" width="12.28515625" style="1193" customWidth="1"/>
    <col min="7" max="16384" width="11.42578125" style="1193"/>
  </cols>
  <sheetData>
    <row r="2" spans="1:6">
      <c r="A2" s="1142" t="s">
        <v>1735</v>
      </c>
      <c r="B2" s="1143" t="s">
        <v>763</v>
      </c>
      <c r="F2" s="1143" t="s">
        <v>763</v>
      </c>
    </row>
    <row r="4" spans="1:6" ht="41.25" customHeight="1">
      <c r="A4" s="1142"/>
      <c r="B4" s="1155"/>
      <c r="C4" s="1194" t="s">
        <v>764</v>
      </c>
      <c r="D4" s="1194" t="s">
        <v>765</v>
      </c>
      <c r="E4" s="1142"/>
    </row>
    <row r="5" spans="1:6">
      <c r="A5" s="1142"/>
      <c r="B5" s="1581" t="s">
        <v>158</v>
      </c>
      <c r="C5" s="1155">
        <v>8.4291277373265416E-2</v>
      </c>
      <c r="D5" s="1155">
        <v>0.2981960489158284</v>
      </c>
    </row>
    <row r="6" spans="1:6">
      <c r="A6" s="1142"/>
      <c r="B6" s="1581" t="s">
        <v>159</v>
      </c>
      <c r="C6" s="1155">
        <v>0.289698141000169</v>
      </c>
      <c r="D6" s="1155">
        <v>0.41448602176447202</v>
      </c>
    </row>
    <row r="7" spans="1:6">
      <c r="A7" s="1142"/>
      <c r="B7" s="1581" t="s">
        <v>160</v>
      </c>
      <c r="C7" s="1155">
        <v>0.27196591916493595</v>
      </c>
      <c r="D7" s="1155">
        <v>0.30155455148992322</v>
      </c>
    </row>
    <row r="8" spans="1:6">
      <c r="A8" s="1142"/>
      <c r="B8" s="1581" t="s">
        <v>161</v>
      </c>
      <c r="C8" s="1155">
        <v>0.24765673120945092</v>
      </c>
      <c r="D8" s="1155">
        <v>9.0309157315915503E-2</v>
      </c>
    </row>
    <row r="9" spans="1:6">
      <c r="A9" s="1142"/>
      <c r="B9" s="1581" t="s">
        <v>162</v>
      </c>
      <c r="C9" s="1155">
        <v>0.35432295988720314</v>
      </c>
      <c r="D9" s="1155">
        <v>-0.12588543337146491</v>
      </c>
    </row>
    <row r="10" spans="1:6">
      <c r="A10" s="1142"/>
      <c r="B10" s="1581" t="s">
        <v>163</v>
      </c>
      <c r="C10" s="1155">
        <v>0.60104485153010245</v>
      </c>
      <c r="D10" s="1155">
        <v>-0.40852669932304797</v>
      </c>
    </row>
    <row r="11" spans="1:6">
      <c r="A11" s="1142"/>
      <c r="B11" s="1581" t="s">
        <v>164</v>
      </c>
      <c r="C11" s="1155">
        <v>0.67090757567839931</v>
      </c>
      <c r="D11" s="1155">
        <v>-0.61865125206984928</v>
      </c>
    </row>
    <row r="12" spans="1:6">
      <c r="A12" s="1142"/>
      <c r="B12" s="1581" t="s">
        <v>165</v>
      </c>
      <c r="C12" s="1155">
        <v>0.78021928126023243</v>
      </c>
      <c r="D12" s="1155">
        <v>-0.77085699106767247</v>
      </c>
    </row>
    <row r="13" spans="1:6">
      <c r="A13" s="1142"/>
      <c r="B13" s="1581" t="s">
        <v>166</v>
      </c>
      <c r="C13" s="1155">
        <v>0.77312670781224646</v>
      </c>
      <c r="D13" s="1155">
        <v>-0.85560666340696323</v>
      </c>
    </row>
    <row r="14" spans="1:6">
      <c r="A14" s="1142"/>
      <c r="B14" s="1581" t="s">
        <v>167</v>
      </c>
      <c r="C14" s="1155">
        <v>0.7792129595249021</v>
      </c>
      <c r="D14" s="1155">
        <v>-0.77213866370363959</v>
      </c>
    </row>
    <row r="15" spans="1:6">
      <c r="A15" s="1142"/>
      <c r="B15" s="1581" t="s">
        <v>168</v>
      </c>
      <c r="C15" s="1155">
        <v>0.69955677774413738</v>
      </c>
      <c r="D15" s="1155">
        <v>-0.80318716562897075</v>
      </c>
    </row>
    <row r="16" spans="1:6">
      <c r="A16" s="1142"/>
      <c r="B16" s="1581" t="s">
        <v>169</v>
      </c>
      <c r="C16" s="1155">
        <v>0.53244612478343034</v>
      </c>
      <c r="D16" s="1155">
        <v>-0.7762675033761095</v>
      </c>
    </row>
    <row r="17" spans="1:12">
      <c r="A17" s="1142"/>
      <c r="B17" s="1581" t="s">
        <v>551</v>
      </c>
      <c r="C17" s="1155">
        <v>0.4076518097406176</v>
      </c>
      <c r="D17" s="1155">
        <v>-0.76111475492211611</v>
      </c>
    </row>
    <row r="18" spans="1:12">
      <c r="A18" s="1142"/>
      <c r="B18" s="1581" t="s">
        <v>552</v>
      </c>
      <c r="C18" s="1155">
        <v>0.21343719984797024</v>
      </c>
      <c r="D18" s="1155">
        <v>-0.78325970736825046</v>
      </c>
    </row>
    <row r="19" spans="1:12">
      <c r="A19" s="1142"/>
      <c r="B19" s="1581" t="s">
        <v>170</v>
      </c>
      <c r="C19" s="1155">
        <v>1.9219861552207066E-2</v>
      </c>
      <c r="D19" s="1155">
        <v>-0.72190170809011145</v>
      </c>
    </row>
    <row r="20" spans="1:12">
      <c r="A20" s="1142"/>
      <c r="B20" s="1581" t="s">
        <v>554</v>
      </c>
      <c r="C20" s="1155">
        <v>-0.14299575372021484</v>
      </c>
      <c r="D20" s="1155">
        <v>-0.68589436926551617</v>
      </c>
    </row>
    <row r="21" spans="1:12">
      <c r="A21" s="1142"/>
      <c r="B21" s="1581" t="s">
        <v>555</v>
      </c>
      <c r="C21" s="1155">
        <v>-0.23212258028603447</v>
      </c>
      <c r="D21" s="1155">
        <v>-0.6842791112282115</v>
      </c>
    </row>
    <row r="22" spans="1:12" ht="12.75" customHeight="1">
      <c r="A22" s="1142"/>
      <c r="B22" s="1581" t="s">
        <v>556</v>
      </c>
      <c r="C22" s="1155">
        <v>-0.29000934716355803</v>
      </c>
      <c r="D22" s="1155">
        <v>-0.64765677234958385</v>
      </c>
      <c r="F22" s="1368" t="s">
        <v>1101</v>
      </c>
      <c r="G22" s="1616" t="s">
        <v>766</v>
      </c>
      <c r="H22" s="1617"/>
      <c r="I22" s="1617"/>
      <c r="J22" s="1617"/>
      <c r="K22" s="1617"/>
      <c r="L22" s="1617"/>
    </row>
    <row r="23" spans="1:12" ht="13.5" customHeight="1">
      <c r="A23" s="1142"/>
      <c r="B23" s="1581" t="s">
        <v>557</v>
      </c>
      <c r="C23" s="1155">
        <v>-0.3631629026187676</v>
      </c>
      <c r="D23" s="1155">
        <v>-0.74210666661425384</v>
      </c>
      <c r="F23" s="1142"/>
      <c r="G23" s="1618"/>
      <c r="H23" s="1618"/>
      <c r="I23" s="1618"/>
      <c r="J23" s="1618"/>
      <c r="K23" s="1618"/>
      <c r="L23" s="1618"/>
    </row>
    <row r="24" spans="1:12">
      <c r="A24" s="1142"/>
      <c r="B24" s="1581" t="s">
        <v>558</v>
      </c>
      <c r="C24" s="1155">
        <v>-0.54512930684127037</v>
      </c>
      <c r="D24" s="1155">
        <v>-0.79518347961867908</v>
      </c>
      <c r="F24" s="1142"/>
      <c r="G24" s="1618"/>
      <c r="H24" s="1618"/>
      <c r="I24" s="1618"/>
      <c r="J24" s="1618"/>
      <c r="K24" s="1618"/>
      <c r="L24" s="1618"/>
    </row>
    <row r="25" spans="1:12" ht="18" customHeight="1">
      <c r="A25" s="1142"/>
      <c r="B25" s="1581" t="s">
        <v>171</v>
      </c>
      <c r="C25" s="1155">
        <v>-0.51141691540865097</v>
      </c>
      <c r="D25" s="1155">
        <v>-0.95035831884549438</v>
      </c>
      <c r="F25" s="1142"/>
      <c r="G25" s="1616" t="s">
        <v>1597</v>
      </c>
      <c r="H25" s="1617"/>
      <c r="I25" s="1617"/>
      <c r="J25" s="1617"/>
      <c r="K25" s="1617"/>
      <c r="L25" s="1617"/>
    </row>
    <row r="26" spans="1:12" ht="14.25" customHeight="1">
      <c r="A26" s="1142"/>
      <c r="B26" s="1581" t="s">
        <v>172</v>
      </c>
      <c r="C26" s="1155">
        <v>-0.53806977473439366</v>
      </c>
      <c r="D26" s="1155">
        <v>-1.0351381060177935</v>
      </c>
      <c r="F26" s="1142"/>
      <c r="G26" s="1618"/>
      <c r="H26" s="1618"/>
      <c r="I26" s="1618"/>
      <c r="J26" s="1618"/>
      <c r="K26" s="1618"/>
      <c r="L26" s="1618"/>
    </row>
    <row r="27" spans="1:12" ht="15.75" customHeight="1">
      <c r="A27" s="1142"/>
      <c r="B27" s="1581" t="s">
        <v>173</v>
      </c>
      <c r="C27" s="1155">
        <v>-0.46310129026696978</v>
      </c>
      <c r="D27" s="1155">
        <v>-1.1146129733517474</v>
      </c>
      <c r="F27" s="1142"/>
      <c r="G27" s="1618"/>
      <c r="H27" s="1618"/>
      <c r="I27" s="1618"/>
      <c r="J27" s="1618"/>
      <c r="K27" s="1618"/>
      <c r="L27" s="1618"/>
    </row>
    <row r="28" spans="1:12">
      <c r="A28" s="1142"/>
      <c r="B28" s="1581" t="s">
        <v>174</v>
      </c>
      <c r="C28" s="1155">
        <v>-0.52702530677179837</v>
      </c>
      <c r="D28" s="1155">
        <v>-1.0064381551098371</v>
      </c>
      <c r="F28" s="1368" t="s">
        <v>1150</v>
      </c>
      <c r="G28" s="1166" t="s">
        <v>1598</v>
      </c>
      <c r="H28" s="1142"/>
      <c r="I28" s="1142"/>
      <c r="J28" s="1142"/>
      <c r="K28" s="1142"/>
      <c r="L28" s="1142"/>
    </row>
    <row r="29" spans="1:12">
      <c r="A29" s="1142"/>
      <c r="B29" s="1581" t="s">
        <v>575</v>
      </c>
      <c r="C29" s="1155">
        <v>-0.64835485224714717</v>
      </c>
      <c r="D29" s="1155">
        <v>-0.85479464701902785</v>
      </c>
    </row>
    <row r="30" spans="1:12">
      <c r="A30" s="1142"/>
      <c r="B30" s="1581" t="s">
        <v>579</v>
      </c>
      <c r="C30" s="1155">
        <v>-0.72820551344927831</v>
      </c>
      <c r="D30" s="1155">
        <v>-0.63252387986045522</v>
      </c>
    </row>
    <row r="31" spans="1:12">
      <c r="A31" s="1142"/>
      <c r="B31" s="1581" t="s">
        <v>175</v>
      </c>
      <c r="C31" s="1155">
        <v>-0.74175691341073491</v>
      </c>
      <c r="D31" s="1155">
        <v>-0.50019789566952344</v>
      </c>
      <c r="F31" s="175" t="s">
        <v>459</v>
      </c>
      <c r="G31" s="96"/>
    </row>
    <row r="32" spans="1:12">
      <c r="A32" s="1142"/>
      <c r="B32" s="1581" t="s">
        <v>587</v>
      </c>
      <c r="C32" s="1155">
        <v>-0.96207272240117347</v>
      </c>
      <c r="D32" s="1155">
        <v>-0.36675797061842452</v>
      </c>
    </row>
    <row r="33" spans="1:4">
      <c r="A33" s="1142"/>
      <c r="B33" s="1581" t="s">
        <v>591</v>
      </c>
      <c r="C33" s="1155">
        <v>-0.92093282500088669</v>
      </c>
      <c r="D33" s="1155">
        <v>-0.59625409003057606</v>
      </c>
    </row>
    <row r="34" spans="1:4">
      <c r="A34" s="1142"/>
      <c r="B34" s="1581" t="s">
        <v>1195</v>
      </c>
      <c r="C34" s="1155">
        <v>-0.9813189641698653</v>
      </c>
      <c r="D34" s="1155">
        <v>-0.77270687578213371</v>
      </c>
    </row>
    <row r="35" spans="1:4">
      <c r="A35" s="1142"/>
      <c r="B35" s="1581" t="s">
        <v>1199</v>
      </c>
      <c r="C35" s="1155">
        <v>-1.031653120250912</v>
      </c>
      <c r="D35" s="1155">
        <v>-0.81240165808917608</v>
      </c>
    </row>
    <row r="36" spans="1:4">
      <c r="A36" s="1142"/>
      <c r="B36" s="1581" t="s">
        <v>1203</v>
      </c>
      <c r="C36" s="1155">
        <v>-1.2836178423973412</v>
      </c>
      <c r="D36" s="1155">
        <v>-0.79312643934720828</v>
      </c>
    </row>
    <row r="37" spans="1:4">
      <c r="A37" s="1142"/>
      <c r="B37" s="1581" t="s">
        <v>176</v>
      </c>
      <c r="C37" s="1155">
        <v>-1.4792500646753854</v>
      </c>
      <c r="D37" s="1155">
        <v>-0.7696361857366899</v>
      </c>
    </row>
    <row r="38" spans="1:4">
      <c r="A38" s="1142"/>
      <c r="B38" s="1581" t="s">
        <v>177</v>
      </c>
      <c r="C38" s="1155">
        <v>-1.612529581335167</v>
      </c>
      <c r="D38" s="1155">
        <v>-0.65426920970985791</v>
      </c>
    </row>
    <row r="39" spans="1:4">
      <c r="A39" s="1142"/>
      <c r="B39" s="1581" t="s">
        <v>178</v>
      </c>
      <c r="C39" s="1155">
        <v>-1.7364900539874015</v>
      </c>
      <c r="D39" s="1155">
        <v>-0.42979873365548632</v>
      </c>
    </row>
    <row r="40" spans="1:4">
      <c r="A40" s="1142"/>
      <c r="B40" s="1581" t="s">
        <v>179</v>
      </c>
      <c r="C40" s="1155">
        <v>-1.7570360564589285</v>
      </c>
      <c r="D40" s="1155">
        <v>-0.14738321307331537</v>
      </c>
    </row>
    <row r="41" spans="1:4">
      <c r="A41" s="1142"/>
      <c r="B41" s="1581" t="s">
        <v>576</v>
      </c>
      <c r="C41" s="1155">
        <v>-1.5343125613081607</v>
      </c>
      <c r="D41" s="1155">
        <v>-6.3434871275967031E-2</v>
      </c>
    </row>
    <row r="42" spans="1:4">
      <c r="A42" s="1142"/>
      <c r="B42" s="1581" t="s">
        <v>580</v>
      </c>
      <c r="C42" s="1155">
        <v>-1.4654847662346575</v>
      </c>
      <c r="D42" s="1155">
        <v>8.6940874286176598E-2</v>
      </c>
    </row>
    <row r="43" spans="1:4">
      <c r="A43" s="1142"/>
      <c r="B43" s="1581" t="s">
        <v>180</v>
      </c>
      <c r="C43" s="1155">
        <v>-1.2056856183880442</v>
      </c>
      <c r="D43" s="1155">
        <v>0.12088783038187728</v>
      </c>
    </row>
    <row r="44" spans="1:4">
      <c r="A44" s="1142"/>
      <c r="B44" s="1581" t="s">
        <v>588</v>
      </c>
      <c r="C44" s="1155">
        <v>-0.93712334626745275</v>
      </c>
      <c r="D44" s="1155">
        <v>0.23303541505458786</v>
      </c>
    </row>
    <row r="45" spans="1:4">
      <c r="A45" s="1142"/>
      <c r="B45" s="1581" t="s">
        <v>592</v>
      </c>
      <c r="C45" s="1155">
        <v>-0.94700272641368277</v>
      </c>
      <c r="D45" s="1155">
        <v>0.3458856434706597</v>
      </c>
    </row>
    <row r="46" spans="1:4">
      <c r="A46" s="1142"/>
      <c r="B46" s="1581" t="s">
        <v>1196</v>
      </c>
      <c r="C46" s="1155">
        <v>-0.92464056771090841</v>
      </c>
      <c r="D46" s="1155">
        <v>0.56243310575185879</v>
      </c>
    </row>
    <row r="47" spans="1:4">
      <c r="A47" s="1142"/>
      <c r="B47" s="1581" t="s">
        <v>1200</v>
      </c>
      <c r="C47" s="1155">
        <v>-0.71658264584258735</v>
      </c>
      <c r="D47" s="1155">
        <v>0.83987080720291374</v>
      </c>
    </row>
    <row r="48" spans="1:4">
      <c r="A48" s="1142"/>
      <c r="B48" s="1581" t="s">
        <v>1204</v>
      </c>
      <c r="C48" s="1155">
        <v>-0.50961447248893943</v>
      </c>
      <c r="D48" s="1155">
        <v>1.0378964215375215</v>
      </c>
    </row>
    <row r="49" spans="1:4">
      <c r="A49" s="1142"/>
      <c r="B49" s="1581" t="s">
        <v>181</v>
      </c>
      <c r="C49" s="1155">
        <v>-0.45510413730882987</v>
      </c>
      <c r="D49" s="1155">
        <v>1.3013846650209286</v>
      </c>
    </row>
    <row r="50" spans="1:4">
      <c r="A50" s="1142"/>
      <c r="B50" s="1581" t="s">
        <v>182</v>
      </c>
      <c r="C50" s="1155">
        <v>-0.42633707349240935</v>
      </c>
      <c r="D50" s="1155">
        <v>1.5209246072653626</v>
      </c>
    </row>
    <row r="51" spans="1:4">
      <c r="A51" s="1142"/>
      <c r="B51" s="1581" t="s">
        <v>183</v>
      </c>
      <c r="C51" s="1155">
        <v>-0.34738479121259613</v>
      </c>
      <c r="D51" s="1155">
        <v>1.6947179998497592</v>
      </c>
    </row>
    <row r="52" spans="1:4">
      <c r="A52" s="1142"/>
      <c r="B52" s="1581" t="s">
        <v>184</v>
      </c>
      <c r="C52" s="1155">
        <v>-0.19037296095337117</v>
      </c>
      <c r="D52" s="1155">
        <v>1.7459629161685519</v>
      </c>
    </row>
    <row r="53" spans="1:4">
      <c r="A53" s="1142"/>
      <c r="B53" s="1581" t="s">
        <v>577</v>
      </c>
      <c r="C53" s="1155">
        <v>-0.1735769226510239</v>
      </c>
      <c r="D53" s="1155">
        <v>1.7502257552805316</v>
      </c>
    </row>
    <row r="54" spans="1:4">
      <c r="A54" s="1142"/>
      <c r="B54" s="1581" t="s">
        <v>581</v>
      </c>
      <c r="C54" s="1155">
        <v>0.11259342089521811</v>
      </c>
      <c r="D54" s="1155">
        <v>1.7634204231397812</v>
      </c>
    </row>
    <row r="55" spans="1:4">
      <c r="A55" s="1142"/>
      <c r="B55" s="1581" t="s">
        <v>185</v>
      </c>
      <c r="C55" s="1155">
        <v>0.25371951246083624</v>
      </c>
      <c r="D55" s="1155">
        <v>1.8023703164738665</v>
      </c>
    </row>
    <row r="56" spans="1:4">
      <c r="A56" s="1142"/>
      <c r="B56" s="1581" t="s">
        <v>589</v>
      </c>
      <c r="C56" s="1155">
        <v>0.45429446292753156</v>
      </c>
      <c r="D56" s="1155">
        <v>1.8228436169254194</v>
      </c>
    </row>
    <row r="57" spans="1:4">
      <c r="A57" s="1142"/>
      <c r="B57" s="1581" t="s">
        <v>593</v>
      </c>
      <c r="C57" s="1155">
        <v>0.69291911983595489</v>
      </c>
      <c r="D57" s="1155">
        <v>1.90400797561937</v>
      </c>
    </row>
    <row r="58" spans="1:4">
      <c r="A58" s="1142"/>
      <c r="B58" s="1581" t="s">
        <v>1197</v>
      </c>
      <c r="C58" s="1155">
        <v>0.65895169336832871</v>
      </c>
      <c r="D58" s="1155">
        <v>1.9475499623107837</v>
      </c>
    </row>
    <row r="59" spans="1:4">
      <c r="A59" s="1142"/>
      <c r="B59" s="1581" t="s">
        <v>1201</v>
      </c>
      <c r="C59" s="1155">
        <v>0.8253999719482118</v>
      </c>
      <c r="D59" s="1155">
        <v>1.9067294133484456</v>
      </c>
    </row>
    <row r="60" spans="1:4">
      <c r="A60" s="1142"/>
      <c r="B60" s="1581" t="s">
        <v>1205</v>
      </c>
      <c r="C60" s="1155">
        <v>1.2120354680611751</v>
      </c>
      <c r="D60" s="1155">
        <v>1.7768850420012681</v>
      </c>
    </row>
    <row r="61" spans="1:4">
      <c r="A61" s="1142"/>
      <c r="B61" s="1581" t="s">
        <v>186</v>
      </c>
      <c r="C61" s="1155">
        <v>1.5762938434473612</v>
      </c>
      <c r="D61" s="1155">
        <v>1.5592307616026291</v>
      </c>
    </row>
    <row r="62" spans="1:4">
      <c r="A62" s="1142"/>
      <c r="B62" s="1581" t="s">
        <v>187</v>
      </c>
      <c r="C62" s="1155">
        <v>1.8946635730418773</v>
      </c>
      <c r="D62" s="1155">
        <v>1.0824741061445711</v>
      </c>
    </row>
    <row r="63" spans="1:4">
      <c r="A63" s="1142"/>
      <c r="B63" s="1581" t="s">
        <v>188</v>
      </c>
      <c r="C63" s="1155">
        <v>2.1676591788262543</v>
      </c>
      <c r="D63" s="1155">
        <v>0.68245509576205565</v>
      </c>
    </row>
    <row r="64" spans="1:4">
      <c r="A64" s="1142"/>
      <c r="B64" s="1581" t="s">
        <v>189</v>
      </c>
      <c r="C64" s="1155">
        <v>2.4464668208908975</v>
      </c>
      <c r="D64" s="1155">
        <v>0.12601457397567753</v>
      </c>
    </row>
    <row r="65" spans="1:5">
      <c r="A65" s="1142"/>
      <c r="B65" s="1581" t="s">
        <v>578</v>
      </c>
      <c r="C65" s="1155">
        <v>2.3336076768799621</v>
      </c>
      <c r="D65" s="1155">
        <v>-0.38316909851807662</v>
      </c>
    </row>
    <row r="66" spans="1:5">
      <c r="A66" s="1142"/>
      <c r="B66" s="1581" t="s">
        <v>582</v>
      </c>
      <c r="C66" s="1155">
        <v>2.0190033807734102</v>
      </c>
      <c r="D66" s="1155">
        <v>-0.90832497355830144</v>
      </c>
    </row>
    <row r="67" spans="1:5">
      <c r="A67" s="1142"/>
      <c r="B67" s="1581" t="s">
        <v>190</v>
      </c>
      <c r="C67" s="1155">
        <v>1.3392148661262326</v>
      </c>
      <c r="D67" s="1155">
        <v>-1.1452931755489129</v>
      </c>
    </row>
    <row r="68" spans="1:5">
      <c r="A68" s="1142"/>
      <c r="B68" s="1581" t="s">
        <v>590</v>
      </c>
      <c r="C68" s="1155">
        <v>1.1249166402598214</v>
      </c>
      <c r="D68" s="1155">
        <v>-1.2601951884491263</v>
      </c>
    </row>
    <row r="69" spans="1:5">
      <c r="A69" s="1142"/>
      <c r="B69" s="1581" t="s">
        <v>1194</v>
      </c>
      <c r="C69" s="1155">
        <v>0.71796576726177641</v>
      </c>
      <c r="D69" s="1155">
        <v>-1.0834148207665921</v>
      </c>
    </row>
    <row r="70" spans="1:5">
      <c r="A70" s="1142"/>
      <c r="B70" s="1581" t="s">
        <v>1198</v>
      </c>
      <c r="C70" s="1155">
        <v>0.60173960382037606</v>
      </c>
      <c r="D70" s="1155">
        <v>-0.84398405782068076</v>
      </c>
    </row>
    <row r="71" spans="1:5">
      <c r="A71" s="1142"/>
      <c r="B71" s="1581" t="s">
        <v>1202</v>
      </c>
      <c r="C71" s="1155">
        <v>0.24815656967814548</v>
      </c>
      <c r="D71" s="1155">
        <v>-0.64141862984932174</v>
      </c>
    </row>
    <row r="72" spans="1:5">
      <c r="A72" s="1142"/>
      <c r="B72" s="1581" t="s">
        <v>1206</v>
      </c>
      <c r="C72" s="1155">
        <v>-7.4885470744045862E-2</v>
      </c>
      <c r="D72" s="1155">
        <v>-5.4299895772419384E-4</v>
      </c>
    </row>
    <row r="73" spans="1:5">
      <c r="A73" s="1142"/>
      <c r="B73" s="1142"/>
      <c r="C73" s="1142"/>
      <c r="D73" s="1142"/>
      <c r="E73" s="1142"/>
    </row>
    <row r="74" spans="1:5">
      <c r="A74" s="1142"/>
      <c r="B74" s="1142"/>
      <c r="C74" s="1142"/>
      <c r="D74" s="1142"/>
      <c r="E74" s="1142"/>
    </row>
    <row r="75" spans="1:5">
      <c r="A75" s="1142"/>
      <c r="B75" s="1142"/>
      <c r="C75" s="1142"/>
      <c r="D75" s="1142"/>
      <c r="E75" s="1142"/>
    </row>
    <row r="76" spans="1:5">
      <c r="A76" s="1142"/>
      <c r="B76" s="1142"/>
      <c r="C76" s="1142"/>
      <c r="D76" s="1142"/>
      <c r="E76" s="1142"/>
    </row>
    <row r="77" spans="1:5">
      <c r="A77" s="1142"/>
      <c r="B77" s="1142"/>
      <c r="C77" s="1142"/>
      <c r="D77" s="1142"/>
      <c r="E77" s="1142"/>
    </row>
    <row r="78" spans="1:5">
      <c r="A78" s="1142"/>
      <c r="B78" s="1142"/>
      <c r="C78" s="1142"/>
      <c r="D78" s="1142"/>
      <c r="E78" s="1142"/>
    </row>
  </sheetData>
  <mergeCells count="2">
    <mergeCell ref="G22:L24"/>
    <mergeCell ref="G25:L27"/>
  </mergeCells>
  <phoneticPr fontId="7" type="noConversion"/>
  <hyperlinks>
    <hyperlink ref="F31" location="Мазмұны!B24" display="мазмұнға"/>
  </hyperlinks>
  <pageMargins left="0.75" right="0.75" top="1" bottom="1" header="0.5" footer="0.5"/>
  <headerFooter alignWithMargins="0"/>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7"/>
  <sheetViews>
    <sheetView topLeftCell="A7" workbookViewId="0">
      <selection activeCell="E10" sqref="E10"/>
    </sheetView>
  </sheetViews>
  <sheetFormatPr defaultRowHeight="12.75"/>
  <cols>
    <col min="1" max="1" width="10.140625" style="1193" customWidth="1"/>
    <col min="2" max="2" width="29.7109375" style="1193" customWidth="1"/>
    <col min="3" max="3" width="7.42578125" style="1193" customWidth="1"/>
    <col min="4" max="5" width="7.5703125" style="1193" customWidth="1"/>
    <col min="6" max="6" width="8.5703125" style="1193" customWidth="1"/>
    <col min="7" max="7" width="7.85546875" style="1193" customWidth="1"/>
    <col min="8" max="8" width="8" style="1193" customWidth="1"/>
    <col min="9" max="9" width="8.140625" style="1193" customWidth="1"/>
    <col min="10" max="10" width="8.28515625" style="1193" customWidth="1"/>
    <col min="11" max="12" width="8.140625" style="1193" customWidth="1"/>
    <col min="13" max="16384" width="9.140625" style="1193"/>
  </cols>
  <sheetData>
    <row r="1" spans="1:12">
      <c r="G1" s="1196"/>
      <c r="H1" s="1196"/>
      <c r="I1" s="1196"/>
      <c r="J1" s="1196"/>
      <c r="K1" s="1196"/>
    </row>
    <row r="2" spans="1:12">
      <c r="A2" s="1142" t="s">
        <v>1735</v>
      </c>
      <c r="B2" s="1143" t="s">
        <v>191</v>
      </c>
    </row>
    <row r="3" spans="1:12" ht="13.5" thickBot="1"/>
    <row r="4" spans="1:12" ht="13.5" thickBot="1">
      <c r="B4" s="1197"/>
      <c r="C4" s="1198">
        <v>2006</v>
      </c>
      <c r="D4" s="1198">
        <v>2007</v>
      </c>
      <c r="E4" s="1198">
        <v>2008</v>
      </c>
      <c r="F4" s="1199" t="s">
        <v>1601</v>
      </c>
      <c r="G4" s="1199" t="s">
        <v>1602</v>
      </c>
      <c r="H4" s="1199" t="s">
        <v>1603</v>
      </c>
      <c r="I4" s="1199" t="s">
        <v>1604</v>
      </c>
      <c r="J4" s="1199" t="s">
        <v>733</v>
      </c>
      <c r="K4" s="1199" t="s">
        <v>1605</v>
      </c>
      <c r="L4" s="1200" t="s">
        <v>1606</v>
      </c>
    </row>
    <row r="5" spans="1:12" ht="25.5">
      <c r="B5" s="1201" t="s">
        <v>192</v>
      </c>
      <c r="C5" s="1202">
        <v>7.2</v>
      </c>
      <c r="D5" s="1202">
        <v>5</v>
      </c>
      <c r="E5" s="1202">
        <v>2.0999999999999943</v>
      </c>
      <c r="F5" s="1203"/>
      <c r="G5" s="1203"/>
      <c r="H5" s="1203"/>
      <c r="I5" s="1203"/>
      <c r="J5" s="1203"/>
      <c r="K5" s="1203"/>
      <c r="L5" s="1204"/>
    </row>
    <row r="6" spans="1:12" ht="38.25">
      <c r="B6" s="1159" t="s">
        <v>193</v>
      </c>
      <c r="C6" s="1205">
        <v>1.7999717504839481</v>
      </c>
      <c r="D6" s="1205">
        <v>16.839656777294181</v>
      </c>
      <c r="E6" s="1205">
        <v>25.687743814549748</v>
      </c>
      <c r="F6" s="1207"/>
      <c r="G6" s="1207"/>
      <c r="H6" s="1207"/>
      <c r="I6" s="1207"/>
      <c r="J6" s="1207"/>
      <c r="K6" s="1207"/>
      <c r="L6" s="1208"/>
    </row>
    <row r="7" spans="1:12" ht="26.25" thickBot="1">
      <c r="B7" s="1209" t="s">
        <v>194</v>
      </c>
      <c r="C7" s="1210">
        <v>54.419329875360944</v>
      </c>
      <c r="D7" s="1210">
        <v>14.027103448935833</v>
      </c>
      <c r="E7" s="1210">
        <v>-48.592518986602542</v>
      </c>
      <c r="F7" s="1211"/>
      <c r="G7" s="1211"/>
      <c r="H7" s="1211"/>
      <c r="I7" s="1211"/>
      <c r="J7" s="1211"/>
      <c r="K7" s="1211"/>
      <c r="L7" s="1212"/>
    </row>
    <row r="8" spans="1:12" ht="25.5">
      <c r="B8" s="1201" t="s">
        <v>192</v>
      </c>
      <c r="C8" s="1203"/>
      <c r="D8" s="1203"/>
      <c r="E8" s="1203"/>
      <c r="F8" s="1202">
        <v>-6.312560000000019</v>
      </c>
      <c r="G8" s="1202">
        <v>-7.6191399999999874</v>
      </c>
      <c r="H8" s="1202">
        <v>6.4503440000000012</v>
      </c>
      <c r="I8" s="1202">
        <v>8.0444779999999838</v>
      </c>
      <c r="J8" s="1202">
        <v>-12.83801600000001</v>
      </c>
      <c r="K8" s="1202">
        <v>6.8708959999999877</v>
      </c>
      <c r="L8" s="1213">
        <v>2.1463519999999932</v>
      </c>
    </row>
    <row r="9" spans="1:12" ht="38.25">
      <c r="B9" s="1159" t="s">
        <v>193</v>
      </c>
      <c r="C9" s="1207"/>
      <c r="D9" s="1207"/>
      <c r="E9" s="1207"/>
      <c r="F9" s="1205">
        <v>-42.931522333076678</v>
      </c>
      <c r="G9" s="1205">
        <v>53.199554380202443</v>
      </c>
      <c r="H9" s="1205">
        <v>5.1002793366107539</v>
      </c>
      <c r="I9" s="1205">
        <v>19.07767690728835</v>
      </c>
      <c r="J9" s="1205">
        <v>-51.414202928594747</v>
      </c>
      <c r="K9" s="1205">
        <v>118.7548471594572</v>
      </c>
      <c r="L9" s="1214">
        <v>20.910112145316504</v>
      </c>
    </row>
    <row r="10" spans="1:12" ht="26.25" thickBot="1">
      <c r="B10" s="1209" t="s">
        <v>194</v>
      </c>
      <c r="C10" s="1211"/>
      <c r="D10" s="1211"/>
      <c r="E10" s="1211"/>
      <c r="F10" s="1210">
        <v>-32.496531283692732</v>
      </c>
      <c r="G10" s="1210">
        <v>49.417852857086615</v>
      </c>
      <c r="H10" s="1210">
        <v>-21.131312792525875</v>
      </c>
      <c r="I10" s="1210">
        <v>24.30620134593498</v>
      </c>
      <c r="J10" s="1210">
        <v>-36.386773953930174</v>
      </c>
      <c r="K10" s="1210">
        <v>-8.803381051609378</v>
      </c>
      <c r="L10" s="1215">
        <v>-27.122527152625338</v>
      </c>
    </row>
    <row r="12" spans="1:12">
      <c r="B12" s="1143" t="s">
        <v>1599</v>
      </c>
    </row>
    <row r="34" spans="2:3" ht="15.75" customHeight="1">
      <c r="B34" s="1216"/>
    </row>
    <row r="35" spans="2:3" ht="15" customHeight="1">
      <c r="B35" s="1166" t="s">
        <v>1600</v>
      </c>
    </row>
    <row r="37" spans="2:3">
      <c r="B37" s="175" t="s">
        <v>459</v>
      </c>
      <c r="C37" s="1367"/>
    </row>
  </sheetData>
  <phoneticPr fontId="71" type="noConversion"/>
  <hyperlinks>
    <hyperlink ref="B37" location="Мазмұны!B25" display="мазмұнға"/>
  </hyperlinks>
  <pageMargins left="0.75" right="0.75" top="1" bottom="1" header="0.5" footer="0.5"/>
  <headerFooter alignWithMargins="0"/>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8"/>
  <sheetViews>
    <sheetView topLeftCell="A2" workbookViewId="0">
      <selection activeCell="B15" sqref="B15"/>
    </sheetView>
  </sheetViews>
  <sheetFormatPr defaultRowHeight="12.75"/>
  <cols>
    <col min="1" max="1" width="8.5703125" style="1193" customWidth="1"/>
    <col min="2" max="2" width="41.5703125" style="1193" customWidth="1"/>
    <col min="3" max="3" width="11.85546875" style="1193" customWidth="1"/>
    <col min="4" max="4" width="9.7109375" style="1193" customWidth="1"/>
    <col min="5" max="5" width="8.28515625" style="1193" customWidth="1"/>
    <col min="6" max="6" width="11.85546875" style="1193" customWidth="1"/>
    <col min="7" max="7" width="9.5703125" style="1193" customWidth="1"/>
    <col min="8" max="8" width="8.140625" style="1193" customWidth="1"/>
    <col min="9" max="9" width="12" style="1193" customWidth="1"/>
    <col min="10" max="10" width="10" style="1193" customWidth="1"/>
    <col min="11" max="11" width="8.28515625" style="1193" customWidth="1"/>
    <col min="12" max="12" width="11.28515625" style="1193" customWidth="1"/>
    <col min="13" max="13" width="10" style="1193" bestFit="1" customWidth="1"/>
    <col min="14" max="14" width="8.28515625" style="1193" customWidth="1"/>
    <col min="15" max="15" width="12" style="1193" customWidth="1"/>
    <col min="16" max="16" width="9.140625" style="1193"/>
    <col min="17" max="17" width="7.7109375" style="1193" customWidth="1"/>
    <col min="18" max="19" width="10" style="1193" bestFit="1" customWidth="1"/>
    <col min="20" max="20" width="10.5703125" style="1193" bestFit="1" customWidth="1"/>
    <col min="21" max="27" width="10" style="1193" bestFit="1" customWidth="1"/>
    <col min="28" max="29" width="9.140625" style="1193"/>
    <col min="30" max="30" width="10.5703125" style="1193" customWidth="1"/>
    <col min="31" max="36" width="10" style="1193" bestFit="1" customWidth="1"/>
    <col min="37" max="37" width="9.140625" style="1193"/>
    <col min="38" max="39" width="12" style="1193" bestFit="1" customWidth="1"/>
    <col min="40" max="40" width="11" style="1193" bestFit="1" customWidth="1"/>
    <col min="41" max="16384" width="9.140625" style="1193"/>
  </cols>
  <sheetData>
    <row r="2" spans="1:19">
      <c r="A2" s="1142" t="s">
        <v>1735</v>
      </c>
      <c r="B2" s="1143" t="s">
        <v>195</v>
      </c>
    </row>
    <row r="3" spans="1:19" ht="13.5" thickBot="1">
      <c r="A3" s="1142"/>
    </row>
    <row r="4" spans="1:19">
      <c r="B4" s="1217"/>
      <c r="C4" s="1619">
        <v>2007</v>
      </c>
      <c r="D4" s="1620"/>
      <c r="E4" s="1621"/>
      <c r="F4" s="1619">
        <v>2008</v>
      </c>
      <c r="G4" s="1620"/>
      <c r="H4" s="1621"/>
      <c r="I4" s="1619" t="s">
        <v>450</v>
      </c>
      <c r="J4" s="1620"/>
      <c r="K4" s="1621"/>
      <c r="L4" s="1619" t="s">
        <v>451</v>
      </c>
      <c r="M4" s="1620"/>
      <c r="N4" s="1621"/>
      <c r="O4" s="1619" t="s">
        <v>452</v>
      </c>
      <c r="P4" s="1620"/>
      <c r="Q4" s="1621"/>
    </row>
    <row r="5" spans="1:19">
      <c r="B5" s="1218"/>
      <c r="C5" s="1154" t="s">
        <v>423</v>
      </c>
      <c r="D5" s="1155" t="s">
        <v>424</v>
      </c>
      <c r="E5" s="1158" t="s">
        <v>425</v>
      </c>
      <c r="F5" s="1154" t="s">
        <v>423</v>
      </c>
      <c r="G5" s="1155" t="s">
        <v>424</v>
      </c>
      <c r="H5" s="1158" t="s">
        <v>425</v>
      </c>
      <c r="I5" s="1154" t="s">
        <v>423</v>
      </c>
      <c r="J5" s="1155" t="s">
        <v>424</v>
      </c>
      <c r="K5" s="1158" t="s">
        <v>425</v>
      </c>
      <c r="L5" s="1154" t="s">
        <v>423</v>
      </c>
      <c r="M5" s="1155" t="s">
        <v>424</v>
      </c>
      <c r="N5" s="1158" t="s">
        <v>425</v>
      </c>
      <c r="O5" s="1154" t="s">
        <v>423</v>
      </c>
      <c r="P5" s="1155" t="s">
        <v>424</v>
      </c>
      <c r="Q5" s="1158" t="s">
        <v>425</v>
      </c>
    </row>
    <row r="6" spans="1:19">
      <c r="B6" s="1219" t="s">
        <v>738</v>
      </c>
      <c r="C6" s="1220">
        <v>0.05</v>
      </c>
      <c r="D6" s="1221">
        <v>0.16839656777294176</v>
      </c>
      <c r="E6" s="1222">
        <v>0.14027103448935829</v>
      </c>
      <c r="F6" s="1220">
        <v>2.0999999999999908E-2</v>
      </c>
      <c r="G6" s="1221">
        <v>0.14786565094202753</v>
      </c>
      <c r="H6" s="1222">
        <v>-0.4859251898660254</v>
      </c>
      <c r="I6" s="1220">
        <v>-0.12838016000000008</v>
      </c>
      <c r="J6" s="1221">
        <v>-0.51414202928594754</v>
      </c>
      <c r="K6" s="1222">
        <v>-0.36386773953930174</v>
      </c>
      <c r="L6" s="1220">
        <v>6.8708960000000152E-2</v>
      </c>
      <c r="M6" s="1221">
        <v>1.1875484715945723</v>
      </c>
      <c r="N6" s="1222">
        <v>-8.8033810516093824E-2</v>
      </c>
      <c r="O6" s="1220">
        <v>2.1463519999999958E-2</v>
      </c>
      <c r="P6" s="1221">
        <v>0.20910112145316484</v>
      </c>
      <c r="Q6" s="1222">
        <v>-0.27122527152625342</v>
      </c>
    </row>
    <row r="7" spans="1:19">
      <c r="B7" s="1223" t="s">
        <v>947</v>
      </c>
      <c r="C7" s="1220">
        <v>2.6000000000000023E-2</v>
      </c>
      <c r="D7" s="1221">
        <v>0.1292143437813853</v>
      </c>
      <c r="E7" s="1222">
        <v>2.6806307540037988E-2</v>
      </c>
      <c r="F7" s="1220">
        <v>5.4999999999999938E-2</v>
      </c>
      <c r="G7" s="1221">
        <v>7.1479632189012543E-2</v>
      </c>
      <c r="H7" s="1222">
        <v>-0.46872915994787279</v>
      </c>
      <c r="I7" s="1220">
        <v>-6.1967900000000187E-2</v>
      </c>
      <c r="J7" s="1221">
        <v>-0.46021878231611302</v>
      </c>
      <c r="K7" s="1222">
        <v>-0.37984785856894587</v>
      </c>
      <c r="L7" s="1220">
        <v>7.5793204999999864E-2</v>
      </c>
      <c r="M7" s="1221">
        <v>1.4213856168088794</v>
      </c>
      <c r="N7" s="1222">
        <v>-0.42755646428377181</v>
      </c>
      <c r="O7" s="1220">
        <v>-3.4844180000000113E-2</v>
      </c>
      <c r="P7" s="1221">
        <v>0.22820326374427435</v>
      </c>
      <c r="Q7" s="1222">
        <v>0.16568249186040207</v>
      </c>
    </row>
    <row r="8" spans="1:19" ht="25.5">
      <c r="B8" s="1224" t="s">
        <v>948</v>
      </c>
      <c r="C8" s="1220">
        <v>2.6000000000000023E-2</v>
      </c>
      <c r="D8" s="1221">
        <v>0.10846736978019789</v>
      </c>
      <c r="E8" s="1582" t="s">
        <v>667</v>
      </c>
      <c r="F8" s="1220">
        <v>5.4000000000000048E-2</v>
      </c>
      <c r="G8" s="1221">
        <v>1.4491707640903462E-2</v>
      </c>
      <c r="H8" s="1225" t="s">
        <v>1727</v>
      </c>
      <c r="I8" s="1220">
        <v>-3.2406603999999839E-2</v>
      </c>
      <c r="J8" s="1221">
        <v>-0.38512962090276026</v>
      </c>
      <c r="K8" s="1222" t="s">
        <v>1727</v>
      </c>
      <c r="L8" s="1220">
        <v>2.8547519999999826E-2</v>
      </c>
      <c r="M8" s="1221">
        <v>0.69233439270997121</v>
      </c>
      <c r="N8" s="1222" t="s">
        <v>1727</v>
      </c>
      <c r="O8" s="1220">
        <v>-2.1759411999999978E-2</v>
      </c>
      <c r="P8" s="1221">
        <v>-8.5184773998825403E-2</v>
      </c>
      <c r="Q8" s="1222" t="s">
        <v>1727</v>
      </c>
    </row>
    <row r="9" spans="1:19">
      <c r="B9" s="1223" t="s">
        <v>771</v>
      </c>
      <c r="C9" s="1220">
        <v>7.8000000000000069E-2</v>
      </c>
      <c r="D9" s="1221">
        <v>0.12288060350906482</v>
      </c>
      <c r="E9" s="1222">
        <v>0.19882705666386657</v>
      </c>
      <c r="F9" s="1220">
        <v>-2.9000000000000026E-2</v>
      </c>
      <c r="G9" s="1221">
        <v>0.17171089636270187</v>
      </c>
      <c r="H9" s="1222">
        <v>-0.55249714607546152</v>
      </c>
      <c r="I9" s="1220">
        <v>-0.20883737600000007</v>
      </c>
      <c r="J9" s="1221">
        <v>-0.54934647649274204</v>
      </c>
      <c r="K9" s="1222">
        <v>-0.26926369340725298</v>
      </c>
      <c r="L9" s="1220">
        <v>0.11794675999999993</v>
      </c>
      <c r="M9" s="1221">
        <v>0.75469866254507445</v>
      </c>
      <c r="N9" s="1222">
        <v>0.22405816400094336</v>
      </c>
      <c r="O9" s="1220">
        <v>5.9558947999999834E-2</v>
      </c>
      <c r="P9" s="1221">
        <v>-0.28008018733621409</v>
      </c>
      <c r="Q9" s="1222">
        <v>-0.29694927451419983</v>
      </c>
    </row>
    <row r="10" spans="1:19">
      <c r="B10" s="1226" t="s">
        <v>949</v>
      </c>
      <c r="C10" s="1220">
        <v>6.800000000000006E-2</v>
      </c>
      <c r="D10" s="1221">
        <v>0.31439161291030104</v>
      </c>
      <c r="E10" s="1222">
        <v>0.33319468413299402</v>
      </c>
      <c r="F10" s="1220">
        <v>-1.2000000000000011E-2</v>
      </c>
      <c r="G10" s="1221">
        <v>-4.0208976490559767E-2</v>
      </c>
      <c r="H10" s="1222">
        <v>-0.23891960630796838</v>
      </c>
      <c r="I10" s="1220">
        <v>-0.16744982000000008</v>
      </c>
      <c r="J10" s="1221">
        <v>1.8387381028608818E-2</v>
      </c>
      <c r="K10" s="1222">
        <v>-0.2905469866694782</v>
      </c>
      <c r="L10" s="1220">
        <v>0.11124435600000027</v>
      </c>
      <c r="M10" s="1221">
        <v>-4.0041891618179615E-2</v>
      </c>
      <c r="N10" s="1222">
        <v>0.6260759554133144</v>
      </c>
      <c r="O10" s="1220">
        <v>-3.3471999999999946E-3</v>
      </c>
      <c r="P10" s="1221">
        <v>-0.36054783293363557</v>
      </c>
      <c r="Q10" s="1222">
        <v>-0.31622358117625515</v>
      </c>
    </row>
    <row r="11" spans="1:19" ht="25.5">
      <c r="B11" s="1226" t="s">
        <v>419</v>
      </c>
      <c r="C11" s="1220">
        <v>9.2000000000000082E-2</v>
      </c>
      <c r="D11" s="1221">
        <v>3.8724164134939842E-2</v>
      </c>
      <c r="E11" s="1222">
        <v>0.32584672956984573</v>
      </c>
      <c r="F11" s="1220">
        <v>3.6000000000000032E-2</v>
      </c>
      <c r="G11" s="1221">
        <v>-0.12772451475945656</v>
      </c>
      <c r="H11" s="1222">
        <v>-0.39699505530787482</v>
      </c>
      <c r="I11" s="1220">
        <v>-6.5276319999999943E-2</v>
      </c>
      <c r="J11" s="1221">
        <v>-0.77283683139461812</v>
      </c>
      <c r="K11" s="1222">
        <v>-0.84123589583684011</v>
      </c>
      <c r="L11" s="1220">
        <v>3.7707811999999841E-2</v>
      </c>
      <c r="M11" s="1221">
        <v>0.71319576364953985</v>
      </c>
      <c r="N11" s="1222">
        <v>0.50178152428956291</v>
      </c>
      <c r="O11" s="1220">
        <v>0.19249129999999992</v>
      </c>
      <c r="P11" s="1221">
        <v>-0.21691719082858385</v>
      </c>
      <c r="Q11" s="1222">
        <v>-0.24046640819397025</v>
      </c>
    </row>
    <row r="12" spans="1:19" ht="25.5" customHeight="1">
      <c r="B12" s="1226" t="s">
        <v>420</v>
      </c>
      <c r="C12" s="1220">
        <v>3.8000000000000034E-2</v>
      </c>
      <c r="D12" s="1221">
        <v>2.0768392904927158E-2</v>
      </c>
      <c r="E12" s="1222">
        <v>0.17387401273123637</v>
      </c>
      <c r="F12" s="1220">
        <v>-3.7999999999999923E-2</v>
      </c>
      <c r="G12" s="1221">
        <v>0.24550122796607909</v>
      </c>
      <c r="H12" s="1222">
        <v>-0.81615158518294206</v>
      </c>
      <c r="I12" s="1220">
        <v>-5.4201684999999888E-2</v>
      </c>
      <c r="J12" s="1221">
        <v>-0.57059053963770756</v>
      </c>
      <c r="K12" s="1222">
        <v>-0.34317724271647265</v>
      </c>
      <c r="L12" s="1220">
        <v>0.36217452500000014</v>
      </c>
      <c r="M12" s="1221">
        <v>0.58428167248663176</v>
      </c>
      <c r="N12" s="1222">
        <v>-9.384252195245435E-2</v>
      </c>
      <c r="O12" s="1220">
        <v>-0.13580176899999996</v>
      </c>
      <c r="P12" s="1221">
        <v>-0.13305782375697184</v>
      </c>
      <c r="Q12" s="1222">
        <v>-0.41800842772131697</v>
      </c>
    </row>
    <row r="13" spans="1:19">
      <c r="B13" s="1227" t="s">
        <v>421</v>
      </c>
      <c r="C13" s="1220">
        <v>0.14599999999999991</v>
      </c>
      <c r="D13" s="1221">
        <v>0.54112604184027391</v>
      </c>
      <c r="E13" s="1222">
        <v>0.35471502366945828</v>
      </c>
      <c r="F13" s="1220">
        <v>-7.4000000000000066E-2</v>
      </c>
      <c r="G13" s="1221">
        <v>0.17483631768696895</v>
      </c>
      <c r="H13" s="1222">
        <v>-0.23962783060661841</v>
      </c>
      <c r="I13" s="1220">
        <v>-0.42170413900000003</v>
      </c>
      <c r="J13" s="1221">
        <v>-0.69298921205053143</v>
      </c>
      <c r="K13" s="1222">
        <v>0.10080302085505477</v>
      </c>
      <c r="L13" s="1220">
        <v>0.13049077200000014</v>
      </c>
      <c r="M13" s="1221">
        <v>0.40129455383067247</v>
      </c>
      <c r="N13" s="1222">
        <v>-0.21510687464419576</v>
      </c>
      <c r="O13" s="1220">
        <v>9.7629449999999895E-2</v>
      </c>
      <c r="P13" s="1221">
        <v>0.7527019511067703</v>
      </c>
      <c r="Q13" s="1222">
        <v>-8.4718147004724909E-2</v>
      </c>
    </row>
    <row r="14" spans="1:19" ht="26.25" thickBot="1">
      <c r="B14" s="1228" t="s">
        <v>422</v>
      </c>
      <c r="C14" s="1229">
        <v>9.2000000000000082E-2</v>
      </c>
      <c r="D14" s="1230">
        <v>0.72435043076604133</v>
      </c>
      <c r="E14" s="1231">
        <v>-2.672138236093724E-2</v>
      </c>
      <c r="F14" s="1229">
        <v>5.4000000000000048E-2</v>
      </c>
      <c r="G14" s="1230">
        <v>0.62030024424613495</v>
      </c>
      <c r="H14" s="1231">
        <v>0.95671160167453895</v>
      </c>
      <c r="I14" s="1229">
        <v>-0.21332703999999991</v>
      </c>
      <c r="J14" s="1230">
        <v>-0.64945910184517985</v>
      </c>
      <c r="K14" s="1231">
        <v>-0.51825596071514668</v>
      </c>
      <c r="L14" s="1229">
        <v>-0.3095178999999999</v>
      </c>
      <c r="M14" s="1230">
        <v>0.73535875607260559</v>
      </c>
      <c r="N14" s="1231">
        <v>-0.54346729391771997</v>
      </c>
      <c r="O14" s="1229">
        <v>-1.9604149000000071E-2</v>
      </c>
      <c r="P14" s="1230">
        <v>0.96159676194832922</v>
      </c>
      <c r="Q14" s="1231">
        <v>-0.71107637835096749</v>
      </c>
      <c r="R14" s="1232"/>
      <c r="S14" s="1232"/>
    </row>
    <row r="15" spans="1:19" ht="36">
      <c r="B15" s="1216" t="s">
        <v>196</v>
      </c>
      <c r="C15" s="1233"/>
      <c r="D15" s="1233"/>
      <c r="E15" s="1233"/>
      <c r="F15" s="1233"/>
      <c r="G15" s="1232"/>
      <c r="H15" s="1233"/>
      <c r="I15" s="1232"/>
      <c r="J15" s="1233"/>
      <c r="K15" s="1233"/>
      <c r="L15" s="1232"/>
      <c r="M15" s="1232"/>
      <c r="N15" s="1233"/>
      <c r="O15" s="1232"/>
      <c r="P15" s="1232"/>
      <c r="Q15" s="1233"/>
      <c r="R15" s="1232"/>
      <c r="S15" s="1232"/>
    </row>
    <row r="16" spans="1:19">
      <c r="B16" s="1166" t="s">
        <v>1600</v>
      </c>
      <c r="C16" s="1232"/>
      <c r="D16" s="1232"/>
      <c r="E16" s="1234"/>
      <c r="F16" s="1232"/>
      <c r="G16" s="1232"/>
      <c r="H16" s="1234"/>
      <c r="I16" s="1232"/>
      <c r="J16" s="1232"/>
      <c r="K16" s="1232"/>
      <c r="L16" s="1232"/>
      <c r="M16" s="1232"/>
      <c r="N16" s="1232"/>
      <c r="O16" s="1232"/>
      <c r="P16" s="1232"/>
      <c r="Q16" s="1235"/>
      <c r="R16" s="1232"/>
      <c r="S16" s="1232"/>
    </row>
    <row r="17" spans="2:19">
      <c r="C17" s="1232"/>
      <c r="D17" s="1232"/>
      <c r="E17" s="1232"/>
      <c r="F17" s="1232"/>
      <c r="G17" s="1232"/>
      <c r="H17" s="1232"/>
      <c r="I17" s="1232"/>
      <c r="J17" s="1232"/>
      <c r="K17" s="1232"/>
      <c r="L17" s="1232"/>
      <c r="M17" s="1232"/>
      <c r="N17" s="1232"/>
      <c r="O17" s="1232"/>
      <c r="P17" s="1232"/>
      <c r="Q17" s="1232"/>
      <c r="R17" s="1232"/>
      <c r="S17" s="1232"/>
    </row>
    <row r="18" spans="2:19">
      <c r="B18" s="175" t="s">
        <v>459</v>
      </c>
      <c r="C18" s="96"/>
    </row>
  </sheetData>
  <mergeCells count="5">
    <mergeCell ref="O4:Q4"/>
    <mergeCell ref="C4:E4"/>
    <mergeCell ref="F4:H4"/>
    <mergeCell ref="I4:K4"/>
    <mergeCell ref="L4:N4"/>
  </mergeCells>
  <phoneticPr fontId="71" type="noConversion"/>
  <hyperlinks>
    <hyperlink ref="B18" location="Мазмұны!B26" display="мазмұнға"/>
  </hyperlinks>
  <pageMargins left="0.75" right="0.75" top="1" bottom="1" header="0.5" footer="0.5"/>
  <pageSetup paperSize="9" orientation="portrait" verticalDpi="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V40"/>
  <sheetViews>
    <sheetView topLeftCell="A19" workbookViewId="0">
      <selection activeCell="B37" sqref="B37"/>
    </sheetView>
  </sheetViews>
  <sheetFormatPr defaultRowHeight="12.75"/>
  <cols>
    <col min="1" max="1" width="10.42578125" style="1236" customWidth="1"/>
    <col min="2" max="2" width="27.5703125" style="1236" customWidth="1"/>
    <col min="3" max="3" width="8" style="1236" customWidth="1"/>
    <col min="4" max="4" width="8.28515625" style="1236" customWidth="1"/>
    <col min="5" max="5" width="8.140625" style="1236" customWidth="1"/>
    <col min="6" max="6" width="8" style="1236" customWidth="1"/>
    <col min="7" max="7" width="8.28515625" style="1236" customWidth="1"/>
    <col min="8" max="10" width="8.140625" style="1236" customWidth="1"/>
    <col min="11" max="11" width="8.28515625" style="1236" customWidth="1"/>
    <col min="12" max="12" width="8" style="1236" customWidth="1"/>
    <col min="13" max="13" width="8.140625" style="1236" customWidth="1"/>
    <col min="14" max="14" width="8.28515625" style="1236" customWidth="1"/>
    <col min="15" max="15" width="7.85546875" style="1236" customWidth="1"/>
    <col min="16" max="18" width="8.140625" style="1236" customWidth="1"/>
    <col min="19" max="22" width="8" style="1236" customWidth="1"/>
    <col min="23" max="23" width="9.140625" style="1236"/>
    <col min="24" max="24" width="14.28515625" style="1236" customWidth="1"/>
    <col min="25" max="16384" width="9.140625" style="1236"/>
  </cols>
  <sheetData>
    <row r="2" spans="1:22">
      <c r="A2" s="1142" t="s">
        <v>1735</v>
      </c>
      <c r="B2" s="1143" t="s">
        <v>1607</v>
      </c>
    </row>
    <row r="3" spans="1:22" ht="13.5" thickBot="1">
      <c r="C3" s="1143"/>
      <c r="S3" s="1237"/>
    </row>
    <row r="4" spans="1:22" ht="13.5" thickBot="1">
      <c r="B4" s="1238"/>
      <c r="C4" s="1239" t="s">
        <v>1612</v>
      </c>
      <c r="D4" s="1239" t="s">
        <v>1613</v>
      </c>
      <c r="E4" s="1239" t="s">
        <v>1614</v>
      </c>
      <c r="F4" s="1239" t="s">
        <v>1615</v>
      </c>
      <c r="G4" s="1239" t="s">
        <v>1616</v>
      </c>
      <c r="H4" s="1239" t="s">
        <v>1617</v>
      </c>
      <c r="I4" s="1239" t="s">
        <v>1618</v>
      </c>
      <c r="J4" s="1239" t="s">
        <v>1619</v>
      </c>
      <c r="K4" s="1239" t="s">
        <v>1620</v>
      </c>
      <c r="L4" s="1239" t="s">
        <v>1621</v>
      </c>
      <c r="M4" s="1239" t="s">
        <v>1622</v>
      </c>
      <c r="N4" s="1239" t="s">
        <v>1623</v>
      </c>
      <c r="O4" s="1239" t="s">
        <v>18</v>
      </c>
      <c r="P4" s="1239" t="s">
        <v>1601</v>
      </c>
      <c r="Q4" s="1239" t="s">
        <v>1602</v>
      </c>
      <c r="R4" s="1239" t="s">
        <v>1603</v>
      </c>
      <c r="S4" s="1239" t="s">
        <v>1604</v>
      </c>
      <c r="T4" s="1239" t="s">
        <v>733</v>
      </c>
      <c r="U4" s="1239" t="s">
        <v>1605</v>
      </c>
      <c r="V4" s="1240" t="s">
        <v>1606</v>
      </c>
    </row>
    <row r="5" spans="1:22" ht="25.5">
      <c r="B5" s="1241" t="s">
        <v>1608</v>
      </c>
      <c r="C5" s="1155">
        <v>141.14404999999999</v>
      </c>
      <c r="D5" s="1155">
        <v>143.07042200000001</v>
      </c>
      <c r="E5" s="1155">
        <v>171.387709</v>
      </c>
      <c r="F5" s="1155">
        <v>191.01340399999998</v>
      </c>
      <c r="G5" s="1155">
        <v>228.84100400000003</v>
      </c>
      <c r="H5" s="1155">
        <v>242.607136</v>
      </c>
      <c r="I5" s="1155">
        <v>257.25547900000004</v>
      </c>
      <c r="J5" s="1155">
        <v>275.49054599999999</v>
      </c>
      <c r="K5" s="1155">
        <v>292.611333</v>
      </c>
      <c r="L5" s="1155">
        <v>286.32889899999998</v>
      </c>
      <c r="M5" s="1155">
        <v>289.838098</v>
      </c>
      <c r="N5" s="1155">
        <v>343.53768099999996</v>
      </c>
      <c r="O5" s="1155">
        <v>404.600684</v>
      </c>
      <c r="P5" s="1155">
        <v>431.08049</v>
      </c>
      <c r="Q5" s="1155">
        <v>489.06778500000001</v>
      </c>
      <c r="R5" s="1155">
        <v>520.40103499999987</v>
      </c>
      <c r="S5" s="1155">
        <v>580.29951700000004</v>
      </c>
      <c r="T5" s="1155">
        <v>570.804396</v>
      </c>
      <c r="U5" s="1155">
        <v>591.93877099999997</v>
      </c>
      <c r="V5" s="1158">
        <v>653.99940299999992</v>
      </c>
    </row>
    <row r="6" spans="1:22" ht="25.5">
      <c r="B6" s="1241" t="s">
        <v>1609</v>
      </c>
      <c r="C6" s="1155">
        <v>45.215184000000001</v>
      </c>
      <c r="D6" s="1155">
        <v>44.029839000000003</v>
      </c>
      <c r="E6" s="1155">
        <v>42.481529000000002</v>
      </c>
      <c r="F6" s="1155">
        <v>41.889104000000003</v>
      </c>
      <c r="G6" s="1155">
        <v>49.324601999999999</v>
      </c>
      <c r="H6" s="1155">
        <v>49.931108999999999</v>
      </c>
      <c r="I6" s="1155">
        <v>54.869809000000004</v>
      </c>
      <c r="J6" s="1155">
        <v>57.536654999999996</v>
      </c>
      <c r="K6" s="1155">
        <v>56.910488000000001</v>
      </c>
      <c r="L6" s="1155">
        <v>61.334171999999995</v>
      </c>
      <c r="M6" s="1155">
        <v>73.128600999999989</v>
      </c>
      <c r="N6" s="1155">
        <v>87.870035999999999</v>
      </c>
      <c r="O6" s="1155">
        <v>102.991574</v>
      </c>
      <c r="P6" s="1155">
        <v>110.99995800000001</v>
      </c>
      <c r="Q6" s="1155">
        <v>138.45855099999997</v>
      </c>
      <c r="R6" s="1155">
        <v>166.20599799999999</v>
      </c>
      <c r="S6" s="1155">
        <v>182.469289</v>
      </c>
      <c r="T6" s="1155">
        <v>177.41229899999999</v>
      </c>
      <c r="U6" s="1155">
        <v>157.001103</v>
      </c>
      <c r="V6" s="1158">
        <v>151.07610399999999</v>
      </c>
    </row>
    <row r="7" spans="1:22">
      <c r="B7" s="1242" t="s">
        <v>1610</v>
      </c>
      <c r="C7" s="1155">
        <v>337.38096200000001</v>
      </c>
      <c r="D7" s="1155">
        <v>363.306738</v>
      </c>
      <c r="E7" s="1155">
        <v>414.80570499999999</v>
      </c>
      <c r="F7" s="1155">
        <v>478.00111100000004</v>
      </c>
      <c r="G7" s="1155">
        <v>555.19885599999998</v>
      </c>
      <c r="H7" s="1155">
        <v>630.17338599999994</v>
      </c>
      <c r="I7" s="1155">
        <v>620.61760300000003</v>
      </c>
      <c r="J7" s="1155">
        <v>611.76054099999999</v>
      </c>
      <c r="K7" s="1155">
        <v>552.87699499999997</v>
      </c>
      <c r="L7" s="1155">
        <v>477.76256599999999</v>
      </c>
      <c r="M7" s="1155">
        <v>492.08389300000005</v>
      </c>
      <c r="N7" s="1155">
        <v>518.60298299999999</v>
      </c>
      <c r="O7" s="1155">
        <v>582.46229599999992</v>
      </c>
      <c r="P7" s="1155">
        <v>636.53017899999998</v>
      </c>
      <c r="Q7" s="1155">
        <v>666.27603799999997</v>
      </c>
      <c r="R7" s="1155">
        <v>798.316058</v>
      </c>
      <c r="S7" s="1155">
        <v>880.91455799999994</v>
      </c>
      <c r="T7" s="1155">
        <v>998.89989200000002</v>
      </c>
      <c r="U7" s="1155">
        <v>1337.5762750000001</v>
      </c>
      <c r="V7" s="1158">
        <v>1528.0276200000001</v>
      </c>
    </row>
    <row r="8" spans="1:22" ht="26.25" customHeight="1" thickBot="1">
      <c r="B8" s="1159" t="s">
        <v>1611</v>
      </c>
      <c r="C8" s="1163">
        <v>714.91170900000009</v>
      </c>
      <c r="D8" s="1163">
        <v>793.05492800000002</v>
      </c>
      <c r="E8" s="1163">
        <v>885.28445700000009</v>
      </c>
      <c r="F8" s="1163">
        <v>966.25787200000002</v>
      </c>
      <c r="G8" s="1163">
        <v>1076.4230109999999</v>
      </c>
      <c r="H8" s="1163">
        <v>1100.918604</v>
      </c>
      <c r="I8" s="1163">
        <v>1163.4433259999998</v>
      </c>
      <c r="J8" s="1163">
        <v>1247.0770790000004</v>
      </c>
      <c r="K8" s="1163">
        <v>1322.1650810000003</v>
      </c>
      <c r="L8" s="1163">
        <v>1400.7074439999999</v>
      </c>
      <c r="M8" s="1163">
        <v>1521.70551</v>
      </c>
      <c r="N8" s="1163">
        <v>1636.9278340000001</v>
      </c>
      <c r="O8" s="1163">
        <v>1739.0738279999998</v>
      </c>
      <c r="P8" s="1163">
        <v>1868.6324084058651</v>
      </c>
      <c r="Q8" s="1163">
        <v>1985.0228930000001</v>
      </c>
      <c r="R8" s="1163">
        <v>2054.2480669999995</v>
      </c>
      <c r="S8" s="1163">
        <v>2192.457504</v>
      </c>
      <c r="T8" s="1163">
        <v>2108.4638385941348</v>
      </c>
      <c r="U8" s="1163">
        <v>2033.5709710000003</v>
      </c>
      <c r="V8" s="1164">
        <v>1940.8769510000004</v>
      </c>
    </row>
    <row r="9" spans="1:22" ht="26.25" thickBot="1">
      <c r="B9" s="1159" t="s">
        <v>453</v>
      </c>
      <c r="C9" s="1163">
        <v>2356.6527590000001</v>
      </c>
      <c r="D9" s="1163">
        <v>2487.1356459999997</v>
      </c>
      <c r="E9" s="1163">
        <v>2678.0110019999997</v>
      </c>
      <c r="F9" s="1163">
        <v>2877.7097220000001</v>
      </c>
      <c r="G9" s="1163">
        <v>3288.3118420000001</v>
      </c>
      <c r="H9" s="1163">
        <v>3635.7166710000001</v>
      </c>
      <c r="I9" s="1163">
        <v>4071.593715</v>
      </c>
      <c r="J9" s="1163">
        <v>4532.6356420000002</v>
      </c>
      <c r="K9" s="1163">
        <v>5255.7515110000004</v>
      </c>
      <c r="L9" s="1163">
        <v>5994.8648320000002</v>
      </c>
      <c r="M9" s="1163">
        <v>7174.9693870000001</v>
      </c>
      <c r="N9" s="1163">
        <v>7807.2537799999991</v>
      </c>
      <c r="O9" s="1163">
        <v>7274.3166689999998</v>
      </c>
      <c r="P9" s="1163">
        <v>6605.1823719999993</v>
      </c>
      <c r="Q9" s="1163">
        <v>5583.2945710000004</v>
      </c>
      <c r="R9" s="1163">
        <v>5078.4472889999997</v>
      </c>
      <c r="S9" s="1163">
        <v>5200.1826120000005</v>
      </c>
      <c r="T9" s="1163">
        <v>5384.204380000001</v>
      </c>
      <c r="U9" s="1163">
        <v>4951.3667569999998</v>
      </c>
      <c r="V9" s="1164">
        <v>4253.6283229999999</v>
      </c>
    </row>
    <row r="10" spans="1:22">
      <c r="C10" s="1243"/>
      <c r="D10" s="1243"/>
      <c r="E10" s="1243"/>
      <c r="F10" s="1243"/>
      <c r="G10" s="1243"/>
      <c r="H10" s="1243"/>
      <c r="I10" s="1243"/>
      <c r="J10" s="1243"/>
      <c r="K10" s="1243"/>
      <c r="L10" s="1243"/>
      <c r="M10" s="1243"/>
      <c r="N10" s="1243"/>
      <c r="O10" s="1243"/>
      <c r="P10" s="1243"/>
      <c r="Q10" s="1243"/>
      <c r="R10" s="1243"/>
      <c r="S10" s="1243"/>
      <c r="T10" s="1243"/>
      <c r="U10" s="1243"/>
      <c r="V10" s="1243"/>
    </row>
    <row r="11" spans="1:22">
      <c r="A11" s="1244"/>
      <c r="B11" s="1243"/>
      <c r="C11" s="1243"/>
      <c r="D11" s="1243"/>
      <c r="E11" s="1243"/>
      <c r="F11" s="1243"/>
      <c r="G11" s="1243"/>
      <c r="H11" s="1243"/>
      <c r="I11" s="1243"/>
      <c r="J11" s="1243"/>
      <c r="K11" s="1243"/>
      <c r="L11" s="1243"/>
      <c r="M11" s="1243"/>
      <c r="N11" s="1243"/>
      <c r="O11" s="1243"/>
      <c r="P11" s="1243"/>
      <c r="Q11" s="1243"/>
      <c r="R11" s="1243"/>
      <c r="S11" s="1243"/>
      <c r="T11" s="1243"/>
      <c r="U11" s="1243"/>
      <c r="V11" s="791"/>
    </row>
    <row r="12" spans="1:22">
      <c r="A12" s="1142"/>
      <c r="B12" s="1143" t="s">
        <v>1607</v>
      </c>
      <c r="H12" s="1243"/>
      <c r="I12" s="1243"/>
      <c r="J12" s="1243"/>
      <c r="K12" s="1243"/>
      <c r="L12" s="1243"/>
      <c r="M12" s="1243"/>
      <c r="N12" s="1243"/>
      <c r="O12" s="1243"/>
      <c r="P12" s="1243"/>
      <c r="Q12" s="1243"/>
      <c r="R12" s="1243"/>
      <c r="S12" s="1243"/>
      <c r="T12" s="1243"/>
      <c r="U12" s="1243"/>
      <c r="V12" s="791"/>
    </row>
    <row r="13" spans="1:22">
      <c r="A13" s="1142"/>
      <c r="B13" s="1143"/>
      <c r="H13" s="1243"/>
      <c r="I13" s="1243"/>
      <c r="J13" s="1243"/>
      <c r="K13" s="1243"/>
      <c r="L13" s="1243"/>
      <c r="M13" s="1243"/>
      <c r="N13" s="1243"/>
      <c r="O13" s="1243"/>
      <c r="P13" s="1243"/>
      <c r="Q13" s="1243"/>
      <c r="R13" s="1243"/>
      <c r="S13" s="1243"/>
      <c r="T13" s="1243"/>
      <c r="U13" s="1243"/>
      <c r="V13" s="791"/>
    </row>
    <row r="14" spans="1:22">
      <c r="A14" s="1142"/>
      <c r="B14" s="1143"/>
      <c r="H14" s="1243"/>
      <c r="I14" s="1243"/>
      <c r="J14" s="1243"/>
      <c r="K14" s="1243"/>
      <c r="L14" s="1243"/>
      <c r="M14" s="1243"/>
      <c r="N14" s="1243"/>
      <c r="O14" s="1243"/>
      <c r="P14" s="1243"/>
      <c r="Q14" s="1243"/>
      <c r="R14" s="1243"/>
      <c r="S14" s="1243"/>
      <c r="T14" s="1243"/>
      <c r="U14" s="1243"/>
      <c r="V14" s="791"/>
    </row>
    <row r="36" spans="2:3">
      <c r="B36" s="1237"/>
    </row>
    <row r="37" spans="2:3">
      <c r="B37" s="1166" t="s">
        <v>197</v>
      </c>
    </row>
    <row r="38" spans="2:3">
      <c r="B38" s="1237" t="s">
        <v>19</v>
      </c>
    </row>
    <row r="40" spans="2:3">
      <c r="B40" s="175" t="s">
        <v>459</v>
      </c>
      <c r="C40" s="96"/>
    </row>
  </sheetData>
  <phoneticPr fontId="71" type="noConversion"/>
  <hyperlinks>
    <hyperlink ref="B40" location="Мазмұны!B27" display="мазмұнға"/>
  </hyperlinks>
  <pageMargins left="0.75" right="0.75" top="1" bottom="1" header="0.5" footer="0.5"/>
  <pageSetup paperSize="9" orientation="portrait" verticalDpi="0"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4"/>
  <sheetViews>
    <sheetView topLeftCell="A16" workbookViewId="0">
      <selection activeCell="B34" sqref="B34"/>
    </sheetView>
  </sheetViews>
  <sheetFormatPr defaultRowHeight="12.75"/>
  <cols>
    <col min="1" max="1" width="9.140625" style="1193"/>
    <col min="2" max="2" width="31.42578125" style="1195" customWidth="1"/>
    <col min="3" max="3" width="7.42578125" style="1193" customWidth="1"/>
    <col min="4" max="4" width="7.7109375" style="1193" customWidth="1"/>
    <col min="5" max="5" width="8.42578125" style="1193" customWidth="1"/>
    <col min="6" max="6" width="8.28515625" style="1193" customWidth="1"/>
    <col min="7" max="7" width="8.42578125" style="1193" customWidth="1"/>
    <col min="8" max="8" width="8.140625" style="1193" customWidth="1"/>
    <col min="9" max="9" width="8.42578125" style="1193" customWidth="1"/>
    <col min="10" max="10" width="8.140625" style="1193" customWidth="1"/>
    <col min="11" max="11" width="8.28515625" style="1193" customWidth="1"/>
    <col min="12" max="12" width="12.7109375" style="1193" customWidth="1"/>
    <col min="13" max="13" width="12" style="1193" bestFit="1" customWidth="1"/>
    <col min="14" max="16384" width="9.140625" style="1193"/>
  </cols>
  <sheetData>
    <row r="2" spans="1:14">
      <c r="A2" s="1142" t="s">
        <v>1735</v>
      </c>
      <c r="B2" s="1143" t="s">
        <v>20</v>
      </c>
      <c r="C2" s="1142"/>
      <c r="M2" s="1245"/>
      <c r="N2" s="1245"/>
    </row>
    <row r="4" spans="1:14">
      <c r="B4" s="1160"/>
      <c r="C4" s="1155">
        <v>2006</v>
      </c>
      <c r="D4" s="1155">
        <v>2007</v>
      </c>
      <c r="E4" s="1155" t="s">
        <v>41</v>
      </c>
      <c r="F4" s="1155" t="s">
        <v>42</v>
      </c>
      <c r="G4" s="1155" t="s">
        <v>43</v>
      </c>
      <c r="H4" s="1155" t="s">
        <v>44</v>
      </c>
      <c r="I4" s="1155" t="s">
        <v>45</v>
      </c>
      <c r="J4" s="1155" t="s">
        <v>46</v>
      </c>
      <c r="K4" s="1155" t="s">
        <v>47</v>
      </c>
      <c r="L4" s="1142"/>
      <c r="M4" s="1142"/>
    </row>
    <row r="5" spans="1:14">
      <c r="B5" s="1160" t="s">
        <v>21</v>
      </c>
      <c r="C5" s="1246">
        <v>2279.3224209238001</v>
      </c>
      <c r="D5" s="1246">
        <v>3113.6090245553996</v>
      </c>
      <c r="E5" s="1246">
        <v>722.87818456579998</v>
      </c>
      <c r="F5" s="1246">
        <v>990.05392750890019</v>
      </c>
      <c r="G5" s="1246">
        <v>1045.1262172801999</v>
      </c>
      <c r="H5" s="1246">
        <v>1615.7168238203003</v>
      </c>
      <c r="I5" s="1246">
        <v>709.78203593619992</v>
      </c>
      <c r="J5" s="1246">
        <v>1087.9579056854002</v>
      </c>
      <c r="K5" s="1246">
        <v>1020.3932831333002</v>
      </c>
      <c r="L5" s="1142"/>
      <c r="M5" s="1142"/>
    </row>
    <row r="6" spans="1:14">
      <c r="B6" s="1160" t="s">
        <v>22</v>
      </c>
      <c r="C6" s="1246">
        <v>1649.1101638543</v>
      </c>
      <c r="D6" s="1246">
        <v>1902.01227623719</v>
      </c>
      <c r="E6" s="1246">
        <v>490.62120098999998</v>
      </c>
      <c r="F6" s="1246">
        <v>604.7329655044</v>
      </c>
      <c r="G6" s="1246">
        <v>577.78615608739972</v>
      </c>
      <c r="H6" s="1246">
        <v>599.21149257350066</v>
      </c>
      <c r="I6" s="1246">
        <v>583.26865253920005</v>
      </c>
      <c r="J6" s="1246">
        <v>729.37824084970043</v>
      </c>
      <c r="K6" s="1246">
        <v>689.19282363669947</v>
      </c>
      <c r="L6" s="1142"/>
      <c r="M6" s="1142"/>
    </row>
    <row r="7" spans="1:14">
      <c r="B7" s="1155" t="s">
        <v>23</v>
      </c>
      <c r="C7" s="1246">
        <v>497.50113235570001</v>
      </c>
      <c r="D7" s="1247">
        <v>779.18419602349991</v>
      </c>
      <c r="E7" s="1247">
        <v>172.42987255880001</v>
      </c>
      <c r="F7" s="1246">
        <v>240.5321458809</v>
      </c>
      <c r="G7" s="1247">
        <v>301.20685802059995</v>
      </c>
      <c r="H7" s="1246">
        <v>276.55389500779995</v>
      </c>
      <c r="I7" s="1246">
        <v>103.29657614380001</v>
      </c>
      <c r="J7" s="1246">
        <v>287.32615284650001</v>
      </c>
      <c r="K7" s="1246">
        <v>287.83848912320008</v>
      </c>
      <c r="L7" s="1142"/>
      <c r="M7" s="1142"/>
    </row>
    <row r="8" spans="1:14">
      <c r="B8" s="1155" t="s">
        <v>24</v>
      </c>
      <c r="C8" s="1155">
        <v>10.6</v>
      </c>
      <c r="D8" s="1156">
        <v>8.9</v>
      </c>
      <c r="E8" s="1156">
        <v>6.1</v>
      </c>
      <c r="F8" s="1155">
        <v>5.7</v>
      </c>
      <c r="G8" s="1155">
        <v>4</v>
      </c>
      <c r="H8" s="1156">
        <v>3.3</v>
      </c>
      <c r="I8" s="1156">
        <v>-2.2000000000000002</v>
      </c>
      <c r="J8" s="1156">
        <v>-2.4</v>
      </c>
      <c r="K8" s="1156">
        <v>-2.2000000000000002</v>
      </c>
      <c r="L8" s="1142"/>
      <c r="M8" s="1142"/>
    </row>
    <row r="9" spans="1:14">
      <c r="L9" s="1142"/>
      <c r="M9" s="1142"/>
    </row>
    <row r="10" spans="1:14">
      <c r="B10" s="1143" t="s">
        <v>20</v>
      </c>
      <c r="C10" s="1142"/>
      <c r="D10" s="1142"/>
      <c r="E10" s="1142"/>
      <c r="F10" s="1142"/>
      <c r="G10" s="1142"/>
      <c r="H10" s="1142"/>
      <c r="I10" s="1142"/>
      <c r="J10" s="1142"/>
      <c r="K10" s="1142"/>
      <c r="L10" s="1142"/>
      <c r="M10" s="1142"/>
    </row>
    <row r="11" spans="1:14">
      <c r="B11" s="1248"/>
      <c r="C11" s="1142"/>
      <c r="D11" s="1142"/>
      <c r="E11" s="1142"/>
      <c r="F11" s="1142"/>
      <c r="G11" s="1142"/>
      <c r="H11" s="1142"/>
      <c r="I11" s="1142"/>
      <c r="J11" s="1142"/>
      <c r="K11" s="1142"/>
      <c r="L11" s="1142"/>
      <c r="M11" s="1142"/>
    </row>
    <row r="12" spans="1:14">
      <c r="B12" s="1248"/>
      <c r="C12" s="1142"/>
      <c r="D12" s="1142"/>
      <c r="E12" s="1142"/>
      <c r="F12" s="1142"/>
      <c r="G12" s="1142"/>
      <c r="H12" s="1142"/>
      <c r="I12" s="1142"/>
      <c r="J12" s="1142"/>
      <c r="K12" s="1142"/>
      <c r="L12" s="1142"/>
      <c r="M12" s="1142"/>
    </row>
    <row r="13" spans="1:14">
      <c r="C13" s="1142"/>
      <c r="D13" s="1142"/>
      <c r="E13" s="1142"/>
      <c r="F13" s="1142"/>
      <c r="G13" s="1142"/>
      <c r="H13" s="1142"/>
      <c r="I13" s="1142"/>
      <c r="J13" s="1142"/>
      <c r="K13" s="1142"/>
      <c r="L13" s="1142"/>
      <c r="M13" s="1142"/>
    </row>
    <row r="14" spans="1:14">
      <c r="B14" s="1248"/>
      <c r="C14" s="1142"/>
      <c r="D14" s="1142"/>
      <c r="E14" s="1142"/>
      <c r="F14" s="1142"/>
      <c r="G14" s="1142"/>
      <c r="H14" s="1142"/>
      <c r="I14" s="1142"/>
      <c r="J14" s="1142"/>
      <c r="K14" s="1142"/>
      <c r="L14" s="1142"/>
      <c r="M14" s="1142"/>
    </row>
    <row r="31" spans="2:9">
      <c r="B31" s="1613" t="s">
        <v>25</v>
      </c>
      <c r="C31" s="1622"/>
      <c r="D31" s="1622"/>
      <c r="E31" s="1622"/>
      <c r="F31" s="1622"/>
      <c r="G31" s="1622"/>
      <c r="H31" s="1622"/>
      <c r="I31" s="1612"/>
    </row>
    <row r="32" spans="2:9">
      <c r="B32" s="1166" t="s">
        <v>40</v>
      </c>
    </row>
    <row r="34" spans="2:3" ht="26.25" customHeight="1">
      <c r="B34" s="175" t="s">
        <v>459</v>
      </c>
      <c r="C34" s="96"/>
    </row>
  </sheetData>
  <mergeCells count="1">
    <mergeCell ref="B31:I31"/>
  </mergeCells>
  <phoneticPr fontId="71" type="noConversion"/>
  <hyperlinks>
    <hyperlink ref="B34" location="Мазмұны!B28" display="мазмұнға"/>
  </hyperlinks>
  <pageMargins left="0.75" right="0.75" top="1" bottom="1" header="0.5" footer="0.5"/>
  <headerFooter alignWithMargins="0"/>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topLeftCell="A16" workbookViewId="0">
      <selection activeCell="B38" sqref="B38"/>
    </sheetView>
  </sheetViews>
  <sheetFormatPr defaultRowHeight="12.75"/>
  <cols>
    <col min="1" max="1" width="9.140625" style="1142"/>
    <col min="2" max="2" width="22.140625" style="1249" customWidth="1"/>
    <col min="3" max="3" width="13.42578125" style="1142" customWidth="1"/>
    <col min="4" max="4" width="13.28515625" style="1142" customWidth="1"/>
    <col min="5" max="5" width="18.42578125" style="1142" customWidth="1"/>
    <col min="6" max="6" width="18" style="1142" customWidth="1"/>
    <col min="7" max="7" width="3.85546875" style="1142" customWidth="1"/>
    <col min="8" max="8" width="22.42578125" style="1142" customWidth="1"/>
    <col min="9" max="9" width="13.5703125" style="1142" customWidth="1"/>
    <col min="10" max="10" width="17" style="1142" customWidth="1"/>
    <col min="11" max="11" width="18.28515625" style="1142" customWidth="1"/>
    <col min="12" max="12" width="18.7109375" style="1142" customWidth="1"/>
    <col min="13" max="16384" width="9.140625" style="1142"/>
  </cols>
  <sheetData>
    <row r="1" spans="1:12">
      <c r="B1" s="1142"/>
    </row>
    <row r="2" spans="1:12">
      <c r="A2" s="1142" t="s">
        <v>1735</v>
      </c>
      <c r="E2" s="1143" t="s">
        <v>1033</v>
      </c>
      <c r="H2" s="1250"/>
    </row>
    <row r="3" spans="1:12" ht="13.5" thickBot="1">
      <c r="A3" s="1171"/>
    </row>
    <row r="4" spans="1:12" ht="82.5" customHeight="1" thickBot="1">
      <c r="A4" s="1171"/>
      <c r="B4" s="1251"/>
      <c r="C4" s="1252" t="s">
        <v>27</v>
      </c>
      <c r="D4" s="1252" t="s">
        <v>455</v>
      </c>
      <c r="E4" s="1253" t="s">
        <v>28</v>
      </c>
      <c r="F4" s="1254" t="s">
        <v>29</v>
      </c>
      <c r="G4" s="1255"/>
      <c r="H4" s="1256"/>
      <c r="I4" s="1252" t="s">
        <v>26</v>
      </c>
      <c r="J4" s="1252" t="s">
        <v>456</v>
      </c>
      <c r="K4" s="1253" t="s">
        <v>28</v>
      </c>
      <c r="L4" s="1254" t="s">
        <v>29</v>
      </c>
    </row>
    <row r="5" spans="1:12" ht="25.5">
      <c r="B5" s="1257" t="s">
        <v>30</v>
      </c>
      <c r="C5" s="1258">
        <v>5.5814763831701493</v>
      </c>
      <c r="D5" s="1258">
        <v>5.4344611207330571</v>
      </c>
      <c r="E5" s="1258">
        <v>2.9404560253830851</v>
      </c>
      <c r="F5" s="1259">
        <v>16.494207248619404</v>
      </c>
      <c r="G5" s="1260"/>
      <c r="H5" s="1257" t="s">
        <v>30</v>
      </c>
      <c r="I5" s="1261">
        <v>3.0332617364361254</v>
      </c>
      <c r="J5" s="1262">
        <v>1.0312282279084513</v>
      </c>
      <c r="K5" s="1261">
        <v>-10.199008097087074</v>
      </c>
      <c r="L5" s="1264">
        <v>-67.702492042196766</v>
      </c>
    </row>
    <row r="6" spans="1:12">
      <c r="B6" s="1265" t="s">
        <v>31</v>
      </c>
      <c r="C6" s="1266">
        <v>5.5470805686777833</v>
      </c>
      <c r="D6" s="1267">
        <v>4.6610308762921155</v>
      </c>
      <c r="E6" s="1246">
        <v>-1.4517079520122991</v>
      </c>
      <c r="F6" s="1268">
        <v>0.53434244564265043</v>
      </c>
      <c r="G6" s="1269"/>
      <c r="H6" s="1265" t="s">
        <v>31</v>
      </c>
      <c r="I6" s="1261">
        <v>2.2053777147455884</v>
      </c>
      <c r="J6" s="1270">
        <v>4.2987579306135535</v>
      </c>
      <c r="K6" s="1261">
        <v>-24.478251677164437</v>
      </c>
      <c r="L6" s="1264">
        <v>85.175751743308609</v>
      </c>
    </row>
    <row r="7" spans="1:12">
      <c r="B7" s="1265" t="s">
        <v>32</v>
      </c>
      <c r="C7" s="1266">
        <v>10.441695625155678</v>
      </c>
      <c r="D7" s="1267">
        <v>10.666060965152958</v>
      </c>
      <c r="E7" s="1271">
        <v>14.982613271175893</v>
      </c>
      <c r="F7" s="1268">
        <v>22.216535357094898</v>
      </c>
      <c r="G7" s="1269"/>
      <c r="H7" s="1265" t="s">
        <v>32</v>
      </c>
      <c r="I7" s="1261">
        <v>2.9107725068387791</v>
      </c>
      <c r="J7" s="1270">
        <v>1.0250511962254143</v>
      </c>
      <c r="K7" s="1261">
        <v>10.325308843022938</v>
      </c>
      <c r="L7" s="1264">
        <v>-66.544971772068521</v>
      </c>
    </row>
    <row r="8" spans="1:12">
      <c r="B8" s="1265" t="s">
        <v>33</v>
      </c>
      <c r="C8" s="1266">
        <v>17.915166096921407</v>
      </c>
      <c r="D8" s="1267">
        <v>18.860193916016776</v>
      </c>
      <c r="E8" s="1271">
        <v>14.908038851632256</v>
      </c>
      <c r="F8" s="1268">
        <v>25.956983245966001</v>
      </c>
      <c r="G8" s="1269"/>
      <c r="H8" s="1265" t="s">
        <v>33</v>
      </c>
      <c r="I8" s="1261">
        <v>17.042052362008771</v>
      </c>
      <c r="J8" s="1270">
        <v>17.533860792403321</v>
      </c>
      <c r="K8" s="1261">
        <v>87.235877040593493</v>
      </c>
      <c r="L8" s="1264">
        <v>-2.2583273216360169</v>
      </c>
    </row>
    <row r="9" spans="1:12">
      <c r="B9" s="1265" t="s">
        <v>34</v>
      </c>
      <c r="C9" s="1246">
        <v>11.09623837818414</v>
      </c>
      <c r="D9" s="1267">
        <v>12.30213738191914</v>
      </c>
      <c r="E9" s="1246">
        <v>15.452338857588572</v>
      </c>
      <c r="F9" s="1272">
        <v>32.64831276739605</v>
      </c>
      <c r="G9" s="1273"/>
      <c r="H9" s="1265" t="s">
        <v>34</v>
      </c>
      <c r="I9" s="1261">
        <v>10.314703203411799</v>
      </c>
      <c r="J9" s="1270">
        <v>11.753262720543084</v>
      </c>
      <c r="K9" s="1261">
        <v>11.366915940511532</v>
      </c>
      <c r="L9" s="1264">
        <v>8.2494793220536593</v>
      </c>
    </row>
    <row r="10" spans="1:12" ht="25.5">
      <c r="B10" s="1265" t="s">
        <v>454</v>
      </c>
      <c r="C10" s="1246">
        <v>27.405880143895278</v>
      </c>
      <c r="D10" s="1267">
        <v>28.073068548692699</v>
      </c>
      <c r="E10" s="1246">
        <v>19.671588134904908</v>
      </c>
      <c r="F10" s="1272">
        <v>22.558395811811138</v>
      </c>
      <c r="G10" s="1243"/>
      <c r="H10" s="1265" t="s">
        <v>454</v>
      </c>
      <c r="I10" s="1261">
        <v>0.68115768210346839</v>
      </c>
      <c r="J10" s="1270">
        <v>0.92401478294215411</v>
      </c>
      <c r="K10" s="1261">
        <v>71.873160242251203</v>
      </c>
      <c r="L10" s="1264">
        <v>28.871050438616805</v>
      </c>
    </row>
    <row r="11" spans="1:12">
      <c r="B11" s="1265" t="s">
        <v>35</v>
      </c>
      <c r="C11" s="1246">
        <v>2.5736739843187784</v>
      </c>
      <c r="D11" s="1267">
        <v>2.6966595884276736</v>
      </c>
      <c r="E11" s="1246">
        <v>28.919595003747844</v>
      </c>
      <c r="F11" s="1272">
        <v>25.363044348189305</v>
      </c>
      <c r="G11" s="1273"/>
      <c r="H11" s="1265" t="s">
        <v>35</v>
      </c>
      <c r="I11" s="1261">
        <v>17.023318271948288</v>
      </c>
      <c r="J11" s="1270">
        <v>22.15373956033714</v>
      </c>
      <c r="K11" s="1261">
        <v>21.314346079645546</v>
      </c>
      <c r="L11" s="1264">
        <v>23.630872734889934</v>
      </c>
    </row>
    <row r="12" spans="1:12">
      <c r="B12" s="1274" t="s">
        <v>36</v>
      </c>
      <c r="C12" s="1246">
        <v>0.80653902947674438</v>
      </c>
      <c r="D12" s="1267">
        <v>0.40174145493291596</v>
      </c>
      <c r="E12" s="1246">
        <v>42.26602214054563</v>
      </c>
      <c r="F12" s="1275">
        <v>-40.40385125152487</v>
      </c>
      <c r="H12" s="1274" t="s">
        <v>36</v>
      </c>
      <c r="I12" s="1261">
        <v>4.2261033261488281</v>
      </c>
      <c r="J12" s="1262">
        <v>3.9920221452895288</v>
      </c>
      <c r="K12" s="1261">
        <v>41.181130492692205</v>
      </c>
      <c r="L12" s="1264">
        <v>-10.261885809232922</v>
      </c>
    </row>
    <row r="13" spans="1:12">
      <c r="B13" s="1265" t="s">
        <v>739</v>
      </c>
      <c r="C13" s="1246">
        <v>5.2803665161210667</v>
      </c>
      <c r="D13" s="1267">
        <v>4.9209333600300678</v>
      </c>
      <c r="E13" s="1246">
        <v>41.57235276961805</v>
      </c>
      <c r="F13" s="1272">
        <v>11.501407878110498</v>
      </c>
      <c r="H13" s="1265" t="s">
        <v>739</v>
      </c>
      <c r="I13" s="1261">
        <v>3.9266153909280197</v>
      </c>
      <c r="J13" s="1262">
        <v>4.5978087614983307</v>
      </c>
      <c r="K13" s="1261">
        <v>69.134612740853669</v>
      </c>
      <c r="L13" s="1264">
        <v>11.238890124096628</v>
      </c>
    </row>
    <row r="14" spans="1:12" ht="13.5" customHeight="1">
      <c r="B14" s="1524" t="s">
        <v>37</v>
      </c>
      <c r="C14" s="1246">
        <v>4.5121740611575545</v>
      </c>
      <c r="D14" s="1267">
        <v>4.4232054507142866</v>
      </c>
      <c r="E14" s="1246">
        <v>29.482166670996293</v>
      </c>
      <c r="F14" s="1272">
        <v>17.286547726745653</v>
      </c>
      <c r="H14" s="1524" t="s">
        <v>37</v>
      </c>
      <c r="I14" s="1261">
        <v>27.55111576939364</v>
      </c>
      <c r="J14" s="1262">
        <v>22.443077929206297</v>
      </c>
      <c r="K14" s="1261">
        <v>30.950690807092485</v>
      </c>
      <c r="L14" s="1264">
        <v>-22.613120662116202</v>
      </c>
    </row>
    <row r="15" spans="1:12" ht="13.5" thickBot="1">
      <c r="B15" s="1525" t="s">
        <v>38</v>
      </c>
      <c r="C15" s="1276">
        <v>8.8397092129269268</v>
      </c>
      <c r="D15" s="1277">
        <v>7.5605073370882927</v>
      </c>
      <c r="E15" s="1276">
        <v>43.296942665827174</v>
      </c>
      <c r="F15" s="1278">
        <v>2.3316309718603918</v>
      </c>
      <c r="H15" s="1525" t="s">
        <v>38</v>
      </c>
      <c r="I15" s="1279">
        <v>11.085522036036686</v>
      </c>
      <c r="J15" s="1280">
        <v>10.247175953032729</v>
      </c>
      <c r="K15" s="1279">
        <v>81.512073758786954</v>
      </c>
      <c r="L15" s="1281">
        <v>-12.184303147271578</v>
      </c>
    </row>
    <row r="17" spans="2:8" ht="12" customHeight="1">
      <c r="C17" s="1143" t="s">
        <v>1033</v>
      </c>
      <c r="H17" s="1250"/>
    </row>
    <row r="20" spans="2:8">
      <c r="B20" s="1282"/>
    </row>
    <row r="36" spans="2:3">
      <c r="B36" s="1283" t="s">
        <v>39</v>
      </c>
    </row>
    <row r="38" spans="2:3">
      <c r="B38" s="175" t="s">
        <v>459</v>
      </c>
      <c r="C38" s="1367"/>
    </row>
    <row r="40" spans="2:3">
      <c r="B40" s="1284"/>
    </row>
  </sheetData>
  <phoneticPr fontId="71" type="noConversion"/>
  <hyperlinks>
    <hyperlink ref="B38" location="Мазмұны!B29" display="мазмұнға"/>
  </hyperlinks>
  <pageMargins left="0.75" right="0.75" top="1" bottom="1" header="0.5" footer="0.5"/>
  <headerFooter alignWithMargins="0"/>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7"/>
  <sheetViews>
    <sheetView workbookViewId="0">
      <selection activeCell="D2" sqref="D2"/>
    </sheetView>
  </sheetViews>
  <sheetFormatPr defaultRowHeight="12.75"/>
  <cols>
    <col min="1" max="1" width="9.140625" style="1193"/>
    <col min="2" max="2" width="10.85546875" style="1193" customWidth="1"/>
    <col min="3" max="3" width="16.85546875" style="1193" customWidth="1"/>
    <col min="4" max="4" width="19" style="1193" customWidth="1"/>
    <col min="5" max="5" width="17.85546875" style="1193" customWidth="1"/>
    <col min="6" max="6" width="20.7109375" style="1193" customWidth="1"/>
    <col min="7" max="7" width="21.7109375" style="1193" customWidth="1"/>
    <col min="8" max="8" width="10.140625" style="1193" bestFit="1" customWidth="1"/>
    <col min="9" max="9" width="10.28515625" style="1193" customWidth="1"/>
    <col min="10" max="10" width="7.28515625" style="1193" customWidth="1"/>
    <col min="11" max="11" width="7.85546875" style="1193" customWidth="1"/>
    <col min="12" max="12" width="6.85546875" style="1193" customWidth="1"/>
    <col min="13" max="13" width="7.28515625" style="1193" customWidth="1"/>
    <col min="14" max="16384" width="9.140625" style="1193"/>
  </cols>
  <sheetData>
    <row r="2" spans="1:13">
      <c r="A2" s="1142" t="s">
        <v>1735</v>
      </c>
      <c r="B2" s="1143" t="s">
        <v>198</v>
      </c>
      <c r="H2" s="1195"/>
      <c r="I2" s="1285"/>
      <c r="J2" s="1286"/>
      <c r="K2" s="1286"/>
      <c r="L2" s="1286"/>
      <c r="M2" s="1195"/>
    </row>
    <row r="3" spans="1:13" ht="13.5" thickBot="1">
      <c r="A3" s="1142"/>
      <c r="B3" s="1143"/>
      <c r="H3" s="1195"/>
      <c r="I3" s="1285"/>
      <c r="J3" s="1286"/>
      <c r="K3" s="1286"/>
      <c r="L3" s="1286"/>
      <c r="M3" s="1195"/>
    </row>
    <row r="4" spans="1:13" ht="76.5">
      <c r="B4" s="1150"/>
      <c r="C4" s="1287" t="s">
        <v>48</v>
      </c>
      <c r="D4" s="1287" t="s">
        <v>49</v>
      </c>
      <c r="E4" s="1287" t="s">
        <v>50</v>
      </c>
      <c r="F4" s="1288" t="s">
        <v>51</v>
      </c>
      <c r="I4" s="1285"/>
      <c r="J4" s="1285"/>
      <c r="K4" s="1285"/>
      <c r="L4" s="1285"/>
    </row>
    <row r="5" spans="1:13">
      <c r="B5" s="1289" t="s">
        <v>1621</v>
      </c>
      <c r="C5" s="1246">
        <v>1995.1942187123477</v>
      </c>
      <c r="D5" s="1246">
        <v>37</v>
      </c>
      <c r="E5" s="1155"/>
      <c r="F5" s="1158"/>
      <c r="I5" s="1285"/>
      <c r="J5" s="1285"/>
      <c r="K5" s="1285"/>
      <c r="L5" s="1285"/>
    </row>
    <row r="6" spans="1:13">
      <c r="B6" s="1289" t="s">
        <v>1622</v>
      </c>
      <c r="C6" s="1246">
        <v>2097.8920371126778</v>
      </c>
      <c r="D6" s="1246">
        <v>118</v>
      </c>
      <c r="E6" s="1155"/>
      <c r="F6" s="1158"/>
      <c r="I6" s="1285"/>
      <c r="J6" s="1285"/>
      <c r="K6" s="1285"/>
      <c r="L6" s="1285"/>
    </row>
    <row r="7" spans="1:13">
      <c r="B7" s="1289" t="s">
        <v>1623</v>
      </c>
      <c r="C7" s="1246">
        <v>2368.7085621669303</v>
      </c>
      <c r="D7" s="1246">
        <v>74</v>
      </c>
      <c r="E7" s="1155"/>
      <c r="F7" s="1158"/>
      <c r="I7" s="1285"/>
      <c r="J7" s="1285"/>
      <c r="K7" s="1285"/>
      <c r="L7" s="1285"/>
    </row>
    <row r="8" spans="1:13">
      <c r="B8" s="1289" t="s">
        <v>18</v>
      </c>
      <c r="C8" s="1246">
        <v>2730.8879076227004</v>
      </c>
      <c r="D8" s="1246">
        <v>29</v>
      </c>
      <c r="E8" s="1155"/>
      <c r="F8" s="1158"/>
      <c r="I8" s="1285"/>
      <c r="J8" s="1290"/>
      <c r="K8" s="1285"/>
      <c r="L8" s="1285"/>
    </row>
    <row r="9" spans="1:13">
      <c r="B9" s="1289" t="s">
        <v>1601</v>
      </c>
      <c r="C9" s="1246">
        <v>2912.7323084071909</v>
      </c>
      <c r="D9" s="1246">
        <v>143</v>
      </c>
      <c r="E9" s="1155"/>
      <c r="F9" s="1158"/>
      <c r="I9" s="1285"/>
      <c r="J9" s="1290"/>
      <c r="K9" s="1285"/>
      <c r="L9" s="1285"/>
    </row>
    <row r="10" spans="1:13">
      <c r="B10" s="1289" t="s">
        <v>1602</v>
      </c>
      <c r="C10" s="1246">
        <v>3216.6090621856874</v>
      </c>
      <c r="D10" s="1246">
        <v>198.4</v>
      </c>
      <c r="E10" s="1155"/>
      <c r="F10" s="1158"/>
      <c r="I10" s="1285"/>
      <c r="J10" s="1290"/>
      <c r="K10" s="1285"/>
      <c r="L10" s="1285"/>
    </row>
    <row r="11" spans="1:13">
      <c r="B11" s="1289" t="s">
        <v>1603</v>
      </c>
      <c r="C11" s="1246">
        <v>3418.6283873552547</v>
      </c>
      <c r="D11" s="1246">
        <v>122.091956</v>
      </c>
      <c r="E11" s="1155"/>
      <c r="F11" s="1158"/>
      <c r="I11" s="1285"/>
      <c r="J11" s="1290"/>
      <c r="K11" s="1285"/>
      <c r="L11" s="1285"/>
    </row>
    <row r="12" spans="1:13">
      <c r="B12" s="1289" t="s">
        <v>1604</v>
      </c>
      <c r="C12" s="1246">
        <v>3309.371524246591</v>
      </c>
      <c r="D12" s="1246">
        <v>1.4293769999999999</v>
      </c>
      <c r="E12" s="1155"/>
      <c r="F12" s="1158">
        <v>607.5</v>
      </c>
      <c r="I12" s="1285"/>
      <c r="J12" s="1290"/>
      <c r="K12" s="1285"/>
      <c r="L12" s="1285"/>
    </row>
    <row r="13" spans="1:13">
      <c r="B13" s="1289" t="s">
        <v>733</v>
      </c>
      <c r="C13" s="1246">
        <v>4009.3232179606393</v>
      </c>
      <c r="D13" s="1246">
        <v>250</v>
      </c>
      <c r="E13" s="1155"/>
      <c r="F13" s="1158"/>
      <c r="I13" s="1285"/>
      <c r="J13" s="1290"/>
      <c r="K13" s="1285"/>
      <c r="L13" s="1285"/>
    </row>
    <row r="14" spans="1:13">
      <c r="B14" s="1289" t="s">
        <v>1605</v>
      </c>
      <c r="C14" s="1246">
        <v>4144.6297902162205</v>
      </c>
      <c r="D14" s="1246">
        <v>218.9</v>
      </c>
      <c r="E14" s="1155">
        <v>131.5</v>
      </c>
      <c r="F14" s="1158"/>
      <c r="I14" s="1285"/>
      <c r="J14" s="1290"/>
      <c r="K14" s="1285"/>
      <c r="L14" s="1285"/>
    </row>
    <row r="15" spans="1:13" ht="13.5" thickBot="1">
      <c r="B15" s="1291" t="s">
        <v>1606</v>
      </c>
      <c r="C15" s="1276">
        <v>4227.1265320000002</v>
      </c>
      <c r="D15" s="1276">
        <v>299.10000000000002</v>
      </c>
      <c r="E15" s="1163">
        <v>15</v>
      </c>
      <c r="F15" s="1164"/>
      <c r="I15" s="1285"/>
      <c r="J15" s="1290"/>
      <c r="K15" s="1285"/>
      <c r="L15" s="1290"/>
    </row>
    <row r="16" spans="1:13">
      <c r="C16" s="1142"/>
      <c r="D16" s="1142"/>
      <c r="E16" s="1142"/>
      <c r="F16" s="1142"/>
      <c r="G16" s="1142"/>
      <c r="I16" s="1285"/>
      <c r="J16" s="1290"/>
      <c r="K16" s="1290"/>
      <c r="L16" s="1290"/>
    </row>
    <row r="17" spans="2:12">
      <c r="B17" s="1143" t="s">
        <v>1034</v>
      </c>
      <c r="C17" s="1142"/>
      <c r="D17" s="1142"/>
      <c r="E17" s="1142"/>
      <c r="F17" s="1142"/>
      <c r="G17" s="1142"/>
      <c r="I17" s="1285"/>
      <c r="J17" s="1290"/>
      <c r="K17" s="1290"/>
      <c r="L17" s="1285"/>
    </row>
    <row r="18" spans="2:12">
      <c r="I18" s="1285"/>
      <c r="J18" s="1290"/>
      <c r="K18" s="1290"/>
      <c r="L18" s="1285"/>
    </row>
    <row r="19" spans="2:12">
      <c r="I19" s="1285"/>
      <c r="J19" s="1285"/>
      <c r="K19" s="1285"/>
      <c r="L19" s="1285"/>
    </row>
    <row r="20" spans="2:12">
      <c r="F20" s="1292"/>
    </row>
    <row r="42" spans="2:5">
      <c r="B42" s="1166" t="s">
        <v>52</v>
      </c>
    </row>
    <row r="43" spans="2:5">
      <c r="B43" s="175" t="s">
        <v>459</v>
      </c>
      <c r="C43" s="1367"/>
    </row>
    <row r="47" spans="2:5">
      <c r="E47" s="1236"/>
    </row>
  </sheetData>
  <phoneticPr fontId="71" type="noConversion"/>
  <hyperlinks>
    <hyperlink ref="B43" location="Мазмұны!B30" display="мазмұнға"/>
  </hyperlinks>
  <pageMargins left="0.75" right="0.75" top="1" bottom="1" header="0.5" footer="0.5"/>
  <headerFooter alignWithMargins="0"/>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1"/>
  <sheetViews>
    <sheetView workbookViewId="0">
      <selection activeCell="H13" sqref="H13"/>
    </sheetView>
  </sheetViews>
  <sheetFormatPr defaultRowHeight="12.75"/>
  <cols>
    <col min="1" max="1" width="9.140625" style="1193"/>
    <col min="2" max="2" width="37.140625" style="1193" customWidth="1"/>
    <col min="3" max="3" width="7.140625" style="1193" customWidth="1"/>
    <col min="4" max="4" width="7.42578125" style="1193" customWidth="1"/>
    <col min="5" max="5" width="7.28515625" style="1193" customWidth="1"/>
    <col min="6" max="6" width="8.85546875" style="1193" customWidth="1"/>
    <col min="7" max="7" width="9.140625" style="1193"/>
    <col min="8" max="8" width="8.42578125" style="1193" customWidth="1"/>
    <col min="9" max="9" width="8.28515625" style="1193" customWidth="1"/>
    <col min="10" max="10" width="8.42578125" style="1193" customWidth="1"/>
    <col min="11" max="11" width="8.5703125" style="1193" customWidth="1"/>
    <col min="12" max="12" width="8.140625" style="1193" customWidth="1"/>
    <col min="13" max="13" width="8.42578125" style="1193" customWidth="1"/>
    <col min="14" max="14" width="8.5703125" style="1193" customWidth="1"/>
    <col min="15" max="15" width="9.28515625" style="1193" bestFit="1" customWidth="1"/>
    <col min="16" max="16" width="10" style="1193" customWidth="1"/>
    <col min="17" max="17" width="9.5703125" style="1193" bestFit="1" customWidth="1"/>
    <col min="18" max="18" width="10.42578125" style="1193" customWidth="1"/>
    <col min="19" max="19" width="9.28515625" style="1193" customWidth="1"/>
    <col min="20" max="20" width="10.28515625" style="1193" customWidth="1"/>
    <col min="21" max="21" width="13.28515625" style="1193" customWidth="1"/>
    <col min="22" max="22" width="9.5703125" style="1193" customWidth="1"/>
    <col min="23" max="16384" width="9.140625" style="1193"/>
  </cols>
  <sheetData>
    <row r="2" spans="1:14">
      <c r="A2" s="1142" t="s">
        <v>1735</v>
      </c>
      <c r="B2" s="1143" t="s">
        <v>199</v>
      </c>
    </row>
    <row r="3" spans="1:14" ht="13.5" thickBot="1"/>
    <row r="4" spans="1:14" ht="13.5" thickBot="1">
      <c r="B4" s="1144"/>
      <c r="C4" s="1293">
        <v>2006</v>
      </c>
      <c r="D4" s="1293">
        <v>2007</v>
      </c>
      <c r="E4" s="1293">
        <v>2008</v>
      </c>
      <c r="F4" s="1145" t="s">
        <v>53</v>
      </c>
      <c r="G4" s="1145" t="s">
        <v>54</v>
      </c>
      <c r="H4" s="1145" t="s">
        <v>55</v>
      </c>
      <c r="I4" s="1145" t="s">
        <v>56</v>
      </c>
      <c r="J4" s="1145" t="s">
        <v>57</v>
      </c>
      <c r="K4" s="1145" t="s">
        <v>58</v>
      </c>
      <c r="L4" s="1145" t="s">
        <v>59</v>
      </c>
      <c r="M4" s="1145" t="s">
        <v>60</v>
      </c>
      <c r="N4" s="1294" t="s">
        <v>61</v>
      </c>
    </row>
    <row r="5" spans="1:14">
      <c r="B5" s="1241" t="s">
        <v>62</v>
      </c>
      <c r="C5" s="1295">
        <v>2338.0342161000003</v>
      </c>
      <c r="D5" s="1295">
        <v>2887.8739303999996</v>
      </c>
      <c r="E5" s="1295">
        <v>4034.4104756000002</v>
      </c>
      <c r="F5" s="1295">
        <v>2523.8251219000003</v>
      </c>
      <c r="G5" s="1295">
        <v>2575.6037999999999</v>
      </c>
      <c r="H5" s="1295">
        <v>745.45535749999999</v>
      </c>
      <c r="I5" s="1295">
        <v>853.57847730000003</v>
      </c>
      <c r="J5" s="1295">
        <v>924.79128710000032</v>
      </c>
      <c r="K5" s="1295">
        <v>1510.5853536999998</v>
      </c>
      <c r="L5" s="1295">
        <v>796.31819419999988</v>
      </c>
      <c r="M5" s="1295">
        <v>904.66672412159983</v>
      </c>
      <c r="N5" s="1296">
        <v>874.61888167840016</v>
      </c>
    </row>
    <row r="6" spans="1:14">
      <c r="B6" s="1159" t="s">
        <v>65</v>
      </c>
      <c r="C6" s="1246">
        <v>2081.7313770953001</v>
      </c>
      <c r="D6" s="1246">
        <v>2640.3137965622795</v>
      </c>
      <c r="E6" s="1246">
        <v>2968.1150172421499</v>
      </c>
      <c r="F6" s="1295">
        <v>2062.5037563117603</v>
      </c>
      <c r="G6" s="1295">
        <v>1663.4768601564499</v>
      </c>
      <c r="H6" s="1246">
        <v>603.02855403939009</v>
      </c>
      <c r="I6" s="1246">
        <v>656.28625364510992</v>
      </c>
      <c r="J6" s="1246">
        <v>803.18894862726029</v>
      </c>
      <c r="K6" s="1246">
        <v>905.61126093038956</v>
      </c>
      <c r="L6" s="1246">
        <v>547.06944436670005</v>
      </c>
      <c r="M6" s="1246">
        <v>555.10985794840008</v>
      </c>
      <c r="N6" s="1275">
        <v>561.29755784134977</v>
      </c>
    </row>
    <row r="7" spans="1:14">
      <c r="B7" s="1159" t="s">
        <v>63</v>
      </c>
      <c r="C7" s="1246">
        <v>2279.3224</v>
      </c>
      <c r="D7" s="1246">
        <v>3113.6089999999999</v>
      </c>
      <c r="E7" s="1246">
        <v>4373.7752</v>
      </c>
      <c r="F7" s="1295">
        <f>2483594.9/1000</f>
        <v>2483.5949000000001</v>
      </c>
      <c r="G7" s="1295">
        <f>2684054/1000</f>
        <v>2684.0540000000001</v>
      </c>
      <c r="H7" s="1246">
        <v>722.87818470000002</v>
      </c>
      <c r="I7" s="1246">
        <v>990.05392730000005</v>
      </c>
      <c r="J7" s="1246">
        <v>1045.1262174000001</v>
      </c>
      <c r="K7" s="1246">
        <v>1615.7168237999999</v>
      </c>
      <c r="L7" s="1246">
        <v>709.78203610000003</v>
      </c>
      <c r="M7" s="1246">
        <v>1087.9579055207</v>
      </c>
      <c r="N7" s="1275">
        <v>1020.3933999999999</v>
      </c>
    </row>
    <row r="8" spans="1:14" ht="13.5" customHeight="1">
      <c r="B8" s="1352" t="s">
        <v>64</v>
      </c>
      <c r="C8" s="1246">
        <v>81.620100000000008</v>
      </c>
      <c r="D8" s="1246">
        <v>-215.29520000000002</v>
      </c>
      <c r="E8" s="1246">
        <v>-333.23879999999997</v>
      </c>
      <c r="F8" s="1247">
        <v>-232.06261704313943</v>
      </c>
      <c r="G8" s="1247">
        <v>-240.15636459845024</v>
      </c>
      <c r="H8" s="1246">
        <v>23.150369300000019</v>
      </c>
      <c r="I8" s="1246">
        <v>-135.3676737000001</v>
      </c>
      <c r="J8" s="1246">
        <v>-119.84531259999996</v>
      </c>
      <c r="K8" s="1246">
        <v>-101.17618599999987</v>
      </c>
      <c r="L8" s="1246">
        <v>87.287407799999883</v>
      </c>
      <c r="M8" s="1246">
        <v>-182.44804710570006</v>
      </c>
      <c r="N8" s="1275">
        <v>-144.99579999999997</v>
      </c>
    </row>
    <row r="9" spans="1:14" ht="25.5">
      <c r="B9" s="1159" t="s">
        <v>1648</v>
      </c>
      <c r="C9" s="1246">
        <v>-197.59102290469991</v>
      </c>
      <c r="D9" s="1246">
        <v>-473.29520343772037</v>
      </c>
      <c r="E9" s="1246">
        <v>-1405.6601827578502</v>
      </c>
      <c r="F9" s="1246">
        <v>-695.55457304313938</v>
      </c>
      <c r="G9" s="1246">
        <v>-1154.6563645984502</v>
      </c>
      <c r="H9" s="1246">
        <v>-119.84963066060993</v>
      </c>
      <c r="I9" s="1246">
        <v>-333.76767365489013</v>
      </c>
      <c r="J9" s="1246">
        <v>-241.9372687727398</v>
      </c>
      <c r="K9" s="1246">
        <v>-710.10556286961037</v>
      </c>
      <c r="L9" s="1246">
        <v>-162.71259173329997</v>
      </c>
      <c r="M9" s="1246">
        <v>-532.84804757229995</v>
      </c>
      <c r="N9" s="1275">
        <v>-459.09584215865016</v>
      </c>
    </row>
    <row r="10" spans="1:14" ht="26.25" thickBot="1">
      <c r="B10" s="1209" t="s">
        <v>1649</v>
      </c>
      <c r="C10" s="1276">
        <v>1220.537243</v>
      </c>
      <c r="D10" s="1276">
        <v>983.68534699999998</v>
      </c>
      <c r="E10" s="1276">
        <v>1398.3917586370299</v>
      </c>
      <c r="F10" s="1297">
        <f>1449699933/1000000</f>
        <v>1449.6999330000001</v>
      </c>
      <c r="G10" s="1297">
        <f>1674971820.7/1000000</f>
        <v>1674.9718207000001</v>
      </c>
      <c r="H10" s="1276">
        <v>1090.6699149999999</v>
      </c>
      <c r="I10" s="1276">
        <v>1189.4817413794999</v>
      </c>
      <c r="J10" s="1276">
        <v>1449.6999330000001</v>
      </c>
      <c r="K10" s="1276">
        <v>1398.3917586370299</v>
      </c>
      <c r="L10" s="1276">
        <v>1370.0205727767088</v>
      </c>
      <c r="M10" s="1276">
        <v>1465.4246909763074</v>
      </c>
      <c r="N10" s="1298">
        <v>1674.9718207000001</v>
      </c>
    </row>
    <row r="11" spans="1:14">
      <c r="B11" s="1195"/>
    </row>
    <row r="12" spans="1:14">
      <c r="B12" s="1143" t="s">
        <v>199</v>
      </c>
    </row>
    <row r="16" spans="1:14">
      <c r="I16" s="1299"/>
    </row>
    <row r="27" spans="2:9">
      <c r="B27" s="1285"/>
      <c r="C27" s="1300"/>
      <c r="D27" s="1300"/>
      <c r="E27" s="1300"/>
      <c r="G27" s="1300"/>
      <c r="H27" s="1300"/>
      <c r="I27" s="1300"/>
    </row>
    <row r="28" spans="2:9">
      <c r="B28" s="1301"/>
      <c r="C28" s="1196"/>
      <c r="D28" s="1196"/>
      <c r="E28" s="1196"/>
    </row>
    <row r="29" spans="2:9">
      <c r="B29" s="1301"/>
      <c r="C29" s="1196"/>
      <c r="D29" s="1196"/>
      <c r="E29" s="1196"/>
    </row>
    <row r="30" spans="2:9">
      <c r="B30" s="1301"/>
      <c r="C30" s="1196"/>
      <c r="D30" s="1196"/>
      <c r="E30" s="1196"/>
    </row>
    <row r="31" spans="2:9">
      <c r="B31" s="1301"/>
      <c r="C31" s="1196"/>
      <c r="D31" s="1196"/>
      <c r="E31" s="1196"/>
    </row>
    <row r="32" spans="2:9">
      <c r="B32" s="1301"/>
      <c r="C32" s="1196"/>
      <c r="D32" s="1196"/>
      <c r="E32" s="1196"/>
      <c r="H32" s="1142"/>
    </row>
    <row r="33" spans="2:6">
      <c r="B33" s="1301"/>
      <c r="C33" s="1196"/>
      <c r="D33" s="1196"/>
      <c r="E33" s="1196"/>
    </row>
    <row r="34" spans="2:6">
      <c r="C34" s="1196"/>
      <c r="D34" s="1196"/>
      <c r="E34" s="1196"/>
      <c r="F34" s="1196"/>
    </row>
    <row r="35" spans="2:6">
      <c r="B35" s="1166" t="s">
        <v>368</v>
      </c>
      <c r="C35" s="1196"/>
      <c r="D35" s="1196"/>
      <c r="E35" s="1196"/>
      <c r="F35" s="1196"/>
    </row>
    <row r="36" spans="2:6">
      <c r="B36" s="1368" t="s">
        <v>39</v>
      </c>
      <c r="C36" s="1196"/>
      <c r="D36" s="1196"/>
      <c r="E36" s="1196"/>
      <c r="F36" s="1196"/>
    </row>
    <row r="37" spans="2:6">
      <c r="B37" s="1368"/>
      <c r="C37" s="1196"/>
      <c r="D37" s="1196"/>
      <c r="E37" s="1196"/>
      <c r="F37" s="1196"/>
    </row>
    <row r="38" spans="2:6">
      <c r="B38" s="175" t="s">
        <v>459</v>
      </c>
      <c r="C38" s="96"/>
      <c r="D38" s="1290"/>
      <c r="E38" s="1290"/>
      <c r="F38" s="1290"/>
    </row>
    <row r="39" spans="2:6">
      <c r="B39" s="1302"/>
      <c r="C39" s="1196"/>
      <c r="D39" s="1196"/>
      <c r="E39" s="1196"/>
      <c r="F39" s="1196"/>
    </row>
    <row r="40" spans="2:6">
      <c r="B40" s="1195"/>
      <c r="C40" s="1196"/>
      <c r="D40" s="1196"/>
      <c r="E40" s="1196"/>
      <c r="F40" s="1196"/>
    </row>
    <row r="41" spans="2:6">
      <c r="E41" s="1196"/>
    </row>
  </sheetData>
  <phoneticPr fontId="71" type="noConversion"/>
  <hyperlinks>
    <hyperlink ref="B38" location="Мазмұны!B31" display="мазмұнға"/>
  </hyperlinks>
  <pageMargins left="0.75" right="0.75" top="1" bottom="1" header="0.5" footer="0.5"/>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7"/>
  <sheetViews>
    <sheetView topLeftCell="A4" zoomScaleNormal="100" workbookViewId="0">
      <selection activeCell="J16" sqref="J16"/>
    </sheetView>
  </sheetViews>
  <sheetFormatPr defaultColWidth="8" defaultRowHeight="12.75"/>
  <cols>
    <col min="1" max="1" width="8.7109375" style="36" bestFit="1" customWidth="1"/>
    <col min="2" max="2" width="12.28515625" style="36" customWidth="1"/>
    <col min="3" max="3" width="8" style="36" customWidth="1"/>
    <col min="4" max="4" width="8.5703125" style="36" customWidth="1"/>
    <col min="5" max="5" width="8.28515625" style="36" customWidth="1"/>
    <col min="6" max="6" width="8" style="36" customWidth="1"/>
    <col min="7" max="7" width="8.7109375" style="36" customWidth="1"/>
    <col min="8" max="8" width="8.85546875" style="36" customWidth="1"/>
    <col min="9" max="16384" width="8" style="36"/>
  </cols>
  <sheetData>
    <row r="2" spans="1:14">
      <c r="A2" s="75" t="s">
        <v>1735</v>
      </c>
      <c r="B2" s="37" t="s">
        <v>1652</v>
      </c>
      <c r="C2" s="38"/>
      <c r="D2" s="38"/>
      <c r="E2" s="38"/>
      <c r="F2" s="38"/>
      <c r="G2" s="38"/>
      <c r="H2" s="38"/>
      <c r="I2" s="38"/>
      <c r="J2" s="38"/>
      <c r="K2" s="38"/>
      <c r="L2" s="38"/>
      <c r="M2" s="38"/>
    </row>
    <row r="4" spans="1:14" ht="25.5" customHeight="1">
      <c r="B4" s="1521" t="s">
        <v>1653</v>
      </c>
      <c r="C4" s="1521" t="s">
        <v>349</v>
      </c>
      <c r="D4" s="1521" t="s">
        <v>1650</v>
      </c>
      <c r="E4" s="1521" t="s">
        <v>350</v>
      </c>
      <c r="F4" s="1521" t="s">
        <v>1654</v>
      </c>
      <c r="G4" s="1521" t="s">
        <v>1655</v>
      </c>
      <c r="H4" s="1521" t="s">
        <v>1656</v>
      </c>
      <c r="I4" s="1521" t="s">
        <v>1657</v>
      </c>
      <c r="J4" s="1521" t="s">
        <v>1658</v>
      </c>
      <c r="K4" s="1521" t="s">
        <v>1659</v>
      </c>
      <c r="L4" s="1521" t="s">
        <v>1660</v>
      </c>
      <c r="M4" s="1521" t="s">
        <v>1661</v>
      </c>
      <c r="N4" s="1522"/>
    </row>
    <row r="5" spans="1:14">
      <c r="B5" s="40">
        <v>2004</v>
      </c>
      <c r="C5" s="41">
        <v>4.9240000000000004</v>
      </c>
      <c r="D5" s="41">
        <v>3.1739999999999999</v>
      </c>
      <c r="E5" s="41">
        <v>7.51</v>
      </c>
      <c r="F5" s="41">
        <v>3.573</v>
      </c>
      <c r="G5" s="41">
        <v>2.1589999999999998</v>
      </c>
      <c r="H5" s="41">
        <v>2.9510000000000001</v>
      </c>
      <c r="I5" s="41">
        <v>7.3109999999999999</v>
      </c>
      <c r="J5" s="41">
        <v>2.7440000000000002</v>
      </c>
      <c r="K5" s="41">
        <v>10.105</v>
      </c>
      <c r="L5" s="41">
        <v>7.8970000000000002</v>
      </c>
      <c r="M5" s="41">
        <v>7.2</v>
      </c>
    </row>
    <row r="6" spans="1:14">
      <c r="B6" s="40">
        <v>2005</v>
      </c>
      <c r="C6" s="41">
        <v>4.4749999999999996</v>
      </c>
      <c r="D6" s="41">
        <v>2.6309999999999998</v>
      </c>
      <c r="E6" s="41">
        <v>7.085</v>
      </c>
      <c r="F6" s="41">
        <v>3.0539999999999998</v>
      </c>
      <c r="G6" s="41">
        <v>1.7330000000000001</v>
      </c>
      <c r="H6" s="41">
        <v>2.173</v>
      </c>
      <c r="I6" s="41">
        <v>5.9690000000000003</v>
      </c>
      <c r="J6" s="41">
        <v>1.9339999999999999</v>
      </c>
      <c r="K6" s="41">
        <v>10.403</v>
      </c>
      <c r="L6" s="41">
        <v>9.2110000000000003</v>
      </c>
      <c r="M6" s="41">
        <v>6.4</v>
      </c>
    </row>
    <row r="7" spans="1:14">
      <c r="B7" s="40">
        <v>2006</v>
      </c>
      <c r="C7" s="41">
        <v>5.09</v>
      </c>
      <c r="D7" s="41">
        <v>2.988</v>
      </c>
      <c r="E7" s="41">
        <v>7.9349999999999996</v>
      </c>
      <c r="F7" s="41">
        <v>2.673</v>
      </c>
      <c r="G7" s="41">
        <v>2.9359999999999999</v>
      </c>
      <c r="H7" s="41">
        <v>2.8530000000000002</v>
      </c>
      <c r="I7" s="41">
        <v>6.5549999999999997</v>
      </c>
      <c r="J7" s="41">
        <v>2.0390000000000001</v>
      </c>
      <c r="K7" s="41">
        <v>11.606</v>
      </c>
      <c r="L7" s="41">
        <v>9.8170000000000002</v>
      </c>
      <c r="M7" s="41">
        <v>7.7</v>
      </c>
    </row>
    <row r="8" spans="1:14">
      <c r="B8" s="40">
        <v>2007</v>
      </c>
      <c r="C8" s="41">
        <v>5.1660000000000004</v>
      </c>
      <c r="D8" s="41">
        <v>2.7240000000000002</v>
      </c>
      <c r="E8" s="41">
        <v>8.3119999999999994</v>
      </c>
      <c r="F8" s="41">
        <v>2.141</v>
      </c>
      <c r="G8" s="41">
        <v>2.7149999999999999</v>
      </c>
      <c r="H8" s="41">
        <v>2.5590000000000002</v>
      </c>
      <c r="I8" s="41">
        <v>5.5430000000000001</v>
      </c>
      <c r="J8" s="41">
        <v>2.3370000000000002</v>
      </c>
      <c r="K8" s="41">
        <v>13.012</v>
      </c>
      <c r="L8" s="41">
        <v>9.3719999999999999</v>
      </c>
      <c r="M8" s="41">
        <v>8.1</v>
      </c>
    </row>
    <row r="9" spans="1:14">
      <c r="B9" s="40">
        <v>2008</v>
      </c>
      <c r="C9" s="41">
        <v>2.9980000000000002</v>
      </c>
      <c r="D9" s="41">
        <v>0.55600000000000005</v>
      </c>
      <c r="E9" s="41">
        <v>5.9889999999999999</v>
      </c>
      <c r="F9" s="41">
        <v>0.439</v>
      </c>
      <c r="G9" s="41">
        <v>0.71699999999999997</v>
      </c>
      <c r="H9" s="41">
        <v>0.74199999999999999</v>
      </c>
      <c r="I9" s="41">
        <v>3.044</v>
      </c>
      <c r="J9" s="41">
        <v>-0.70499999999999996</v>
      </c>
      <c r="K9" s="41">
        <v>9.0069999999999997</v>
      </c>
      <c r="L9" s="41">
        <v>7.3460000000000001</v>
      </c>
      <c r="M9" s="41">
        <v>5.6</v>
      </c>
    </row>
    <row r="10" spans="1:14">
      <c r="B10" s="40">
        <v>2009</v>
      </c>
      <c r="C10" s="39">
        <v>-1.0589999999999999</v>
      </c>
      <c r="D10" s="39">
        <v>-3.4319999999999999</v>
      </c>
      <c r="E10" s="39">
        <v>1.698</v>
      </c>
      <c r="F10" s="39">
        <v>-2.73</v>
      </c>
      <c r="G10" s="39">
        <v>-4.1879999999999997</v>
      </c>
      <c r="H10" s="39">
        <v>-4.3849999999999998</v>
      </c>
      <c r="I10" s="39">
        <v>-5.04</v>
      </c>
      <c r="J10" s="39">
        <v>-5.3689999999999998</v>
      </c>
      <c r="K10" s="39">
        <v>8.5039999999999996</v>
      </c>
      <c r="L10" s="39">
        <v>5.3550000000000004</v>
      </c>
      <c r="M10" s="39">
        <v>-7.5449999999999999</v>
      </c>
    </row>
    <row r="11" spans="1:14">
      <c r="B11" s="40">
        <v>2010</v>
      </c>
      <c r="C11" s="39">
        <v>3.1019999999999999</v>
      </c>
      <c r="D11" s="39">
        <v>1.323</v>
      </c>
      <c r="E11" s="39">
        <v>5.0789999999999997</v>
      </c>
      <c r="F11" s="39">
        <v>1.518</v>
      </c>
      <c r="G11" s="39">
        <v>0.32600000000000001</v>
      </c>
      <c r="H11" s="39">
        <v>0.90900000000000003</v>
      </c>
      <c r="I11" s="39">
        <v>1.758</v>
      </c>
      <c r="J11" s="39">
        <v>1.6759999999999999</v>
      </c>
      <c r="K11" s="39">
        <v>9.0280000000000005</v>
      </c>
      <c r="L11" s="39">
        <v>6.4210000000000003</v>
      </c>
      <c r="M11" s="39">
        <v>1.5349999999999999</v>
      </c>
    </row>
    <row r="12" spans="1:14">
      <c r="B12" s="40">
        <v>2011</v>
      </c>
      <c r="C12" s="39">
        <v>4.194</v>
      </c>
      <c r="D12" s="39">
        <v>2.4529999999999998</v>
      </c>
      <c r="E12" s="39">
        <v>6.0620000000000003</v>
      </c>
      <c r="F12" s="39">
        <v>2.7679999999999998</v>
      </c>
      <c r="G12" s="39">
        <v>1.339</v>
      </c>
      <c r="H12" s="39">
        <v>2.4929999999999999</v>
      </c>
      <c r="I12" s="39">
        <v>3.8010000000000002</v>
      </c>
      <c r="J12" s="39">
        <v>2.379</v>
      </c>
      <c r="K12" s="39">
        <v>9.7330000000000005</v>
      </c>
      <c r="L12" s="39">
        <v>7.2770000000000001</v>
      </c>
      <c r="M12" s="39">
        <v>3</v>
      </c>
    </row>
    <row r="15" spans="1:14">
      <c r="B15" s="37" t="s">
        <v>1652</v>
      </c>
    </row>
    <row r="16" spans="1:14">
      <c r="J16" s="175" t="s">
        <v>459</v>
      </c>
      <c r="K16" s="1018"/>
    </row>
    <row r="34" spans="2:2">
      <c r="B34" s="42" t="s">
        <v>1344</v>
      </c>
    </row>
    <row r="35" spans="2:2">
      <c r="B35" s="43" t="s">
        <v>366</v>
      </c>
    </row>
    <row r="37" spans="2:2" ht="12" customHeight="1"/>
  </sheetData>
  <phoneticPr fontId="29" type="noConversion"/>
  <hyperlinks>
    <hyperlink ref="J16" location="Мазмұны!B4" display="мазмұнға"/>
  </hyperlinks>
  <pageMargins left="0.75" right="0.75" top="1" bottom="1" header="0.5" footer="0.5"/>
  <pageSetup paperSize="9" scale="79" orientation="portrait" verticalDpi="3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5"/>
  <sheetViews>
    <sheetView topLeftCell="A10" workbookViewId="0">
      <selection activeCell="I12" sqref="I12"/>
    </sheetView>
  </sheetViews>
  <sheetFormatPr defaultRowHeight="12.75"/>
  <cols>
    <col min="1" max="1" width="9.140625" style="1193"/>
    <col min="2" max="2" width="56" style="1193" customWidth="1"/>
    <col min="3" max="16384" width="9.140625" style="1193"/>
  </cols>
  <sheetData>
    <row r="2" spans="1:7">
      <c r="A2" s="1142" t="s">
        <v>1735</v>
      </c>
      <c r="B2" s="1143" t="s">
        <v>1</v>
      </c>
    </row>
    <row r="3" spans="1:7" ht="13.5" thickBot="1"/>
    <row r="4" spans="1:7" ht="25.5">
      <c r="B4" s="1303"/>
      <c r="C4" s="1304">
        <v>2006</v>
      </c>
      <c r="D4" s="1304">
        <v>2007</v>
      </c>
      <c r="E4" s="1304">
        <v>2008</v>
      </c>
      <c r="F4" s="1304" t="s">
        <v>426</v>
      </c>
      <c r="G4" s="1305" t="s">
        <v>427</v>
      </c>
    </row>
    <row r="5" spans="1:7">
      <c r="B5" s="1623" t="s">
        <v>457</v>
      </c>
      <c r="C5" s="1624"/>
      <c r="D5" s="1624"/>
      <c r="E5" s="1624"/>
      <c r="F5" s="1624"/>
      <c r="G5" s="1625"/>
    </row>
    <row r="6" spans="1:7" ht="38.25">
      <c r="B6" s="1306" t="s">
        <v>458</v>
      </c>
      <c r="C6" s="1307">
        <v>33.022223211104041</v>
      </c>
      <c r="D6" s="1307">
        <v>28.585569161616014</v>
      </c>
      <c r="E6" s="1307">
        <v>36.592909478494704</v>
      </c>
      <c r="F6" s="1307">
        <v>47.41253843019728</v>
      </c>
      <c r="G6" s="1308">
        <v>87.492592926550699</v>
      </c>
    </row>
    <row r="7" spans="1:7" ht="28.5">
      <c r="B7" s="1306" t="s">
        <v>527</v>
      </c>
      <c r="C7" s="1307">
        <v>7.5799199997028071</v>
      </c>
      <c r="D7" s="1307">
        <v>4.7805883205932629</v>
      </c>
      <c r="E7" s="1307">
        <v>4.4987233975900089</v>
      </c>
      <c r="F7" s="1309" t="s">
        <v>1553</v>
      </c>
      <c r="G7" s="1310" t="s">
        <v>1554</v>
      </c>
    </row>
    <row r="8" spans="1:7">
      <c r="B8" s="1311" t="s">
        <v>658</v>
      </c>
      <c r="C8" s="1312"/>
      <c r="D8" s="1312"/>
      <c r="E8" s="1313"/>
      <c r="F8" s="1307"/>
      <c r="G8" s="1308"/>
    </row>
    <row r="9" spans="1:7" ht="25.5">
      <c r="B9" s="1306" t="s">
        <v>659</v>
      </c>
      <c r="C9" s="1314">
        <v>4.0655005218824432E-2</v>
      </c>
      <c r="D9" s="1307">
        <v>2.1194933107141374</v>
      </c>
      <c r="E9" s="1307">
        <v>6.0036776332545809</v>
      </c>
      <c r="F9" s="1307">
        <v>6.2097250159563258</v>
      </c>
      <c r="G9" s="1308">
        <v>5.3471162948208626</v>
      </c>
    </row>
    <row r="10" spans="1:7" ht="25.5">
      <c r="B10" s="1306" t="s">
        <v>660</v>
      </c>
      <c r="C10" s="1307" t="s">
        <v>667</v>
      </c>
      <c r="D10" s="1307">
        <v>4.4502288914737731</v>
      </c>
      <c r="E10" s="1307">
        <v>5.6758230572942647</v>
      </c>
      <c r="F10" s="1307">
        <v>7.7097655641053295</v>
      </c>
      <c r="G10" s="1308">
        <v>9.3338890088607567</v>
      </c>
    </row>
    <row r="11" spans="1:7" ht="39" thickBot="1">
      <c r="B11" s="1315" t="s">
        <v>661</v>
      </c>
      <c r="C11" s="1316">
        <v>30.9036439618909</v>
      </c>
      <c r="D11" s="1316">
        <v>37.480676530504098</v>
      </c>
      <c r="E11" s="1316">
        <v>46.145352356662301</v>
      </c>
      <c r="F11" s="1317" t="s">
        <v>1555</v>
      </c>
      <c r="G11" s="1318" t="s">
        <v>1556</v>
      </c>
    </row>
    <row r="12" spans="1:7" ht="25.5" customHeight="1">
      <c r="B12" s="1626" t="s">
        <v>1349</v>
      </c>
      <c r="C12" s="1627"/>
      <c r="D12" s="1627"/>
      <c r="E12" s="1627"/>
      <c r="F12" s="1627"/>
      <c r="G12" s="1627"/>
    </row>
    <row r="13" spans="1:7">
      <c r="B13" s="1628" t="s">
        <v>1350</v>
      </c>
      <c r="C13" s="1629"/>
      <c r="D13" s="1629"/>
      <c r="E13" s="1629"/>
      <c r="F13" s="1629"/>
      <c r="G13" s="1629"/>
    </row>
    <row r="14" spans="1:7">
      <c r="B14" s="1166" t="s">
        <v>428</v>
      </c>
    </row>
    <row r="15" spans="1:7">
      <c r="B15" s="175" t="s">
        <v>459</v>
      </c>
      <c r="C15" s="96"/>
    </row>
  </sheetData>
  <mergeCells count="3">
    <mergeCell ref="B5:G5"/>
    <mergeCell ref="B12:G12"/>
    <mergeCell ref="B13:G13"/>
  </mergeCells>
  <phoneticPr fontId="71" type="noConversion"/>
  <hyperlinks>
    <hyperlink ref="B15" location="Мазмұны!B32" display="мазмұнға"/>
  </hyperlinks>
  <pageMargins left="0.75" right="0.75" top="1" bottom="1" header="0.5" footer="0.5"/>
  <pageSetup paperSize="9" orientation="landscape" verticalDpi="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workbookViewId="0">
      <selection activeCell="H16" sqref="H16"/>
    </sheetView>
  </sheetViews>
  <sheetFormatPr defaultRowHeight="12.75"/>
  <cols>
    <col min="1" max="1" width="9.140625" style="1193"/>
    <col min="2" max="2" width="36.28515625" style="1193" customWidth="1"/>
    <col min="3" max="3" width="7.85546875" style="1193" customWidth="1"/>
    <col min="4" max="4" width="8.140625" style="1193" customWidth="1"/>
    <col min="5" max="5" width="7.85546875" style="1193" customWidth="1"/>
    <col min="6" max="6" width="7.5703125" style="1193" customWidth="1"/>
    <col min="7" max="8" width="7.7109375" style="1193" customWidth="1"/>
    <col min="9" max="16384" width="9.140625" style="1193"/>
  </cols>
  <sheetData>
    <row r="2" spans="1:8">
      <c r="A2" s="1142" t="s">
        <v>1735</v>
      </c>
      <c r="B2" s="1143" t="s">
        <v>656</v>
      </c>
    </row>
    <row r="4" spans="1:8" ht="25.5">
      <c r="B4" s="1155"/>
      <c r="C4" s="1206">
        <v>2006</v>
      </c>
      <c r="D4" s="1206">
        <v>2007</v>
      </c>
      <c r="E4" s="1206">
        <v>2008</v>
      </c>
      <c r="F4" s="1319" t="s">
        <v>753</v>
      </c>
      <c r="G4" s="1319" t="s">
        <v>429</v>
      </c>
      <c r="H4" s="1319" t="s">
        <v>964</v>
      </c>
    </row>
    <row r="5" spans="1:8" ht="15.75" thickBot="1">
      <c r="B5" s="1534" t="s">
        <v>662</v>
      </c>
      <c r="C5" s="233">
        <v>-2.5035786494194065E-2</v>
      </c>
      <c r="D5" s="233">
        <v>-7.8324881898085938E-2</v>
      </c>
      <c r="E5" s="233">
        <v>4.9421150378445716E-2</v>
      </c>
      <c r="F5" s="233">
        <v>2.1102030926104961E-2</v>
      </c>
      <c r="G5" s="233">
        <v>-7.3483334939266941E-3</v>
      </c>
      <c r="H5" s="233">
        <v>-3.0979563498427291E-2</v>
      </c>
    </row>
    <row r="6" spans="1:8" ht="13.5" customHeight="1" thickBot="1">
      <c r="B6" s="1534" t="s">
        <v>663</v>
      </c>
      <c r="C6" s="233">
        <v>0.18341557680046089</v>
      </c>
      <c r="D6" s="233">
        <v>0.14368362912251628</v>
      </c>
      <c r="E6" s="233">
        <v>0.25114408830586804</v>
      </c>
      <c r="F6" s="233">
        <v>0.20888854961774181</v>
      </c>
      <c r="G6" s="233">
        <v>0.16380943614858109</v>
      </c>
      <c r="H6" s="233">
        <v>0.12942931835598098</v>
      </c>
    </row>
    <row r="7" spans="1:8" ht="30.75" thickBot="1">
      <c r="B7" s="1534" t="s">
        <v>664</v>
      </c>
      <c r="C7" s="233">
        <v>5.8429137001936145E-2</v>
      </c>
      <c r="D7" s="304">
        <v>-2.3947931365302108E-3</v>
      </c>
      <c r="E7" s="233">
        <v>0.13050138656560681</v>
      </c>
      <c r="F7" s="233">
        <v>0.10873277430425103</v>
      </c>
      <c r="G7" s="233">
        <v>7.6189127894646394E-2</v>
      </c>
      <c r="H7" s="233">
        <v>6.1784530485021513E-2</v>
      </c>
    </row>
    <row r="8" spans="1:8" ht="15.75">
      <c r="B8" s="1320" t="s">
        <v>1351</v>
      </c>
      <c r="C8" s="233">
        <v>-4.3638988809702954E-2</v>
      </c>
      <c r="D8" s="233">
        <v>-8.7246510448105247E-2</v>
      </c>
      <c r="E8" s="233">
        <v>-7.7541359164755505E-2</v>
      </c>
      <c r="F8" s="233">
        <v>-0.10022484809583891</v>
      </c>
      <c r="G8" s="233">
        <v>-9.1508263311696161E-2</v>
      </c>
      <c r="H8" s="233">
        <v>-4.8779946195016369E-2</v>
      </c>
    </row>
    <row r="9" spans="1:8" ht="15.75" thickBot="1">
      <c r="B9" s="1534" t="s">
        <v>665</v>
      </c>
      <c r="C9" s="1321">
        <v>-4.3865738705083594E-3</v>
      </c>
      <c r="D9" s="233">
        <v>-5.7078221583698657E-2</v>
      </c>
      <c r="E9" s="233">
        <v>-2.2060710254133378E-2</v>
      </c>
      <c r="F9" s="233">
        <v>-2.2624672860073327E-2</v>
      </c>
      <c r="G9" s="304">
        <v>-2.8185255868347229E-3</v>
      </c>
      <c r="H9" s="233">
        <v>2.2971764041882066E-2</v>
      </c>
    </row>
    <row r="10" spans="1:8" ht="30.75" thickBot="1">
      <c r="B10" s="1534" t="s">
        <v>666</v>
      </c>
      <c r="C10" s="1322">
        <v>-0.11870827372562676</v>
      </c>
      <c r="D10" s="233">
        <v>0.16114707259486982</v>
      </c>
      <c r="E10" s="233">
        <v>-0.1913288915891036</v>
      </c>
      <c r="F10" s="233">
        <v>-0.35589601254581138</v>
      </c>
      <c r="G10" s="233">
        <v>5.1102007122017401E-2</v>
      </c>
      <c r="H10" s="233">
        <v>8.0255583242669681E-2</v>
      </c>
    </row>
    <row r="11" spans="1:8" ht="16.5" customHeight="1">
      <c r="B11" s="1630" t="s">
        <v>1352</v>
      </c>
      <c r="C11" s="1631"/>
      <c r="D11" s="1631"/>
      <c r="E11" s="1631"/>
      <c r="F11" s="1631"/>
      <c r="G11" s="1631"/>
      <c r="H11" s="1631"/>
    </row>
    <row r="12" spans="1:8">
      <c r="B12" s="1632" t="s">
        <v>1353</v>
      </c>
      <c r="C12" s="1633"/>
      <c r="D12" s="1633"/>
      <c r="E12" s="1633"/>
      <c r="F12" s="1633"/>
      <c r="G12" s="1633"/>
      <c r="H12" s="1633"/>
    </row>
    <row r="13" spans="1:8">
      <c r="B13" s="1237" t="s">
        <v>200</v>
      </c>
    </row>
    <row r="14" spans="1:8">
      <c r="B14" s="1216" t="s">
        <v>52</v>
      </c>
    </row>
    <row r="15" spans="1:8">
      <c r="B15" s="1216"/>
    </row>
    <row r="16" spans="1:8">
      <c r="B16" s="175" t="s">
        <v>459</v>
      </c>
      <c r="C16" s="1367"/>
    </row>
  </sheetData>
  <mergeCells count="2">
    <mergeCell ref="B11:H11"/>
    <mergeCell ref="B12:H12"/>
  </mergeCells>
  <phoneticPr fontId="71" type="noConversion"/>
  <hyperlinks>
    <hyperlink ref="B16" location="Мазмұны!B33" display="мазмұнға"/>
  </hyperlinks>
  <pageMargins left="0.75" right="0.75" top="1" bottom="1" header="0.5" footer="0.5"/>
  <pageSetup paperSize="9" orientation="portrait" verticalDpi="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0"/>
  <sheetViews>
    <sheetView workbookViewId="0">
      <selection activeCell="I16" sqref="I16"/>
    </sheetView>
  </sheetViews>
  <sheetFormatPr defaultRowHeight="12.75"/>
  <cols>
    <col min="1" max="1" width="10.140625" style="1142" customWidth="1"/>
    <col min="2" max="2" width="11" style="1142" customWidth="1"/>
    <col min="3" max="3" width="19.42578125" style="1142" customWidth="1"/>
    <col min="4" max="4" width="18.140625" style="1142" customWidth="1"/>
    <col min="5" max="6" width="16.140625" style="1142" customWidth="1"/>
    <col min="7" max="7" width="10.7109375" style="1142" customWidth="1"/>
    <col min="8" max="8" width="14.140625" style="1142" customWidth="1"/>
    <col min="9" max="10" width="15" style="1142" customWidth="1"/>
    <col min="11" max="16384" width="9.140625" style="1142"/>
  </cols>
  <sheetData>
    <row r="2" spans="1:7" ht="25.5" customHeight="1">
      <c r="A2" s="1142" t="s">
        <v>1735</v>
      </c>
      <c r="B2" s="1634" t="s">
        <v>352</v>
      </c>
      <c r="C2" s="1615"/>
      <c r="D2" s="1615"/>
      <c r="E2" s="1615"/>
      <c r="F2" s="1615"/>
      <c r="G2" s="1615"/>
    </row>
    <row r="3" spans="1:7" ht="13.5" thickBot="1">
      <c r="B3" s="1273"/>
    </row>
    <row r="4" spans="1:7" ht="39" thickBot="1">
      <c r="B4" s="1323"/>
      <c r="C4" s="1324" t="s">
        <v>668</v>
      </c>
      <c r="D4" s="1324" t="s">
        <v>353</v>
      </c>
      <c r="E4" s="1324" t="s">
        <v>669</v>
      </c>
      <c r="F4" s="1324" t="s">
        <v>354</v>
      </c>
      <c r="G4" s="1325" t="s">
        <v>355</v>
      </c>
    </row>
    <row r="5" spans="1:7">
      <c r="B5" s="1326">
        <v>2006</v>
      </c>
      <c r="C5" s="1295">
        <v>104.32417670317204</v>
      </c>
      <c r="D5" s="1295">
        <v>83.925850834934948</v>
      </c>
      <c r="E5" s="1295">
        <v>116.8693269451142</v>
      </c>
      <c r="F5" s="1295">
        <v>80.985756587083756</v>
      </c>
      <c r="G5" s="1296">
        <v>89.077249142456935</v>
      </c>
    </row>
    <row r="6" spans="1:7">
      <c r="B6" s="1327">
        <v>2007</v>
      </c>
      <c r="C6" s="1246">
        <v>106.66349847638938</v>
      </c>
      <c r="D6" s="1246">
        <v>82.721577373058324</v>
      </c>
      <c r="E6" s="1246">
        <v>121.36651493867146</v>
      </c>
      <c r="F6" s="1246">
        <v>79.543747517875488</v>
      </c>
      <c r="G6" s="1275">
        <v>103.43178707656774</v>
      </c>
    </row>
    <row r="7" spans="1:7">
      <c r="B7" s="1328" t="s">
        <v>41</v>
      </c>
      <c r="C7" s="1246">
        <v>108.96160384409563</v>
      </c>
      <c r="D7" s="1246">
        <v>82.471479197068746</v>
      </c>
      <c r="E7" s="1246">
        <v>125.21657108546812</v>
      </c>
      <c r="F7" s="1246">
        <v>79.432763729446336</v>
      </c>
      <c r="G7" s="1275">
        <v>100.53694405452165</v>
      </c>
    </row>
    <row r="8" spans="1:7">
      <c r="B8" s="1328" t="s">
        <v>42</v>
      </c>
      <c r="C8" s="1246">
        <v>106.22856982490005</v>
      </c>
      <c r="D8" s="1246">
        <v>79.111176762335248</v>
      </c>
      <c r="E8" s="1246">
        <v>122.85924611594446</v>
      </c>
      <c r="F8" s="1246">
        <v>76.407015956740182</v>
      </c>
      <c r="G8" s="1275">
        <v>98.772628224959078</v>
      </c>
    </row>
    <row r="9" spans="1:7">
      <c r="B9" s="1328" t="s">
        <v>43</v>
      </c>
      <c r="C9" s="1246">
        <v>110.63179902589899</v>
      </c>
      <c r="D9" s="1246">
        <v>81.658852730260392</v>
      </c>
      <c r="E9" s="1246">
        <v>128.40168763534811</v>
      </c>
      <c r="F9" s="1246">
        <v>79.435669097525462</v>
      </c>
      <c r="G9" s="1275">
        <v>107.09370143026497</v>
      </c>
    </row>
    <row r="10" spans="1:7">
      <c r="B10" s="1328" t="s">
        <v>44</v>
      </c>
      <c r="C10" s="1246">
        <v>123.45681366902492</v>
      </c>
      <c r="D10" s="1246">
        <v>91.710348005743825</v>
      </c>
      <c r="E10" s="1246">
        <v>142.95110944743098</v>
      </c>
      <c r="F10" s="1246">
        <v>88.439247132661038</v>
      </c>
      <c r="G10" s="1275">
        <v>83.642297900127872</v>
      </c>
    </row>
    <row r="11" spans="1:7">
      <c r="B11" s="1328" t="s">
        <v>45</v>
      </c>
      <c r="C11" s="1246">
        <v>114.32250770966341</v>
      </c>
      <c r="D11" s="1246">
        <v>95.045560402426091</v>
      </c>
      <c r="E11" s="1246">
        <v>126.76591254631224</v>
      </c>
      <c r="F11" s="1246">
        <v>92.55404353508213</v>
      </c>
      <c r="G11" s="1275">
        <v>64.756246551976076</v>
      </c>
    </row>
    <row r="12" spans="1:7">
      <c r="B12" s="1328" t="s">
        <v>46</v>
      </c>
      <c r="C12" s="1246">
        <v>103.14234826873978</v>
      </c>
      <c r="D12" s="1246">
        <v>83.312547787175276</v>
      </c>
      <c r="E12" s="1246">
        <v>115.62136061011017</v>
      </c>
      <c r="F12" s="1246">
        <v>80.109908956407594</v>
      </c>
      <c r="G12" s="1275">
        <v>103.82010777597132</v>
      </c>
    </row>
    <row r="13" spans="1:7" ht="13.5" thickBot="1">
      <c r="B13" s="1329" t="s">
        <v>47</v>
      </c>
      <c r="C13" s="1276">
        <v>100.2</v>
      </c>
      <c r="D13" s="1276">
        <v>81.7</v>
      </c>
      <c r="E13" s="1276">
        <v>111.9</v>
      </c>
      <c r="F13" s="1276">
        <v>77.8</v>
      </c>
      <c r="G13" s="1330"/>
    </row>
    <row r="15" spans="1:7" ht="27.75" customHeight="1">
      <c r="B15" s="1634" t="s">
        <v>352</v>
      </c>
      <c r="C15" s="1615"/>
      <c r="D15" s="1615"/>
      <c r="E15" s="1615"/>
      <c r="F15" s="1615"/>
      <c r="G15" s="1615"/>
    </row>
    <row r="22" spans="2:3">
      <c r="B22" s="1237"/>
      <c r="C22" s="1237"/>
    </row>
    <row r="33" spans="2:3">
      <c r="B33" s="1331"/>
    </row>
    <row r="34" spans="2:3">
      <c r="B34" s="1331"/>
    </row>
    <row r="37" spans="2:3">
      <c r="B37" s="1166" t="s">
        <v>52</v>
      </c>
      <c r="C37" s="1243"/>
    </row>
    <row r="40" spans="2:3">
      <c r="B40" s="175" t="s">
        <v>459</v>
      </c>
      <c r="C40" s="96"/>
    </row>
  </sheetData>
  <mergeCells count="2">
    <mergeCell ref="B2:G2"/>
    <mergeCell ref="B15:G15"/>
  </mergeCells>
  <phoneticPr fontId="71" type="noConversion"/>
  <hyperlinks>
    <hyperlink ref="B40" location="Мазмұны!B34" display="мазмұнға"/>
  </hyperlinks>
  <pageMargins left="0.75" right="0.75" top="1" bottom="1" header="0.5" footer="0.5"/>
  <headerFooter alignWithMargins="0"/>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7"/>
  <sheetViews>
    <sheetView topLeftCell="A10" workbookViewId="0">
      <selection activeCell="B17" sqref="B17"/>
    </sheetView>
  </sheetViews>
  <sheetFormatPr defaultRowHeight="12.75"/>
  <cols>
    <col min="1" max="1" width="9.140625" style="1193"/>
    <col min="2" max="2" width="10.42578125" style="1193" customWidth="1"/>
    <col min="3" max="3" width="14.140625" style="1193" customWidth="1"/>
    <col min="4" max="5" width="9.140625" style="1193"/>
    <col min="6" max="6" width="10.5703125" style="1193" customWidth="1"/>
    <col min="7" max="7" width="15" style="1193" customWidth="1"/>
    <col min="8" max="16384" width="9.140625" style="1193"/>
  </cols>
  <sheetData>
    <row r="2" spans="1:7">
      <c r="A2" s="1142" t="s">
        <v>1735</v>
      </c>
      <c r="B2" s="1332" t="s">
        <v>670</v>
      </c>
    </row>
    <row r="4" spans="1:7" ht="24.75" customHeight="1">
      <c r="B4" s="1155"/>
      <c r="C4" s="1155"/>
      <c r="D4" s="1206" t="s">
        <v>769</v>
      </c>
      <c r="E4" s="1206" t="s">
        <v>965</v>
      </c>
      <c r="F4" s="1319" t="s">
        <v>966</v>
      </c>
      <c r="G4" s="1319" t="s">
        <v>967</v>
      </c>
    </row>
    <row r="5" spans="1:7">
      <c r="B5" s="1638">
        <v>2007</v>
      </c>
      <c r="C5" s="1263" t="s">
        <v>1406</v>
      </c>
      <c r="D5" s="1333">
        <v>0.30006136704471864</v>
      </c>
      <c r="E5" s="233">
        <v>0.10180473747546155</v>
      </c>
      <c r="F5" s="233">
        <v>0.10394496418521602</v>
      </c>
      <c r="G5" s="1334">
        <v>9.431166538404101E-2</v>
      </c>
    </row>
    <row r="6" spans="1:7">
      <c r="B6" s="1638"/>
      <c r="C6" s="1263" t="s">
        <v>1475</v>
      </c>
      <c r="D6" s="1335">
        <v>0.37966853897067648</v>
      </c>
      <c r="E6" s="1336">
        <v>0.1848639840421944</v>
      </c>
      <c r="F6" s="1336">
        <v>0.20580703717759638</v>
      </c>
      <c r="G6" s="1334">
        <v>-1.1002482249114385E-2</v>
      </c>
    </row>
    <row r="7" spans="1:7">
      <c r="B7" s="1638">
        <v>2008</v>
      </c>
      <c r="C7" s="1263" t="s">
        <v>1406</v>
      </c>
      <c r="D7" s="1335">
        <v>0.2124269199197662</v>
      </c>
      <c r="E7" s="233">
        <v>2.8766754058421211E-2</v>
      </c>
      <c r="F7" s="233">
        <v>7.0495116419555692E-2</v>
      </c>
      <c r="G7" s="1334">
        <v>0.11316504944178926</v>
      </c>
    </row>
    <row r="8" spans="1:7">
      <c r="B8" s="1638"/>
      <c r="C8" s="1263" t="s">
        <v>1475</v>
      </c>
      <c r="D8" s="1333">
        <v>0.10183531879355925</v>
      </c>
      <c r="E8" s="233">
        <v>-8.374191280870083E-2</v>
      </c>
      <c r="F8" s="233">
        <v>0.18493691917722119</v>
      </c>
      <c r="G8" s="1337">
        <v>6.4031242503902956E-4</v>
      </c>
    </row>
    <row r="9" spans="1:7">
      <c r="B9" s="1638" t="s">
        <v>1721</v>
      </c>
      <c r="C9" s="1263" t="s">
        <v>1406</v>
      </c>
      <c r="D9" s="1333">
        <v>5.0301836039503368E-2</v>
      </c>
      <c r="E9" s="233">
        <v>3.8541168075616743E-2</v>
      </c>
      <c r="F9" s="233">
        <v>2.5261542923406769E-2</v>
      </c>
      <c r="G9" s="1334">
        <v>-1.3500874959519932E-2</v>
      </c>
    </row>
    <row r="10" spans="1:7">
      <c r="B10" s="1638"/>
      <c r="C10" s="1263" t="s">
        <v>1475</v>
      </c>
      <c r="D10" s="1333">
        <v>2.2331458259524796E-2</v>
      </c>
      <c r="E10" s="233">
        <v>-0.13555838405043277</v>
      </c>
      <c r="F10" s="233">
        <v>0.15834682986603227</v>
      </c>
      <c r="G10" s="1338">
        <v>-4.5698755607470262E-4</v>
      </c>
    </row>
    <row r="11" spans="1:7">
      <c r="B11" s="1638" t="s">
        <v>1722</v>
      </c>
      <c r="C11" s="1263" t="s">
        <v>1406</v>
      </c>
      <c r="D11" s="1333">
        <v>-1.3235501512017437E-2</v>
      </c>
      <c r="E11" s="233">
        <v>1.8540846155256682E-2</v>
      </c>
      <c r="F11" s="233">
        <v>1.5955159617633597E-2</v>
      </c>
      <c r="G11" s="1334">
        <v>-4.7731507284907715E-2</v>
      </c>
    </row>
    <row r="12" spans="1:7">
      <c r="B12" s="1638"/>
      <c r="C12" s="1263" t="s">
        <v>1475</v>
      </c>
      <c r="D12" s="1333">
        <v>1.089516659554025E-2</v>
      </c>
      <c r="E12" s="233">
        <v>-0.14259818987577297</v>
      </c>
      <c r="F12" s="233">
        <v>0.15160191542087137</v>
      </c>
      <c r="G12" s="1337">
        <v>1.8914410504416441E-3</v>
      </c>
    </row>
    <row r="13" spans="1:7" ht="36" customHeight="1">
      <c r="B13" s="1637" t="s">
        <v>968</v>
      </c>
      <c r="C13" s="1631"/>
      <c r="D13" s="1631"/>
      <c r="E13" s="1631"/>
      <c r="F13" s="1631"/>
      <c r="G13" s="1631"/>
    </row>
    <row r="14" spans="1:7">
      <c r="B14" s="1635" t="s">
        <v>52</v>
      </c>
      <c r="C14" s="1636"/>
    </row>
    <row r="17" spans="2:3">
      <c r="B17" s="175" t="s">
        <v>459</v>
      </c>
      <c r="C17" s="1367"/>
    </row>
  </sheetData>
  <mergeCells count="6">
    <mergeCell ref="B14:C14"/>
    <mergeCell ref="B13:G13"/>
    <mergeCell ref="B5:B6"/>
    <mergeCell ref="B7:B8"/>
    <mergeCell ref="B9:B10"/>
    <mergeCell ref="B11:B12"/>
  </mergeCells>
  <phoneticPr fontId="71" type="noConversion"/>
  <hyperlinks>
    <hyperlink ref="B17" location="Мазмұны!B35" display="мазмұнға"/>
  </hyperlinks>
  <pageMargins left="0.75" right="0.75" top="1" bottom="1" header="0.5" footer="0.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0"/>
  <sheetViews>
    <sheetView topLeftCell="A10" workbookViewId="0">
      <selection activeCell="B24" sqref="B24"/>
    </sheetView>
  </sheetViews>
  <sheetFormatPr defaultRowHeight="12.75"/>
  <cols>
    <col min="1" max="1" width="9.140625" style="1193"/>
    <col min="2" max="2" width="48" style="1193" customWidth="1"/>
    <col min="3" max="16384" width="9.140625" style="1193"/>
  </cols>
  <sheetData>
    <row r="2" spans="1:8">
      <c r="A2" s="1142" t="s">
        <v>1735</v>
      </c>
      <c r="B2" s="1143" t="s">
        <v>701</v>
      </c>
      <c r="C2" s="1142"/>
      <c r="D2" s="1142"/>
      <c r="E2" s="1142"/>
      <c r="F2" s="1142"/>
      <c r="G2" s="1142"/>
      <c r="H2" s="1142"/>
    </row>
    <row r="3" spans="1:8">
      <c r="B3" s="1143"/>
    </row>
    <row r="4" spans="1:8">
      <c r="B4" s="1640"/>
      <c r="C4" s="1155" t="s">
        <v>107</v>
      </c>
      <c r="D4" s="1155" t="s">
        <v>1006</v>
      </c>
      <c r="E4" s="1155" t="s">
        <v>1004</v>
      </c>
      <c r="F4" s="1155" t="s">
        <v>1003</v>
      </c>
      <c r="G4" s="1155" t="s">
        <v>1118</v>
      </c>
    </row>
    <row r="5" spans="1:8">
      <c r="B5" s="1640"/>
      <c r="C5" s="1639" t="s">
        <v>969</v>
      </c>
      <c r="D5" s="1639"/>
      <c r="E5" s="1639"/>
      <c r="F5" s="1639"/>
      <c r="G5" s="1639"/>
    </row>
    <row r="6" spans="1:8" ht="15.75">
      <c r="B6" s="1160" t="s">
        <v>1354</v>
      </c>
      <c r="C6" s="1339">
        <v>-25.7</v>
      </c>
      <c r="D6" s="1339">
        <v>-25.1</v>
      </c>
      <c r="E6" s="1340" t="s">
        <v>73</v>
      </c>
      <c r="F6" s="1339">
        <v>57.7</v>
      </c>
      <c r="G6" s="1339">
        <v>-5.9</v>
      </c>
    </row>
    <row r="7" spans="1:8" ht="15.75">
      <c r="B7" s="1160" t="s">
        <v>1355</v>
      </c>
      <c r="C7" s="1339">
        <v>-6.5</v>
      </c>
      <c r="D7" s="1340" t="s">
        <v>74</v>
      </c>
      <c r="E7" s="1339">
        <v>4.7</v>
      </c>
      <c r="F7" s="1340" t="s">
        <v>75</v>
      </c>
      <c r="G7" s="1339">
        <v>-9.5</v>
      </c>
    </row>
    <row r="8" spans="1:8" ht="15.75">
      <c r="B8" s="1160" t="s">
        <v>1356</v>
      </c>
      <c r="C8" s="1340" t="s">
        <v>76</v>
      </c>
      <c r="D8" s="1340" t="s">
        <v>77</v>
      </c>
      <c r="E8" s="1340" t="s">
        <v>78</v>
      </c>
      <c r="F8" s="1340" t="s">
        <v>79</v>
      </c>
      <c r="G8" s="1339">
        <v>-2.2000000000000002</v>
      </c>
    </row>
    <row r="9" spans="1:8" ht="25.5">
      <c r="B9" s="1160" t="s">
        <v>671</v>
      </c>
      <c r="C9" s="1339">
        <v>-11</v>
      </c>
      <c r="D9" s="1339">
        <v>-18.399999999999999</v>
      </c>
      <c r="E9" s="1339">
        <v>-10.199999999999999</v>
      </c>
      <c r="F9" s="1339">
        <v>-18</v>
      </c>
      <c r="G9" s="1339">
        <v>2.8</v>
      </c>
    </row>
    <row r="10" spans="1:8" ht="15.75">
      <c r="B10" s="1160" t="s">
        <v>672</v>
      </c>
      <c r="C10" s="1339">
        <v>-36.700000000000003</v>
      </c>
      <c r="D10" s="1340" t="s">
        <v>80</v>
      </c>
      <c r="E10" s="1340" t="s">
        <v>74</v>
      </c>
      <c r="F10" s="1340" t="s">
        <v>81</v>
      </c>
      <c r="G10" s="1339">
        <v>-34.299999999999997</v>
      </c>
    </row>
    <row r="11" spans="1:8" ht="15.75">
      <c r="B11" s="1160" t="s">
        <v>1302</v>
      </c>
      <c r="C11" s="1339">
        <v>-31.2</v>
      </c>
      <c r="D11" s="1340" t="s">
        <v>82</v>
      </c>
      <c r="E11" s="1340" t="s">
        <v>83</v>
      </c>
      <c r="F11" s="1340" t="s">
        <v>84</v>
      </c>
      <c r="G11" s="1339">
        <v>-17.8</v>
      </c>
    </row>
    <row r="12" spans="1:8">
      <c r="B12" s="1160" t="s">
        <v>1303</v>
      </c>
      <c r="C12" s="1339">
        <v>10.7</v>
      </c>
      <c r="D12" s="1339">
        <v>16.8</v>
      </c>
      <c r="E12" s="1339">
        <v>0.1</v>
      </c>
      <c r="F12" s="1339">
        <v>4.9000000000000004</v>
      </c>
      <c r="G12" s="1339">
        <v>6</v>
      </c>
    </row>
    <row r="13" spans="1:8" ht="15.75">
      <c r="B13" s="1160" t="s">
        <v>1304</v>
      </c>
      <c r="C13" s="1341">
        <v>0.56000000000000005</v>
      </c>
      <c r="D13" s="1341">
        <v>0.12</v>
      </c>
      <c r="E13" s="1341">
        <v>0.45</v>
      </c>
      <c r="F13" s="1341">
        <v>0.92</v>
      </c>
      <c r="G13" s="1341">
        <v>0.05</v>
      </c>
    </row>
    <row r="14" spans="1:8" ht="15.75">
      <c r="B14" s="1160" t="s">
        <v>1305</v>
      </c>
      <c r="C14" s="1339" t="s">
        <v>85</v>
      </c>
      <c r="D14" s="1339">
        <v>3.3</v>
      </c>
      <c r="E14" s="1339">
        <v>-13.9</v>
      </c>
      <c r="F14" s="1339">
        <v>14.3</v>
      </c>
      <c r="G14" s="1339">
        <v>20.8</v>
      </c>
    </row>
    <row r="15" spans="1:8" ht="26.25">
      <c r="B15" s="1342" t="s">
        <v>1357</v>
      </c>
      <c r="C15" s="1339"/>
      <c r="D15" s="1339"/>
      <c r="E15" s="1339"/>
      <c r="F15" s="1339"/>
      <c r="G15" s="1339"/>
    </row>
    <row r="16" spans="1:8" ht="28.5" customHeight="1">
      <c r="B16" s="1160" t="s">
        <v>1358</v>
      </c>
      <c r="C16" s="1339" t="s">
        <v>1677</v>
      </c>
      <c r="D16" s="1339" t="s">
        <v>1678</v>
      </c>
      <c r="E16" s="1339" t="s">
        <v>1679</v>
      </c>
      <c r="F16" s="1339" t="s">
        <v>1680</v>
      </c>
      <c r="G16" s="1341" t="s">
        <v>1681</v>
      </c>
    </row>
    <row r="17" spans="2:16" ht="25.5">
      <c r="B17" s="1160" t="s">
        <v>1306</v>
      </c>
      <c r="C17" s="1339">
        <v>19.899999999999999</v>
      </c>
      <c r="D17" s="1339" t="s">
        <v>1682</v>
      </c>
      <c r="E17" s="1339" t="s">
        <v>1683</v>
      </c>
      <c r="F17" s="1339" t="s">
        <v>1684</v>
      </c>
      <c r="G17" s="1339">
        <v>6.1</v>
      </c>
    </row>
    <row r="18" spans="2:16" ht="15.75">
      <c r="B18" s="1160" t="s">
        <v>1359</v>
      </c>
      <c r="C18" s="1339" t="s">
        <v>1685</v>
      </c>
      <c r="D18" s="1340" t="s">
        <v>1686</v>
      </c>
      <c r="E18" s="1340" t="s">
        <v>1687</v>
      </c>
      <c r="F18" s="1340" t="s">
        <v>1688</v>
      </c>
      <c r="G18" s="1339">
        <v>-3.1</v>
      </c>
    </row>
    <row r="19" spans="2:16" ht="15.75">
      <c r="B19" s="1160" t="s">
        <v>1360</v>
      </c>
      <c r="C19" s="1339" t="s">
        <v>1716</v>
      </c>
      <c r="D19" s="1339" t="s">
        <v>1717</v>
      </c>
      <c r="E19" s="1339" t="s">
        <v>1718</v>
      </c>
      <c r="F19" s="1339" t="s">
        <v>1719</v>
      </c>
      <c r="G19" s="1339" t="s">
        <v>1720</v>
      </c>
    </row>
    <row r="20" spans="2:16" ht="14.25">
      <c r="B20" s="187" t="s">
        <v>1361</v>
      </c>
      <c r="C20" s="176"/>
      <c r="D20" s="176"/>
      <c r="E20" s="176"/>
      <c r="F20" s="176"/>
      <c r="G20" s="176"/>
      <c r="H20"/>
      <c r="I20"/>
      <c r="J20"/>
      <c r="K20"/>
      <c r="L20"/>
      <c r="M20"/>
      <c r="N20"/>
      <c r="O20"/>
      <c r="P20"/>
    </row>
    <row r="21" spans="2:16" ht="14.25">
      <c r="B21" s="1365" t="s">
        <v>1307</v>
      </c>
      <c r="C21"/>
      <c r="D21"/>
      <c r="E21"/>
      <c r="F21"/>
      <c r="G21"/>
      <c r="H21"/>
      <c r="I21"/>
      <c r="J21"/>
      <c r="K21"/>
      <c r="L21"/>
      <c r="M21"/>
      <c r="N21"/>
      <c r="O21"/>
      <c r="P21"/>
    </row>
    <row r="22" spans="2:16" ht="14.25">
      <c r="B22" s="1365" t="s">
        <v>201</v>
      </c>
      <c r="C22" s="1583"/>
      <c r="D22" s="1583"/>
      <c r="E22" s="1583"/>
      <c r="F22" s="1583"/>
      <c r="G22" s="1583"/>
      <c r="H22"/>
      <c r="I22"/>
      <c r="J22"/>
      <c r="K22"/>
      <c r="L22"/>
      <c r="M22"/>
      <c r="N22"/>
      <c r="O22"/>
      <c r="P22"/>
    </row>
    <row r="23" spans="2:16" ht="14.25">
      <c r="B23" s="1365" t="s">
        <v>1308</v>
      </c>
      <c r="C23"/>
      <c r="D23"/>
      <c r="E23"/>
      <c r="F23"/>
      <c r="G23"/>
      <c r="H23"/>
      <c r="I23"/>
      <c r="J23"/>
      <c r="K23"/>
      <c r="L23"/>
      <c r="M23"/>
      <c r="N23"/>
      <c r="O23"/>
      <c r="P23"/>
    </row>
    <row r="24" spans="2:16" ht="14.25">
      <c r="B24" s="1366" t="s">
        <v>1309</v>
      </c>
      <c r="C24"/>
      <c r="D24"/>
      <c r="E24"/>
      <c r="F24"/>
      <c r="G24"/>
      <c r="H24"/>
      <c r="I24"/>
      <c r="J24"/>
      <c r="K24"/>
      <c r="L24"/>
      <c r="M24"/>
      <c r="N24"/>
      <c r="O24"/>
      <c r="P24"/>
    </row>
    <row r="25" spans="2:16" ht="14.25">
      <c r="B25" s="1365" t="s">
        <v>1310</v>
      </c>
      <c r="C25"/>
      <c r="D25"/>
      <c r="E25"/>
      <c r="F25"/>
      <c r="G25"/>
      <c r="H25"/>
      <c r="I25"/>
      <c r="J25"/>
      <c r="K25"/>
      <c r="L25"/>
      <c r="M25"/>
      <c r="N25"/>
      <c r="O25"/>
      <c r="P25"/>
    </row>
    <row r="26" spans="2:16" ht="14.25">
      <c r="B26" s="1365" t="s">
        <v>1311</v>
      </c>
      <c r="C26"/>
      <c r="D26"/>
      <c r="E26"/>
      <c r="F26"/>
      <c r="G26"/>
      <c r="H26"/>
      <c r="I26"/>
      <c r="J26"/>
      <c r="K26"/>
      <c r="L26"/>
      <c r="M26"/>
      <c r="N26"/>
      <c r="O26"/>
      <c r="P26"/>
    </row>
    <row r="27" spans="2:16" ht="14.25">
      <c r="B27" s="1365" t="s">
        <v>1312</v>
      </c>
      <c r="C27"/>
      <c r="D27"/>
      <c r="E27"/>
      <c r="F27"/>
      <c r="G27"/>
      <c r="H27"/>
      <c r="I27"/>
      <c r="J27"/>
      <c r="K27"/>
      <c r="L27"/>
      <c r="M27"/>
      <c r="N27"/>
      <c r="O27"/>
      <c r="P27"/>
    </row>
    <row r="28" spans="2:16">
      <c r="B28" s="191" t="s">
        <v>1313</v>
      </c>
    </row>
    <row r="30" spans="2:16">
      <c r="B30" s="175" t="s">
        <v>459</v>
      </c>
      <c r="C30" s="96"/>
    </row>
  </sheetData>
  <mergeCells count="2">
    <mergeCell ref="C5:G5"/>
    <mergeCell ref="B4:B5"/>
  </mergeCells>
  <phoneticPr fontId="71" type="noConversion"/>
  <hyperlinks>
    <hyperlink ref="B30" location="Мазмұны!B36" display="мазмұнға"/>
  </hyperlinks>
  <pageMargins left="0.75" right="0.75" top="1" bottom="1" header="0.5" footer="0.5"/>
  <pageSetup paperSize="9" orientation="portrait" verticalDpi="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9"/>
  <sheetViews>
    <sheetView workbookViewId="0">
      <selection activeCell="I5" sqref="I5"/>
    </sheetView>
  </sheetViews>
  <sheetFormatPr defaultRowHeight="12.75"/>
  <cols>
    <col min="1" max="1" width="9.140625" style="1193"/>
    <col min="2" max="2" width="40.7109375" style="1193" customWidth="1"/>
    <col min="3" max="3" width="9.140625" style="1193"/>
    <col min="4" max="4" width="12" style="1193" customWidth="1"/>
    <col min="5" max="5" width="12.85546875" style="1193" customWidth="1"/>
    <col min="6" max="6" width="13.7109375" style="1193" customWidth="1"/>
    <col min="7" max="16384" width="9.140625" style="1193"/>
  </cols>
  <sheetData>
    <row r="2" spans="1:7">
      <c r="A2" s="1142" t="s">
        <v>1735</v>
      </c>
      <c r="B2" s="1143" t="s">
        <v>356</v>
      </c>
    </row>
    <row r="3" spans="1:7" ht="13.5" thickBot="1">
      <c r="A3" s="1142"/>
      <c r="B3" s="1143" t="s">
        <v>970</v>
      </c>
    </row>
    <row r="4" spans="1:7">
      <c r="B4" s="1343"/>
      <c r="C4" s="1141">
        <v>2008</v>
      </c>
      <c r="D4" s="1141" t="s">
        <v>1575</v>
      </c>
      <c r="E4" s="1141" t="s">
        <v>1576</v>
      </c>
      <c r="F4" s="1641" t="s">
        <v>1577</v>
      </c>
      <c r="G4" s="1642"/>
    </row>
    <row r="5" spans="1:7">
      <c r="B5" s="1344"/>
      <c r="C5" s="1319"/>
      <c r="D5" s="1319"/>
      <c r="E5" s="1319"/>
      <c r="F5" s="1345" t="s">
        <v>1578</v>
      </c>
      <c r="G5" s="1345" t="s">
        <v>1579</v>
      </c>
    </row>
    <row r="6" spans="1:7">
      <c r="B6" s="1346" t="s">
        <v>1580</v>
      </c>
      <c r="C6" s="1347">
        <v>6.6</v>
      </c>
      <c r="D6" s="1347">
        <v>-3.4</v>
      </c>
      <c r="E6" s="1347">
        <v>-3.1</v>
      </c>
      <c r="F6" s="1347">
        <v>1.2</v>
      </c>
      <c r="G6" s="1348">
        <v>-3.6</v>
      </c>
    </row>
    <row r="7" spans="1:7">
      <c r="B7" s="1349" t="s">
        <v>1581</v>
      </c>
      <c r="C7" s="1350">
        <v>5</v>
      </c>
      <c r="D7" s="1350"/>
      <c r="E7" s="1350">
        <v>-2.9</v>
      </c>
      <c r="F7" s="1350">
        <v>1</v>
      </c>
      <c r="G7" s="1351">
        <v>-3.1</v>
      </c>
    </row>
    <row r="8" spans="1:7">
      <c r="B8" s="1352" t="s">
        <v>1582</v>
      </c>
      <c r="C8" s="1350">
        <v>33.5</v>
      </c>
      <c r="D8" s="1350">
        <v>9</v>
      </c>
      <c r="E8" s="1350">
        <v>14.5</v>
      </c>
      <c r="F8" s="1350">
        <v>19.2</v>
      </c>
      <c r="G8" s="1351">
        <v>11.8</v>
      </c>
    </row>
    <row r="9" spans="1:7">
      <c r="B9" s="1352" t="s">
        <v>1675</v>
      </c>
      <c r="C9" s="1350">
        <v>72</v>
      </c>
      <c r="D9" s="1350">
        <v>29.9</v>
      </c>
      <c r="E9" s="1350">
        <v>44</v>
      </c>
      <c r="F9" s="1350">
        <v>54.1</v>
      </c>
      <c r="G9" s="1351">
        <v>43.5</v>
      </c>
    </row>
    <row r="10" spans="1:7">
      <c r="B10" s="1352" t="s">
        <v>1676</v>
      </c>
      <c r="C10" s="1350">
        <v>-38.5</v>
      </c>
      <c r="D10" s="1350">
        <v>-20.9</v>
      </c>
      <c r="E10" s="1350">
        <v>-29.6</v>
      </c>
      <c r="F10" s="1350">
        <v>-35</v>
      </c>
      <c r="G10" s="1351">
        <v>-31.7</v>
      </c>
    </row>
    <row r="11" spans="1:7">
      <c r="B11" s="1352" t="s">
        <v>1583</v>
      </c>
      <c r="C11" s="1350">
        <v>-6.6</v>
      </c>
      <c r="D11" s="1350">
        <v>-4.3</v>
      </c>
      <c r="E11" s="1350">
        <v>-6.2</v>
      </c>
      <c r="F11" s="1350">
        <v>-4.5</v>
      </c>
      <c r="G11" s="1351">
        <v>-3.6</v>
      </c>
    </row>
    <row r="12" spans="1:7">
      <c r="B12" s="1352" t="s">
        <v>1314</v>
      </c>
      <c r="C12" s="1350">
        <v>-20.3</v>
      </c>
      <c r="D12" s="1350">
        <v>-8.1999999999999993</v>
      </c>
      <c r="E12" s="1350">
        <v>-11.3</v>
      </c>
      <c r="F12" s="1350">
        <v>-13.5</v>
      </c>
      <c r="G12" s="1351">
        <v>-11.7</v>
      </c>
    </row>
    <row r="13" spans="1:7" ht="25.5">
      <c r="B13" s="1346" t="s">
        <v>1584</v>
      </c>
      <c r="C13" s="1347">
        <v>-4.4000000000000004</v>
      </c>
      <c r="D13" s="1347">
        <v>3.7</v>
      </c>
      <c r="E13" s="1350">
        <v>5.4</v>
      </c>
      <c r="F13" s="1350">
        <v>-0.4</v>
      </c>
      <c r="G13" s="1351">
        <v>1.4</v>
      </c>
    </row>
    <row r="14" spans="1:7">
      <c r="B14" s="1352" t="s">
        <v>1585</v>
      </c>
      <c r="C14" s="1350">
        <v>10.9</v>
      </c>
      <c r="D14" s="1350">
        <v>7.2</v>
      </c>
      <c r="E14" s="1350">
        <v>8.1999999999999993</v>
      </c>
      <c r="F14" s="1350">
        <v>5.5</v>
      </c>
      <c r="G14" s="1351">
        <v>4.9000000000000004</v>
      </c>
    </row>
    <row r="15" spans="1:7">
      <c r="B15" s="1352" t="s">
        <v>1586</v>
      </c>
      <c r="C15" s="1350">
        <v>-9.3000000000000007</v>
      </c>
      <c r="D15" s="1350">
        <v>1</v>
      </c>
      <c r="E15" s="1350">
        <v>-0.4</v>
      </c>
      <c r="F15" s="1350">
        <v>-6.1</v>
      </c>
      <c r="G15" s="1351">
        <v>-2.2999999999999998</v>
      </c>
    </row>
    <row r="16" spans="1:7">
      <c r="B16" s="1352" t="s">
        <v>1587</v>
      </c>
      <c r="C16" s="1350">
        <v>4.3</v>
      </c>
      <c r="D16" s="1350">
        <v>-1.7</v>
      </c>
      <c r="E16" s="1350">
        <v>-0.4</v>
      </c>
      <c r="F16" s="1350">
        <v>3.3</v>
      </c>
      <c r="G16" s="1351">
        <v>1.3</v>
      </c>
    </row>
    <row r="17" spans="2:7">
      <c r="B17" s="1346" t="s">
        <v>1588</v>
      </c>
      <c r="C17" s="1347">
        <v>-10.3</v>
      </c>
      <c r="D17" s="1347">
        <v>-3</v>
      </c>
      <c r="E17" s="1347">
        <v>-2</v>
      </c>
      <c r="F17" s="1347">
        <v>-3</v>
      </c>
      <c r="G17" s="1348">
        <v>-2.6</v>
      </c>
    </row>
    <row r="18" spans="2:7">
      <c r="B18" s="1353" t="s">
        <v>1589</v>
      </c>
      <c r="C18" s="1347">
        <v>2.2000000000000002</v>
      </c>
      <c r="D18" s="1347">
        <v>0.3</v>
      </c>
      <c r="E18" s="1347">
        <v>2.2999999999999998</v>
      </c>
      <c r="F18" s="1347">
        <v>0.9</v>
      </c>
      <c r="G18" s="1348">
        <v>-2.2000000000000002</v>
      </c>
    </row>
    <row r="19" spans="2:7">
      <c r="B19" s="1352" t="s">
        <v>1590</v>
      </c>
      <c r="C19" s="1350">
        <v>-2.2000000000000002</v>
      </c>
      <c r="D19" s="1350">
        <v>-0.3</v>
      </c>
      <c r="E19" s="1350">
        <v>-2.2999999999999998</v>
      </c>
      <c r="F19" s="1350">
        <v>-0.9</v>
      </c>
      <c r="G19" s="1351">
        <v>2.2000000000000002</v>
      </c>
    </row>
    <row r="20" spans="2:7" ht="13.5">
      <c r="B20" s="1354" t="s">
        <v>1591</v>
      </c>
      <c r="C20" s="1355"/>
      <c r="D20" s="1355"/>
      <c r="E20" s="1355"/>
      <c r="F20" s="1355"/>
      <c r="G20" s="1356"/>
    </row>
    <row r="21" spans="2:7">
      <c r="B21" s="1357" t="s">
        <v>1592</v>
      </c>
      <c r="C21" s="1355"/>
      <c r="D21" s="1355"/>
      <c r="E21" s="1355"/>
      <c r="F21" s="1355">
        <v>150</v>
      </c>
      <c r="G21" s="1358">
        <v>150</v>
      </c>
    </row>
    <row r="22" spans="2:7">
      <c r="B22" s="1357" t="s">
        <v>1593</v>
      </c>
      <c r="C22" s="1355"/>
      <c r="D22" s="1355"/>
      <c r="E22" s="1359">
        <v>1.0009999999999999</v>
      </c>
      <c r="F22" s="1360" t="s">
        <v>1545</v>
      </c>
      <c r="G22" s="1361">
        <v>1.024</v>
      </c>
    </row>
    <row r="23" spans="2:7">
      <c r="B23" s="1357" t="s">
        <v>1594</v>
      </c>
      <c r="C23" s="1355"/>
      <c r="D23" s="1355"/>
      <c r="E23" s="1355">
        <v>108</v>
      </c>
      <c r="F23" s="1355">
        <v>122.2</v>
      </c>
      <c r="G23" s="1358">
        <v>116.1</v>
      </c>
    </row>
    <row r="24" spans="2:7" ht="26.25" thickBot="1">
      <c r="B24" s="1362" t="s">
        <v>1595</v>
      </c>
      <c r="C24" s="1363"/>
      <c r="D24" s="1363"/>
      <c r="E24" s="1363"/>
      <c r="F24" s="1363">
        <v>70</v>
      </c>
      <c r="G24" s="1364">
        <v>50</v>
      </c>
    </row>
    <row r="25" spans="2:7">
      <c r="B25" s="1643" t="s">
        <v>1596</v>
      </c>
      <c r="C25" s="1644"/>
      <c r="D25" s="1644"/>
      <c r="E25" s="1644"/>
      <c r="F25" s="1644"/>
    </row>
    <row r="26" spans="2:7" ht="37.5" customHeight="1">
      <c r="B26" s="1645" t="s">
        <v>1315</v>
      </c>
      <c r="C26" s="1646"/>
      <c r="D26" s="1646"/>
      <c r="E26" s="1646"/>
      <c r="F26" s="1646"/>
      <c r="G26" s="1615"/>
    </row>
    <row r="27" spans="2:7">
      <c r="B27" s="1166" t="s">
        <v>52</v>
      </c>
    </row>
    <row r="29" spans="2:7">
      <c r="B29" s="175" t="s">
        <v>459</v>
      </c>
      <c r="C29" s="96"/>
    </row>
  </sheetData>
  <mergeCells count="3">
    <mergeCell ref="F4:G4"/>
    <mergeCell ref="B25:F25"/>
    <mergeCell ref="B26:G26"/>
  </mergeCells>
  <phoneticPr fontId="71" type="noConversion"/>
  <hyperlinks>
    <hyperlink ref="B29" location="Мазмұны!B37" display="мазмұнға"/>
  </hyperlinks>
  <pageMargins left="0.75" right="0.75" top="1" bottom="1" header="0.5" footer="0.5"/>
  <pageSetup paperSize="9" orientation="portrait" verticalDpi="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2"/>
  <sheetViews>
    <sheetView topLeftCell="A31" workbookViewId="0">
      <selection activeCell="B52" sqref="B52"/>
    </sheetView>
  </sheetViews>
  <sheetFormatPr defaultRowHeight="12.75"/>
  <cols>
    <col min="1" max="1" width="12.85546875" style="127" customWidth="1"/>
    <col min="2" max="2" width="26.42578125" style="127" customWidth="1"/>
    <col min="3" max="4" width="9.140625" style="127"/>
    <col min="5" max="5" width="10.5703125" style="127" customWidth="1"/>
    <col min="6" max="6" width="10.5703125" style="127" bestFit="1" customWidth="1"/>
    <col min="7" max="7" width="16.28515625" style="127" customWidth="1"/>
    <col min="8" max="8" width="14.85546875" style="127" bestFit="1" customWidth="1"/>
    <col min="9" max="9" width="10.85546875" style="127" bestFit="1" customWidth="1"/>
    <col min="10" max="10" width="17.28515625" style="127" bestFit="1" customWidth="1"/>
    <col min="11" max="16384" width="9.140625" style="127"/>
  </cols>
  <sheetData>
    <row r="2" spans="1:6">
      <c r="A2" s="126" t="s">
        <v>1735</v>
      </c>
      <c r="B2" s="1021" t="s">
        <v>357</v>
      </c>
      <c r="C2" s="1022"/>
      <c r="D2" s="1022"/>
      <c r="E2" s="1022"/>
    </row>
    <row r="4" spans="1:6">
      <c r="B4" s="1052"/>
      <c r="C4" s="1053" t="s">
        <v>358</v>
      </c>
      <c r="D4" s="1053" t="s">
        <v>359</v>
      </c>
      <c r="E4" s="1053" t="s">
        <v>360</v>
      </c>
      <c r="F4" s="128"/>
    </row>
    <row r="5" spans="1:6">
      <c r="B5" s="1054" t="s">
        <v>154</v>
      </c>
      <c r="C5" s="1055">
        <v>100</v>
      </c>
      <c r="D5" s="1056">
        <v>91.724387381314031</v>
      </c>
      <c r="E5" s="1056">
        <v>72.309017939596615</v>
      </c>
      <c r="F5" s="128"/>
    </row>
    <row r="6" spans="1:6">
      <c r="B6" s="1054" t="s">
        <v>155</v>
      </c>
      <c r="C6" s="1055">
        <v>100</v>
      </c>
      <c r="D6" s="1056">
        <v>93.034057457925613</v>
      </c>
      <c r="E6" s="1056">
        <v>76.922971223863883</v>
      </c>
      <c r="F6" s="128"/>
    </row>
    <row r="7" spans="1:6">
      <c r="B7" s="1054" t="s">
        <v>361</v>
      </c>
      <c r="C7" s="1055">
        <v>100</v>
      </c>
      <c r="D7" s="1056">
        <v>91.648026402113118</v>
      </c>
      <c r="E7" s="1056">
        <v>76.777998769168903</v>
      </c>
      <c r="F7" s="128"/>
    </row>
    <row r="8" spans="1:6">
      <c r="B8" s="1054" t="s">
        <v>156</v>
      </c>
      <c r="C8" s="1055">
        <v>100</v>
      </c>
      <c r="D8" s="1056">
        <v>107.88455046969595</v>
      </c>
      <c r="E8" s="1056">
        <v>116.84345446743258</v>
      </c>
      <c r="F8" s="128"/>
    </row>
    <row r="9" spans="1:6">
      <c r="B9" s="1054" t="s">
        <v>362</v>
      </c>
      <c r="C9" s="1055">
        <v>100</v>
      </c>
      <c r="D9" s="1056">
        <v>118.87080499958715</v>
      </c>
      <c r="E9" s="1056">
        <v>113.44912629367515</v>
      </c>
      <c r="F9" s="128"/>
    </row>
    <row r="10" spans="1:6">
      <c r="B10" s="1054" t="s">
        <v>363</v>
      </c>
      <c r="C10" s="1055">
        <v>100</v>
      </c>
      <c r="D10" s="1056">
        <v>100.08331982935002</v>
      </c>
      <c r="E10" s="1056">
        <v>94.179347077008146</v>
      </c>
      <c r="F10" s="128"/>
    </row>
    <row r="11" spans="1:6">
      <c r="B11" s="1054" t="s">
        <v>364</v>
      </c>
      <c r="C11" s="1055">
        <v>100</v>
      </c>
      <c r="D11" s="1056">
        <v>101.47651764001183</v>
      </c>
      <c r="E11" s="1056">
        <v>85.903719474548794</v>
      </c>
      <c r="F11" s="128"/>
    </row>
    <row r="12" spans="1:6" ht="25.5">
      <c r="B12" s="1057" t="s">
        <v>365</v>
      </c>
      <c r="C12" s="1055">
        <v>100</v>
      </c>
      <c r="D12" s="1056">
        <v>104.64852877950067</v>
      </c>
      <c r="E12" s="1056">
        <v>102.70907929503863</v>
      </c>
      <c r="F12" s="128"/>
    </row>
    <row r="13" spans="1:6">
      <c r="B13" s="128"/>
      <c r="C13" s="128"/>
      <c r="D13" s="128"/>
      <c r="E13" s="128"/>
      <c r="F13" s="128"/>
    </row>
    <row r="14" spans="1:6">
      <c r="B14" s="1021" t="s">
        <v>4</v>
      </c>
      <c r="C14" s="1023"/>
      <c r="D14" s="1023"/>
      <c r="E14" s="128"/>
      <c r="F14" s="128"/>
    </row>
    <row r="15" spans="1:6">
      <c r="B15" s="128"/>
      <c r="C15" s="129"/>
      <c r="D15" s="130"/>
      <c r="E15" s="130"/>
      <c r="F15" s="128"/>
    </row>
    <row r="16" spans="1:6">
      <c r="B16" s="131"/>
      <c r="C16" s="132"/>
      <c r="D16" s="132"/>
      <c r="E16" s="132"/>
      <c r="F16" s="128"/>
    </row>
    <row r="17" spans="2:6">
      <c r="B17" s="131"/>
      <c r="C17" s="132"/>
      <c r="D17" s="132"/>
      <c r="E17" s="132"/>
      <c r="F17" s="128"/>
    </row>
    <row r="18" spans="2:6">
      <c r="B18" s="131"/>
      <c r="C18" s="132"/>
      <c r="D18" s="132"/>
      <c r="E18" s="132"/>
      <c r="F18" s="128"/>
    </row>
    <row r="19" spans="2:6">
      <c r="B19" s="131"/>
      <c r="C19" s="132"/>
      <c r="D19" s="132"/>
      <c r="E19" s="132"/>
      <c r="F19" s="128"/>
    </row>
    <row r="20" spans="2:6">
      <c r="B20" s="131"/>
      <c r="C20" s="132"/>
      <c r="D20" s="132"/>
      <c r="E20" s="132"/>
      <c r="F20" s="128"/>
    </row>
    <row r="21" spans="2:6">
      <c r="B21" s="133"/>
      <c r="C21" s="132"/>
      <c r="D21" s="132"/>
      <c r="E21" s="132"/>
      <c r="F21" s="128"/>
    </row>
    <row r="22" spans="2:6">
      <c r="B22" s="131"/>
      <c r="C22" s="132"/>
      <c r="D22" s="132"/>
      <c r="E22" s="132"/>
      <c r="F22" s="128"/>
    </row>
    <row r="23" spans="2:6">
      <c r="B23" s="134"/>
      <c r="C23" s="132"/>
      <c r="D23" s="132"/>
      <c r="E23" s="132"/>
      <c r="F23" s="128"/>
    </row>
    <row r="24" spans="2:6">
      <c r="B24" s="128"/>
      <c r="C24" s="128"/>
      <c r="D24" s="128"/>
      <c r="E24" s="128"/>
      <c r="F24" s="128"/>
    </row>
    <row r="36" spans="2:11">
      <c r="B36" s="135" t="s">
        <v>1600</v>
      </c>
    </row>
    <row r="37" spans="2:11" ht="12" customHeight="1"/>
    <row r="38" spans="2:11" ht="9" hidden="1" customHeight="1">
      <c r="B38" s="1647" t="s">
        <v>594</v>
      </c>
      <c r="C38" s="1648"/>
      <c r="D38" s="1648"/>
      <c r="E38" s="1648"/>
      <c r="F38" s="1648"/>
      <c r="G38" s="1648"/>
      <c r="H38" s="1648"/>
      <c r="I38" s="1648"/>
      <c r="J38" s="1648"/>
      <c r="K38" s="1648"/>
    </row>
    <row r="39" spans="2:11" ht="12.75" hidden="1" customHeight="1">
      <c r="B39" s="1648"/>
      <c r="C39" s="1648"/>
      <c r="D39" s="1648"/>
      <c r="E39" s="1648"/>
      <c r="F39" s="1648"/>
      <c r="G39" s="1648"/>
      <c r="H39" s="1648"/>
      <c r="I39" s="1648"/>
      <c r="J39" s="1648"/>
      <c r="K39" s="1648"/>
    </row>
    <row r="40" spans="2:11">
      <c r="B40" s="1648"/>
      <c r="C40" s="1648"/>
      <c r="D40" s="1648"/>
      <c r="E40" s="1648"/>
      <c r="F40" s="1648"/>
      <c r="G40" s="1648"/>
      <c r="H40" s="1648"/>
      <c r="I40" s="1648"/>
      <c r="J40" s="1648"/>
      <c r="K40" s="1648"/>
    </row>
    <row r="41" spans="2:11">
      <c r="B41" s="1648"/>
      <c r="C41" s="1648"/>
      <c r="D41" s="1648"/>
      <c r="E41" s="1648"/>
      <c r="F41" s="1648"/>
      <c r="G41" s="1648"/>
      <c r="H41" s="1648"/>
      <c r="I41" s="1648"/>
      <c r="J41" s="1648"/>
      <c r="K41" s="1648"/>
    </row>
    <row r="42" spans="2:11">
      <c r="B42" s="1648"/>
      <c r="C42" s="1648"/>
      <c r="D42" s="1648"/>
      <c r="E42" s="1648"/>
      <c r="F42" s="1648"/>
      <c r="G42" s="1648"/>
      <c r="H42" s="1648"/>
      <c r="I42" s="1648"/>
      <c r="J42" s="1648"/>
      <c r="K42" s="1648"/>
    </row>
    <row r="43" spans="2:11">
      <c r="B43" s="1648"/>
      <c r="C43" s="1648"/>
      <c r="D43" s="1648"/>
      <c r="E43" s="1648"/>
      <c r="F43" s="1648"/>
      <c r="G43" s="1648"/>
      <c r="H43" s="1648"/>
      <c r="I43" s="1648"/>
      <c r="J43" s="1648"/>
      <c r="K43" s="1648"/>
    </row>
    <row r="44" spans="2:11">
      <c r="B44" s="1648"/>
      <c r="C44" s="1648"/>
      <c r="D44" s="1648"/>
      <c r="E44" s="1648"/>
      <c r="F44" s="1648"/>
      <c r="G44" s="1648"/>
      <c r="H44" s="1648"/>
      <c r="I44" s="1648"/>
      <c r="J44" s="1648"/>
      <c r="K44" s="1648"/>
    </row>
    <row r="45" spans="2:11">
      <c r="B45" s="1648"/>
      <c r="C45" s="1648"/>
      <c r="D45" s="1648"/>
      <c r="E45" s="1648"/>
      <c r="F45" s="1648"/>
      <c r="G45" s="1648"/>
      <c r="H45" s="1648"/>
      <c r="I45" s="1648"/>
      <c r="J45" s="1648"/>
      <c r="K45" s="1648"/>
    </row>
    <row r="46" spans="2:11">
      <c r="B46" s="1648"/>
      <c r="C46" s="1648"/>
      <c r="D46" s="1648"/>
      <c r="E46" s="1648"/>
      <c r="F46" s="1648"/>
      <c r="G46" s="1648"/>
      <c r="H46" s="1648"/>
      <c r="I46" s="1648"/>
      <c r="J46" s="1648"/>
      <c r="K46" s="1648"/>
    </row>
    <row r="47" spans="2:11">
      <c r="B47" s="1648"/>
      <c r="C47" s="1648"/>
      <c r="D47" s="1648"/>
      <c r="E47" s="1648"/>
      <c r="F47" s="1648"/>
      <c r="G47" s="1648"/>
      <c r="H47" s="1648"/>
      <c r="I47" s="1648"/>
      <c r="J47" s="1648"/>
      <c r="K47" s="1648"/>
    </row>
    <row r="48" spans="2:11">
      <c r="B48" s="1648"/>
      <c r="C48" s="1648"/>
      <c r="D48" s="1648"/>
      <c r="E48" s="1648"/>
      <c r="F48" s="1648"/>
      <c r="G48" s="1648"/>
      <c r="H48" s="1648"/>
      <c r="I48" s="1648"/>
      <c r="J48" s="1648"/>
      <c r="K48" s="1648"/>
    </row>
    <row r="49" spans="2:11">
      <c r="B49" s="1648"/>
      <c r="C49" s="1648"/>
      <c r="D49" s="1648"/>
      <c r="E49" s="1648"/>
      <c r="F49" s="1648"/>
      <c r="G49" s="1648"/>
      <c r="H49" s="1648"/>
      <c r="I49" s="1648"/>
      <c r="J49" s="1648"/>
      <c r="K49" s="1648"/>
    </row>
    <row r="50" spans="2:11">
      <c r="B50" s="1648"/>
      <c r="C50" s="1648"/>
      <c r="D50" s="1648"/>
      <c r="E50" s="1648"/>
      <c r="F50" s="1648"/>
      <c r="G50" s="1648"/>
      <c r="H50" s="1648"/>
      <c r="I50" s="1648"/>
      <c r="J50" s="1648"/>
      <c r="K50" s="1648"/>
    </row>
    <row r="52" spans="2:11">
      <c r="B52" s="175" t="s">
        <v>459</v>
      </c>
      <c r="C52" s="96"/>
    </row>
  </sheetData>
  <mergeCells count="1">
    <mergeCell ref="B38:K50"/>
  </mergeCells>
  <phoneticPr fontId="7" type="noConversion"/>
  <hyperlinks>
    <hyperlink ref="B52" location="Мазмұны!B38" display="мазмұнға"/>
  </hyperlinks>
  <pageMargins left="0.75" right="0.75" top="1" bottom="1" header="0.5" footer="0.5"/>
  <pageSetup paperSize="9" orientation="portrait" verticalDpi="3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5"/>
  <sheetViews>
    <sheetView topLeftCell="A22" workbookViewId="0">
      <selection activeCell="B45" sqref="B45"/>
    </sheetView>
  </sheetViews>
  <sheetFormatPr defaultRowHeight="12.75"/>
  <cols>
    <col min="1" max="1" width="9.140625" style="127"/>
    <col min="2" max="2" width="5.140625" style="127" customWidth="1"/>
    <col min="3" max="3" width="41.5703125" style="127" customWidth="1"/>
    <col min="4" max="6" width="0" style="127" hidden="1" customWidth="1"/>
    <col min="7" max="16384" width="9.140625" style="127"/>
  </cols>
  <sheetData>
    <row r="2" spans="1:13">
      <c r="A2" s="126" t="s">
        <v>1735</v>
      </c>
      <c r="B2" s="1021" t="s">
        <v>595</v>
      </c>
      <c r="C2" s="126"/>
    </row>
    <row r="4" spans="1:13" ht="13.5">
      <c r="B4" s="1058"/>
      <c r="C4" s="1058"/>
      <c r="D4" s="1059" t="s">
        <v>596</v>
      </c>
      <c r="E4" s="1059" t="s">
        <v>597</v>
      </c>
      <c r="F4" s="1059" t="s">
        <v>598</v>
      </c>
      <c r="G4" s="1059" t="s">
        <v>599</v>
      </c>
      <c r="H4" s="1059" t="s">
        <v>600</v>
      </c>
      <c r="I4" s="1059" t="s">
        <v>601</v>
      </c>
      <c r="J4" s="1059" t="s">
        <v>602</v>
      </c>
      <c r="K4" s="1059" t="s">
        <v>603</v>
      </c>
      <c r="L4" s="1059" t="s">
        <v>604</v>
      </c>
      <c r="M4" s="1059" t="s">
        <v>605</v>
      </c>
    </row>
    <row r="5" spans="1:13">
      <c r="B5" s="1060" t="s">
        <v>1133</v>
      </c>
      <c r="C5" s="1061" t="s">
        <v>606</v>
      </c>
      <c r="D5" s="1062"/>
      <c r="E5" s="1062"/>
      <c r="F5" s="1062"/>
      <c r="G5" s="1061">
        <v>24587</v>
      </c>
      <c r="H5" s="1061">
        <v>22996</v>
      </c>
      <c r="I5" s="1061">
        <v>21482</v>
      </c>
      <c r="J5" s="1061">
        <v>25683</v>
      </c>
      <c r="K5" s="1061">
        <v>24055</v>
      </c>
      <c r="L5" s="1061">
        <v>23049</v>
      </c>
      <c r="M5" s="1061">
        <v>22097</v>
      </c>
    </row>
    <row r="6" spans="1:13">
      <c r="B6" s="1063">
        <v>0</v>
      </c>
      <c r="C6" s="1061" t="s">
        <v>607</v>
      </c>
      <c r="D6" s="1062"/>
      <c r="E6" s="1062"/>
      <c r="F6" s="1062"/>
      <c r="G6" s="1061">
        <v>23215</v>
      </c>
      <c r="H6" s="1061">
        <v>21528</v>
      </c>
      <c r="I6" s="1061">
        <v>19853</v>
      </c>
      <c r="J6" s="1061">
        <v>18881</v>
      </c>
      <c r="K6" s="1061">
        <v>17802</v>
      </c>
      <c r="L6" s="1061">
        <v>17568</v>
      </c>
      <c r="M6" s="1061">
        <v>17036</v>
      </c>
    </row>
    <row r="7" spans="1:13">
      <c r="B7" s="1063">
        <v>1</v>
      </c>
      <c r="C7" s="1061" t="s">
        <v>608</v>
      </c>
      <c r="D7" s="1062"/>
      <c r="E7" s="1062"/>
      <c r="F7" s="1062"/>
      <c r="G7" s="1061">
        <v>21966</v>
      </c>
      <c r="H7" s="1061">
        <v>19364</v>
      </c>
      <c r="I7" s="1061">
        <v>27130</v>
      </c>
      <c r="J7" s="1061">
        <v>31237</v>
      </c>
      <c r="K7" s="1061">
        <v>27095</v>
      </c>
      <c r="L7" s="1061">
        <v>31980</v>
      </c>
      <c r="M7" s="1061">
        <v>26644</v>
      </c>
    </row>
    <row r="8" spans="1:13">
      <c r="B8" s="1063">
        <v>2</v>
      </c>
      <c r="C8" s="1061" t="s">
        <v>609</v>
      </c>
      <c r="D8" s="1062"/>
      <c r="E8" s="1062"/>
      <c r="F8" s="1062"/>
      <c r="G8" s="1061">
        <v>15512</v>
      </c>
      <c r="H8" s="1061">
        <v>15216</v>
      </c>
      <c r="I8" s="1061">
        <v>20062</v>
      </c>
      <c r="J8" s="1061">
        <v>20748</v>
      </c>
      <c r="K8" s="1061">
        <v>20779</v>
      </c>
      <c r="L8" s="1061">
        <v>21047</v>
      </c>
      <c r="M8" s="1061">
        <v>26781</v>
      </c>
    </row>
    <row r="9" spans="1:13">
      <c r="B9" s="1063">
        <v>3</v>
      </c>
      <c r="C9" s="1061" t="s">
        <v>610</v>
      </c>
      <c r="D9" s="1062"/>
      <c r="E9" s="1062"/>
      <c r="F9" s="1062"/>
      <c r="G9" s="1061">
        <v>4255</v>
      </c>
      <c r="H9" s="1061">
        <v>4209</v>
      </c>
      <c r="I9" s="1061">
        <v>4608</v>
      </c>
      <c r="J9" s="1061">
        <v>4412</v>
      </c>
      <c r="K9" s="1061">
        <v>4550</v>
      </c>
      <c r="L9" s="1061">
        <v>4517</v>
      </c>
      <c r="M9" s="1061">
        <v>4078</v>
      </c>
    </row>
    <row r="10" spans="1:13">
      <c r="B10" s="1063">
        <v>4</v>
      </c>
      <c r="C10" s="1061" t="s">
        <v>611</v>
      </c>
      <c r="D10" s="1061" t="e">
        <f>#REF!</f>
        <v>#REF!</v>
      </c>
      <c r="E10" s="1061" t="e">
        <f>#REF!</f>
        <v>#REF!</v>
      </c>
      <c r="F10" s="1061" t="e">
        <f>#REF!</f>
        <v>#REF!</v>
      </c>
      <c r="G10" s="1061">
        <v>18120</v>
      </c>
      <c r="H10" s="1061">
        <v>10747</v>
      </c>
      <c r="I10" s="1061">
        <v>11272</v>
      </c>
      <c r="J10" s="1061">
        <v>11505</v>
      </c>
      <c r="K10" s="1061">
        <v>13615</v>
      </c>
      <c r="L10" s="1061">
        <v>12398</v>
      </c>
      <c r="M10" s="1061">
        <v>15489</v>
      </c>
    </row>
    <row r="11" spans="1:13">
      <c r="B11" s="1063">
        <v>9</v>
      </c>
      <c r="C11" s="1061" t="s">
        <v>612</v>
      </c>
      <c r="D11" s="1061"/>
      <c r="E11" s="1062"/>
      <c r="F11" s="1062"/>
      <c r="G11" s="1061">
        <v>2142</v>
      </c>
      <c r="H11" s="1061">
        <v>2124</v>
      </c>
      <c r="I11" s="1061">
        <v>2180</v>
      </c>
      <c r="J11" s="1061">
        <v>2204</v>
      </c>
      <c r="K11" s="1061">
        <v>2129</v>
      </c>
      <c r="L11" s="1061">
        <v>2094</v>
      </c>
      <c r="M11" s="1061">
        <v>1819</v>
      </c>
    </row>
    <row r="12" spans="1:13">
      <c r="B12" s="1058"/>
      <c r="C12" s="1061" t="s">
        <v>618</v>
      </c>
      <c r="D12" s="1061"/>
      <c r="E12" s="1061"/>
      <c r="F12" s="1061"/>
      <c r="G12" s="1061">
        <v>6397</v>
      </c>
      <c r="H12" s="1061">
        <v>6333</v>
      </c>
      <c r="I12" s="1061">
        <v>6788</v>
      </c>
      <c r="J12" s="1061">
        <v>6616</v>
      </c>
      <c r="K12" s="1061">
        <v>6679</v>
      </c>
      <c r="L12" s="1061">
        <v>6611</v>
      </c>
      <c r="M12" s="1061">
        <v>5897</v>
      </c>
    </row>
    <row r="13" spans="1:13">
      <c r="B13" s="1058"/>
      <c r="C13" s="1061" t="s">
        <v>613</v>
      </c>
      <c r="D13" s="1061"/>
      <c r="E13" s="1061"/>
      <c r="F13" s="1061"/>
      <c r="G13" s="1061">
        <v>18190</v>
      </c>
      <c r="H13" s="1061">
        <v>16663</v>
      </c>
      <c r="I13" s="1061">
        <v>14694</v>
      </c>
      <c r="J13" s="1061">
        <v>19067</v>
      </c>
      <c r="K13" s="1061">
        <v>17376</v>
      </c>
      <c r="L13" s="1061">
        <v>16438</v>
      </c>
      <c r="M13" s="1061">
        <v>16200</v>
      </c>
    </row>
    <row r="14" spans="1:13">
      <c r="B14" s="1058"/>
      <c r="C14" s="1061" t="s">
        <v>614</v>
      </c>
      <c r="D14" s="1061"/>
      <c r="E14" s="1061"/>
      <c r="F14" s="1061"/>
      <c r="G14" s="1064">
        <v>8.1166812581680681E-2</v>
      </c>
      <c r="H14" s="1064">
        <v>9.4727395108817586E-2</v>
      </c>
      <c r="I14" s="1064">
        <v>8.6673391473115674E-2</v>
      </c>
      <c r="J14" s="1064">
        <v>8.0319529931650702E-2</v>
      </c>
      <c r="K14" s="1064">
        <v>8.4234024038037106E-2</v>
      </c>
      <c r="L14" s="1064">
        <v>7.9657320496909378E-2</v>
      </c>
      <c r="M14" s="1064">
        <v>6.8609656777196049E-2</v>
      </c>
    </row>
    <row r="16" spans="1:13">
      <c r="A16" s="126"/>
      <c r="B16" s="1021" t="s">
        <v>5</v>
      </c>
      <c r="C16" s="126"/>
    </row>
    <row r="38" spans="2:13">
      <c r="B38" s="135" t="s">
        <v>1151</v>
      </c>
      <c r="C38" s="126"/>
    </row>
    <row r="40" spans="2:13">
      <c r="C40" s="1065" t="s">
        <v>615</v>
      </c>
      <c r="D40" s="126"/>
      <c r="E40" s="126"/>
      <c r="F40" s="126"/>
      <c r="G40" s="126"/>
      <c r="H40" s="126"/>
      <c r="I40" s="126"/>
      <c r="J40" s="126"/>
      <c r="K40" s="126"/>
      <c r="L40" s="126"/>
      <c r="M40" s="126"/>
    </row>
    <row r="41" spans="2:13">
      <c r="C41" s="135" t="s">
        <v>616</v>
      </c>
      <c r="D41" s="126"/>
      <c r="E41" s="126"/>
      <c r="F41" s="126"/>
      <c r="G41" s="126"/>
      <c r="H41" s="126"/>
      <c r="I41" s="126"/>
      <c r="J41" s="126"/>
      <c r="K41" s="126"/>
      <c r="L41" s="126"/>
      <c r="M41" s="126"/>
    </row>
    <row r="42" spans="2:13">
      <c r="C42" s="135" t="s">
        <v>617</v>
      </c>
      <c r="D42" s="126"/>
      <c r="E42" s="126"/>
      <c r="F42" s="126"/>
      <c r="G42" s="126"/>
      <c r="H42" s="126"/>
      <c r="I42" s="126"/>
      <c r="J42" s="126"/>
      <c r="K42" s="126"/>
      <c r="L42" s="126"/>
      <c r="M42" s="126"/>
    </row>
    <row r="43" spans="2:13">
      <c r="C43" s="135" t="s">
        <v>619</v>
      </c>
      <c r="D43" s="126"/>
      <c r="E43" s="126"/>
      <c r="F43" s="126"/>
      <c r="G43" s="126"/>
      <c r="H43" s="126"/>
      <c r="I43" s="126"/>
      <c r="J43" s="126"/>
      <c r="K43" s="126"/>
      <c r="L43" s="126"/>
      <c r="M43" s="126"/>
    </row>
    <row r="45" spans="2:13">
      <c r="B45" s="175" t="s">
        <v>459</v>
      </c>
      <c r="C45" s="96"/>
    </row>
  </sheetData>
  <phoneticPr fontId="7" type="noConversion"/>
  <hyperlinks>
    <hyperlink ref="B45" location="Мазмұны!B39" display="мазмұнға"/>
  </hyperlinks>
  <pageMargins left="0.75" right="0.75" top="1" bottom="1" header="0.5" footer="0.5"/>
  <pageSetup paperSize="9" orientation="portrait" verticalDpi="2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topLeftCell="B1" workbookViewId="0">
      <selection activeCell="B17" sqref="B17"/>
    </sheetView>
  </sheetViews>
  <sheetFormatPr defaultRowHeight="12.75"/>
  <cols>
    <col min="1" max="1" width="9.140625" style="140"/>
    <col min="2" max="2" width="31" style="138" customWidth="1"/>
    <col min="3" max="3" width="8.42578125" style="138" customWidth="1"/>
    <col min="4" max="4" width="8.7109375" style="138" customWidth="1"/>
    <col min="5" max="5" width="13.28515625" style="138" customWidth="1"/>
    <col min="6" max="6" width="14.7109375" style="138" customWidth="1"/>
    <col min="7" max="7" width="16.140625" style="138" customWidth="1"/>
    <col min="8" max="8" width="10.7109375" style="138" customWidth="1"/>
    <col min="9" max="9" width="14" style="139" customWidth="1"/>
    <col min="10" max="10" width="14.28515625" style="138" customWidth="1"/>
    <col min="11" max="16384" width="9.140625" style="140"/>
  </cols>
  <sheetData>
    <row r="1" spans="1:10">
      <c r="B1" s="1024"/>
      <c r="C1" s="1025"/>
      <c r="D1" s="1025"/>
      <c r="E1" s="1025"/>
    </row>
    <row r="2" spans="1:10">
      <c r="A2" s="126" t="s">
        <v>1735</v>
      </c>
      <c r="B2" s="1655" t="s">
        <v>4</v>
      </c>
      <c r="C2" s="1655"/>
      <c r="D2" s="1655"/>
      <c r="E2" s="1655"/>
      <c r="F2" s="1066"/>
      <c r="G2" s="1066"/>
      <c r="H2" s="1066"/>
      <c r="I2" s="1067"/>
      <c r="J2" s="1066"/>
    </row>
    <row r="3" spans="1:10" ht="14.25" thickBot="1">
      <c r="B3" s="1068"/>
      <c r="C3" s="1066"/>
      <c r="D3" s="1066"/>
      <c r="E3" s="1069"/>
      <c r="F3" s="1066"/>
      <c r="G3" s="1066"/>
      <c r="H3" s="1066"/>
      <c r="I3" s="1067"/>
      <c r="J3" s="1066"/>
    </row>
    <row r="4" spans="1:10" ht="42">
      <c r="B4" s="1535"/>
      <c r="C4" s="1649" t="s">
        <v>802</v>
      </c>
      <c r="D4" s="1649" t="s">
        <v>803</v>
      </c>
      <c r="E4" s="1649" t="s">
        <v>804</v>
      </c>
      <c r="F4" s="1649" t="s">
        <v>1134</v>
      </c>
      <c r="G4" s="1649" t="s">
        <v>805</v>
      </c>
      <c r="H4" s="1649" t="s">
        <v>363</v>
      </c>
      <c r="I4" s="1652" t="s">
        <v>806</v>
      </c>
      <c r="J4" s="1538" t="s">
        <v>808</v>
      </c>
    </row>
    <row r="5" spans="1:10" ht="13.5">
      <c r="B5" s="1536"/>
      <c r="C5" s="1650"/>
      <c r="D5" s="1650"/>
      <c r="E5" s="1650"/>
      <c r="F5" s="1650"/>
      <c r="G5" s="1650"/>
      <c r="H5" s="1650"/>
      <c r="I5" s="1653"/>
      <c r="J5" s="1539" t="s">
        <v>807</v>
      </c>
    </row>
    <row r="6" spans="1:10" ht="14.25" thickBot="1">
      <c r="B6" s="1537" t="s">
        <v>801</v>
      </c>
      <c r="C6" s="1651"/>
      <c r="D6" s="1651"/>
      <c r="E6" s="1651"/>
      <c r="F6" s="1651"/>
      <c r="G6" s="1651"/>
      <c r="H6" s="1651"/>
      <c r="I6" s="1654"/>
      <c r="J6" s="1540"/>
    </row>
    <row r="7" spans="1:10" ht="23.25" thickBot="1">
      <c r="B7" s="1541" t="s">
        <v>809</v>
      </c>
      <c r="C7" s="1544" t="s">
        <v>813</v>
      </c>
      <c r="D7" s="1544" t="s">
        <v>814</v>
      </c>
      <c r="E7" s="1545" t="s">
        <v>815</v>
      </c>
      <c r="F7" s="1546">
        <v>21947</v>
      </c>
      <c r="G7" s="1546">
        <v>18323</v>
      </c>
      <c r="H7" s="1547" t="s">
        <v>816</v>
      </c>
      <c r="I7" s="1548">
        <v>1</v>
      </c>
      <c r="J7" s="1547" t="s">
        <v>817</v>
      </c>
    </row>
    <row r="8" spans="1:10" ht="13.5" thickBot="1">
      <c r="B8" s="1542" t="s">
        <v>739</v>
      </c>
      <c r="C8" s="1549" t="s">
        <v>818</v>
      </c>
      <c r="D8" s="1549" t="s">
        <v>819</v>
      </c>
      <c r="E8" s="1549" t="s">
        <v>820</v>
      </c>
      <c r="F8" s="1550">
        <v>29618</v>
      </c>
      <c r="G8" s="1550">
        <v>28856</v>
      </c>
      <c r="H8" s="1549" t="s">
        <v>821</v>
      </c>
      <c r="I8" s="1551">
        <v>0.02</v>
      </c>
      <c r="J8" s="1549" t="s">
        <v>822</v>
      </c>
    </row>
    <row r="9" spans="1:10" ht="13.5" thickBot="1">
      <c r="B9" s="1542" t="s">
        <v>810</v>
      </c>
      <c r="C9" s="1549" t="s">
        <v>823</v>
      </c>
      <c r="D9" s="1549" t="s">
        <v>824</v>
      </c>
      <c r="E9" s="1549" t="s">
        <v>825</v>
      </c>
      <c r="F9" s="1550">
        <v>29221</v>
      </c>
      <c r="G9" s="1550">
        <v>20149</v>
      </c>
      <c r="H9" s="1549" t="s">
        <v>826</v>
      </c>
      <c r="I9" s="1551">
        <v>0.48</v>
      </c>
      <c r="J9" s="1549" t="s">
        <v>827</v>
      </c>
    </row>
    <row r="10" spans="1:10" ht="13.5" thickBot="1">
      <c r="B10" s="1543" t="s">
        <v>811</v>
      </c>
      <c r="C10" s="1549" t="s">
        <v>828</v>
      </c>
      <c r="D10" s="1549" t="s">
        <v>829</v>
      </c>
      <c r="E10" s="1549" t="s">
        <v>830</v>
      </c>
      <c r="F10" s="1549" t="s">
        <v>831</v>
      </c>
      <c r="G10" s="1549" t="s">
        <v>832</v>
      </c>
      <c r="H10" s="1549" t="s">
        <v>833</v>
      </c>
      <c r="I10" s="1549" t="s">
        <v>834</v>
      </c>
      <c r="J10" s="1549" t="s">
        <v>835</v>
      </c>
    </row>
    <row r="11" spans="1:10" ht="13.5" thickBot="1">
      <c r="B11" s="1543" t="s">
        <v>812</v>
      </c>
      <c r="C11" s="1549" t="s">
        <v>836</v>
      </c>
      <c r="D11" s="1549" t="s">
        <v>837</v>
      </c>
      <c r="E11" s="1549" t="s">
        <v>838</v>
      </c>
      <c r="F11" s="1549" t="s">
        <v>839</v>
      </c>
      <c r="G11" s="1549" t="s">
        <v>840</v>
      </c>
      <c r="H11" s="1549" t="s">
        <v>841</v>
      </c>
      <c r="I11" s="1549" t="s">
        <v>842</v>
      </c>
      <c r="J11" s="1549" t="s">
        <v>843</v>
      </c>
    </row>
    <row r="12" spans="1:10" ht="13.5" thickBot="1">
      <c r="B12" s="1542" t="s">
        <v>740</v>
      </c>
      <c r="C12" s="1549" t="s">
        <v>844</v>
      </c>
      <c r="D12" s="1549" t="s">
        <v>845</v>
      </c>
      <c r="E12" s="1549" t="s">
        <v>846</v>
      </c>
      <c r="F12" s="1549" t="s">
        <v>847</v>
      </c>
      <c r="G12" s="1549" t="s">
        <v>848</v>
      </c>
      <c r="H12" s="1549" t="s">
        <v>849</v>
      </c>
      <c r="I12" s="1549" t="s">
        <v>850</v>
      </c>
      <c r="J12" s="1549" t="s">
        <v>817</v>
      </c>
    </row>
    <row r="13" spans="1:10" ht="13.5" thickBot="1">
      <c r="B13" s="1542" t="s">
        <v>772</v>
      </c>
      <c r="C13" s="1549" t="s">
        <v>851</v>
      </c>
      <c r="D13" s="1549" t="s">
        <v>852</v>
      </c>
      <c r="E13" s="1549" t="s">
        <v>853</v>
      </c>
      <c r="F13" s="1549" t="s">
        <v>854</v>
      </c>
      <c r="G13" s="1549" t="s">
        <v>855</v>
      </c>
      <c r="H13" s="1549" t="s">
        <v>856</v>
      </c>
      <c r="I13" s="1549" t="s">
        <v>850</v>
      </c>
      <c r="J13" s="1549" t="s">
        <v>857</v>
      </c>
    </row>
    <row r="14" spans="1:10">
      <c r="B14" s="1066"/>
      <c r="C14" s="1066"/>
      <c r="D14" s="1066"/>
      <c r="E14" s="1066"/>
      <c r="F14" s="1066"/>
      <c r="G14" s="1066"/>
      <c r="H14" s="1066"/>
      <c r="I14" s="1067"/>
      <c r="J14" s="1066"/>
    </row>
    <row r="15" spans="1:10">
      <c r="B15" s="135" t="s">
        <v>1600</v>
      </c>
      <c r="C15" s="1066"/>
      <c r="D15" s="1066"/>
      <c r="E15" s="1066"/>
      <c r="F15" s="1066"/>
      <c r="G15" s="1066"/>
      <c r="H15" s="1066"/>
      <c r="I15" s="1067"/>
      <c r="J15" s="1066"/>
    </row>
    <row r="16" spans="1:10">
      <c r="B16" s="1066"/>
      <c r="C16" s="1066"/>
      <c r="D16" s="1066"/>
      <c r="E16" s="1066"/>
      <c r="F16" s="1066"/>
      <c r="G16" s="1066"/>
      <c r="H16" s="1066"/>
      <c r="I16" s="1067"/>
      <c r="J16" s="1066"/>
    </row>
    <row r="17" spans="2:10">
      <c r="B17" s="175" t="s">
        <v>459</v>
      </c>
      <c r="C17" s="61"/>
      <c r="D17" s="1066"/>
      <c r="E17" s="1066"/>
      <c r="F17" s="1066"/>
      <c r="G17" s="1066"/>
      <c r="H17" s="1066"/>
      <c r="I17" s="1067"/>
      <c r="J17" s="1066"/>
    </row>
  </sheetData>
  <mergeCells count="8">
    <mergeCell ref="F4:F6"/>
    <mergeCell ref="G4:G6"/>
    <mergeCell ref="H4:H6"/>
    <mergeCell ref="I4:I6"/>
    <mergeCell ref="B2:E2"/>
    <mergeCell ref="C4:C6"/>
    <mergeCell ref="D4:D6"/>
    <mergeCell ref="E4:E6"/>
  </mergeCells>
  <phoneticPr fontId="7" type="noConversion"/>
  <hyperlinks>
    <hyperlink ref="B17" location="Мазмұны!B40" display="мазмұнға"/>
  </hyperlinks>
  <pageMargins left="0.75" right="0.75" top="1" bottom="1" header="0.5" footer="0.5"/>
  <pageSetup paperSize="9" orientation="portrait" verticalDpi="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37"/>
  <sheetViews>
    <sheetView topLeftCell="A8" workbookViewId="0">
      <selection activeCell="B34" sqref="B34"/>
    </sheetView>
  </sheetViews>
  <sheetFormatPr defaultRowHeight="12.75"/>
  <cols>
    <col min="1" max="1" width="10.7109375" style="127" customWidth="1"/>
    <col min="2" max="16384" width="9.140625" style="127"/>
  </cols>
  <sheetData>
    <row r="2" spans="1:16">
      <c r="A2" s="126" t="s">
        <v>1735</v>
      </c>
      <c r="B2" s="1660" t="s">
        <v>6</v>
      </c>
      <c r="C2" s="1660"/>
      <c r="D2" s="1660"/>
      <c r="E2" s="1660"/>
      <c r="F2" s="1660"/>
      <c r="G2" s="126"/>
      <c r="H2" s="126"/>
      <c r="I2" s="126"/>
      <c r="J2" s="126"/>
      <c r="K2" s="126"/>
      <c r="L2" s="126"/>
      <c r="M2" s="126"/>
      <c r="N2" s="126"/>
      <c r="O2" s="126"/>
    </row>
    <row r="3" spans="1:16" ht="13.5" thickBot="1">
      <c r="A3" s="126"/>
      <c r="B3" s="126"/>
      <c r="C3" s="126"/>
      <c r="D3" s="126"/>
      <c r="E3" s="126"/>
      <c r="F3" s="126"/>
      <c r="G3" s="126"/>
      <c r="H3" s="126"/>
      <c r="I3" s="126"/>
      <c r="J3" s="126"/>
      <c r="K3" s="126"/>
      <c r="L3" s="126"/>
      <c r="M3" s="126"/>
      <c r="N3" s="126"/>
      <c r="O3" s="126"/>
    </row>
    <row r="4" spans="1:16" ht="13.5" thickBot="1">
      <c r="B4" s="1661"/>
      <c r="C4" s="1657" t="s">
        <v>626</v>
      </c>
      <c r="D4" s="1657"/>
      <c r="E4" s="1657"/>
      <c r="F4" s="1657"/>
      <c r="G4" s="1656" t="s">
        <v>627</v>
      </c>
      <c r="H4" s="1657"/>
      <c r="I4" s="1663"/>
      <c r="J4" s="1664"/>
      <c r="K4" s="1656" t="s">
        <v>360</v>
      </c>
      <c r="L4" s="1657"/>
      <c r="M4" s="1657"/>
      <c r="N4" s="1658"/>
      <c r="O4" s="1656" t="s">
        <v>628</v>
      </c>
      <c r="P4" s="1659"/>
    </row>
    <row r="5" spans="1:16">
      <c r="B5" s="1662"/>
      <c r="C5" s="1475" t="s">
        <v>620</v>
      </c>
      <c r="D5" s="1530" t="s">
        <v>621</v>
      </c>
      <c r="E5" s="1472" t="s">
        <v>622</v>
      </c>
      <c r="F5" s="1473" t="s">
        <v>623</v>
      </c>
      <c r="G5" s="1471" t="s">
        <v>620</v>
      </c>
      <c r="H5" s="1472" t="s">
        <v>621</v>
      </c>
      <c r="I5" s="1472" t="s">
        <v>622</v>
      </c>
      <c r="J5" s="1473" t="s">
        <v>623</v>
      </c>
      <c r="K5" s="1471" t="s">
        <v>620</v>
      </c>
      <c r="L5" s="1472" t="s">
        <v>621</v>
      </c>
      <c r="M5" s="1472" t="s">
        <v>622</v>
      </c>
      <c r="N5" s="1473" t="s">
        <v>623</v>
      </c>
      <c r="O5" s="1471" t="s">
        <v>620</v>
      </c>
      <c r="P5" s="1473" t="s">
        <v>621</v>
      </c>
    </row>
    <row r="6" spans="1:16">
      <c r="B6" s="1058" t="s">
        <v>629</v>
      </c>
      <c r="C6" s="1474">
        <v>0.19629210384336468</v>
      </c>
      <c r="D6" s="1474">
        <v>0.20936536076925158</v>
      </c>
      <c r="E6" s="1474">
        <v>0.2136652937433284</v>
      </c>
      <c r="F6" s="1474">
        <v>0.21236459420731355</v>
      </c>
      <c r="G6" s="1474">
        <v>0.20594286098474446</v>
      </c>
      <c r="H6" s="1474">
        <v>0.20106349959323941</v>
      </c>
      <c r="I6" s="1474">
        <v>0.19914557908532399</v>
      </c>
      <c r="J6" s="1474">
        <v>0.2098514570834917</v>
      </c>
      <c r="K6" s="1474">
        <v>0.22197154343297978</v>
      </c>
      <c r="L6" s="1474">
        <v>0.24594979412712001</v>
      </c>
      <c r="M6" s="1474">
        <v>0.25730534866400268</v>
      </c>
      <c r="N6" s="1474">
        <v>0.21728590484417812</v>
      </c>
      <c r="O6" s="1474">
        <v>0.16771385329593633</v>
      </c>
      <c r="P6" s="1474">
        <v>0.11766451336778685</v>
      </c>
    </row>
    <row r="7" spans="1:16">
      <c r="B7" s="1058" t="s">
        <v>624</v>
      </c>
      <c r="C7" s="1474">
        <v>0.20699540999851443</v>
      </c>
      <c r="D7" s="1474">
        <v>0.24770696663650185</v>
      </c>
      <c r="E7" s="1474">
        <v>0.22855300345828974</v>
      </c>
      <c r="F7" s="1474">
        <v>0.20163395729879244</v>
      </c>
      <c r="G7" s="1474">
        <v>0.17724932323868647</v>
      </c>
      <c r="H7" s="1474">
        <v>0.22307985882219625</v>
      </c>
      <c r="I7" s="1474">
        <v>0.2162571748578026</v>
      </c>
      <c r="J7" s="1474">
        <v>0.23919612612334995</v>
      </c>
      <c r="K7" s="1474">
        <v>0.23831344891186143</v>
      </c>
      <c r="L7" s="1474">
        <v>0.3158325185656391</v>
      </c>
      <c r="M7" s="1474">
        <v>0.26551101156381146</v>
      </c>
      <c r="N7" s="1474">
        <v>8.8034449318219854E-2</v>
      </c>
      <c r="O7" s="1474">
        <v>4.9702820455098676E-2</v>
      </c>
      <c r="P7" s="1474">
        <v>9.0874910641100676E-2</v>
      </c>
    </row>
    <row r="8" spans="1:16">
      <c r="B8" s="1058" t="s">
        <v>630</v>
      </c>
      <c r="C8" s="1474">
        <v>0.42998612858768709</v>
      </c>
      <c r="D8" s="1474">
        <v>0.46632293490570143</v>
      </c>
      <c r="E8" s="1474">
        <v>0.48474125938171364</v>
      </c>
      <c r="F8" s="1474">
        <v>0.48376992726288465</v>
      </c>
      <c r="G8" s="1474">
        <v>0.46965035557213719</v>
      </c>
      <c r="H8" s="1474">
        <v>0.46073005647214149</v>
      </c>
      <c r="I8" s="1474">
        <v>0.45775400217101281</v>
      </c>
      <c r="J8" s="1474">
        <v>0.48328737862237747</v>
      </c>
      <c r="K8" s="1474">
        <v>0.51110538141390827</v>
      </c>
      <c r="L8" s="1474">
        <v>0.56751050918868895</v>
      </c>
      <c r="M8" s="1474">
        <v>0.59710364538466454</v>
      </c>
      <c r="N8" s="1474">
        <v>0.51092252707815888</v>
      </c>
      <c r="O8" s="1474">
        <v>0.40762227765599029</v>
      </c>
      <c r="P8" s="1474">
        <v>0.29424136674083706</v>
      </c>
    </row>
    <row r="9" spans="1:16">
      <c r="B9" s="1058" t="s">
        <v>625</v>
      </c>
      <c r="C9" s="1474">
        <v>0.46933824009370417</v>
      </c>
      <c r="D9" s="1474">
        <v>0.56149911373262595</v>
      </c>
      <c r="E9" s="1474">
        <v>0.51877699837789848</v>
      </c>
      <c r="F9" s="1474">
        <v>0.46127110296637147</v>
      </c>
      <c r="G9" s="1474">
        <v>0.40588855632536269</v>
      </c>
      <c r="H9" s="1474">
        <v>0.51196597851130532</v>
      </c>
      <c r="I9" s="1474">
        <v>0.498772183208464</v>
      </c>
      <c r="J9" s="1474">
        <v>0.55254458520518668</v>
      </c>
      <c r="K9" s="1474">
        <v>0.54793798207521405</v>
      </c>
      <c r="L9" s="1474">
        <v>0.72805943920342731</v>
      </c>
      <c r="M9" s="1474">
        <v>0.62107890118339792</v>
      </c>
      <c r="N9" s="1474">
        <v>0.21079732281887836</v>
      </c>
      <c r="O9" s="1474">
        <v>0.12523355499554958</v>
      </c>
      <c r="P9" s="1474">
        <v>0.23659735679794494</v>
      </c>
    </row>
    <row r="11" spans="1:16">
      <c r="B11" s="126"/>
      <c r="C11" s="126"/>
      <c r="D11" s="126"/>
      <c r="E11" s="1070" t="s">
        <v>6</v>
      </c>
      <c r="F11" s="1022"/>
    </row>
    <row r="30" spans="2:19">
      <c r="B30" s="135" t="s">
        <v>1600</v>
      </c>
      <c r="C30" s="126"/>
      <c r="D30" s="126"/>
      <c r="E30" s="126"/>
      <c r="F30" s="126"/>
      <c r="G30" s="126"/>
      <c r="H30" s="126"/>
      <c r="I30" s="126"/>
      <c r="J30" s="126"/>
      <c r="K30" s="126"/>
      <c r="L30" s="126"/>
      <c r="M30" s="126"/>
      <c r="N30" s="126"/>
      <c r="O30" s="126"/>
      <c r="P30" s="126"/>
      <c r="Q30" s="126"/>
      <c r="R30" s="126"/>
      <c r="S30" s="126"/>
    </row>
    <row r="31" spans="2:19">
      <c r="B31" s="126"/>
      <c r="C31" s="126"/>
      <c r="D31" s="126"/>
      <c r="E31" s="126"/>
      <c r="F31" s="126"/>
      <c r="G31" s="126"/>
      <c r="H31" s="126"/>
      <c r="I31" s="126"/>
      <c r="J31" s="126"/>
      <c r="K31" s="126"/>
      <c r="L31" s="126"/>
      <c r="M31" s="126"/>
      <c r="N31" s="126"/>
      <c r="O31" s="126"/>
      <c r="P31" s="126"/>
      <c r="Q31" s="126"/>
      <c r="R31" s="126"/>
      <c r="S31" s="126"/>
    </row>
    <row r="32" spans="2:19">
      <c r="B32" s="126" t="s">
        <v>631</v>
      </c>
      <c r="C32" s="126"/>
      <c r="D32" s="126"/>
      <c r="E32" s="126"/>
      <c r="F32" s="126"/>
      <c r="G32" s="126"/>
      <c r="H32" s="126"/>
      <c r="I32" s="126"/>
      <c r="J32" s="126"/>
      <c r="K32" s="126"/>
      <c r="L32" s="126"/>
      <c r="M32" s="126"/>
      <c r="N32" s="126"/>
      <c r="O32" s="126"/>
      <c r="P32" s="126"/>
      <c r="Q32" s="126"/>
      <c r="R32" s="126"/>
      <c r="S32" s="126"/>
    </row>
    <row r="34" spans="2:5">
      <c r="B34" s="175" t="s">
        <v>459</v>
      </c>
      <c r="C34" s="96"/>
    </row>
    <row r="36" spans="2:5">
      <c r="E36" s="1569"/>
    </row>
    <row r="37" spans="2:5">
      <c r="E37" s="1569"/>
    </row>
  </sheetData>
  <mergeCells count="6">
    <mergeCell ref="K4:N4"/>
    <mergeCell ref="O4:P4"/>
    <mergeCell ref="B2:F2"/>
    <mergeCell ref="B4:B5"/>
    <mergeCell ref="C4:F4"/>
    <mergeCell ref="G4:J4"/>
  </mergeCells>
  <phoneticPr fontId="7" type="noConversion"/>
  <hyperlinks>
    <hyperlink ref="B34" location="Мазмұны!B41" display="мазмұнға"/>
  </hyperlinks>
  <pageMargins left="0.75" right="0.75" top="1" bottom="1" header="0.5" footer="0.5"/>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6"/>
  <sheetViews>
    <sheetView workbookViewId="0">
      <selection activeCell="B16" sqref="B16"/>
    </sheetView>
  </sheetViews>
  <sheetFormatPr defaultColWidth="8" defaultRowHeight="12.75"/>
  <cols>
    <col min="1" max="1" width="8.7109375" style="36" bestFit="1" customWidth="1"/>
    <col min="2" max="2" width="12.28515625" style="36" customWidth="1"/>
    <col min="3" max="3" width="6.85546875" style="36" bestFit="1" customWidth="1"/>
    <col min="4" max="4" width="5" style="36" bestFit="1" customWidth="1"/>
    <col min="5" max="5" width="4.85546875" style="36" customWidth="1"/>
    <col min="6" max="6" width="6.85546875" style="36" bestFit="1" customWidth="1"/>
    <col min="7" max="7" width="5.42578125" style="36" customWidth="1"/>
    <col min="8" max="8" width="5.42578125" style="36" bestFit="1" customWidth="1"/>
    <col min="9" max="16384" width="8" style="36"/>
  </cols>
  <sheetData>
    <row r="2" spans="1:8">
      <c r="A2" s="75" t="s">
        <v>1735</v>
      </c>
      <c r="B2" s="37" t="s">
        <v>1662</v>
      </c>
    </row>
    <row r="4" spans="1:8">
      <c r="B4" s="1" t="s">
        <v>1139</v>
      </c>
      <c r="C4" s="1">
        <v>2010</v>
      </c>
      <c r="D4" s="1"/>
      <c r="E4" s="1"/>
      <c r="F4" s="1">
        <v>2009</v>
      </c>
      <c r="G4" s="1"/>
      <c r="H4" s="1"/>
    </row>
    <row r="5" spans="1:8" ht="21.75">
      <c r="B5" s="1"/>
      <c r="C5" s="44" t="s">
        <v>1140</v>
      </c>
      <c r="D5" s="44" t="s">
        <v>1141</v>
      </c>
      <c r="E5" s="44" t="s">
        <v>1142</v>
      </c>
      <c r="F5" s="44" t="s">
        <v>1140</v>
      </c>
      <c r="G5" s="44" t="s">
        <v>1141</v>
      </c>
      <c r="H5" s="44" t="s">
        <v>1142</v>
      </c>
    </row>
    <row r="6" spans="1:8">
      <c r="B6" s="45" t="s">
        <v>1654</v>
      </c>
      <c r="C6" s="46">
        <v>2.4912000000000001</v>
      </c>
      <c r="D6" s="46">
        <v>3.6</v>
      </c>
      <c r="E6" s="46">
        <v>1.6</v>
      </c>
      <c r="F6" s="46">
        <v>-2.4981428571428568</v>
      </c>
      <c r="G6" s="46">
        <v>0.1</v>
      </c>
      <c r="H6" s="46">
        <v>-3</v>
      </c>
    </row>
    <row r="7" spans="1:8">
      <c r="B7" s="45" t="s">
        <v>1655</v>
      </c>
      <c r="C7" s="46">
        <v>1.1260000000000001</v>
      </c>
      <c r="D7" s="46">
        <v>2.2000000000000002</v>
      </c>
      <c r="E7" s="46">
        <v>0.5</v>
      </c>
      <c r="F7" s="46">
        <v>-3.8506</v>
      </c>
      <c r="G7" s="46">
        <v>-3.5</v>
      </c>
      <c r="H7" s="46">
        <v>-4.5</v>
      </c>
    </row>
    <row r="8" spans="1:8">
      <c r="B8" s="45" t="s">
        <v>1656</v>
      </c>
      <c r="C8" s="46">
        <v>1.1419999999999999</v>
      </c>
      <c r="D8" s="46">
        <v>2</v>
      </c>
      <c r="E8" s="46">
        <v>-0.5</v>
      </c>
      <c r="F8" s="46">
        <v>-4.3024000000000004</v>
      </c>
      <c r="G8" s="46">
        <v>-2.7</v>
      </c>
      <c r="H8" s="46">
        <v>-4.7</v>
      </c>
    </row>
    <row r="9" spans="1:8">
      <c r="B9" s="45" t="s">
        <v>1658</v>
      </c>
      <c r="C9" s="46">
        <v>1.1404285714285716</v>
      </c>
      <c r="D9" s="46">
        <v>3.1</v>
      </c>
      <c r="E9" s="46">
        <v>0</v>
      </c>
      <c r="F9" s="46">
        <v>-5.2311999999999994</v>
      </c>
      <c r="G9" s="46">
        <v>-3.4</v>
      </c>
      <c r="H9" s="46">
        <v>-6.8</v>
      </c>
    </row>
    <row r="10" spans="1:8">
      <c r="B10" s="45" t="s">
        <v>1659</v>
      </c>
      <c r="C10" s="46">
        <v>9.3547142857142855</v>
      </c>
      <c r="D10" s="46">
        <v>11.9</v>
      </c>
      <c r="E10" s="46">
        <v>7</v>
      </c>
      <c r="F10" s="46">
        <v>8.5730000000000022</v>
      </c>
      <c r="G10" s="46">
        <v>9.4</v>
      </c>
      <c r="H10" s="46">
        <v>6.5</v>
      </c>
    </row>
    <row r="11" spans="1:8">
      <c r="B11" s="45" t="s">
        <v>1661</v>
      </c>
      <c r="C11" s="46">
        <v>3.3571428571428572</v>
      </c>
      <c r="D11" s="46">
        <v>4.5</v>
      </c>
      <c r="E11" s="46">
        <v>0</v>
      </c>
      <c r="F11" s="46">
        <v>-7.6</v>
      </c>
      <c r="G11" s="46">
        <v>-4.9000000000000004</v>
      </c>
      <c r="H11" s="46">
        <v>-10</v>
      </c>
    </row>
    <row r="13" spans="1:8" s="42" customFormat="1" ht="12">
      <c r="B13" s="42" t="s">
        <v>1103</v>
      </c>
    </row>
    <row r="16" spans="1:8">
      <c r="B16" s="175" t="s">
        <v>459</v>
      </c>
      <c r="C16" s="1018"/>
    </row>
  </sheetData>
  <mergeCells count="3">
    <mergeCell ref="C4:E4"/>
    <mergeCell ref="F4:H4"/>
    <mergeCell ref="B4:B5"/>
  </mergeCells>
  <phoneticPr fontId="29" type="noConversion"/>
  <hyperlinks>
    <hyperlink ref="B16" location="Мазмұны!B5" display="мазмұнға"/>
  </hyperlinks>
  <pageMargins left="0.75" right="0.75" top="1" bottom="1" header="0.5" footer="0.5"/>
  <pageSetup paperSize="9" orientation="portrait"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48"/>
  <sheetViews>
    <sheetView topLeftCell="A19" workbookViewId="0">
      <selection activeCell="G59" sqref="G59"/>
    </sheetView>
  </sheetViews>
  <sheetFormatPr defaultRowHeight="12.75"/>
  <cols>
    <col min="1" max="1" width="9.140625" style="140"/>
    <col min="2" max="2" width="34.85546875" style="140" customWidth="1"/>
    <col min="3" max="3" width="16" style="140" customWidth="1"/>
    <col min="4" max="4" width="14.140625" style="140" customWidth="1"/>
    <col min="5" max="5" width="12.85546875" style="140" customWidth="1"/>
    <col min="6" max="6" width="9.140625" style="140"/>
    <col min="7" max="7" width="7" style="140" customWidth="1"/>
    <col min="8" max="8" width="14.140625" style="140" bestFit="1" customWidth="1"/>
    <col min="9" max="9" width="16" style="140" customWidth="1"/>
    <col min="10" max="10" width="11.140625" style="140" bestFit="1" customWidth="1"/>
    <col min="11" max="11" width="9.140625" style="140"/>
    <col min="12" max="12" width="15.85546875" style="140" customWidth="1"/>
    <col min="13" max="14" width="14.140625" style="140" bestFit="1" customWidth="1"/>
    <col min="15" max="15" width="11.140625" style="142" bestFit="1" customWidth="1"/>
    <col min="16" max="16" width="9.140625" style="140"/>
    <col min="17" max="19" width="14.140625" style="140" bestFit="1" customWidth="1"/>
    <col min="20" max="20" width="11.140625" style="140" bestFit="1" customWidth="1"/>
    <col min="21" max="21" width="9.140625" style="140"/>
    <col min="22" max="24" width="14.140625" style="140" bestFit="1" customWidth="1"/>
    <col min="25" max="25" width="11.140625" style="140" bestFit="1" customWidth="1"/>
    <col min="26" max="26" width="9.140625" style="140"/>
    <col min="27" max="28" width="14.140625" style="140" bestFit="1" customWidth="1"/>
    <col min="29" max="29" width="12.7109375" style="140" bestFit="1" customWidth="1"/>
    <col min="30" max="30" width="11.140625" style="140" bestFit="1" customWidth="1"/>
    <col min="31" max="16384" width="9.140625" style="140"/>
  </cols>
  <sheetData>
    <row r="2" spans="1:15">
      <c r="A2" s="126" t="s">
        <v>1735</v>
      </c>
      <c r="B2" s="1028" t="s">
        <v>632</v>
      </c>
      <c r="C2" s="1066"/>
      <c r="D2" s="1066"/>
      <c r="E2" s="1066"/>
      <c r="F2" s="1066"/>
      <c r="G2" s="1066"/>
      <c r="H2" s="1066"/>
      <c r="I2" s="1066"/>
    </row>
    <row r="3" spans="1:15">
      <c r="A3" s="1066"/>
      <c r="B3" s="1066"/>
      <c r="C3" s="1066"/>
      <c r="D3" s="1066"/>
      <c r="E3" s="1066"/>
      <c r="F3" s="1066"/>
      <c r="G3" s="1066"/>
      <c r="H3" s="1066"/>
      <c r="I3" s="1066"/>
    </row>
    <row r="4" spans="1:15">
      <c r="A4" s="1066"/>
      <c r="B4" s="1071"/>
      <c r="C4" s="1072">
        <v>2005</v>
      </c>
      <c r="D4" s="1072">
        <v>2006</v>
      </c>
      <c r="E4" s="1072">
        <v>2007</v>
      </c>
      <c r="F4" s="1072">
        <v>2008</v>
      </c>
      <c r="G4" s="1072"/>
      <c r="H4" s="1072" t="s">
        <v>1135</v>
      </c>
      <c r="I4" s="1072" t="s">
        <v>1136</v>
      </c>
      <c r="O4" s="140"/>
    </row>
    <row r="5" spans="1:15">
      <c r="A5" s="1066"/>
      <c r="B5" s="1071" t="s">
        <v>634</v>
      </c>
      <c r="C5" s="1073"/>
      <c r="D5" s="1073"/>
      <c r="E5" s="1074"/>
      <c r="F5" s="1074"/>
      <c r="G5" s="1074"/>
      <c r="H5" s="1074"/>
      <c r="I5" s="1073"/>
      <c r="O5" s="140"/>
    </row>
    <row r="6" spans="1:15" ht="25.5">
      <c r="A6" s="1066"/>
      <c r="B6" s="1075" t="s">
        <v>635</v>
      </c>
      <c r="C6" s="1076">
        <v>5.8382180525508058E-3</v>
      </c>
      <c r="D6" s="1076">
        <v>8.1192910424540826E-3</v>
      </c>
      <c r="E6" s="1076">
        <v>1.4917022057054054E-2</v>
      </c>
      <c r="F6" s="1076">
        <v>2.4092908067264648E-2</v>
      </c>
      <c r="G6" s="1076"/>
      <c r="H6" s="1076">
        <v>1.3901111201898622E-2</v>
      </c>
      <c r="I6" s="1077">
        <v>1.1037988796589325E-3</v>
      </c>
      <c r="O6" s="140"/>
    </row>
    <row r="7" spans="1:15" ht="38.25">
      <c r="A7" s="1066"/>
      <c r="B7" s="1075" t="s">
        <v>636</v>
      </c>
      <c r="C7" s="1076">
        <v>0.20080989414829101</v>
      </c>
      <c r="D7" s="1076">
        <v>0.1109215764691686</v>
      </c>
      <c r="E7" s="1076">
        <v>0.15143989348710651</v>
      </c>
      <c r="F7" s="1076">
        <v>0.12229822252702455</v>
      </c>
      <c r="G7" s="1076"/>
      <c r="H7" s="1076">
        <v>0.14870663823907976</v>
      </c>
      <c r="I7" s="1078">
        <v>0.16713157193979647</v>
      </c>
      <c r="O7" s="140"/>
    </row>
    <row r="8" spans="1:15">
      <c r="A8" s="1066"/>
      <c r="B8" s="1075" t="s">
        <v>637</v>
      </c>
      <c r="C8" s="1076"/>
      <c r="D8" s="1076"/>
      <c r="E8" s="1076"/>
      <c r="F8" s="1076"/>
      <c r="G8" s="1076"/>
      <c r="H8" s="1076"/>
      <c r="I8" s="1079"/>
      <c r="O8" s="140"/>
    </row>
    <row r="9" spans="1:15" ht="25.5">
      <c r="A9" s="1066"/>
      <c r="B9" s="1075" t="s">
        <v>638</v>
      </c>
      <c r="C9" s="1076">
        <v>2.531356898517674E-2</v>
      </c>
      <c r="D9" s="1076">
        <v>2.2850924918389554E-2</v>
      </c>
      <c r="E9" s="1077">
        <v>2.3099999999999999E-2</v>
      </c>
      <c r="F9" s="1076">
        <v>2.5100000000000001E-2</v>
      </c>
      <c r="G9" s="1076"/>
      <c r="H9" s="1076">
        <v>2.5096134385751871E-2</v>
      </c>
      <c r="I9" s="1078">
        <v>5.0090162292125828E-3</v>
      </c>
      <c r="O9" s="140"/>
    </row>
    <row r="10" spans="1:15" ht="38.25">
      <c r="A10" s="1066"/>
      <c r="B10" s="1075" t="s">
        <v>639</v>
      </c>
      <c r="C10" s="1077">
        <v>0.15530216647662487</v>
      </c>
      <c r="D10" s="1077">
        <v>0.16126224156692057</v>
      </c>
      <c r="E10" s="1076">
        <v>0.16680672268907562</v>
      </c>
      <c r="F10" s="1077">
        <v>0.16869424168694241</v>
      </c>
      <c r="G10" s="1077"/>
      <c r="H10" s="1077">
        <v>0.17405383525602106</v>
      </c>
      <c r="I10" s="1078">
        <v>0.20777399318773793</v>
      </c>
      <c r="O10" s="140"/>
    </row>
    <row r="11" spans="1:15" ht="38.25">
      <c r="A11" s="1066"/>
      <c r="B11" s="1075" t="s">
        <v>640</v>
      </c>
      <c r="C11" s="1080">
        <v>331500.03524229076</v>
      </c>
      <c r="D11" s="1080">
        <v>255017.21592442645</v>
      </c>
      <c r="E11" s="1081">
        <v>385806.11586901761</v>
      </c>
      <c r="F11" s="1080">
        <v>411819.83173076925</v>
      </c>
      <c r="G11" s="1080"/>
      <c r="H11" s="1080">
        <v>395240.78196347033</v>
      </c>
      <c r="I11" s="1082">
        <v>560616.28447444551</v>
      </c>
      <c r="O11" s="140"/>
    </row>
    <row r="13" spans="1:15">
      <c r="B13" s="1026" t="s">
        <v>633</v>
      </c>
    </row>
    <row r="41" spans="2:5">
      <c r="B41" s="135" t="s">
        <v>1600</v>
      </c>
    </row>
    <row r="43" spans="2:5" ht="78" customHeight="1">
      <c r="B43" s="1665" t="s">
        <v>641</v>
      </c>
      <c r="C43" s="1666"/>
      <c r="D43" s="1666"/>
      <c r="E43" s="1666"/>
    </row>
    <row r="44" spans="2:5" ht="42" customHeight="1">
      <c r="B44" s="1665" t="s">
        <v>642</v>
      </c>
      <c r="C44" s="1666"/>
      <c r="D44" s="1666"/>
      <c r="E44" s="1666"/>
    </row>
    <row r="45" spans="2:5" ht="36.75" customHeight="1">
      <c r="B45" s="1665" t="s">
        <v>643</v>
      </c>
      <c r="C45" s="1666"/>
      <c r="D45" s="1666"/>
      <c r="E45" s="1666"/>
    </row>
    <row r="46" spans="2:5" ht="41.25" customHeight="1">
      <c r="B46" s="1667" t="s">
        <v>767</v>
      </c>
      <c r="C46" s="1668"/>
      <c r="D46" s="1668"/>
      <c r="E46" s="1668"/>
    </row>
    <row r="48" spans="2:5">
      <c r="B48" s="175" t="s">
        <v>459</v>
      </c>
      <c r="C48" s="96"/>
    </row>
  </sheetData>
  <mergeCells count="4">
    <mergeCell ref="B43:E43"/>
    <mergeCell ref="B44:E44"/>
    <mergeCell ref="B45:E45"/>
    <mergeCell ref="B46:E46"/>
  </mergeCells>
  <phoneticPr fontId="7" type="noConversion"/>
  <hyperlinks>
    <hyperlink ref="B48" location="Мазмұны!B42" display="мазмұнға"/>
  </hyperlinks>
  <pageMargins left="0.75" right="0.75" top="1" bottom="1" header="0.5" footer="0.5"/>
  <headerFooter alignWithMargins="0"/>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opLeftCell="A22" workbookViewId="0">
      <selection activeCell="B45" sqref="B45"/>
    </sheetView>
  </sheetViews>
  <sheetFormatPr defaultRowHeight="12.75"/>
  <cols>
    <col min="1" max="1" width="9.140625" style="143"/>
    <col min="2" max="2" width="31" style="145" customWidth="1"/>
    <col min="3" max="3" width="8" style="145" customWidth="1"/>
    <col min="4" max="4" width="11.140625" style="145" customWidth="1"/>
    <col min="5" max="5" width="9.140625" style="145"/>
    <col min="6" max="7" width="7.42578125" style="145" customWidth="1"/>
    <col min="8" max="16384" width="9.140625" style="143"/>
  </cols>
  <sheetData>
    <row r="1" spans="1:7">
      <c r="B1" s="144"/>
    </row>
    <row r="2" spans="1:7">
      <c r="A2" s="126" t="s">
        <v>1735</v>
      </c>
      <c r="B2" s="1083"/>
      <c r="C2" s="1028" t="s">
        <v>8</v>
      </c>
      <c r="D2" s="1084"/>
      <c r="E2" s="1084"/>
      <c r="F2" s="1084"/>
    </row>
    <row r="3" spans="1:7">
      <c r="A3" s="1085"/>
      <c r="B3" s="1086"/>
      <c r="C3" s="1084"/>
      <c r="D3" s="1084"/>
      <c r="E3" s="1084"/>
      <c r="F3" s="1084"/>
    </row>
    <row r="4" spans="1:7" ht="13.5" thickBot="1">
      <c r="A4" s="1085"/>
      <c r="B4" s="1087"/>
      <c r="C4" s="1084"/>
      <c r="D4" s="1084"/>
      <c r="E4" s="1084"/>
      <c r="F4" s="1084"/>
    </row>
    <row r="5" spans="1:7" ht="13.5" thickBot="1">
      <c r="A5" s="1085"/>
      <c r="B5" s="1088"/>
      <c r="C5" s="1092" t="s">
        <v>154</v>
      </c>
      <c r="D5" s="1093" t="s">
        <v>768</v>
      </c>
      <c r="E5" s="1093" t="s">
        <v>156</v>
      </c>
      <c r="F5" s="1084"/>
    </row>
    <row r="6" spans="1:7" ht="13.5" thickBot="1">
      <c r="A6" s="1085"/>
      <c r="B6" s="1094" t="s">
        <v>769</v>
      </c>
      <c r="C6" s="1095">
        <v>0.11766451336778685</v>
      </c>
      <c r="D6" s="1096">
        <v>1.3900106404436658</v>
      </c>
      <c r="E6" s="1096">
        <v>1.7219307112496312</v>
      </c>
      <c r="F6" s="1084"/>
    </row>
    <row r="7" spans="1:7">
      <c r="A7" s="1085"/>
      <c r="B7" s="1097" t="s">
        <v>739</v>
      </c>
      <c r="C7" s="1098">
        <v>2.7098630562706782E-2</v>
      </c>
      <c r="D7" s="1099">
        <v>1.1261930375679143</v>
      </c>
      <c r="E7" s="1099">
        <v>2.0372157549636816</v>
      </c>
      <c r="F7" s="1084"/>
    </row>
    <row r="8" spans="1:7">
      <c r="A8" s="1085"/>
      <c r="B8" s="1100" t="s">
        <v>738</v>
      </c>
      <c r="C8" s="1098">
        <v>0.19541192127325641</v>
      </c>
      <c r="D8" s="1099">
        <v>1.6698225694595776</v>
      </c>
      <c r="E8" s="1099">
        <v>0.82426628204600849</v>
      </c>
      <c r="F8" s="1084"/>
    </row>
    <row r="9" spans="1:7" ht="13.5">
      <c r="A9" s="1085"/>
      <c r="B9" s="1101" t="s">
        <v>858</v>
      </c>
      <c r="C9" s="1102">
        <v>0.27517455616417869</v>
      </c>
      <c r="D9" s="1103">
        <v>1.8391581623632354</v>
      </c>
      <c r="E9" s="1103">
        <v>0.76923326920968127</v>
      </c>
      <c r="F9" s="1084"/>
    </row>
    <row r="10" spans="1:7" ht="13.5">
      <c r="A10" s="1085"/>
      <c r="B10" s="1101" t="s">
        <v>771</v>
      </c>
      <c r="C10" s="1102">
        <v>9.9639796989384938E-2</v>
      </c>
      <c r="D10" s="1103">
        <v>1.56566985502787</v>
      </c>
      <c r="E10" s="1103">
        <v>0.97322943283543872</v>
      </c>
      <c r="F10" s="1084"/>
    </row>
    <row r="11" spans="1:7" ht="13.5">
      <c r="A11" s="1085"/>
      <c r="B11" s="1101" t="s">
        <v>740</v>
      </c>
      <c r="C11" s="1102">
        <v>4.719193420375023E-2</v>
      </c>
      <c r="D11" s="1103">
        <v>1.1324793523354055</v>
      </c>
      <c r="E11" s="1103">
        <v>11.260272745384594</v>
      </c>
      <c r="F11" s="1084"/>
    </row>
    <row r="12" spans="1:7" ht="13.5">
      <c r="A12" s="1085"/>
      <c r="B12" s="1101" t="s">
        <v>772</v>
      </c>
      <c r="C12" s="1102">
        <v>0.13008933296465611</v>
      </c>
      <c r="D12" s="1103">
        <v>1.206061618233915</v>
      </c>
      <c r="E12" s="1103">
        <v>3.7877557335803012</v>
      </c>
      <c r="F12" s="1084"/>
    </row>
    <row r="13" spans="1:7" ht="13.5">
      <c r="A13" s="1085"/>
      <c r="B13" s="1101" t="s">
        <v>775</v>
      </c>
      <c r="C13" s="1102">
        <v>3.4471429171748079E-2</v>
      </c>
      <c r="D13" s="1103">
        <v>1.1633138991519629</v>
      </c>
      <c r="E13" s="1103">
        <v>2.5316436870092494</v>
      </c>
      <c r="F13" s="1084"/>
    </row>
    <row r="14" spans="1:7" ht="13.5">
      <c r="A14" s="1085"/>
      <c r="B14" s="1101" t="s">
        <v>773</v>
      </c>
      <c r="C14" s="1102">
        <v>6.9239855900119177E-2</v>
      </c>
      <c r="D14" s="1103">
        <v>1.202421983323005</v>
      </c>
      <c r="E14" s="1103">
        <v>1.2752211645525902</v>
      </c>
      <c r="F14" s="1084"/>
    </row>
    <row r="15" spans="1:7" ht="40.5">
      <c r="A15" s="1085"/>
      <c r="B15" s="1101" t="s">
        <v>776</v>
      </c>
      <c r="C15" s="1102">
        <v>-1.8633609822039344E-3</v>
      </c>
      <c r="D15" s="1103">
        <v>0.99031567220913719</v>
      </c>
      <c r="E15" s="1103">
        <v>16.778591464203323</v>
      </c>
      <c r="F15" s="1084"/>
    </row>
    <row r="16" spans="1:7">
      <c r="A16" s="1085"/>
      <c r="B16" s="1089"/>
      <c r="C16" s="1090"/>
      <c r="D16" s="1090"/>
      <c r="E16" s="1091"/>
      <c r="F16" s="1091"/>
      <c r="G16" s="146"/>
    </row>
    <row r="17" spans="1:6">
      <c r="A17" s="1085"/>
      <c r="B17" s="1028" t="s">
        <v>8</v>
      </c>
      <c r="C17" s="1084"/>
      <c r="D17" s="1084"/>
      <c r="E17" s="1084"/>
      <c r="F17" s="1084"/>
    </row>
    <row r="18" spans="1:6">
      <c r="A18" s="1085"/>
      <c r="B18" s="1084"/>
      <c r="C18" s="1084"/>
      <c r="D18" s="1084"/>
      <c r="E18" s="1084"/>
      <c r="F18" s="1084"/>
    </row>
    <row r="41" spans="2:6">
      <c r="B41" s="135" t="s">
        <v>774</v>
      </c>
      <c r="C41" s="1085"/>
      <c r="D41" s="1085"/>
      <c r="E41" s="1085"/>
      <c r="F41" s="1084"/>
    </row>
    <row r="42" spans="2:6">
      <c r="B42" s="1085"/>
      <c r="C42" s="1085"/>
      <c r="D42" s="1085"/>
      <c r="E42" s="1085"/>
      <c r="F42" s="1084"/>
    </row>
    <row r="43" spans="2:6">
      <c r="B43" s="135" t="s">
        <v>1600</v>
      </c>
      <c r="C43" s="1085"/>
      <c r="D43" s="1085"/>
      <c r="E43" s="1085"/>
      <c r="F43" s="1084"/>
    </row>
    <row r="44" spans="2:6">
      <c r="B44" s="143"/>
    </row>
    <row r="45" spans="2:6">
      <c r="B45" s="175" t="s">
        <v>459</v>
      </c>
      <c r="C45" s="96"/>
    </row>
  </sheetData>
  <phoneticPr fontId="7" type="noConversion"/>
  <hyperlinks>
    <hyperlink ref="B45" location="Мазмұны!B43" display="мазмұнға"/>
  </hyperlinks>
  <pageMargins left="0.75" right="0.75" top="1" bottom="1" header="0.5" footer="0.5"/>
  <pageSetup paperSize="9" orientation="portrait" verticalDpi="0"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35"/>
  <sheetViews>
    <sheetView topLeftCell="B16" workbookViewId="0">
      <selection activeCell="C35" sqref="C35"/>
    </sheetView>
  </sheetViews>
  <sheetFormatPr defaultRowHeight="12.75"/>
  <cols>
    <col min="1" max="2" width="9.140625" style="143"/>
    <col min="3" max="3" width="36" style="143" customWidth="1"/>
    <col min="4" max="4" width="12.85546875" style="143" bestFit="1" customWidth="1"/>
    <col min="5" max="5" width="10.85546875" style="143" bestFit="1" customWidth="1"/>
    <col min="6" max="7" width="11.7109375" style="143" bestFit="1" customWidth="1"/>
    <col min="8" max="8" width="10.7109375" style="143" customWidth="1"/>
    <col min="9" max="9" width="11.7109375" style="143" bestFit="1" customWidth="1"/>
    <col min="10" max="16384" width="9.140625" style="143"/>
  </cols>
  <sheetData>
    <row r="2" spans="2:9">
      <c r="B2" s="126" t="s">
        <v>1735</v>
      </c>
      <c r="C2" s="1660" t="s">
        <v>9</v>
      </c>
      <c r="D2" s="1660"/>
      <c r="E2" s="1085"/>
      <c r="F2" s="1085"/>
      <c r="G2" s="1085"/>
      <c r="H2" s="1085"/>
      <c r="I2" s="1085"/>
    </row>
    <row r="3" spans="2:9">
      <c r="B3" s="1085"/>
      <c r="C3" s="1104"/>
      <c r="D3" s="1085"/>
      <c r="E3" s="1085"/>
      <c r="F3" s="1085"/>
      <c r="G3" s="1085"/>
      <c r="H3" s="1085"/>
      <c r="I3" s="1085"/>
    </row>
    <row r="4" spans="2:9" ht="13.5">
      <c r="B4" s="1085"/>
      <c r="C4" s="1105"/>
      <c r="D4" s="1106" t="s">
        <v>600</v>
      </c>
      <c r="E4" s="1106" t="s">
        <v>601</v>
      </c>
      <c r="F4" s="1106" t="s">
        <v>602</v>
      </c>
      <c r="G4" s="1106" t="s">
        <v>603</v>
      </c>
      <c r="H4" s="1106" t="s">
        <v>604</v>
      </c>
      <c r="I4" s="1106" t="s">
        <v>605</v>
      </c>
    </row>
    <row r="5" spans="2:9" ht="25.5">
      <c r="B5" s="1085"/>
      <c r="C5" s="1107" t="s">
        <v>1051</v>
      </c>
      <c r="D5" s="1109">
        <v>694.45601999999997</v>
      </c>
      <c r="E5" s="1109">
        <v>781.26432399999999</v>
      </c>
      <c r="F5" s="1109">
        <v>732.34470799999997</v>
      </c>
      <c r="G5" s="1109">
        <v>203.220989</v>
      </c>
      <c r="H5" s="1109">
        <v>496.71315600000003</v>
      </c>
      <c r="I5" s="1109">
        <v>-280.499054</v>
      </c>
    </row>
    <row r="6" spans="2:9" ht="25.5">
      <c r="B6" s="1085"/>
      <c r="C6" s="1107" t="s">
        <v>1052</v>
      </c>
      <c r="D6" s="1109">
        <v>-243.75634600000001</v>
      </c>
      <c r="E6" s="1109">
        <v>-466.13026000000002</v>
      </c>
      <c r="F6" s="1109">
        <v>-260.656858</v>
      </c>
      <c r="G6" s="1109">
        <v>-52.897351999999998</v>
      </c>
      <c r="H6" s="1109">
        <v>-989.354467</v>
      </c>
      <c r="I6" s="1109">
        <v>-288.43390299999999</v>
      </c>
    </row>
    <row r="7" spans="2:9" ht="25.5">
      <c r="B7" s="1085"/>
      <c r="C7" s="1107" t="s">
        <v>777</v>
      </c>
      <c r="D7" s="1109">
        <v>-229.81455299999999</v>
      </c>
      <c r="E7" s="1109">
        <v>-246.48081999999999</v>
      </c>
      <c r="F7" s="1109">
        <v>-223.918171</v>
      </c>
      <c r="G7" s="1109">
        <v>-62.795630000000003</v>
      </c>
      <c r="H7" s="1109">
        <v>499.53516100000002</v>
      </c>
      <c r="I7" s="1109">
        <v>825.15500899999995</v>
      </c>
    </row>
    <row r="8" spans="2:9">
      <c r="B8" s="1085"/>
      <c r="C8" s="1108" t="s">
        <v>859</v>
      </c>
      <c r="D8" s="1109">
        <v>220.885121</v>
      </c>
      <c r="E8" s="1109">
        <v>68.653244000000001</v>
      </c>
      <c r="F8" s="1109">
        <v>247.769679</v>
      </c>
      <c r="G8" s="1109">
        <v>87.528007000000002</v>
      </c>
      <c r="H8" s="1109">
        <v>6.8938499999999996</v>
      </c>
      <c r="I8" s="1109">
        <v>256.22205200000002</v>
      </c>
    </row>
    <row r="9" spans="2:9">
      <c r="B9" s="1085"/>
      <c r="C9" s="1107" t="s">
        <v>778</v>
      </c>
      <c r="D9" s="1110">
        <v>1.8445283856049155</v>
      </c>
      <c r="E9" s="1110">
        <v>1.4775224542242467</v>
      </c>
      <c r="F9" s="1110">
        <v>1.8919163902535066</v>
      </c>
      <c r="G9" s="1110">
        <v>1.3894623406520246</v>
      </c>
      <c r="H9" s="1110">
        <v>1.3637278225661496</v>
      </c>
      <c r="I9" s="1110">
        <v>1.3900106404436701</v>
      </c>
    </row>
    <row r="10" spans="2:9">
      <c r="B10" s="1085"/>
      <c r="C10" s="1107" t="s">
        <v>779</v>
      </c>
      <c r="D10" s="1110">
        <v>0.29350030263499927</v>
      </c>
      <c r="E10" s="1110">
        <v>0.30302188901973981</v>
      </c>
      <c r="F10" s="1110">
        <v>0.4245188485598152</v>
      </c>
      <c r="G10" s="1110">
        <v>0.29395307578636959</v>
      </c>
      <c r="H10" s="1110">
        <v>0.27687162565132289</v>
      </c>
      <c r="I10" s="1110">
        <v>0.29276775911615444</v>
      </c>
    </row>
    <row r="12" spans="2:9">
      <c r="B12" s="1020"/>
      <c r="C12" s="147" t="s">
        <v>9</v>
      </c>
      <c r="D12" s="1027"/>
    </row>
    <row r="33" spans="3:4">
      <c r="C33" s="135" t="s">
        <v>1600</v>
      </c>
    </row>
    <row r="35" spans="3:4">
      <c r="C35" s="175" t="s">
        <v>459</v>
      </c>
      <c r="D35" s="96"/>
    </row>
  </sheetData>
  <mergeCells count="1">
    <mergeCell ref="C2:D2"/>
  </mergeCells>
  <phoneticPr fontId="7" type="noConversion"/>
  <hyperlinks>
    <hyperlink ref="C35" location="Мазмұны!B44" display="мазмұнға"/>
  </hyperlinks>
  <pageMargins left="0.75" right="0.75" top="1" bottom="1" header="0.5" footer="0.5"/>
  <pageSetup paperSize="9" orientation="portrait" verticalDpi="0"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7"/>
  <sheetViews>
    <sheetView topLeftCell="A16" workbookViewId="0">
      <selection activeCell="B36" sqref="B36"/>
    </sheetView>
  </sheetViews>
  <sheetFormatPr defaultRowHeight="12.75"/>
  <cols>
    <col min="1" max="1" width="9.140625" style="143"/>
    <col min="2" max="2" width="48.5703125" style="143" customWidth="1"/>
    <col min="3" max="3" width="12.85546875" style="143" bestFit="1" customWidth="1"/>
    <col min="4" max="4" width="10.85546875" style="143" bestFit="1" customWidth="1"/>
    <col min="5" max="6" width="11.7109375" style="143" bestFit="1" customWidth="1"/>
    <col min="7" max="7" width="10.7109375" style="143" customWidth="1"/>
    <col min="8" max="8" width="11.7109375" style="143" bestFit="1" customWidth="1"/>
    <col min="9" max="16384" width="9.140625" style="143"/>
  </cols>
  <sheetData>
    <row r="2" spans="1:9">
      <c r="A2" s="126" t="s">
        <v>1735</v>
      </c>
      <c r="B2" s="1660" t="s">
        <v>1049</v>
      </c>
      <c r="C2" s="1660"/>
      <c r="D2" s="1085"/>
      <c r="E2" s="1085"/>
      <c r="F2" s="1085"/>
      <c r="G2" s="1085"/>
      <c r="H2" s="1085"/>
    </row>
    <row r="3" spans="1:9">
      <c r="A3" s="1085"/>
      <c r="B3" s="1085"/>
      <c r="C3" s="1085"/>
      <c r="D3" s="1085"/>
      <c r="E3" s="1085"/>
      <c r="F3" s="1085"/>
      <c r="G3" s="1085"/>
      <c r="H3" s="1085"/>
    </row>
    <row r="4" spans="1:9" ht="13.5">
      <c r="A4" s="1085"/>
      <c r="B4" s="1111"/>
      <c r="C4" s="1112" t="s">
        <v>600</v>
      </c>
      <c r="D4" s="1112" t="s">
        <v>601</v>
      </c>
      <c r="E4" s="1112" t="s">
        <v>602</v>
      </c>
      <c r="F4" s="1112" t="s">
        <v>603</v>
      </c>
      <c r="G4" s="1112" t="s">
        <v>604</v>
      </c>
      <c r="H4" s="1112" t="s">
        <v>605</v>
      </c>
    </row>
    <row r="5" spans="1:9">
      <c r="A5" s="1085"/>
      <c r="B5" s="1113" t="s">
        <v>1050</v>
      </c>
      <c r="C5" s="1114">
        <v>700.80927799999995</v>
      </c>
      <c r="D5" s="1114">
        <v>987.50725</v>
      </c>
      <c r="E5" s="1114">
        <v>893.27468899999997</v>
      </c>
      <c r="F5" s="1114">
        <v>562.69507799999997</v>
      </c>
      <c r="G5" s="1114">
        <v>155.77293700000001</v>
      </c>
      <c r="H5" s="1114">
        <v>493.01659599999999</v>
      </c>
      <c r="I5" s="148"/>
    </row>
    <row r="6" spans="1:9">
      <c r="A6" s="1085"/>
      <c r="B6" s="1113" t="s">
        <v>1053</v>
      </c>
      <c r="C6" s="1114">
        <v>-62.299472000000002</v>
      </c>
      <c r="D6" s="1114">
        <v>-168.60478900000001</v>
      </c>
      <c r="E6" s="1114">
        <v>-136.095404</v>
      </c>
      <c r="F6" s="1114">
        <v>-61.322150999999998</v>
      </c>
      <c r="G6" s="1114">
        <v>-307.79961700000001</v>
      </c>
      <c r="H6" s="1114">
        <v>-209.919839</v>
      </c>
      <c r="I6" s="148"/>
    </row>
    <row r="7" spans="1:9">
      <c r="A7" s="1085"/>
      <c r="B7" s="1113" t="s">
        <v>1054</v>
      </c>
      <c r="C7" s="1109">
        <v>-126.907274</v>
      </c>
      <c r="D7" s="1109">
        <v>-300.73512899999997</v>
      </c>
      <c r="E7" s="1109">
        <v>-96.201835000000003</v>
      </c>
      <c r="F7" s="1109">
        <v>12.001201999999999</v>
      </c>
      <c r="G7" s="1109">
        <v>273.46461499999998</v>
      </c>
      <c r="H7" s="1109">
        <v>-34.703083999999997</v>
      </c>
      <c r="I7" s="148"/>
    </row>
    <row r="8" spans="1:9">
      <c r="A8" s="1085"/>
      <c r="B8" s="1111" t="s">
        <v>859</v>
      </c>
      <c r="C8" s="1109">
        <v>511.602532</v>
      </c>
      <c r="D8" s="1109">
        <v>518.16733199999999</v>
      </c>
      <c r="E8" s="1109">
        <v>660.97744999999998</v>
      </c>
      <c r="F8" s="1109">
        <v>513.37412900000004</v>
      </c>
      <c r="G8" s="1109">
        <v>121.437935</v>
      </c>
      <c r="H8" s="1109">
        <v>248.39367300000001</v>
      </c>
      <c r="I8" s="148"/>
    </row>
    <row r="9" spans="1:9">
      <c r="A9" s="1085"/>
      <c r="B9" s="1107" t="s">
        <v>778</v>
      </c>
      <c r="C9" s="1110">
        <v>1.51</v>
      </c>
      <c r="D9" s="1110">
        <v>1.51</v>
      </c>
      <c r="E9" s="1110">
        <v>1.47</v>
      </c>
      <c r="F9" s="1110">
        <v>1.42</v>
      </c>
      <c r="G9" s="1110">
        <v>1.21</v>
      </c>
      <c r="H9" s="1110">
        <v>1.38</v>
      </c>
      <c r="I9" s="148"/>
    </row>
    <row r="10" spans="1:9">
      <c r="A10" s="1085"/>
      <c r="B10" s="1107" t="s">
        <v>779</v>
      </c>
      <c r="C10" s="1110">
        <v>0.62710777833998976</v>
      </c>
      <c r="D10" s="1110">
        <v>0.62736954664958211</v>
      </c>
      <c r="E10" s="1110">
        <v>0.60369549276104228</v>
      </c>
      <c r="F10" s="1110">
        <v>0.65887600817735237</v>
      </c>
      <c r="G10" s="1110">
        <v>0.59601430954926538</v>
      </c>
      <c r="H10" s="1110">
        <v>0.71077550038187254</v>
      </c>
      <c r="I10" s="148"/>
    </row>
    <row r="11" spans="1:9">
      <c r="C11" s="146"/>
      <c r="D11" s="146"/>
      <c r="E11" s="146"/>
      <c r="F11" s="146"/>
      <c r="G11" s="146"/>
      <c r="H11" s="146"/>
      <c r="I11" s="148"/>
    </row>
    <row r="12" spans="1:9">
      <c r="A12" s="1027"/>
      <c r="B12" s="147" t="s">
        <v>10</v>
      </c>
      <c r="C12" s="1027"/>
    </row>
    <row r="13" spans="1:9">
      <c r="B13" s="149"/>
      <c r="C13" s="150"/>
    </row>
    <row r="14" spans="1:9">
      <c r="B14" s="150"/>
      <c r="C14" s="150"/>
    </row>
    <row r="15" spans="1:9">
      <c r="B15" s="149"/>
      <c r="C15" s="150"/>
    </row>
    <row r="16" spans="1:9">
      <c r="B16" s="150"/>
      <c r="C16" s="150"/>
    </row>
    <row r="17" spans="2:7">
      <c r="B17" s="150"/>
      <c r="C17" s="150"/>
    </row>
    <row r="18" spans="2:7">
      <c r="B18" s="150"/>
      <c r="C18" s="150"/>
    </row>
    <row r="19" spans="2:7">
      <c r="B19" s="149"/>
      <c r="C19" s="150"/>
    </row>
    <row r="20" spans="2:7">
      <c r="B20" s="150"/>
      <c r="C20" s="150"/>
    </row>
    <row r="21" spans="2:7">
      <c r="B21" s="150"/>
      <c r="C21" s="150"/>
    </row>
    <row r="22" spans="2:7">
      <c r="B22" s="150"/>
      <c r="C22" s="150"/>
    </row>
    <row r="23" spans="2:7">
      <c r="B23" s="149"/>
      <c r="C23" s="150"/>
    </row>
    <row r="24" spans="2:7">
      <c r="B24" s="150"/>
      <c r="C24" s="150"/>
    </row>
    <row r="25" spans="2:7">
      <c r="B25" s="150"/>
      <c r="C25" s="150"/>
    </row>
    <row r="26" spans="2:7">
      <c r="B26" s="150"/>
      <c r="C26" s="150"/>
    </row>
    <row r="27" spans="2:7">
      <c r="B27" s="149"/>
      <c r="C27" s="150"/>
    </row>
    <row r="28" spans="2:7">
      <c r="B28" s="150"/>
      <c r="C28" s="150"/>
    </row>
    <row r="29" spans="2:7">
      <c r="E29" s="150"/>
      <c r="F29" s="150"/>
      <c r="G29" s="150"/>
    </row>
    <row r="30" spans="2:7">
      <c r="E30" s="150"/>
      <c r="F30" s="146"/>
      <c r="G30" s="150"/>
    </row>
    <row r="31" spans="2:7">
      <c r="E31" s="146"/>
      <c r="F31" s="150"/>
      <c r="G31" s="146"/>
    </row>
    <row r="34" spans="2:3">
      <c r="B34" s="135" t="s">
        <v>1600</v>
      </c>
    </row>
    <row r="36" spans="2:3">
      <c r="B36" s="175" t="s">
        <v>459</v>
      </c>
      <c r="C36" s="96"/>
    </row>
    <row r="37" spans="2:3">
      <c r="C37" s="1570"/>
    </row>
  </sheetData>
  <mergeCells count="1">
    <mergeCell ref="B2:C2"/>
  </mergeCells>
  <phoneticPr fontId="7" type="noConversion"/>
  <hyperlinks>
    <hyperlink ref="B36" location="Мазмұны!B45" display="мазмұнға"/>
  </hyperlinks>
  <pageMargins left="0.75" right="0.75" top="1" bottom="1" header="0.5" footer="0.5"/>
  <pageSetup paperSize="9" orientation="portrait" verticalDpi="0"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9"/>
  <sheetViews>
    <sheetView workbookViewId="0">
      <selection activeCell="J8" sqref="J8"/>
    </sheetView>
  </sheetViews>
  <sheetFormatPr defaultRowHeight="12.75"/>
  <cols>
    <col min="1" max="1" width="10.28515625" style="143" customWidth="1"/>
    <col min="2" max="2" width="27.7109375" style="143" customWidth="1"/>
    <col min="3" max="6" width="12.85546875" style="143" bestFit="1" customWidth="1"/>
    <col min="7" max="8" width="10.85546875" style="143" bestFit="1" customWidth="1"/>
    <col min="9" max="9" width="9.140625" style="143"/>
    <col min="10" max="10" width="12.140625" style="143" customWidth="1"/>
    <col min="11" max="16384" width="9.140625" style="143"/>
  </cols>
  <sheetData>
    <row r="2" spans="1:9">
      <c r="A2" s="126" t="s">
        <v>1735</v>
      </c>
      <c r="B2" s="1669" t="s">
        <v>11</v>
      </c>
      <c r="C2" s="1669"/>
      <c r="D2" s="1085"/>
      <c r="E2" s="1085"/>
      <c r="F2" s="1085"/>
      <c r="G2" s="1085"/>
      <c r="H2" s="1085"/>
      <c r="I2" s="1085"/>
    </row>
    <row r="3" spans="1:9">
      <c r="A3" s="1085"/>
      <c r="B3" s="1085"/>
      <c r="C3" s="1085"/>
      <c r="D3" s="1085"/>
      <c r="E3" s="1085"/>
      <c r="F3" s="1085"/>
      <c r="G3" s="1085"/>
      <c r="H3" s="1085"/>
      <c r="I3" s="1085"/>
    </row>
    <row r="4" spans="1:9" ht="14.25" thickBot="1">
      <c r="A4" s="1085"/>
      <c r="B4" s="1113"/>
      <c r="C4" s="1112" t="s">
        <v>600</v>
      </c>
      <c r="D4" s="1112" t="s">
        <v>601</v>
      </c>
      <c r="E4" s="1112" t="s">
        <v>602</v>
      </c>
      <c r="F4" s="1112" t="s">
        <v>603</v>
      </c>
      <c r="G4" s="1112" t="s">
        <v>604</v>
      </c>
      <c r="H4" s="1112" t="s">
        <v>605</v>
      </c>
      <c r="I4" s="1115" t="s">
        <v>1055</v>
      </c>
    </row>
    <row r="5" spans="1:9" ht="26.25" thickBot="1">
      <c r="A5" s="1085"/>
      <c r="B5" s="1116" t="s">
        <v>1056</v>
      </c>
      <c r="C5" s="1117">
        <v>-0.30354645526827606</v>
      </c>
      <c r="D5" s="1117">
        <v>-0.30720198716773284</v>
      </c>
      <c r="E5" s="1117">
        <v>-0.3149356505502921</v>
      </c>
      <c r="F5" s="1117">
        <v>-0.40777370295287424</v>
      </c>
      <c r="G5" s="1117">
        <v>-0.52741255269880405</v>
      </c>
      <c r="H5" s="1117">
        <v>-0.53262937853961578</v>
      </c>
      <c r="I5" s="1085"/>
    </row>
    <row r="6" spans="1:9" ht="25.5">
      <c r="A6" s="1085"/>
      <c r="B6" s="1116" t="s">
        <v>1057</v>
      </c>
      <c r="C6" s="1118">
        <v>9.0609285102573531E-3</v>
      </c>
      <c r="D6" s="1118">
        <v>4.0310039995302423E-2</v>
      </c>
      <c r="E6" s="1118">
        <v>2.6633053652808231E-2</v>
      </c>
      <c r="F6" s="1118">
        <v>-9.1403602208304124E-2</v>
      </c>
      <c r="G6" s="1118">
        <v>-0.46703799919562683</v>
      </c>
      <c r="H6" s="1118">
        <v>-0.40716837145540441</v>
      </c>
      <c r="I6" s="1085"/>
    </row>
    <row r="7" spans="1:9" ht="38.25">
      <c r="A7" s="1085"/>
      <c r="B7" s="1579" t="s">
        <v>786</v>
      </c>
      <c r="C7" s="1578">
        <v>-0.42308113254537333</v>
      </c>
      <c r="D7" s="1578">
        <v>-0.43012912290842353</v>
      </c>
      <c r="E7" s="1578">
        <v>-0.46776935195300445</v>
      </c>
      <c r="F7" s="1578">
        <v>-0.65173622263309849</v>
      </c>
      <c r="G7" s="1578">
        <v>-1.6601163605732836</v>
      </c>
      <c r="H7" s="1578">
        <v>-1.1656889220254538</v>
      </c>
      <c r="I7" s="1085"/>
    </row>
    <row r="8" spans="1:9" ht="76.5">
      <c r="A8" s="1085"/>
      <c r="B8" s="1119" t="s">
        <v>860</v>
      </c>
      <c r="C8" s="1120">
        <v>0.21553455609051067</v>
      </c>
      <c r="D8" s="1120">
        <v>0.24564067628807681</v>
      </c>
      <c r="E8" s="1120">
        <v>0.27069227158538139</v>
      </c>
      <c r="F8" s="1120">
        <v>0.34229566221253754</v>
      </c>
      <c r="G8" s="1120">
        <v>0.47901525622283631</v>
      </c>
      <c r="H8" s="1121">
        <v>0.46636118690866857</v>
      </c>
      <c r="I8" s="1085"/>
    </row>
    <row r="9" spans="1:9" ht="50.25" customHeight="1">
      <c r="A9" s="1085"/>
      <c r="B9" s="1119" t="s">
        <v>861</v>
      </c>
      <c r="C9" s="1120">
        <v>0.42502988518607715</v>
      </c>
      <c r="D9" s="1120">
        <v>0.35575642341554409</v>
      </c>
      <c r="E9" s="1120">
        <v>0.36116690988708899</v>
      </c>
      <c r="F9" s="1120">
        <v>0.42849159451974844</v>
      </c>
      <c r="G9" s="1120">
        <v>0.4408415306358649</v>
      </c>
      <c r="H9" s="1120">
        <v>0.50372512005530257</v>
      </c>
      <c r="I9" s="1085"/>
    </row>
    <row r="11" spans="1:9">
      <c r="B11" s="1669" t="s">
        <v>11</v>
      </c>
      <c r="C11" s="1669"/>
      <c r="D11" s="1085"/>
    </row>
    <row r="33" spans="2:15" ht="65.25" customHeight="1">
      <c r="B33" s="126" t="s">
        <v>1058</v>
      </c>
      <c r="C33" s="1085"/>
      <c r="D33" s="1085"/>
      <c r="E33" s="1085"/>
      <c r="F33" s="1085"/>
      <c r="G33" s="1085"/>
      <c r="H33" s="1085"/>
      <c r="I33" s="1085"/>
      <c r="J33" s="1085"/>
      <c r="K33" s="1085"/>
      <c r="L33" s="1085"/>
      <c r="M33" s="1085"/>
      <c r="N33" s="1085"/>
      <c r="O33" s="1085"/>
    </row>
    <row r="34" spans="2:15">
      <c r="B34" s="126" t="s">
        <v>1059</v>
      </c>
      <c r="C34" s="1085"/>
      <c r="D34" s="1085"/>
      <c r="E34" s="1085"/>
      <c r="F34" s="1085"/>
      <c r="G34" s="1085"/>
      <c r="H34" s="1085"/>
      <c r="I34" s="1085"/>
      <c r="J34" s="1085"/>
      <c r="K34" s="1085"/>
      <c r="L34" s="1085"/>
      <c r="M34" s="1085"/>
      <c r="N34" s="1085"/>
      <c r="O34" s="1085"/>
    </row>
    <row r="35" spans="2:15">
      <c r="B35" s="1085"/>
      <c r="C35" s="1085"/>
      <c r="D35" s="1085"/>
      <c r="E35" s="1085"/>
      <c r="F35" s="1085"/>
      <c r="G35" s="1085"/>
      <c r="H35" s="1085"/>
      <c r="I35" s="1085"/>
      <c r="J35" s="1085"/>
      <c r="K35" s="1085"/>
      <c r="L35" s="1085"/>
      <c r="M35" s="1085"/>
      <c r="N35" s="1085"/>
      <c r="O35" s="1085"/>
    </row>
    <row r="36" spans="2:15">
      <c r="B36" s="135" t="s">
        <v>1600</v>
      </c>
      <c r="C36" s="1085"/>
      <c r="D36" s="1085"/>
      <c r="E36" s="1085"/>
      <c r="F36" s="1085"/>
      <c r="G36" s="1085"/>
      <c r="H36" s="1085"/>
      <c r="I36" s="1085"/>
      <c r="J36" s="1085"/>
      <c r="K36" s="1085"/>
      <c r="L36" s="1085"/>
      <c r="M36" s="1085"/>
      <c r="N36" s="1085"/>
      <c r="O36" s="1085"/>
    </row>
    <row r="37" spans="2:15">
      <c r="B37" s="1085"/>
      <c r="C37" s="1085"/>
      <c r="D37" s="1085"/>
      <c r="E37" s="1085"/>
      <c r="F37" s="1085"/>
      <c r="G37" s="1085"/>
      <c r="H37" s="1085"/>
      <c r="I37" s="1085"/>
      <c r="J37" s="1085"/>
      <c r="K37" s="1085"/>
      <c r="L37" s="1085"/>
      <c r="M37" s="1085"/>
      <c r="N37" s="1085"/>
      <c r="O37" s="1085"/>
    </row>
    <row r="38" spans="2:15">
      <c r="B38" s="175" t="s">
        <v>459</v>
      </c>
      <c r="C38" s="61"/>
      <c r="D38" s="1580"/>
      <c r="E38" s="1085"/>
      <c r="F38" s="1085"/>
      <c r="G38" s="1085"/>
      <c r="H38" s="1085"/>
      <c r="I38" s="1085"/>
      <c r="J38" s="1085"/>
      <c r="K38" s="1085"/>
      <c r="L38" s="1085"/>
      <c r="M38" s="1085"/>
      <c r="N38" s="1085"/>
      <c r="O38" s="1085"/>
    </row>
    <row r="39" spans="2:15">
      <c r="B39" s="1085"/>
      <c r="C39" s="1085"/>
      <c r="D39" s="1085"/>
      <c r="E39" s="1085"/>
      <c r="F39" s="1085"/>
      <c r="G39" s="1085"/>
      <c r="H39" s="1085"/>
      <c r="I39" s="1085"/>
      <c r="J39" s="1085"/>
      <c r="K39" s="1085"/>
      <c r="L39" s="1085"/>
      <c r="M39" s="1085"/>
      <c r="N39" s="1085"/>
      <c r="O39" s="1085"/>
    </row>
  </sheetData>
  <mergeCells count="2">
    <mergeCell ref="B2:C2"/>
    <mergeCell ref="B11:C11"/>
  </mergeCells>
  <phoneticPr fontId="7" type="noConversion"/>
  <hyperlinks>
    <hyperlink ref="B38" location="Мазмұны!B46" display="мазмұнға"/>
  </hyperlinks>
  <pageMargins left="0.75" right="0.75" top="1" bottom="1" header="0.5" footer="0.5"/>
  <headerFooter alignWithMargins="0"/>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2"/>
  <sheetViews>
    <sheetView topLeftCell="A19" workbookViewId="0">
      <selection activeCell="B42" sqref="B42"/>
    </sheetView>
  </sheetViews>
  <sheetFormatPr defaultRowHeight="12.75"/>
  <cols>
    <col min="1" max="1" width="11.28515625" style="151" customWidth="1"/>
    <col min="2" max="2" width="31.42578125" style="145" customWidth="1"/>
    <col min="3" max="3" width="15" style="143" customWidth="1"/>
    <col min="4" max="4" width="17.140625" style="143" customWidth="1"/>
    <col min="5" max="16384" width="9.140625" style="143"/>
  </cols>
  <sheetData>
    <row r="2" spans="1:5">
      <c r="A2" s="126" t="s">
        <v>1735</v>
      </c>
      <c r="B2" s="1526" t="s">
        <v>702</v>
      </c>
      <c r="C2" s="1085"/>
      <c r="D2" s="1085"/>
      <c r="E2" s="1085"/>
    </row>
    <row r="3" spans="1:5">
      <c r="A3" s="1122"/>
      <c r="B3" s="1125"/>
      <c r="C3" s="1085"/>
      <c r="D3" s="1085"/>
      <c r="E3" s="1085"/>
    </row>
    <row r="4" spans="1:5">
      <c r="A4" s="1123"/>
      <c r="B4" s="1093"/>
      <c r="C4" s="1124" t="s">
        <v>1060</v>
      </c>
      <c r="D4" s="1093"/>
      <c r="E4" s="1085"/>
    </row>
    <row r="5" spans="1:5" ht="48" customHeight="1">
      <c r="A5" s="1126"/>
      <c r="B5" s="1127" t="s">
        <v>1116</v>
      </c>
      <c r="C5" s="1128" t="s">
        <v>1061</v>
      </c>
      <c r="D5" s="1129" t="s">
        <v>1062</v>
      </c>
      <c r="E5" s="1085"/>
    </row>
    <row r="6" spans="1:5">
      <c r="A6" s="1130"/>
      <c r="B6" s="1131" t="s">
        <v>739</v>
      </c>
      <c r="C6" s="1132">
        <v>-1.1324180921303597E-2</v>
      </c>
      <c r="D6" s="1132">
        <v>0.40924142201816771</v>
      </c>
      <c r="E6" s="1085"/>
    </row>
    <row r="7" spans="1:5">
      <c r="A7" s="1133"/>
      <c r="B7" s="1131" t="s">
        <v>738</v>
      </c>
      <c r="C7" s="1134">
        <v>1.4436789041524328E-2</v>
      </c>
      <c r="D7" s="1134">
        <v>3.2896923134494451</v>
      </c>
      <c r="E7" s="1085"/>
    </row>
    <row r="8" spans="1:5" ht="13.5">
      <c r="A8" s="1133"/>
      <c r="B8" s="1135" t="s">
        <v>770</v>
      </c>
      <c r="C8" s="1136">
        <v>4.4393877167809362E-2</v>
      </c>
      <c r="D8" s="1136">
        <v>6.582866416620833</v>
      </c>
      <c r="E8" s="1085"/>
    </row>
    <row r="9" spans="1:5" ht="13.5">
      <c r="A9" s="1133"/>
      <c r="B9" s="1135" t="s">
        <v>771</v>
      </c>
      <c r="C9" s="1136">
        <v>1.0388403171662619E-2</v>
      </c>
      <c r="D9" s="1136">
        <v>1.2111670751825765</v>
      </c>
      <c r="E9" s="1085"/>
    </row>
    <row r="10" spans="1:5" ht="13.5">
      <c r="A10" s="1133"/>
      <c r="B10" s="1135" t="s">
        <v>740</v>
      </c>
      <c r="C10" s="1136">
        <v>-1.4005093833461346</v>
      </c>
      <c r="D10" s="1136">
        <v>0.97623037912968003</v>
      </c>
      <c r="E10" s="1085"/>
    </row>
    <row r="11" spans="1:5" ht="40.5">
      <c r="A11" s="1133"/>
      <c r="B11" s="1135" t="s">
        <v>1063</v>
      </c>
      <c r="C11" s="1136">
        <v>-0.38204449911751848</v>
      </c>
      <c r="D11" s="1136">
        <v>0.1976705405769259</v>
      </c>
      <c r="E11" s="1085"/>
    </row>
    <row r="12" spans="1:5" ht="13.5">
      <c r="A12" s="1133"/>
      <c r="B12" s="1101" t="s">
        <v>775</v>
      </c>
      <c r="C12" s="1136">
        <v>-0.32021519002333099</v>
      </c>
      <c r="D12" s="1136">
        <v>0.21180291789349417</v>
      </c>
      <c r="E12" s="1085"/>
    </row>
    <row r="13" spans="1:5" ht="13.5">
      <c r="A13" s="1133"/>
      <c r="B13" s="1101" t="s">
        <v>773</v>
      </c>
      <c r="C13" s="1136">
        <v>-0.5843998039090188</v>
      </c>
      <c r="D13" s="1136">
        <v>1.1499226931127955</v>
      </c>
      <c r="E13" s="1085"/>
    </row>
    <row r="14" spans="1:5" ht="40.5">
      <c r="A14" s="1133"/>
      <c r="B14" s="1101" t="s">
        <v>776</v>
      </c>
      <c r="C14" s="1136">
        <v>-14.32546307684022</v>
      </c>
      <c r="D14" s="1136">
        <v>4.1658883241449618E-2</v>
      </c>
      <c r="E14" s="1085"/>
    </row>
    <row r="15" spans="1:5">
      <c r="A15" s="1123"/>
      <c r="B15" s="1085"/>
      <c r="C15" s="1085"/>
      <c r="D15" s="1085"/>
      <c r="E15" s="1085"/>
    </row>
    <row r="16" spans="1:5">
      <c r="A16" s="1123"/>
      <c r="B16" s="1028" t="s">
        <v>702</v>
      </c>
      <c r="C16" s="1085"/>
      <c r="D16" s="1085"/>
      <c r="E16" s="1085"/>
    </row>
    <row r="17" spans="1:1">
      <c r="A17" s="148"/>
    </row>
    <row r="38" spans="2:8">
      <c r="B38" s="135" t="s">
        <v>1600</v>
      </c>
    </row>
    <row r="40" spans="2:8">
      <c r="B40" s="1137" t="s">
        <v>1064</v>
      </c>
      <c r="C40" s="1476"/>
      <c r="D40" s="1476"/>
      <c r="E40" s="1476"/>
      <c r="F40" s="1476"/>
      <c r="G40" s="1476"/>
      <c r="H40" s="1476"/>
    </row>
    <row r="42" spans="2:8">
      <c r="B42" s="175" t="s">
        <v>459</v>
      </c>
      <c r="C42" s="96"/>
    </row>
  </sheetData>
  <phoneticPr fontId="7" type="noConversion"/>
  <hyperlinks>
    <hyperlink ref="B42" location="Мазмұны!B47" display="мазмұнға"/>
  </hyperlinks>
  <pageMargins left="0.75" right="0.75" top="1" bottom="1" header="0.5" footer="0.5"/>
  <headerFooter alignWithMargins="0"/>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R45"/>
  <sheetViews>
    <sheetView topLeftCell="A22" workbookViewId="0">
      <selection activeCell="C45" sqref="C45"/>
    </sheetView>
  </sheetViews>
  <sheetFormatPr defaultRowHeight="12.75"/>
  <cols>
    <col min="1" max="1" width="10.5703125" style="154" customWidth="1"/>
    <col min="2" max="2" width="5.7109375" style="154" customWidth="1"/>
    <col min="3" max="3" width="23.85546875" style="154" customWidth="1"/>
    <col min="4" max="6" width="9.28515625" style="154" customWidth="1"/>
    <col min="7" max="7" width="10.28515625" style="154" customWidth="1"/>
    <col min="8" max="16384" width="9.140625" style="154"/>
  </cols>
  <sheetData>
    <row r="2" spans="1:18" ht="13.5">
      <c r="A2" s="152"/>
      <c r="B2" s="126" t="s">
        <v>1735</v>
      </c>
      <c r="C2" s="153"/>
      <c r="D2" s="1028" t="s">
        <v>15</v>
      </c>
      <c r="E2" s="153"/>
      <c r="F2" s="153"/>
      <c r="G2" s="153"/>
    </row>
    <row r="4" spans="1:18">
      <c r="C4" s="155"/>
      <c r="D4" s="156" t="s">
        <v>1065</v>
      </c>
      <c r="E4" s="156" t="s">
        <v>1066</v>
      </c>
      <c r="F4" s="156" t="s">
        <v>1067</v>
      </c>
      <c r="G4" s="156" t="s">
        <v>1068</v>
      </c>
      <c r="H4" s="156" t="s">
        <v>596</v>
      </c>
      <c r="I4" s="156" t="s">
        <v>597</v>
      </c>
      <c r="J4" s="156" t="s">
        <v>598</v>
      </c>
      <c r="K4" s="156" t="s">
        <v>599</v>
      </c>
      <c r="L4" s="156" t="s">
        <v>600</v>
      </c>
      <c r="M4" s="156" t="s">
        <v>601</v>
      </c>
      <c r="N4" s="156" t="s">
        <v>602</v>
      </c>
      <c r="O4" s="156" t="s">
        <v>603</v>
      </c>
      <c r="P4" s="156" t="s">
        <v>604</v>
      </c>
      <c r="Q4" s="156" t="s">
        <v>605</v>
      </c>
      <c r="R4" s="156" t="s">
        <v>1069</v>
      </c>
    </row>
    <row r="5" spans="1:18">
      <c r="C5" s="157" t="s">
        <v>1070</v>
      </c>
      <c r="D5" s="158">
        <v>22.611338474155055</v>
      </c>
      <c r="E5" s="158">
        <v>24.431336404227558</v>
      </c>
      <c r="F5" s="158">
        <v>24.558466399957066</v>
      </c>
      <c r="G5" s="158">
        <v>25.928007927247688</v>
      </c>
      <c r="H5" s="158">
        <v>27.361229761361461</v>
      </c>
      <c r="I5" s="158">
        <v>29.749752665610373</v>
      </c>
      <c r="J5" s="158">
        <v>28.839641589218516</v>
      </c>
      <c r="K5" s="158">
        <v>28.225414894625327</v>
      </c>
      <c r="L5" s="158">
        <v>27.823040441594767</v>
      </c>
      <c r="M5" s="158">
        <v>27.076047165816703</v>
      </c>
      <c r="N5" s="158">
        <v>25.259188154049504</v>
      </c>
      <c r="O5" s="158">
        <v>24.422405200110131</v>
      </c>
      <c r="P5" s="158">
        <v>25.587314477957758</v>
      </c>
      <c r="Q5" s="158">
        <v>27.761957296469657</v>
      </c>
      <c r="R5" s="158">
        <v>30.128689502070543</v>
      </c>
    </row>
    <row r="6" spans="1:18">
      <c r="C6" s="157" t="s">
        <v>1071</v>
      </c>
      <c r="D6" s="158">
        <v>10.654410092516626</v>
      </c>
      <c r="E6" s="158">
        <v>12.205006257652323</v>
      </c>
      <c r="F6" s="158">
        <v>14.932149436427386</v>
      </c>
      <c r="G6" s="158">
        <v>16.496767206107911</v>
      </c>
      <c r="H6" s="158">
        <v>18.464823686269117</v>
      </c>
      <c r="I6" s="158">
        <v>21.604996835355934</v>
      </c>
      <c r="J6" s="158">
        <v>23.111139269425347</v>
      </c>
      <c r="K6" s="158">
        <v>22.331077008046201</v>
      </c>
      <c r="L6" s="158">
        <v>20.968193322051732</v>
      </c>
      <c r="M6" s="158">
        <v>19.312981472578887</v>
      </c>
      <c r="N6" s="158">
        <v>17.494544823402286</v>
      </c>
      <c r="O6" s="158">
        <v>16.816283580288601</v>
      </c>
      <c r="P6" s="158">
        <v>17.869820760622893</v>
      </c>
      <c r="Q6" s="158">
        <v>17.462407087063287</v>
      </c>
      <c r="R6" s="158">
        <v>17.231712744866886</v>
      </c>
    </row>
    <row r="7" spans="1:18">
      <c r="C7" s="157" t="s">
        <v>1072</v>
      </c>
      <c r="D7" s="158">
        <v>19.865937570067015</v>
      </c>
      <c r="E7" s="158">
        <v>23.430549735851411</v>
      </c>
      <c r="F7" s="158">
        <v>29.942323534531358</v>
      </c>
      <c r="G7" s="158">
        <v>35.710839804941195</v>
      </c>
      <c r="H7" s="158">
        <v>38.824833158366992</v>
      </c>
      <c r="I7" s="158">
        <v>44.893613360812907</v>
      </c>
      <c r="J7" s="158">
        <v>47.453995890196907</v>
      </c>
      <c r="K7" s="158">
        <v>45.212899635150372</v>
      </c>
      <c r="L7" s="158">
        <v>42.038743043027118</v>
      </c>
      <c r="M7" s="158">
        <v>38.90627555383346</v>
      </c>
      <c r="N7" s="158">
        <v>36.077388499816628</v>
      </c>
      <c r="O7" s="158">
        <v>32.989172033242795</v>
      </c>
      <c r="P7" s="158">
        <v>33.313851320923945</v>
      </c>
      <c r="Q7" s="158">
        <v>30.569312062475273</v>
      </c>
      <c r="R7" s="158">
        <v>29.42800127228956</v>
      </c>
    </row>
    <row r="8" spans="1:18">
      <c r="C8" s="157" t="s">
        <v>1073</v>
      </c>
      <c r="D8" s="158">
        <v>10.654410092516626</v>
      </c>
      <c r="E8" s="158">
        <v>12.205006257652323</v>
      </c>
      <c r="F8" s="158">
        <v>14.932149436427386</v>
      </c>
      <c r="G8" s="158">
        <v>16.496767206107911</v>
      </c>
      <c r="H8" s="158">
        <v>18.464823686269117</v>
      </c>
      <c r="I8" s="158">
        <v>21.604996835355934</v>
      </c>
      <c r="J8" s="158">
        <v>23.111139269425347</v>
      </c>
      <c r="K8" s="158">
        <v>22.331077008046201</v>
      </c>
      <c r="L8" s="158">
        <v>20.968193322051732</v>
      </c>
      <c r="M8" s="158">
        <v>19.312981472578887</v>
      </c>
      <c r="N8" s="158">
        <v>17.494544823402286</v>
      </c>
      <c r="O8" s="158">
        <v>16.816283580288601</v>
      </c>
      <c r="P8" s="158">
        <v>17.869820760622893</v>
      </c>
      <c r="Q8" s="158">
        <v>17.462407087063287</v>
      </c>
      <c r="R8" s="158">
        <v>17.231712744866886</v>
      </c>
    </row>
    <row r="9" spans="1:18">
      <c r="C9" s="157" t="s">
        <v>1074</v>
      </c>
      <c r="D9" s="158">
        <v>7.4779544665954987</v>
      </c>
      <c r="E9" s="158">
        <v>8.4343259993447397</v>
      </c>
      <c r="F9" s="158">
        <v>10.214936654797741</v>
      </c>
      <c r="G9" s="158">
        <v>10.534495178282119</v>
      </c>
      <c r="H9" s="158">
        <v>10.549184717089146</v>
      </c>
      <c r="I9" s="158">
        <v>11.779102568480564</v>
      </c>
      <c r="J9" s="158">
        <v>12.434637276208193</v>
      </c>
      <c r="K9" s="158">
        <v>12.695279905357367</v>
      </c>
      <c r="L9" s="158">
        <v>12.599261161276825</v>
      </c>
      <c r="M9" s="158">
        <v>12.956719847440795</v>
      </c>
      <c r="N9" s="158">
        <v>13.045251663845917</v>
      </c>
      <c r="O9" s="158">
        <v>13.092876138642554</v>
      </c>
      <c r="P9" s="158">
        <v>14.136014660074775</v>
      </c>
      <c r="Q9" s="158">
        <v>13.56601066419204</v>
      </c>
      <c r="R9" s="158">
        <v>13.430174279956205</v>
      </c>
    </row>
    <row r="10" spans="1:18">
      <c r="C10" s="157" t="s">
        <v>1075</v>
      </c>
      <c r="D10" s="158">
        <v>125.63732766477445</v>
      </c>
      <c r="E10" s="158">
        <v>123.67613772970178</v>
      </c>
      <c r="F10" s="158">
        <v>101.33670403043693</v>
      </c>
      <c r="G10" s="158">
        <v>97.014067762536769</v>
      </c>
      <c r="H10" s="158">
        <v>93.248611519004228</v>
      </c>
      <c r="I10" s="158">
        <v>88.688167711812056</v>
      </c>
      <c r="J10" s="158">
        <v>78.67979406389648</v>
      </c>
      <c r="K10" s="158">
        <v>77.497651104154869</v>
      </c>
      <c r="L10" s="158">
        <v>79.972824803798105</v>
      </c>
      <c r="M10" s="158">
        <v>83.621547698121674</v>
      </c>
      <c r="N10" s="158">
        <v>88.721483267812346</v>
      </c>
      <c r="O10" s="158">
        <v>89.759843457249005</v>
      </c>
      <c r="P10" s="158">
        <v>86.600223339224442</v>
      </c>
      <c r="Q10" s="158">
        <v>95.130020919587608</v>
      </c>
      <c r="R10" s="158">
        <v>105.59238126012123</v>
      </c>
    </row>
    <row r="11" spans="1:18" ht="25.5">
      <c r="C11" s="159" t="s">
        <v>1076</v>
      </c>
      <c r="D11" s="160">
        <v>-3.32</v>
      </c>
      <c r="E11" s="160">
        <v>-4.63</v>
      </c>
      <c r="F11" s="160">
        <v>-6.07</v>
      </c>
      <c r="G11" s="160">
        <v>-7.86</v>
      </c>
      <c r="H11" s="160">
        <v>-8.9499999999999993</v>
      </c>
      <c r="I11" s="160">
        <v>-10.130000000000001</v>
      </c>
      <c r="J11" s="160">
        <v>-7.64</v>
      </c>
      <c r="K11" s="160">
        <v>-6.24</v>
      </c>
      <c r="L11" s="160">
        <v>-4.66</v>
      </c>
      <c r="M11" s="160">
        <v>-4.05</v>
      </c>
      <c r="N11" s="158">
        <v>-3.69</v>
      </c>
      <c r="O11" s="160">
        <v>-2.23</v>
      </c>
      <c r="P11" s="160">
        <v>0.7</v>
      </c>
      <c r="Q11" s="160">
        <v>0.94</v>
      </c>
      <c r="R11" s="160">
        <v>0.85</v>
      </c>
    </row>
    <row r="13" spans="1:18">
      <c r="D13" s="1028" t="s">
        <v>15</v>
      </c>
    </row>
    <row r="36" spans="3:4">
      <c r="C36" s="136" t="s">
        <v>1077</v>
      </c>
    </row>
    <row r="37" spans="3:4">
      <c r="C37" s="137" t="s">
        <v>1078</v>
      </c>
    </row>
    <row r="38" spans="3:4">
      <c r="C38" s="137" t="s">
        <v>1079</v>
      </c>
    </row>
    <row r="39" spans="3:4">
      <c r="C39" s="137" t="s">
        <v>1080</v>
      </c>
    </row>
    <row r="40" spans="3:4">
      <c r="C40" s="137" t="s">
        <v>1081</v>
      </c>
    </row>
    <row r="41" spans="3:4">
      <c r="C41" s="137" t="s">
        <v>1082</v>
      </c>
    </row>
    <row r="43" spans="3:4">
      <c r="C43" s="135" t="s">
        <v>1600</v>
      </c>
    </row>
    <row r="44" spans="3:4">
      <c r="C44" s="143"/>
    </row>
    <row r="45" spans="3:4">
      <c r="C45" s="175" t="s">
        <v>459</v>
      </c>
      <c r="D45" s="96"/>
    </row>
  </sheetData>
  <phoneticPr fontId="7" type="noConversion"/>
  <hyperlinks>
    <hyperlink ref="C45" location="Мазмұны!B48" display="мазмұнға"/>
  </hyperlinks>
  <pageMargins left="0.75" right="0.75" top="1" bottom="1" header="0.5" footer="0.5"/>
  <pageSetup paperSize="9" orientation="portrait" verticalDpi="0"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4"/>
  <sheetViews>
    <sheetView topLeftCell="A11" workbookViewId="0">
      <selection activeCell="B34" sqref="B34"/>
    </sheetView>
  </sheetViews>
  <sheetFormatPr defaultRowHeight="12.75"/>
  <cols>
    <col min="1" max="1" width="10.85546875" style="161" customWidth="1"/>
    <col min="2" max="2" width="40.28515625" style="161" customWidth="1"/>
    <col min="3" max="16384" width="9.140625" style="161"/>
  </cols>
  <sheetData>
    <row r="2" spans="1:17">
      <c r="A2" s="126" t="s">
        <v>1735</v>
      </c>
      <c r="B2" s="1527" t="s">
        <v>12</v>
      </c>
      <c r="C2" s="154"/>
      <c r="D2" s="154"/>
      <c r="E2" s="154"/>
      <c r="F2" s="154"/>
      <c r="G2" s="154"/>
      <c r="H2" s="154"/>
      <c r="I2" s="154"/>
      <c r="J2" s="154"/>
      <c r="K2" s="154"/>
      <c r="L2" s="154"/>
      <c r="M2" s="154"/>
      <c r="N2" s="154"/>
      <c r="O2" s="154"/>
      <c r="P2" s="154"/>
      <c r="Q2" s="154"/>
    </row>
    <row r="3" spans="1:17">
      <c r="A3" s="154"/>
      <c r="B3" s="154"/>
      <c r="C3" s="154"/>
      <c r="D3" s="154"/>
      <c r="E3" s="154"/>
      <c r="F3" s="154"/>
      <c r="G3" s="154"/>
      <c r="H3" s="154"/>
      <c r="I3" s="154"/>
      <c r="J3" s="154"/>
      <c r="K3" s="154"/>
      <c r="L3" s="154"/>
      <c r="M3" s="154"/>
      <c r="N3" s="154"/>
      <c r="O3" s="154"/>
      <c r="P3" s="154"/>
      <c r="Q3" s="154"/>
    </row>
    <row r="4" spans="1:17">
      <c r="A4" s="154"/>
      <c r="B4" s="1138"/>
      <c r="C4" s="1138" t="s">
        <v>1065</v>
      </c>
      <c r="D4" s="1138" t="s">
        <v>1066</v>
      </c>
      <c r="E4" s="1138" t="s">
        <v>1067</v>
      </c>
      <c r="F4" s="1138" t="s">
        <v>1068</v>
      </c>
      <c r="G4" s="1138" t="s">
        <v>596</v>
      </c>
      <c r="H4" s="1138" t="s">
        <v>597</v>
      </c>
      <c r="I4" s="1138" t="s">
        <v>598</v>
      </c>
      <c r="J4" s="1138" t="s">
        <v>599</v>
      </c>
      <c r="K4" s="1138" t="s">
        <v>600</v>
      </c>
      <c r="L4" s="1138" t="s">
        <v>601</v>
      </c>
      <c r="M4" s="1138" t="s">
        <v>602</v>
      </c>
      <c r="N4" s="1138" t="s">
        <v>603</v>
      </c>
      <c r="O4" s="1138" t="s">
        <v>604</v>
      </c>
      <c r="P4" s="1138" t="s">
        <v>605</v>
      </c>
      <c r="Q4" s="154"/>
    </row>
    <row r="5" spans="1:17" ht="25.5">
      <c r="A5" s="154"/>
      <c r="B5" s="1139" t="s">
        <v>1096</v>
      </c>
      <c r="C5" s="1140">
        <v>112472</v>
      </c>
      <c r="D5" s="1140">
        <v>119854</v>
      </c>
      <c r="E5" s="1140">
        <v>129113</v>
      </c>
      <c r="F5" s="1140">
        <v>144714</v>
      </c>
      <c r="G5" s="1140">
        <v>146946</v>
      </c>
      <c r="H5" s="1140">
        <v>153833</v>
      </c>
      <c r="I5" s="1140">
        <v>170204</v>
      </c>
      <c r="J5" s="1140">
        <v>180266</v>
      </c>
      <c r="K5" s="1140">
        <v>173184</v>
      </c>
      <c r="L5" s="1140">
        <v>188027</v>
      </c>
      <c r="M5" s="1140">
        <v>202895</v>
      </c>
      <c r="N5" s="1140">
        <v>212598</v>
      </c>
      <c r="O5" s="1140">
        <v>202791</v>
      </c>
      <c r="P5" s="1140">
        <v>216901</v>
      </c>
      <c r="Q5" s="154"/>
    </row>
    <row r="6" spans="1:17" ht="25.5">
      <c r="A6" s="154"/>
      <c r="B6" s="1139" t="s">
        <v>1097</v>
      </c>
      <c r="C6" s="1140">
        <v>100976</v>
      </c>
      <c r="D6" s="1140">
        <v>105889</v>
      </c>
      <c r="E6" s="1140">
        <v>119476</v>
      </c>
      <c r="F6" s="1140">
        <v>142530</v>
      </c>
      <c r="G6" s="1140">
        <v>129208</v>
      </c>
      <c r="H6" s="1140">
        <v>139558</v>
      </c>
      <c r="I6" s="1140">
        <v>153607</v>
      </c>
      <c r="J6" s="1140">
        <v>170812</v>
      </c>
      <c r="K6" s="1140">
        <v>156251</v>
      </c>
      <c r="L6" s="1140">
        <v>164657</v>
      </c>
      <c r="M6" s="1140">
        <v>152176</v>
      </c>
      <c r="N6" s="1140">
        <v>175365</v>
      </c>
      <c r="O6" s="1140">
        <v>182089</v>
      </c>
      <c r="P6" s="1140">
        <v>183110</v>
      </c>
      <c r="Q6" s="154"/>
    </row>
    <row r="7" spans="1:17">
      <c r="A7" s="154"/>
      <c r="B7" s="1139" t="s">
        <v>1098</v>
      </c>
      <c r="C7" s="1140">
        <v>36474</v>
      </c>
      <c r="D7" s="1140">
        <v>40197</v>
      </c>
      <c r="E7" s="1140">
        <v>41108</v>
      </c>
      <c r="F7" s="1140">
        <v>53558</v>
      </c>
      <c r="G7" s="1140">
        <v>50910</v>
      </c>
      <c r="H7" s="1140">
        <v>51814</v>
      </c>
      <c r="I7" s="1140">
        <v>53005</v>
      </c>
      <c r="J7" s="1140">
        <v>66951</v>
      </c>
      <c r="K7" s="1140">
        <v>58599</v>
      </c>
      <c r="L7" s="1140">
        <v>62998</v>
      </c>
      <c r="M7" s="1140">
        <v>62883</v>
      </c>
      <c r="N7" s="1140">
        <v>72897</v>
      </c>
      <c r="O7" s="1140">
        <v>65964</v>
      </c>
      <c r="P7" s="1140">
        <v>68901</v>
      </c>
      <c r="Q7" s="154"/>
    </row>
    <row r="8" spans="1:17">
      <c r="A8" s="154"/>
      <c r="B8" s="1139" t="s">
        <v>1099</v>
      </c>
      <c r="C8" s="1140">
        <v>66489</v>
      </c>
      <c r="D8" s="1140">
        <v>63498</v>
      </c>
      <c r="E8" s="1140">
        <v>62081</v>
      </c>
      <c r="F8" s="1140">
        <v>61579</v>
      </c>
      <c r="G8" s="1140">
        <v>63128</v>
      </c>
      <c r="H8" s="1140">
        <v>61062</v>
      </c>
      <c r="I8" s="1140">
        <v>59434</v>
      </c>
      <c r="J8" s="1140">
        <v>56811</v>
      </c>
      <c r="K8" s="1140">
        <v>48414</v>
      </c>
      <c r="L8" s="1140">
        <v>44855</v>
      </c>
      <c r="M8" s="1140">
        <v>45729</v>
      </c>
      <c r="N8" s="1140">
        <v>52591</v>
      </c>
      <c r="O8" s="1140">
        <v>101488</v>
      </c>
      <c r="P8" s="1140">
        <v>90170</v>
      </c>
      <c r="Q8" s="154"/>
    </row>
    <row r="9" spans="1:17">
      <c r="A9" s="154"/>
      <c r="B9" s="1139" t="s">
        <v>444</v>
      </c>
      <c r="C9" s="1140">
        <v>90798</v>
      </c>
      <c r="D9" s="1140">
        <v>83389</v>
      </c>
      <c r="E9" s="1140">
        <v>81577</v>
      </c>
      <c r="F9" s="1140">
        <v>90786</v>
      </c>
      <c r="G9" s="1140">
        <v>86778</v>
      </c>
      <c r="H9" s="1140">
        <v>80527</v>
      </c>
      <c r="I9" s="1140">
        <v>82006</v>
      </c>
      <c r="J9" s="1140">
        <v>83424</v>
      </c>
      <c r="K9" s="1140">
        <v>110333</v>
      </c>
      <c r="L9" s="1140">
        <v>104575</v>
      </c>
      <c r="M9" s="1140">
        <v>105945</v>
      </c>
      <c r="N9" s="1140">
        <v>107416</v>
      </c>
      <c r="O9" s="1140">
        <v>102730</v>
      </c>
      <c r="P9" s="1140">
        <v>98524</v>
      </c>
      <c r="Q9" s="154"/>
    </row>
    <row r="10" spans="1:17">
      <c r="A10" s="154"/>
      <c r="B10" s="154"/>
      <c r="C10" s="154"/>
      <c r="D10" s="154"/>
      <c r="E10" s="154"/>
      <c r="F10" s="154"/>
      <c r="G10" s="154"/>
      <c r="H10" s="154"/>
      <c r="I10" s="154"/>
      <c r="J10" s="154"/>
      <c r="K10" s="154"/>
      <c r="L10" s="154"/>
      <c r="M10" s="154"/>
      <c r="N10" s="154"/>
      <c r="O10" s="154"/>
      <c r="P10" s="154"/>
      <c r="Q10" s="154"/>
    </row>
    <row r="11" spans="1:17">
      <c r="A11" s="154"/>
      <c r="B11" s="1028" t="s">
        <v>12</v>
      </c>
      <c r="C11" s="154"/>
      <c r="D11" s="154"/>
      <c r="E11" s="154"/>
      <c r="F11" s="154"/>
      <c r="G11" s="154"/>
      <c r="H11" s="154"/>
      <c r="I11" s="154"/>
      <c r="J11" s="154"/>
      <c r="K11" s="154"/>
      <c r="L11" s="154"/>
      <c r="M11" s="154"/>
      <c r="N11" s="154"/>
      <c r="O11" s="154"/>
      <c r="P11" s="154"/>
      <c r="Q11" s="154"/>
    </row>
    <row r="12" spans="1:17">
      <c r="A12" s="154"/>
      <c r="B12" s="154"/>
      <c r="C12" s="154"/>
      <c r="D12" s="154"/>
      <c r="E12" s="154"/>
      <c r="F12" s="154"/>
      <c r="G12" s="154"/>
      <c r="H12" s="154"/>
      <c r="I12" s="154"/>
      <c r="J12" s="154"/>
      <c r="K12" s="154"/>
      <c r="L12" s="154"/>
      <c r="M12" s="154"/>
      <c r="N12" s="154"/>
      <c r="O12" s="154"/>
      <c r="P12" s="154"/>
      <c r="Q12" s="154"/>
    </row>
    <row r="32" spans="2:2">
      <c r="B32" s="135" t="s">
        <v>1600</v>
      </c>
    </row>
    <row r="33" spans="2:3">
      <c r="B33" s="143"/>
    </row>
    <row r="34" spans="2:3">
      <c r="B34" s="175" t="s">
        <v>459</v>
      </c>
      <c r="C34" s="96"/>
    </row>
  </sheetData>
  <phoneticPr fontId="7" type="noConversion"/>
  <hyperlinks>
    <hyperlink ref="B34" location="Мазмұны!B49" display="мазмұнға"/>
  </hyperlinks>
  <pageMargins left="0.75" right="0.75" top="1" bottom="1" header="0.5" footer="0.5"/>
  <pageSetup paperSize="9" orientation="portrait" horizontalDpi="300" verticalDpi="300"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15"/>
  <sheetViews>
    <sheetView topLeftCell="A4" workbookViewId="0">
      <selection activeCell="B15" sqref="B15"/>
    </sheetView>
  </sheetViews>
  <sheetFormatPr defaultRowHeight="12.75"/>
  <cols>
    <col min="1" max="1" width="9" style="127" customWidth="1"/>
    <col min="2" max="2" width="27.140625" style="127" customWidth="1"/>
    <col min="3" max="16384" width="9.140625" style="127"/>
  </cols>
  <sheetData>
    <row r="2" spans="1:13">
      <c r="A2" s="126" t="s">
        <v>1735</v>
      </c>
      <c r="B2" s="1515" t="s">
        <v>1153</v>
      </c>
      <c r="D2" s="1022"/>
      <c r="E2" s="1022"/>
      <c r="F2" s="1022"/>
    </row>
    <row r="3" spans="1:13">
      <c r="B3" s="1515" t="s">
        <v>1154</v>
      </c>
      <c r="D3" s="1022"/>
      <c r="E3" s="1022"/>
      <c r="F3" s="1022"/>
    </row>
    <row r="4" spans="1:13" ht="13.5" thickBot="1">
      <c r="C4" s="141"/>
    </row>
    <row r="5" spans="1:13">
      <c r="B5" s="1512"/>
      <c r="C5" s="1674" t="s">
        <v>971</v>
      </c>
      <c r="D5" s="1670" t="s">
        <v>1537</v>
      </c>
      <c r="E5" s="1670" t="s">
        <v>1538</v>
      </c>
      <c r="F5" s="1670" t="s">
        <v>1539</v>
      </c>
      <c r="G5" s="1670" t="s">
        <v>1540</v>
      </c>
      <c r="H5" s="1670" t="s">
        <v>1541</v>
      </c>
      <c r="I5" s="1670" t="s">
        <v>1542</v>
      </c>
      <c r="J5" s="1670" t="s">
        <v>1543</v>
      </c>
      <c r="K5" s="1670" t="s">
        <v>1544</v>
      </c>
      <c r="L5" s="1670" t="s">
        <v>1544</v>
      </c>
      <c r="M5" s="1670" t="s">
        <v>972</v>
      </c>
    </row>
    <row r="6" spans="1:13" ht="13.5" thickBot="1">
      <c r="B6" s="1513" t="s">
        <v>1155</v>
      </c>
      <c r="C6" s="1675"/>
      <c r="D6" s="1671"/>
      <c r="E6" s="1671"/>
      <c r="F6" s="1671"/>
      <c r="G6" s="1671"/>
      <c r="H6" s="1671"/>
      <c r="I6" s="1671"/>
      <c r="J6" s="1671"/>
      <c r="K6" s="1671"/>
      <c r="L6" s="1671"/>
      <c r="M6" s="1671"/>
    </row>
    <row r="7" spans="1:13" ht="45.75" thickBot="1">
      <c r="B7" s="1514" t="s">
        <v>445</v>
      </c>
      <c r="C7" s="162">
        <v>0.6</v>
      </c>
      <c r="D7" s="162">
        <v>12.5</v>
      </c>
      <c r="E7" s="162">
        <v>30.29</v>
      </c>
      <c r="F7" s="162">
        <v>22.05</v>
      </c>
      <c r="G7" s="162">
        <v>13.83</v>
      </c>
      <c r="H7" s="162">
        <v>7.87</v>
      </c>
      <c r="I7" s="162">
        <v>4.87</v>
      </c>
      <c r="J7" s="162">
        <v>2.66</v>
      </c>
      <c r="K7" s="162">
        <v>1.7</v>
      </c>
      <c r="L7" s="162">
        <v>1.06</v>
      </c>
      <c r="M7" s="162">
        <v>2.57</v>
      </c>
    </row>
    <row r="8" spans="1:13" ht="23.25" thickBot="1">
      <c r="B8" s="1514" t="s">
        <v>446</v>
      </c>
      <c r="C8" s="162">
        <v>0.32</v>
      </c>
      <c r="D8" s="162">
        <v>0.9</v>
      </c>
      <c r="E8" s="162">
        <v>1.55</v>
      </c>
      <c r="F8" s="162">
        <v>2.82</v>
      </c>
      <c r="G8" s="162">
        <v>3.9</v>
      </c>
      <c r="H8" s="162">
        <v>4.66</v>
      </c>
      <c r="I8" s="162">
        <v>5.54</v>
      </c>
      <c r="J8" s="162">
        <v>5.68</v>
      </c>
      <c r="K8" s="162">
        <v>6.55</v>
      </c>
      <c r="L8" s="162">
        <v>6.03</v>
      </c>
      <c r="M8" s="162">
        <v>10.08</v>
      </c>
    </row>
    <row r="9" spans="1:13" ht="13.5" thickBot="1">
      <c r="B9" s="1514" t="s">
        <v>447</v>
      </c>
      <c r="C9" s="162">
        <v>58.6</v>
      </c>
      <c r="D9" s="162">
        <v>69.8</v>
      </c>
      <c r="E9" s="162">
        <v>75.7</v>
      </c>
      <c r="F9" s="162">
        <v>79.8</v>
      </c>
      <c r="G9" s="162">
        <v>84.2</v>
      </c>
      <c r="H9" s="162">
        <v>88</v>
      </c>
      <c r="I9" s="162">
        <v>93.1</v>
      </c>
      <c r="J9" s="162">
        <v>96.9</v>
      </c>
      <c r="K9" s="162">
        <v>97.2</v>
      </c>
      <c r="L9" s="162">
        <v>100.3</v>
      </c>
      <c r="M9" s="162">
        <v>121.9</v>
      </c>
    </row>
    <row r="11" spans="1:13" ht="30" customHeight="1">
      <c r="B11" s="1672" t="s">
        <v>448</v>
      </c>
      <c r="C11" s="1673"/>
      <c r="D11" s="1673"/>
      <c r="E11" s="1673"/>
      <c r="F11" s="1673"/>
      <c r="G11" s="1673"/>
      <c r="H11" s="1673"/>
    </row>
    <row r="13" spans="1:13">
      <c r="B13" s="135" t="s">
        <v>1600</v>
      </c>
    </row>
    <row r="14" spans="1:13">
      <c r="B14" s="143"/>
    </row>
    <row r="15" spans="1:13">
      <c r="B15" s="175" t="s">
        <v>459</v>
      </c>
      <c r="C15" s="96"/>
    </row>
  </sheetData>
  <mergeCells count="12">
    <mergeCell ref="G5:G6"/>
    <mergeCell ref="H5:H6"/>
    <mergeCell ref="I5:I6"/>
    <mergeCell ref="J5:J6"/>
    <mergeCell ref="K5:K6"/>
    <mergeCell ref="L5:L6"/>
    <mergeCell ref="M5:M6"/>
    <mergeCell ref="B11:H11"/>
    <mergeCell ref="C5:C6"/>
    <mergeCell ref="D5:D6"/>
    <mergeCell ref="E5:E6"/>
    <mergeCell ref="F5:F6"/>
  </mergeCells>
  <phoneticPr fontId="7" type="noConversion"/>
  <hyperlinks>
    <hyperlink ref="B15" location="Мазмұны!B50" display="мазмұнға"/>
  </hyperlinks>
  <pageMargins left="0.7" right="0.7" top="0.75" bottom="0.75" header="0.3" footer="0.3"/>
  <pageSetup paperSize="9" orientation="portrait" verticalDpi="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9"/>
  <sheetViews>
    <sheetView topLeftCell="A19" workbookViewId="0">
      <selection activeCell="B39" sqref="B39"/>
    </sheetView>
  </sheetViews>
  <sheetFormatPr defaultRowHeight="12.75"/>
  <cols>
    <col min="1" max="1" width="9.140625" style="954"/>
    <col min="2" max="2" width="39" style="954" customWidth="1"/>
    <col min="3" max="16384" width="9.140625" style="954"/>
  </cols>
  <sheetData>
    <row r="2" spans="1:17">
      <c r="A2" s="954" t="s">
        <v>1735</v>
      </c>
      <c r="B2" s="955" t="s">
        <v>14</v>
      </c>
    </row>
    <row r="3" spans="1:17" s="956" customFormat="1">
      <c r="B3" s="1030"/>
      <c r="C3" s="1031" t="s">
        <v>1617</v>
      </c>
      <c r="D3" s="1031" t="s">
        <v>1618</v>
      </c>
      <c r="E3" s="1031" t="s">
        <v>1619</v>
      </c>
      <c r="F3" s="1031" t="s">
        <v>1620</v>
      </c>
      <c r="G3" s="1031" t="s">
        <v>1621</v>
      </c>
      <c r="H3" s="1031" t="s">
        <v>1622</v>
      </c>
      <c r="I3" s="1031" t="s">
        <v>1623</v>
      </c>
      <c r="J3" s="1031" t="s">
        <v>18</v>
      </c>
      <c r="K3" s="1031" t="s">
        <v>1601</v>
      </c>
      <c r="L3" s="1031" t="s">
        <v>1602</v>
      </c>
      <c r="M3" s="1031" t="s">
        <v>1603</v>
      </c>
      <c r="N3" s="1031" t="s">
        <v>1604</v>
      </c>
      <c r="O3" s="1031" t="s">
        <v>733</v>
      </c>
      <c r="P3" s="1031" t="s">
        <v>1605</v>
      </c>
      <c r="Q3" s="1031" t="s">
        <v>1606</v>
      </c>
    </row>
    <row r="4" spans="1:17" s="958" customFormat="1">
      <c r="B4" s="1032" t="s">
        <v>1156</v>
      </c>
      <c r="C4" s="1033"/>
      <c r="D4" s="1033"/>
      <c r="E4" s="1033"/>
      <c r="F4" s="1033"/>
      <c r="G4" s="1033"/>
      <c r="H4" s="1033"/>
      <c r="I4" s="1033"/>
      <c r="J4" s="1033"/>
      <c r="K4" s="1033"/>
      <c r="L4" s="1033"/>
      <c r="M4" s="1033"/>
      <c r="N4" s="1033"/>
      <c r="O4" s="1033"/>
      <c r="P4" s="1033"/>
      <c r="Q4" s="1033"/>
    </row>
    <row r="5" spans="1:17" s="958" customFormat="1">
      <c r="B5" s="1034" t="s">
        <v>1159</v>
      </c>
      <c r="C5" s="1035">
        <v>68.499610207773856</v>
      </c>
      <c r="D5" s="1035">
        <v>73.463233430099933</v>
      </c>
      <c r="E5" s="1035">
        <v>79.433000000000007</v>
      </c>
      <c r="F5" s="1035">
        <v>94.296750000000003</v>
      </c>
      <c r="G5" s="1035">
        <v>110.3872094665597</v>
      </c>
      <c r="H5" s="1035">
        <v>121.46325</v>
      </c>
      <c r="I5" s="1035">
        <v>131.57775000000001</v>
      </c>
      <c r="J5" s="1035">
        <v>130.71299999999999</v>
      </c>
      <c r="K5" s="1035">
        <v>129.37074999999999</v>
      </c>
      <c r="L5" s="1035">
        <v>122.214</v>
      </c>
      <c r="M5" s="1035">
        <v>118.124</v>
      </c>
      <c r="N5" s="1035">
        <v>115.78400000000001</v>
      </c>
      <c r="O5" s="1035">
        <v>113.33525</v>
      </c>
      <c r="P5" s="1035">
        <v>111.4525</v>
      </c>
      <c r="Q5" s="1035">
        <v>108.11799999999999</v>
      </c>
    </row>
    <row r="6" spans="1:17" s="958" customFormat="1">
      <c r="B6" s="1034" t="s">
        <v>1157</v>
      </c>
      <c r="C6" s="1035">
        <v>124.56225000000001</v>
      </c>
      <c r="D6" s="1035">
        <v>141.25274999999999</v>
      </c>
      <c r="E6" s="1035">
        <v>154.18100000000001</v>
      </c>
      <c r="F6" s="1035">
        <v>182.29124999999999</v>
      </c>
      <c r="G6" s="1035">
        <v>210.33125000000001</v>
      </c>
      <c r="H6" s="1035">
        <v>210.84325000000001</v>
      </c>
      <c r="I6" s="1035">
        <v>226.5735</v>
      </c>
      <c r="J6" s="1035">
        <v>227.86625000000001</v>
      </c>
      <c r="K6" s="1035">
        <v>222.73675</v>
      </c>
      <c r="L6" s="1035">
        <v>189.44775000000001</v>
      </c>
      <c r="M6" s="1035">
        <v>188.32974999999999</v>
      </c>
      <c r="N6" s="1035">
        <v>186.8175</v>
      </c>
      <c r="O6" s="1035">
        <v>164.91075000000001</v>
      </c>
      <c r="P6" s="1035">
        <v>163.39275000000001</v>
      </c>
      <c r="Q6" s="1035">
        <v>163.39275000000001</v>
      </c>
    </row>
    <row r="7" spans="1:17" s="958" customFormat="1">
      <c r="B7" s="1034" t="s">
        <v>1158</v>
      </c>
      <c r="C7" s="1035">
        <v>171.51349999999999</v>
      </c>
      <c r="D7" s="1035">
        <v>180.30525</v>
      </c>
      <c r="E7" s="1035">
        <v>202.87100000000001</v>
      </c>
      <c r="F7" s="1035">
        <v>253.5085</v>
      </c>
      <c r="G7" s="1035">
        <v>340.64075000000003</v>
      </c>
      <c r="H7" s="1035">
        <v>380.57724999999999</v>
      </c>
      <c r="I7" s="1035">
        <v>389.79750000000001</v>
      </c>
      <c r="J7" s="1035">
        <v>357.13249999999999</v>
      </c>
      <c r="K7" s="1035">
        <v>334.41174999999998</v>
      </c>
      <c r="L7" s="1035">
        <v>301.89049999999997</v>
      </c>
      <c r="M7" s="1035">
        <v>285.75925000000001</v>
      </c>
      <c r="N7" s="1035">
        <v>273.6635</v>
      </c>
      <c r="O7" s="1035">
        <v>258.96625</v>
      </c>
      <c r="P7" s="1035">
        <v>250.04775000000001</v>
      </c>
      <c r="Q7" s="1035">
        <v>232.43875</v>
      </c>
    </row>
    <row r="8" spans="1:17" s="958" customFormat="1" ht="18.75" customHeight="1">
      <c r="B8" s="1032" t="s">
        <v>1160</v>
      </c>
      <c r="C8" s="1036"/>
      <c r="D8" s="1036"/>
      <c r="E8" s="1036"/>
      <c r="F8" s="1036"/>
      <c r="G8" s="1036"/>
      <c r="H8" s="1036"/>
      <c r="I8" s="1036"/>
      <c r="J8" s="1036"/>
      <c r="K8" s="1036"/>
      <c r="L8" s="1036"/>
      <c r="M8" s="1036"/>
      <c r="N8" s="1036"/>
      <c r="O8" s="1036"/>
      <c r="P8" s="1036"/>
      <c r="Q8" s="1036"/>
    </row>
    <row r="9" spans="1:17" s="958" customFormat="1">
      <c r="B9" s="1034" t="s">
        <v>1316</v>
      </c>
      <c r="C9" s="1036">
        <v>453</v>
      </c>
      <c r="D9" s="1036">
        <v>466.5</v>
      </c>
      <c r="E9" s="1036">
        <v>488.5</v>
      </c>
      <c r="F9" s="1036">
        <v>507.5</v>
      </c>
      <c r="G9" s="1036">
        <v>533.5</v>
      </c>
      <c r="H9" s="1036">
        <v>554.5</v>
      </c>
      <c r="I9" s="1036">
        <v>584</v>
      </c>
      <c r="J9" s="1036">
        <v>631.5</v>
      </c>
      <c r="K9" s="1036">
        <v>653.5</v>
      </c>
      <c r="L9" s="1036">
        <v>662.5</v>
      </c>
      <c r="M9" s="1036">
        <v>666</v>
      </c>
      <c r="N9" s="1036">
        <v>662.5</v>
      </c>
      <c r="O9" s="1036">
        <v>649</v>
      </c>
      <c r="P9" s="1036">
        <v>642</v>
      </c>
      <c r="Q9" s="1036">
        <v>640</v>
      </c>
    </row>
    <row r="10" spans="1:17" s="958" customFormat="1">
      <c r="B10" s="1034" t="s">
        <v>1317</v>
      </c>
      <c r="C10" s="1036">
        <v>945</v>
      </c>
      <c r="D10" s="1036">
        <v>1032</v>
      </c>
      <c r="E10" s="1036">
        <v>1177.5</v>
      </c>
      <c r="F10" s="1036">
        <v>1177.5</v>
      </c>
      <c r="G10" s="1036">
        <v>1288</v>
      </c>
      <c r="H10" s="1036">
        <v>1353</v>
      </c>
      <c r="I10" s="1036">
        <v>1542</v>
      </c>
      <c r="J10" s="1036">
        <v>1542</v>
      </c>
      <c r="K10" s="1036">
        <v>1542</v>
      </c>
      <c r="L10" s="1036">
        <v>1600</v>
      </c>
      <c r="M10" s="1036">
        <v>1600</v>
      </c>
      <c r="N10" s="1036">
        <v>1600</v>
      </c>
      <c r="O10" s="1036">
        <v>1515</v>
      </c>
      <c r="P10" s="1036">
        <v>1480</v>
      </c>
      <c r="Q10" s="1036">
        <v>1480</v>
      </c>
    </row>
    <row r="11" spans="1:17" s="958" customFormat="1">
      <c r="B11" s="1034" t="s">
        <v>1318</v>
      </c>
      <c r="C11" s="1036">
        <v>1025</v>
      </c>
      <c r="D11" s="1036">
        <v>1040.5</v>
      </c>
      <c r="E11" s="1036">
        <v>1080</v>
      </c>
      <c r="F11" s="1036">
        <v>1202</v>
      </c>
      <c r="G11" s="1036">
        <v>1272.5</v>
      </c>
      <c r="H11" s="1036">
        <v>1349.5</v>
      </c>
      <c r="I11" s="1036">
        <v>1397</v>
      </c>
      <c r="J11" s="1036">
        <v>1591</v>
      </c>
      <c r="K11" s="1036">
        <v>1653</v>
      </c>
      <c r="L11" s="1036">
        <v>1721</v>
      </c>
      <c r="M11" s="1036">
        <v>1721</v>
      </c>
      <c r="N11" s="1036">
        <v>1721</v>
      </c>
      <c r="O11" s="1036">
        <v>1661.5</v>
      </c>
      <c r="P11" s="1036">
        <v>1603.5</v>
      </c>
      <c r="Q11" s="1036">
        <v>1571</v>
      </c>
    </row>
    <row r="12" spans="1:17" s="958" customFormat="1">
      <c r="B12" s="960"/>
      <c r="C12" s="961"/>
      <c r="D12" s="961"/>
      <c r="E12" s="961"/>
      <c r="F12" s="961"/>
      <c r="G12" s="961"/>
      <c r="H12" s="961"/>
      <c r="I12" s="961"/>
      <c r="J12" s="961"/>
      <c r="K12" s="961"/>
      <c r="L12" s="961"/>
      <c r="M12" s="961"/>
      <c r="N12" s="961"/>
      <c r="O12" s="961"/>
      <c r="P12" s="961"/>
      <c r="Q12" s="961"/>
    </row>
    <row r="13" spans="1:17" s="958" customFormat="1">
      <c r="B13" s="960"/>
      <c r="C13" s="961"/>
      <c r="D13" s="961"/>
      <c r="E13" s="961"/>
      <c r="F13" s="961"/>
      <c r="G13" s="961"/>
      <c r="H13" s="961"/>
      <c r="I13" s="961"/>
      <c r="J13" s="961"/>
      <c r="K13" s="961"/>
      <c r="L13" s="961"/>
      <c r="M13" s="961"/>
      <c r="N13" s="961"/>
      <c r="O13" s="961"/>
      <c r="P13" s="961"/>
      <c r="Q13" s="961"/>
    </row>
    <row r="14" spans="1:17" s="958" customFormat="1">
      <c r="B14" s="955" t="s">
        <v>14</v>
      </c>
      <c r="C14" s="961"/>
      <c r="E14" s="961"/>
      <c r="F14" s="961"/>
      <c r="G14" s="962"/>
      <c r="H14" s="962"/>
      <c r="I14" s="962"/>
      <c r="J14" s="962"/>
      <c r="K14" s="962"/>
      <c r="L14" s="962"/>
      <c r="M14" s="962"/>
      <c r="N14" s="962"/>
      <c r="O14" s="962"/>
      <c r="P14" s="962"/>
      <c r="Q14" s="962"/>
    </row>
    <row r="15" spans="1:17" s="958" customFormat="1">
      <c r="B15" s="960"/>
      <c r="C15" s="961"/>
      <c r="D15" s="961"/>
      <c r="E15" s="961"/>
      <c r="F15" s="961"/>
      <c r="G15" s="962"/>
      <c r="H15" s="962"/>
      <c r="I15" s="962"/>
      <c r="J15" s="962"/>
      <c r="K15" s="962"/>
      <c r="L15" s="962"/>
      <c r="M15" s="962"/>
      <c r="N15" s="962"/>
      <c r="O15" s="962"/>
      <c r="P15" s="962"/>
      <c r="Q15" s="962"/>
    </row>
    <row r="16" spans="1:17" s="958" customFormat="1">
      <c r="B16" s="960"/>
      <c r="C16" s="961"/>
      <c r="D16" s="961"/>
      <c r="E16" s="961"/>
      <c r="F16" s="961"/>
      <c r="G16" s="962"/>
      <c r="H16" s="962"/>
      <c r="I16" s="962"/>
      <c r="J16" s="962"/>
      <c r="K16" s="962"/>
      <c r="L16" s="962"/>
      <c r="M16" s="962"/>
      <c r="N16" s="962"/>
      <c r="O16" s="962"/>
      <c r="P16" s="962"/>
      <c r="Q16" s="962"/>
    </row>
    <row r="17" spans="2:17" s="958" customFormat="1">
      <c r="B17" s="960"/>
      <c r="C17" s="961"/>
      <c r="D17" s="961"/>
      <c r="E17" s="961"/>
      <c r="F17" s="961"/>
      <c r="G17" s="961"/>
      <c r="H17" s="961"/>
      <c r="I17" s="961"/>
      <c r="J17" s="961"/>
      <c r="K17" s="961"/>
      <c r="L17" s="961"/>
      <c r="M17" s="961"/>
      <c r="N17" s="961"/>
      <c r="O17" s="961"/>
      <c r="P17" s="961"/>
      <c r="Q17" s="961"/>
    </row>
    <row r="18" spans="2:17" s="958" customFormat="1">
      <c r="B18" s="960"/>
      <c r="C18" s="961"/>
      <c r="D18" s="961"/>
      <c r="E18" s="961"/>
      <c r="F18" s="961"/>
      <c r="G18" s="961"/>
      <c r="H18" s="961"/>
      <c r="I18" s="961"/>
      <c r="J18" s="961"/>
      <c r="K18" s="961"/>
      <c r="L18" s="961"/>
      <c r="M18" s="961"/>
      <c r="N18" s="961"/>
      <c r="O18" s="961"/>
      <c r="P18" s="961"/>
      <c r="Q18" s="961"/>
    </row>
    <row r="19" spans="2:17" s="958" customFormat="1">
      <c r="B19" s="960"/>
      <c r="C19" s="961"/>
      <c r="D19" s="961"/>
      <c r="E19" s="961"/>
      <c r="F19" s="961"/>
      <c r="G19" s="961"/>
      <c r="H19" s="961"/>
      <c r="I19" s="961"/>
      <c r="J19" s="961"/>
      <c r="K19" s="961"/>
      <c r="L19" s="961"/>
      <c r="M19" s="961"/>
      <c r="N19" s="961"/>
      <c r="O19" s="961"/>
      <c r="P19" s="961"/>
      <c r="Q19" s="961"/>
    </row>
    <row r="20" spans="2:17" s="958" customFormat="1">
      <c r="B20" s="960"/>
      <c r="C20" s="961"/>
      <c r="D20" s="961"/>
      <c r="E20" s="961"/>
      <c r="F20" s="961"/>
      <c r="G20" s="961"/>
      <c r="H20" s="961"/>
      <c r="I20" s="961"/>
      <c r="J20" s="961"/>
      <c r="K20" s="961"/>
      <c r="L20" s="961"/>
      <c r="M20" s="961"/>
      <c r="N20" s="961"/>
      <c r="O20" s="961"/>
      <c r="P20" s="961"/>
      <c r="Q20" s="961"/>
    </row>
    <row r="21" spans="2:17" s="958" customFormat="1">
      <c r="B21" s="960"/>
      <c r="C21" s="961"/>
      <c r="D21" s="961"/>
      <c r="E21" s="961"/>
      <c r="F21" s="961"/>
      <c r="G21" s="961"/>
      <c r="H21" s="961"/>
      <c r="I21" s="961"/>
      <c r="J21" s="961"/>
      <c r="K21" s="961"/>
      <c r="L21" s="961"/>
      <c r="M21" s="961"/>
      <c r="N21" s="961"/>
      <c r="O21" s="961"/>
      <c r="P21" s="961"/>
      <c r="Q21" s="961"/>
    </row>
    <row r="22" spans="2:17" s="958" customFormat="1">
      <c r="B22" s="960"/>
      <c r="C22" s="961"/>
      <c r="D22" s="961"/>
      <c r="E22" s="961"/>
      <c r="F22" s="961"/>
      <c r="G22" s="961"/>
      <c r="H22" s="961"/>
      <c r="I22" s="961"/>
      <c r="J22" s="961"/>
      <c r="K22" s="961"/>
      <c r="L22" s="961"/>
      <c r="M22" s="961"/>
      <c r="N22" s="961"/>
      <c r="O22" s="961"/>
      <c r="P22" s="961"/>
      <c r="Q22" s="961"/>
    </row>
    <row r="37" spans="2:3">
      <c r="B37" s="1037" t="s">
        <v>1600</v>
      </c>
    </row>
    <row r="39" spans="2:3">
      <c r="B39" s="175" t="s">
        <v>459</v>
      </c>
      <c r="C39" s="96"/>
    </row>
  </sheetData>
  <phoneticPr fontId="7" type="noConversion"/>
  <hyperlinks>
    <hyperlink ref="B39" location="Мазмұны!B51" display="мазмұнға"/>
  </hyperlinks>
  <pageMargins left="0.75" right="0.75" top="1" bottom="1" header="0.5" footer="0.5"/>
  <pageSetup paperSize="9" orientation="portrait" verticalDpi="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61"/>
  <sheetViews>
    <sheetView workbookViewId="0">
      <selection activeCell="G22" sqref="G22"/>
    </sheetView>
  </sheetViews>
  <sheetFormatPr defaultColWidth="8" defaultRowHeight="12.75"/>
  <cols>
    <col min="1" max="1" width="8" style="47" customWidth="1"/>
    <col min="2" max="2" width="10.140625" style="59" bestFit="1" customWidth="1"/>
    <col min="3" max="3" width="24.28515625" style="48" bestFit="1" customWidth="1"/>
    <col min="4" max="4" width="9.85546875" style="49" customWidth="1"/>
    <col min="5" max="5" width="9.28515625" style="47" customWidth="1"/>
    <col min="6" max="6" width="12.140625" style="50" customWidth="1"/>
    <col min="7" max="7" width="30.140625" style="47" customWidth="1"/>
    <col min="8" max="8" width="5.7109375" style="47" bestFit="1" customWidth="1"/>
    <col min="9" max="16384" width="8" style="47"/>
  </cols>
  <sheetData>
    <row r="2" spans="1:7">
      <c r="A2" s="47" t="s">
        <v>1735</v>
      </c>
      <c r="B2" s="37" t="s">
        <v>1663</v>
      </c>
      <c r="G2" s="37" t="s">
        <v>1663</v>
      </c>
    </row>
    <row r="3" spans="1:7">
      <c r="B3" s="51"/>
    </row>
    <row r="4" spans="1:7" ht="76.5">
      <c r="B4" s="1595" t="s">
        <v>1653</v>
      </c>
      <c r="C4" s="1593" t="s">
        <v>1104</v>
      </c>
      <c r="D4" s="52" t="s">
        <v>1105</v>
      </c>
      <c r="E4" s="52" t="s">
        <v>1107</v>
      </c>
    </row>
    <row r="5" spans="1:7" ht="38.25">
      <c r="B5" s="1596"/>
      <c r="C5" s="1594"/>
      <c r="D5" s="52" t="s">
        <v>1106</v>
      </c>
      <c r="E5" s="52" t="s">
        <v>1108</v>
      </c>
    </row>
    <row r="6" spans="1:7">
      <c r="B6" s="53">
        <v>39083</v>
      </c>
      <c r="C6" s="54">
        <v>100</v>
      </c>
      <c r="D6" s="55">
        <v>59.44</v>
      </c>
      <c r="E6" s="55">
        <v>541.75</v>
      </c>
      <c r="F6" s="50">
        <v>0</v>
      </c>
    </row>
    <row r="7" spans="1:7">
      <c r="B7" s="53">
        <v>39114</v>
      </c>
      <c r="C7" s="54">
        <v>97.384</v>
      </c>
      <c r="D7" s="55">
        <v>57.31</v>
      </c>
      <c r="E7" s="55">
        <v>529.5</v>
      </c>
      <c r="F7" s="50">
        <v>0</v>
      </c>
    </row>
    <row r="8" spans="1:7">
      <c r="B8" s="53">
        <v>39142</v>
      </c>
      <c r="C8" s="54">
        <v>101.62</v>
      </c>
      <c r="D8" s="55">
        <v>61.46</v>
      </c>
      <c r="E8" s="55">
        <v>542.5</v>
      </c>
      <c r="F8" s="50">
        <v>0</v>
      </c>
    </row>
    <row r="9" spans="1:7">
      <c r="B9" s="53">
        <v>39173</v>
      </c>
      <c r="C9" s="54">
        <v>102.54300000000001</v>
      </c>
      <c r="D9" s="55">
        <v>68.900000000000006</v>
      </c>
      <c r="E9" s="55">
        <v>500</v>
      </c>
      <c r="F9" s="50">
        <v>0</v>
      </c>
    </row>
    <row r="10" spans="1:7">
      <c r="B10" s="53">
        <v>39203</v>
      </c>
      <c r="C10" s="54">
        <v>101.408</v>
      </c>
      <c r="D10" s="55">
        <v>68.209999999999994</v>
      </c>
      <c r="E10" s="55">
        <v>565.5</v>
      </c>
      <c r="F10" s="50">
        <v>0</v>
      </c>
    </row>
    <row r="11" spans="1:7">
      <c r="B11" s="53">
        <v>39234</v>
      </c>
      <c r="C11" s="54">
        <v>102.232</v>
      </c>
      <c r="D11" s="55">
        <v>68.22</v>
      </c>
      <c r="E11" s="55">
        <v>577</v>
      </c>
      <c r="F11" s="50">
        <v>0</v>
      </c>
    </row>
    <row r="12" spans="1:7">
      <c r="B12" s="53">
        <v>39264</v>
      </c>
      <c r="C12" s="54">
        <v>103.07299999999999</v>
      </c>
      <c r="D12" s="55">
        <v>71.34</v>
      </c>
      <c r="E12" s="55">
        <v>604</v>
      </c>
      <c r="F12" s="50">
        <v>0</v>
      </c>
    </row>
    <row r="13" spans="1:7">
      <c r="B13" s="53">
        <v>39295</v>
      </c>
      <c r="C13" s="54">
        <v>104.104</v>
      </c>
      <c r="D13" s="55">
        <v>77.33</v>
      </c>
      <c r="E13" s="55">
        <v>639.5</v>
      </c>
      <c r="F13" s="50">
        <v>0</v>
      </c>
    </row>
    <row r="14" spans="1:7">
      <c r="B14" s="53">
        <v>39326</v>
      </c>
      <c r="C14" s="54">
        <v>100.488</v>
      </c>
      <c r="D14" s="55">
        <v>73.260000000000005</v>
      </c>
      <c r="E14" s="55">
        <v>730.5</v>
      </c>
      <c r="F14" s="50">
        <v>0</v>
      </c>
    </row>
    <row r="15" spans="1:7">
      <c r="B15" s="53">
        <v>39356</v>
      </c>
      <c r="C15" s="54">
        <v>108.158</v>
      </c>
      <c r="D15" s="55">
        <v>78.14</v>
      </c>
      <c r="E15" s="55">
        <v>936.75</v>
      </c>
      <c r="F15" s="50">
        <v>0</v>
      </c>
    </row>
    <row r="16" spans="1:7">
      <c r="B16" s="53">
        <v>39387</v>
      </c>
      <c r="C16" s="54">
        <v>113.64700000000001</v>
      </c>
      <c r="D16" s="55">
        <v>90.7</v>
      </c>
      <c r="E16" s="55">
        <v>826</v>
      </c>
      <c r="F16" s="50">
        <v>0</v>
      </c>
    </row>
    <row r="17" spans="2:11">
      <c r="B17" s="53">
        <v>39417</v>
      </c>
      <c r="C17" s="54">
        <v>110.63</v>
      </c>
      <c r="D17" s="55">
        <v>88.16</v>
      </c>
      <c r="E17" s="55">
        <v>913</v>
      </c>
      <c r="F17" s="50">
        <v>0</v>
      </c>
    </row>
    <row r="18" spans="2:11">
      <c r="B18" s="53">
        <v>39448</v>
      </c>
      <c r="C18" s="54">
        <v>116.746</v>
      </c>
      <c r="D18" s="55">
        <v>93.82</v>
      </c>
      <c r="E18" s="55">
        <v>911.5</v>
      </c>
      <c r="F18" s="50">
        <v>0</v>
      </c>
      <c r="G18" s="1592" t="s">
        <v>1342</v>
      </c>
      <c r="H18" s="1592"/>
      <c r="I18" s="1592"/>
      <c r="J18" s="1592"/>
      <c r="K18" s="1592"/>
    </row>
    <row r="19" spans="2:11">
      <c r="B19" s="53">
        <v>39479</v>
      </c>
      <c r="C19" s="54">
        <v>118.578</v>
      </c>
      <c r="D19" s="55">
        <v>90.96</v>
      </c>
      <c r="E19" s="55">
        <v>997.25</v>
      </c>
      <c r="F19" s="50">
        <v>0</v>
      </c>
      <c r="G19" s="1592"/>
      <c r="H19" s="1592"/>
      <c r="I19" s="1592"/>
      <c r="J19" s="1592"/>
      <c r="K19" s="1592"/>
    </row>
    <row r="20" spans="2:11">
      <c r="B20" s="53">
        <v>39508</v>
      </c>
      <c r="C20" s="54">
        <v>135.63</v>
      </c>
      <c r="D20" s="55">
        <v>101.8</v>
      </c>
      <c r="E20" s="55">
        <v>1245</v>
      </c>
      <c r="F20" s="50">
        <v>0</v>
      </c>
      <c r="G20" s="42" t="s">
        <v>1143</v>
      </c>
    </row>
    <row r="21" spans="2:11">
      <c r="B21" s="53">
        <v>39539</v>
      </c>
      <c r="C21" s="54">
        <v>125.27800000000001</v>
      </c>
      <c r="D21" s="55">
        <v>100.23</v>
      </c>
      <c r="E21" s="55">
        <v>994.5</v>
      </c>
      <c r="F21" s="50">
        <v>0</v>
      </c>
    </row>
    <row r="22" spans="2:11">
      <c r="B22" s="53">
        <v>39569</v>
      </c>
      <c r="C22" s="54">
        <v>130.215</v>
      </c>
      <c r="D22" s="55">
        <v>109.17</v>
      </c>
      <c r="E22" s="55">
        <v>929.5</v>
      </c>
      <c r="F22" s="50">
        <v>0</v>
      </c>
      <c r="G22" s="175" t="s">
        <v>459</v>
      </c>
    </row>
    <row r="23" spans="2:11">
      <c r="B23" s="53">
        <v>39600</v>
      </c>
      <c r="C23" s="54">
        <v>138.57</v>
      </c>
      <c r="D23" s="55">
        <v>128.32</v>
      </c>
      <c r="E23" s="55">
        <v>875.5</v>
      </c>
      <c r="F23" s="50">
        <v>0</v>
      </c>
    </row>
    <row r="24" spans="2:11">
      <c r="B24" s="53">
        <v>39630</v>
      </c>
      <c r="C24" s="54">
        <v>152.17400000000001</v>
      </c>
      <c r="D24" s="55">
        <v>141.37</v>
      </c>
      <c r="E24" s="55">
        <v>886</v>
      </c>
      <c r="F24" s="50">
        <v>0</v>
      </c>
    </row>
    <row r="25" spans="2:11">
      <c r="B25" s="53">
        <v>39661</v>
      </c>
      <c r="C25" s="54">
        <v>135.39699999999999</v>
      </c>
      <c r="D25" s="55">
        <v>123.98</v>
      </c>
      <c r="E25" s="55">
        <v>822.25</v>
      </c>
      <c r="F25" s="50">
        <v>0</v>
      </c>
    </row>
    <row r="26" spans="2:11">
      <c r="B26" s="53">
        <v>39692</v>
      </c>
      <c r="C26" s="54">
        <v>127.485</v>
      </c>
      <c r="D26" s="55">
        <v>107.83</v>
      </c>
      <c r="E26" s="55">
        <v>817</v>
      </c>
      <c r="F26" s="50">
        <v>0</v>
      </c>
    </row>
    <row r="27" spans="2:11">
      <c r="B27" s="53">
        <v>39722</v>
      </c>
      <c r="C27" s="54">
        <v>111.71</v>
      </c>
      <c r="D27" s="55">
        <v>92.53</v>
      </c>
      <c r="E27" s="55">
        <v>686</v>
      </c>
      <c r="F27" s="50">
        <v>0</v>
      </c>
    </row>
    <row r="28" spans="2:11">
      <c r="B28" s="53">
        <v>39753</v>
      </c>
      <c r="C28" s="54">
        <v>85.956999999999994</v>
      </c>
      <c r="D28" s="55">
        <v>59.79</v>
      </c>
      <c r="E28" s="55">
        <v>637.75</v>
      </c>
      <c r="F28" s="50">
        <v>0</v>
      </c>
    </row>
    <row r="29" spans="2:11">
      <c r="B29" s="53">
        <v>39783</v>
      </c>
      <c r="C29" s="54">
        <v>75.945999999999998</v>
      </c>
      <c r="D29" s="55">
        <v>46.15</v>
      </c>
      <c r="E29" s="55">
        <v>560.75</v>
      </c>
      <c r="F29" s="50">
        <v>0</v>
      </c>
    </row>
    <row r="30" spans="2:11">
      <c r="B30" s="53">
        <v>39814</v>
      </c>
      <c r="C30" s="54">
        <v>74.706000000000003</v>
      </c>
      <c r="D30" s="55">
        <v>36.24</v>
      </c>
      <c r="E30" s="55">
        <v>657</v>
      </c>
      <c r="F30" s="50">
        <v>0</v>
      </c>
    </row>
    <row r="31" spans="2:11">
      <c r="B31" s="53">
        <v>39845</v>
      </c>
      <c r="C31" s="54">
        <v>70.393000000000001</v>
      </c>
      <c r="D31" s="55">
        <v>42.72</v>
      </c>
      <c r="E31" s="55">
        <v>620</v>
      </c>
      <c r="F31" s="50">
        <v>0</v>
      </c>
    </row>
    <row r="32" spans="2:11">
      <c r="B32" s="53">
        <v>39873</v>
      </c>
      <c r="C32" s="54">
        <v>65.201999999999998</v>
      </c>
      <c r="D32" s="55">
        <v>42.13</v>
      </c>
      <c r="E32" s="55">
        <v>571.75</v>
      </c>
      <c r="F32" s="50">
        <v>0</v>
      </c>
    </row>
    <row r="33" spans="2:6">
      <c r="B33" s="53">
        <v>39904</v>
      </c>
      <c r="C33" s="54">
        <v>70.888000000000005</v>
      </c>
      <c r="D33" s="55">
        <v>46.27</v>
      </c>
      <c r="E33" s="55">
        <v>591</v>
      </c>
      <c r="F33" s="50">
        <v>0</v>
      </c>
    </row>
    <row r="34" spans="2:6">
      <c r="B34" s="53">
        <v>39934</v>
      </c>
      <c r="C34" s="54">
        <v>74.543000000000006</v>
      </c>
      <c r="D34" s="55">
        <v>51.29</v>
      </c>
      <c r="E34" s="55">
        <v>617.75</v>
      </c>
      <c r="F34" s="50">
        <v>0</v>
      </c>
    </row>
    <row r="35" spans="2:6">
      <c r="B35" s="53">
        <v>39965</v>
      </c>
      <c r="C35" s="54">
        <v>84.882999999999996</v>
      </c>
      <c r="D35" s="55">
        <v>66.510000000000005</v>
      </c>
      <c r="E35" s="55">
        <v>729</v>
      </c>
      <c r="F35" s="50">
        <v>0</v>
      </c>
    </row>
    <row r="36" spans="2:6">
      <c r="B36" s="53">
        <v>39995</v>
      </c>
      <c r="C36" s="54">
        <v>81.745000000000005</v>
      </c>
      <c r="D36" s="55">
        <v>68.37</v>
      </c>
      <c r="E36" s="55">
        <v>545.75</v>
      </c>
      <c r="F36" s="50">
        <v>0</v>
      </c>
    </row>
    <row r="37" spans="2:6">
      <c r="B37" s="53">
        <v>40026</v>
      </c>
      <c r="C37" s="54">
        <v>86.662999999999997</v>
      </c>
      <c r="D37" s="55">
        <v>73.22</v>
      </c>
      <c r="E37" s="55">
        <v>571</v>
      </c>
      <c r="F37" s="50">
        <v>0</v>
      </c>
    </row>
    <row r="38" spans="2:6">
      <c r="B38" s="53">
        <v>40057</v>
      </c>
      <c r="C38" s="54">
        <v>81.031999999999996</v>
      </c>
      <c r="D38" s="55">
        <v>68.27</v>
      </c>
      <c r="E38" s="55">
        <v>465.25</v>
      </c>
      <c r="F38" s="50">
        <v>0</v>
      </c>
    </row>
    <row r="39" spans="2:6">
      <c r="B39" s="53">
        <v>40087</v>
      </c>
      <c r="C39" s="54">
        <v>83.171000000000006</v>
      </c>
      <c r="D39" s="55">
        <v>67.23</v>
      </c>
      <c r="E39" s="55">
        <v>436.5</v>
      </c>
      <c r="F39" s="50">
        <v>0</v>
      </c>
    </row>
    <row r="40" spans="2:6">
      <c r="B40" s="56" t="s">
        <v>713</v>
      </c>
      <c r="C40" s="57" t="s">
        <v>108</v>
      </c>
      <c r="D40" s="55">
        <v>67.376666666666665</v>
      </c>
      <c r="E40" s="55">
        <v>533.45777777777778</v>
      </c>
      <c r="F40" s="50">
        <v>160</v>
      </c>
    </row>
    <row r="41" spans="2:6">
      <c r="B41" s="56" t="s">
        <v>714</v>
      </c>
      <c r="C41" s="56" t="s">
        <v>108</v>
      </c>
      <c r="D41" s="55">
        <v>69.941363636363633</v>
      </c>
      <c r="E41" s="55">
        <v>549.02874999999995</v>
      </c>
      <c r="F41" s="50">
        <v>0</v>
      </c>
    </row>
    <row r="42" spans="2:6">
      <c r="B42" s="56" t="s">
        <v>715</v>
      </c>
      <c r="C42" s="56" t="s">
        <v>108</v>
      </c>
      <c r="D42" s="55">
        <v>69.788809523809519</v>
      </c>
      <c r="E42" s="55">
        <v>587.29250000000002</v>
      </c>
      <c r="F42" s="50">
        <v>0</v>
      </c>
    </row>
    <row r="43" spans="2:6">
      <c r="B43" s="56" t="s">
        <v>716</v>
      </c>
      <c r="C43" s="56" t="s">
        <v>108</v>
      </c>
      <c r="D43" s="55">
        <v>71.919210526315794</v>
      </c>
      <c r="E43" s="55">
        <v>595.20642857142855</v>
      </c>
      <c r="F43" s="50">
        <v>0</v>
      </c>
    </row>
    <row r="44" spans="2:6">
      <c r="B44" s="56" t="s">
        <v>717</v>
      </c>
      <c r="C44" s="56" t="s">
        <v>108</v>
      </c>
      <c r="D44" s="55">
        <v>73.672812500000006</v>
      </c>
      <c r="E44" s="55">
        <v>616.77800000000002</v>
      </c>
      <c r="F44" s="50">
        <v>0</v>
      </c>
    </row>
    <row r="45" spans="2:6">
      <c r="B45" s="58"/>
      <c r="C45" s="58"/>
      <c r="E45" s="49"/>
    </row>
    <row r="46" spans="2:6">
      <c r="D46" s="59"/>
      <c r="E46" s="59"/>
    </row>
    <row r="47" spans="2:6">
      <c r="D47" s="59"/>
      <c r="E47" s="59"/>
    </row>
    <row r="48" spans="2:6">
      <c r="D48" s="59"/>
      <c r="E48" s="59"/>
    </row>
    <row r="49" spans="4:5">
      <c r="D49" s="59"/>
      <c r="E49" s="59"/>
    </row>
    <row r="50" spans="4:5">
      <c r="D50" s="59"/>
      <c r="E50" s="59"/>
    </row>
    <row r="51" spans="4:5">
      <c r="D51" s="59"/>
      <c r="E51" s="59"/>
    </row>
    <row r="52" spans="4:5">
      <c r="D52" s="59"/>
      <c r="E52" s="59"/>
    </row>
    <row r="53" spans="4:5">
      <c r="D53" s="59"/>
      <c r="E53" s="59"/>
    </row>
    <row r="54" spans="4:5">
      <c r="D54" s="59"/>
      <c r="E54" s="59"/>
    </row>
    <row r="55" spans="4:5">
      <c r="D55" s="59"/>
      <c r="E55" s="59"/>
    </row>
    <row r="56" spans="4:5">
      <c r="D56" s="59"/>
      <c r="E56" s="59"/>
    </row>
    <row r="57" spans="4:5">
      <c r="D57" s="59"/>
      <c r="E57" s="59"/>
    </row>
    <row r="58" spans="4:5">
      <c r="D58" s="59"/>
      <c r="E58" s="59"/>
    </row>
    <row r="59" spans="4:5">
      <c r="D59" s="59"/>
      <c r="E59" s="59"/>
    </row>
    <row r="60" spans="4:5">
      <c r="D60" s="59"/>
      <c r="E60" s="59"/>
    </row>
    <row r="61" spans="4:5">
      <c r="D61" s="59"/>
      <c r="E61" s="59"/>
    </row>
  </sheetData>
  <mergeCells count="3">
    <mergeCell ref="G18:K19"/>
    <mergeCell ref="C4:C5"/>
    <mergeCell ref="B4:B5"/>
  </mergeCells>
  <phoneticPr fontId="29" type="noConversion"/>
  <hyperlinks>
    <hyperlink ref="G22" location="Мазмұны!B6" display="мазмұнға"/>
  </hyperlinks>
  <pageMargins left="0.75" right="0.75" top="1" bottom="1" header="0.5" footer="0.5"/>
  <pageSetup paperSize="9" orientation="portrait" horizontalDpi="300" verticalDpi="300"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65"/>
  <sheetViews>
    <sheetView topLeftCell="A43" workbookViewId="0">
      <selection activeCell="B65" sqref="B65"/>
    </sheetView>
  </sheetViews>
  <sheetFormatPr defaultRowHeight="12.75"/>
  <cols>
    <col min="1" max="3" width="9.140625" style="954"/>
    <col min="4" max="4" width="10.7109375" style="954" customWidth="1"/>
    <col min="5" max="16384" width="9.140625" style="954"/>
  </cols>
  <sheetData>
    <row r="2" spans="1:9">
      <c r="A2" s="954" t="s">
        <v>1735</v>
      </c>
      <c r="B2" s="955" t="s">
        <v>16</v>
      </c>
    </row>
    <row r="3" spans="1:9" ht="34.5">
      <c r="B3" s="955"/>
      <c r="C3" s="955" t="s">
        <v>1661</v>
      </c>
      <c r="D3" s="955" t="s">
        <v>1656</v>
      </c>
      <c r="E3" s="955" t="s">
        <v>1654</v>
      </c>
      <c r="F3" s="955" t="s">
        <v>1723</v>
      </c>
      <c r="G3" s="955" t="s">
        <v>1118</v>
      </c>
      <c r="H3" s="1528" t="s">
        <v>543</v>
      </c>
      <c r="I3" s="964" t="s">
        <v>1319</v>
      </c>
    </row>
    <row r="4" spans="1:9">
      <c r="B4" s="954" t="s">
        <v>544</v>
      </c>
      <c r="C4" s="965">
        <v>0.26695249346270766</v>
      </c>
      <c r="D4" s="966">
        <v>0.25779039617746657</v>
      </c>
      <c r="E4" s="965">
        <v>7.6251604621309338E-2</v>
      </c>
      <c r="F4" s="965">
        <v>0.16982029095749729</v>
      </c>
      <c r="G4" s="967">
        <v>0.29981823767344218</v>
      </c>
      <c r="H4" s="967">
        <v>0.30014052701124916</v>
      </c>
      <c r="I4" s="965">
        <v>0.41147617716466323</v>
      </c>
    </row>
    <row r="5" spans="1:9">
      <c r="B5" s="954" t="s">
        <v>545</v>
      </c>
      <c r="C5" s="965">
        <v>0.23306666622411154</v>
      </c>
      <c r="D5" s="966">
        <v>0.21140685209592824</v>
      </c>
      <c r="E5" s="965">
        <v>7.4484052532832995E-2</v>
      </c>
      <c r="F5" s="965">
        <v>0.17200644352962216</v>
      </c>
      <c r="G5" s="967">
        <v>0.32552635166115218</v>
      </c>
      <c r="H5" s="967">
        <v>0.39350131176213377</v>
      </c>
      <c r="I5" s="965">
        <v>0.33499024313621878</v>
      </c>
    </row>
    <row r="6" spans="1:9">
      <c r="B6" s="954" t="s">
        <v>546</v>
      </c>
      <c r="C6" s="965">
        <v>0.24058034848258386</v>
      </c>
      <c r="D6" s="966">
        <v>0.17080904610724068</v>
      </c>
      <c r="E6" s="965">
        <v>7.4561940938610391E-2</v>
      </c>
      <c r="F6" s="965">
        <v>0.17694933053294831</v>
      </c>
      <c r="G6" s="967">
        <v>0.31048835915035711</v>
      </c>
      <c r="H6" s="967">
        <v>0.40655966590061032</v>
      </c>
      <c r="I6" s="965">
        <v>0.34956000273354082</v>
      </c>
    </row>
    <row r="7" spans="1:9">
      <c r="B7" s="954" t="s">
        <v>547</v>
      </c>
      <c r="C7" s="965">
        <v>0.26126965799778817</v>
      </c>
      <c r="D7" s="966">
        <v>0.15492832282069413</v>
      </c>
      <c r="E7" s="965">
        <v>7.5666848121937885E-2</v>
      </c>
      <c r="F7" s="965">
        <v>0.18521380731581663</v>
      </c>
      <c r="G7" s="967">
        <v>0.32694464603813422</v>
      </c>
      <c r="H7" s="967">
        <v>0.32433634468380812</v>
      </c>
      <c r="I7" s="965">
        <v>0.3696332942974726</v>
      </c>
    </row>
    <row r="8" spans="1:9">
      <c r="B8" s="954" t="s">
        <v>548</v>
      </c>
      <c r="C8" s="965">
        <v>0.29362601503360281</v>
      </c>
      <c r="D8" s="966">
        <v>0.1591542878113763</v>
      </c>
      <c r="E8" s="965">
        <v>8.0093034351145079E-2</v>
      </c>
      <c r="F8" s="965">
        <v>0.18361375274323344</v>
      </c>
      <c r="G8" s="967">
        <v>0.4692900824248869</v>
      </c>
      <c r="H8" s="967">
        <v>0.64303114060323829</v>
      </c>
      <c r="I8" s="965">
        <v>0.36237833694395216</v>
      </c>
    </row>
    <row r="9" spans="1:9">
      <c r="B9" s="954" t="s">
        <v>549</v>
      </c>
      <c r="C9" s="965">
        <v>0.29759279460187332</v>
      </c>
      <c r="D9" s="966">
        <v>0.18407983595379851</v>
      </c>
      <c r="E9" s="965">
        <v>8.5676037483266396E-2</v>
      </c>
      <c r="F9" s="965">
        <v>0.17501527183872942</v>
      </c>
      <c r="G9" s="967">
        <v>0.47789951947347764</v>
      </c>
      <c r="H9" s="967">
        <v>0.4611990351238453</v>
      </c>
      <c r="I9" s="965">
        <v>0.35901215594122637</v>
      </c>
    </row>
    <row r="10" spans="1:9">
      <c r="B10" s="954" t="s">
        <v>550</v>
      </c>
      <c r="C10" s="965">
        <v>0.28363230639382153</v>
      </c>
      <c r="D10" s="966">
        <v>0.18280622504267008</v>
      </c>
      <c r="E10" s="965">
        <v>8.9514795598380853E-2</v>
      </c>
      <c r="F10" s="965">
        <v>0.16796787865268781</v>
      </c>
      <c r="G10" s="967">
        <v>0.47478920965786942</v>
      </c>
      <c r="H10" s="967">
        <v>0.39176552747971916</v>
      </c>
      <c r="I10" s="965">
        <v>0.30596839913088503</v>
      </c>
    </row>
    <row r="11" spans="1:9">
      <c r="B11" s="954" t="s">
        <v>1612</v>
      </c>
      <c r="C11" s="965">
        <v>0.27511357188637792</v>
      </c>
      <c r="D11" s="966">
        <v>0.1386209269519818</v>
      </c>
      <c r="E11" s="965">
        <v>9.2330184435447521E-2</v>
      </c>
      <c r="F11" s="965">
        <v>0.1722089400854887</v>
      </c>
      <c r="G11" s="967">
        <v>0.49132794696498872</v>
      </c>
      <c r="H11" s="967">
        <v>0.60515920491992525</v>
      </c>
      <c r="I11" s="965">
        <v>0.27332951385285037</v>
      </c>
    </row>
    <row r="12" spans="1:9">
      <c r="B12" s="954" t="s">
        <v>1613</v>
      </c>
      <c r="C12" s="965">
        <v>0.21146060888129159</v>
      </c>
      <c r="D12" s="966">
        <v>9.8999700567762527E-2</v>
      </c>
      <c r="E12" s="965">
        <v>9.2374799845397759E-2</v>
      </c>
      <c r="F12" s="965">
        <v>0.1573959620931191</v>
      </c>
      <c r="G12" s="967">
        <v>0.32279728153778109</v>
      </c>
      <c r="H12" s="967">
        <v>0.35999842902635626</v>
      </c>
      <c r="I12" s="965">
        <v>0.24207124766052113</v>
      </c>
    </row>
    <row r="13" spans="1:9">
      <c r="B13" s="954" t="s">
        <v>1614</v>
      </c>
      <c r="C13" s="965">
        <v>0.20438238602565387</v>
      </c>
      <c r="D13" s="966">
        <v>6.0835869484091809E-2</v>
      </c>
      <c r="E13" s="965">
        <v>9.6070337211172405E-2</v>
      </c>
      <c r="F13" s="965">
        <v>0.13906940473095919</v>
      </c>
      <c r="G13" s="967">
        <v>0.3281019704589303</v>
      </c>
      <c r="H13" s="967">
        <v>0.5667679980673217</v>
      </c>
      <c r="I13" s="965">
        <v>0.22123540766249927</v>
      </c>
    </row>
    <row r="14" spans="1:9">
      <c r="B14" s="954" t="s">
        <v>1615</v>
      </c>
      <c r="C14" s="965">
        <v>0.19980668764877871</v>
      </c>
      <c r="D14" s="966">
        <v>2.7008289577094002E-2</v>
      </c>
      <c r="E14" s="965">
        <v>9.5347741901721697E-2</v>
      </c>
      <c r="F14" s="965">
        <v>0.13413547237076653</v>
      </c>
      <c r="G14" s="967">
        <v>0.37517922383332025</v>
      </c>
      <c r="H14" s="967">
        <v>0.61974040072836756</v>
      </c>
      <c r="I14" s="965">
        <v>0.22437466901979544</v>
      </c>
    </row>
    <row r="15" spans="1:9">
      <c r="B15" s="954" t="s">
        <v>1616</v>
      </c>
      <c r="C15" s="965">
        <v>0.2202703228698992</v>
      </c>
      <c r="D15" s="966">
        <v>3.2287679142918302E-2</v>
      </c>
      <c r="E15" s="965">
        <v>9.2762277360238912E-2</v>
      </c>
      <c r="F15" s="965">
        <v>0.12750309023485781</v>
      </c>
      <c r="G15" s="967">
        <v>0.39145727526310514</v>
      </c>
      <c r="H15" s="967">
        <v>0.5922463144625798</v>
      </c>
      <c r="I15" s="965">
        <v>0.2427695638192956</v>
      </c>
    </row>
    <row r="16" spans="1:9">
      <c r="B16" s="954" t="s">
        <v>1617</v>
      </c>
      <c r="C16" s="965">
        <v>0.18731794017919853</v>
      </c>
      <c r="D16" s="966">
        <v>4.9274834078163465E-2</v>
      </c>
      <c r="E16" s="965">
        <v>8.6585119288313764E-2</v>
      </c>
      <c r="F16" s="965">
        <v>0.11997152011391943</v>
      </c>
      <c r="G16" s="967">
        <v>0.38828986457051662</v>
      </c>
      <c r="H16" s="967">
        <v>0.65100183376730891</v>
      </c>
      <c r="I16" s="965">
        <v>0.26632791553151802</v>
      </c>
    </row>
    <row r="17" spans="2:9">
      <c r="B17" s="954" t="s">
        <v>1618</v>
      </c>
      <c r="C17" s="965">
        <v>0.28073562865987478</v>
      </c>
      <c r="D17" s="966">
        <v>4.7880828580359358E-2</v>
      </c>
      <c r="E17" s="965">
        <v>7.1117632673025288E-2</v>
      </c>
      <c r="F17" s="965">
        <v>0.10811273391145595</v>
      </c>
      <c r="G17" s="967">
        <v>0.39961293108647999</v>
      </c>
      <c r="H17" s="967">
        <v>0.54454574073717144</v>
      </c>
      <c r="I17" s="965">
        <v>0.43377717589402037</v>
      </c>
    </row>
    <row r="18" spans="2:9">
      <c r="B18" s="954" t="s">
        <v>1619</v>
      </c>
      <c r="C18" s="965">
        <v>0.3852389163709477</v>
      </c>
      <c r="D18" s="966">
        <v>6.8723638932782993E-2</v>
      </c>
      <c r="E18" s="965">
        <v>5.1120347809469155E-2</v>
      </c>
      <c r="F18" s="965">
        <v>9.8344092057255153E-2</v>
      </c>
      <c r="G18" s="967">
        <v>0.38608384591894596</v>
      </c>
      <c r="H18" s="967">
        <v>0.58106349317684103</v>
      </c>
      <c r="I18" s="965">
        <v>0.66769796101159928</v>
      </c>
    </row>
    <row r="19" spans="2:9">
      <c r="B19" s="954" t="s">
        <v>1620</v>
      </c>
      <c r="C19" s="965">
        <v>0.426377130741671</v>
      </c>
      <c r="D19" s="966">
        <v>9.3256579532332795E-2</v>
      </c>
      <c r="E19" s="965">
        <v>3.5707556058036612E-2</v>
      </c>
      <c r="F19" s="965">
        <v>9.1103436934714718E-2</v>
      </c>
      <c r="G19" s="967">
        <v>0.50624762893596631</v>
      </c>
      <c r="H19" s="967">
        <v>0.66553991905813104</v>
      </c>
      <c r="I19" s="965">
        <v>0.7134694313545108</v>
      </c>
    </row>
    <row r="20" spans="2:9">
      <c r="B20" s="954" t="s">
        <v>1621</v>
      </c>
      <c r="C20" s="965">
        <v>0.53818411405723421</v>
      </c>
      <c r="D20" s="966">
        <v>9.5030138119648777E-2</v>
      </c>
      <c r="E20" s="965">
        <v>2.8236498116016157E-2</v>
      </c>
      <c r="F20" s="965">
        <v>7.2367026912481536E-2</v>
      </c>
      <c r="G20" s="967">
        <v>0.61150127908365981</v>
      </c>
      <c r="H20" s="967">
        <v>0.986087101015372</v>
      </c>
      <c r="I20" s="965">
        <v>0.75887631855337612</v>
      </c>
    </row>
    <row r="21" spans="2:9">
      <c r="B21" s="954" t="s">
        <v>1622</v>
      </c>
      <c r="C21" s="965">
        <v>0.43210348492352246</v>
      </c>
      <c r="D21" s="966">
        <v>0.1016480389169061</v>
      </c>
      <c r="E21" s="965">
        <v>2.4019361614685559E-2</v>
      </c>
      <c r="F21" s="965">
        <v>5.7766565412140272E-2</v>
      </c>
      <c r="G21" s="967">
        <v>0.65338829137669174</v>
      </c>
      <c r="H21" s="967">
        <v>1.1107385946887294</v>
      </c>
      <c r="I21" s="965">
        <v>0.53446130352719534</v>
      </c>
    </row>
    <row r="22" spans="2:9">
      <c r="B22" s="954" t="s">
        <v>1623</v>
      </c>
      <c r="C22" s="965">
        <v>0.3360857246535281</v>
      </c>
      <c r="D22" s="966">
        <v>9.3025037752183737E-2</v>
      </c>
      <c r="E22" s="965">
        <v>1.1635834734784793E-2</v>
      </c>
      <c r="F22" s="965">
        <v>5.340624520876975E-2</v>
      </c>
      <c r="G22" s="967">
        <v>0.65646204977780021</v>
      </c>
      <c r="H22" s="967">
        <v>0.92140572087681338</v>
      </c>
      <c r="I22" s="965">
        <v>0.3131865066397016</v>
      </c>
    </row>
    <row r="23" spans="2:9">
      <c r="B23" s="954" t="s">
        <v>18</v>
      </c>
      <c r="C23" s="965">
        <v>0.3108907665570157</v>
      </c>
      <c r="D23" s="966">
        <v>6.9127263215635226E-2</v>
      </c>
      <c r="E23" s="965">
        <v>-1.0415719093968982E-2</v>
      </c>
      <c r="F23" s="965">
        <v>4.7726701833710125E-2</v>
      </c>
      <c r="G23" s="967">
        <v>0.38618775302436181</v>
      </c>
      <c r="H23" s="967">
        <v>0.40875946960358323</v>
      </c>
      <c r="I23" s="965">
        <v>0.27090098405857438</v>
      </c>
    </row>
    <row r="24" spans="2:9">
      <c r="B24" s="954" t="s">
        <v>1601</v>
      </c>
      <c r="C24" s="965">
        <v>0.18915478068360192</v>
      </c>
      <c r="D24" s="966">
        <v>2.1697257593642716E-2</v>
      </c>
      <c r="E24" s="965">
        <v>-3.4066232356134644E-2</v>
      </c>
      <c r="F24" s="965">
        <v>3.8138523861278549E-2</v>
      </c>
      <c r="G24" s="967">
        <v>0.17197228397363462</v>
      </c>
      <c r="H24" s="967">
        <v>-1.8286126953395931E-2</v>
      </c>
      <c r="I24" s="965">
        <v>0.11083047736328587</v>
      </c>
    </row>
    <row r="25" spans="2:9">
      <c r="B25" s="954" t="s">
        <v>1602</v>
      </c>
      <c r="C25" s="965">
        <v>0.20435825096180005</v>
      </c>
      <c r="D25" s="966">
        <v>-4.0129308811799658E-2</v>
      </c>
      <c r="E25" s="965">
        <v>-5.1103678929765924E-2</v>
      </c>
      <c r="F25" s="965">
        <v>2.0053541007544327E-2</v>
      </c>
      <c r="G25" s="967">
        <v>6.1808818716773128E-3</v>
      </c>
      <c r="H25" s="967">
        <v>-0.20675631557062335</v>
      </c>
      <c r="I25" s="965">
        <v>0.16817271162657838</v>
      </c>
    </row>
    <row r="26" spans="2:9">
      <c r="B26" s="954" t="s">
        <v>1603</v>
      </c>
      <c r="C26" s="965">
        <v>0.18708788688720371</v>
      </c>
      <c r="D26" s="966">
        <v>-0.10287480656319481</v>
      </c>
      <c r="E26" s="965">
        <v>-6.4474098036572738E-2</v>
      </c>
      <c r="F26" s="965">
        <v>3.6386570929555604E-3</v>
      </c>
      <c r="G26" s="967">
        <v>-0.10224943046981727</v>
      </c>
      <c r="H26" s="967">
        <v>-0.26690332801005645</v>
      </c>
      <c r="I26" s="965">
        <v>0.22323838460197415</v>
      </c>
    </row>
    <row r="27" spans="2:9">
      <c r="B27" s="954" t="s">
        <v>1604</v>
      </c>
      <c r="C27" s="965">
        <v>0.10576843694347149</v>
      </c>
      <c r="D27" s="966">
        <v>-0.14748579704235099</v>
      </c>
      <c r="E27" s="965">
        <v>-8.2915843176908546E-2</v>
      </c>
      <c r="F27" s="965">
        <v>-3.2126588348117956E-2</v>
      </c>
      <c r="G27" s="967">
        <v>-0.11421205235898491</v>
      </c>
      <c r="H27" s="967">
        <v>-0.2337199778793585</v>
      </c>
      <c r="I27" s="965">
        <v>0.17044624877965003</v>
      </c>
    </row>
    <row r="28" spans="2:9">
      <c r="B28" s="954" t="s">
        <v>733</v>
      </c>
      <c r="C28" s="965">
        <v>3.5611715046356886E-2</v>
      </c>
      <c r="D28" s="966">
        <v>-0.16532918937095342</v>
      </c>
      <c r="E28" s="965">
        <v>-7.0956863847126489E-2</v>
      </c>
      <c r="F28" s="965">
        <v>-6.8192633482440368E-2</v>
      </c>
      <c r="G28" s="967">
        <v>-0.12852891761277352</v>
      </c>
      <c r="H28" s="967">
        <v>-0.23941838762116929</v>
      </c>
      <c r="I28" s="965">
        <v>0.19903803438130702</v>
      </c>
    </row>
    <row r="29" spans="2:9">
      <c r="B29" s="954" t="s">
        <v>1605</v>
      </c>
      <c r="C29" s="965">
        <v>-3.8709593157160181E-2</v>
      </c>
      <c r="D29" s="966">
        <v>-0.11717335876797685</v>
      </c>
      <c r="E29" s="965">
        <v>-6.0764133652897123E-2</v>
      </c>
      <c r="F29" s="965">
        <v>-8.3408884859474036E-2</v>
      </c>
      <c r="G29" s="967">
        <v>-0.10291856824346624</v>
      </c>
      <c r="H29" s="967">
        <v>-0.18160149640137069</v>
      </c>
      <c r="I29" s="965">
        <v>9.8810343443115511E-2</v>
      </c>
    </row>
    <row r="30" spans="2:9">
      <c r="B30" s="954" t="s">
        <v>1606</v>
      </c>
      <c r="C30" s="954" t="s">
        <v>1724</v>
      </c>
      <c r="D30" s="966">
        <v>-3.0448745734453331E-2</v>
      </c>
      <c r="E30" s="954" t="s">
        <v>1724</v>
      </c>
      <c r="F30" s="965">
        <v>-8.0195291729105181E-2</v>
      </c>
      <c r="G30" s="967">
        <v>-8.7827348812095085E-2</v>
      </c>
      <c r="H30" s="967">
        <v>-0.19089754846974072</v>
      </c>
      <c r="I30" s="965">
        <v>1.1186841358460533E-2</v>
      </c>
    </row>
    <row r="32" spans="2:9">
      <c r="B32" s="955" t="s">
        <v>16</v>
      </c>
    </row>
    <row r="61" spans="2:2">
      <c r="B61" s="968" t="s">
        <v>1320</v>
      </c>
    </row>
    <row r="62" spans="2:2">
      <c r="B62" s="963" t="s">
        <v>1083</v>
      </c>
    </row>
    <row r="65" spans="2:3">
      <c r="B65" s="175" t="s">
        <v>459</v>
      </c>
      <c r="C65" s="96"/>
    </row>
  </sheetData>
  <phoneticPr fontId="7" type="noConversion"/>
  <hyperlinks>
    <hyperlink ref="B65" location="Мазмұны!B52" display="мазмұнға"/>
  </hyperlinks>
  <pageMargins left="0.75" right="0.75" top="1" bottom="1" header="0.5" footer="0.5"/>
  <headerFooter alignWithMargins="0"/>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F45"/>
  <sheetViews>
    <sheetView topLeftCell="A22" workbookViewId="0">
      <selection activeCell="F50" sqref="F50"/>
    </sheetView>
  </sheetViews>
  <sheetFormatPr defaultRowHeight="12.75"/>
  <cols>
    <col min="1" max="1" width="9.140625" style="969"/>
    <col min="2" max="2" width="28.7109375" style="969" customWidth="1"/>
    <col min="3" max="16384" width="9.140625" style="969"/>
  </cols>
  <sheetData>
    <row r="2" spans="1:58">
      <c r="A2" s="969" t="s">
        <v>1735</v>
      </c>
      <c r="B2" s="956" t="s">
        <v>17</v>
      </c>
    </row>
    <row r="3" spans="1:58" s="956" customFormat="1">
      <c r="B3" s="970"/>
      <c r="C3" s="971" t="s">
        <v>551</v>
      </c>
      <c r="D3" s="971" t="s">
        <v>552</v>
      </c>
      <c r="E3" s="971" t="s">
        <v>553</v>
      </c>
      <c r="F3" s="971" t="s">
        <v>554</v>
      </c>
      <c r="G3" s="971" t="s">
        <v>555</v>
      </c>
      <c r="H3" s="971" t="s">
        <v>556</v>
      </c>
      <c r="I3" s="971" t="s">
        <v>557</v>
      </c>
      <c r="J3" s="971" t="s">
        <v>558</v>
      </c>
      <c r="K3" s="971" t="s">
        <v>559</v>
      </c>
      <c r="L3" s="971" t="s">
        <v>563</v>
      </c>
      <c r="M3" s="971" t="s">
        <v>567</v>
      </c>
      <c r="N3" s="971" t="s">
        <v>571</v>
      </c>
      <c r="O3" s="971" t="s">
        <v>575</v>
      </c>
      <c r="P3" s="971" t="s">
        <v>579</v>
      </c>
      <c r="Q3" s="971" t="s">
        <v>583</v>
      </c>
      <c r="R3" s="971" t="s">
        <v>587</v>
      </c>
      <c r="S3" s="971" t="s">
        <v>591</v>
      </c>
      <c r="T3" s="971" t="s">
        <v>1195</v>
      </c>
      <c r="U3" s="971" t="s">
        <v>1199</v>
      </c>
      <c r="V3" s="971" t="s">
        <v>1203</v>
      </c>
      <c r="W3" s="971" t="s">
        <v>560</v>
      </c>
      <c r="X3" s="971" t="s">
        <v>564</v>
      </c>
      <c r="Y3" s="971" t="s">
        <v>568</v>
      </c>
      <c r="Z3" s="971" t="s">
        <v>572</v>
      </c>
      <c r="AA3" s="971" t="s">
        <v>576</v>
      </c>
      <c r="AB3" s="971" t="s">
        <v>580</v>
      </c>
      <c r="AC3" s="971" t="s">
        <v>584</v>
      </c>
      <c r="AD3" s="971" t="s">
        <v>588</v>
      </c>
      <c r="AE3" s="971" t="s">
        <v>592</v>
      </c>
      <c r="AF3" s="971" t="s">
        <v>1196</v>
      </c>
      <c r="AG3" s="971" t="s">
        <v>1200</v>
      </c>
      <c r="AH3" s="971" t="s">
        <v>1204</v>
      </c>
      <c r="AI3" s="971" t="s">
        <v>561</v>
      </c>
      <c r="AJ3" s="971" t="s">
        <v>565</v>
      </c>
      <c r="AK3" s="971" t="s">
        <v>569</v>
      </c>
      <c r="AL3" s="971" t="s">
        <v>573</v>
      </c>
      <c r="AM3" s="971" t="s">
        <v>577</v>
      </c>
      <c r="AN3" s="971" t="s">
        <v>581</v>
      </c>
      <c r="AO3" s="971" t="s">
        <v>585</v>
      </c>
      <c r="AP3" s="971" t="s">
        <v>589</v>
      </c>
      <c r="AQ3" s="971" t="s">
        <v>593</v>
      </c>
      <c r="AR3" s="971" t="s">
        <v>1197</v>
      </c>
      <c r="AS3" s="971" t="s">
        <v>1201</v>
      </c>
      <c r="AT3" s="971" t="s">
        <v>1205</v>
      </c>
      <c r="AU3" s="971" t="s">
        <v>562</v>
      </c>
      <c r="AV3" s="971" t="s">
        <v>566</v>
      </c>
      <c r="AW3" s="971" t="s">
        <v>570</v>
      </c>
      <c r="AX3" s="971" t="s">
        <v>574</v>
      </c>
      <c r="AY3" s="971" t="s">
        <v>578</v>
      </c>
      <c r="AZ3" s="971" t="s">
        <v>582</v>
      </c>
      <c r="BA3" s="971" t="s">
        <v>586</v>
      </c>
      <c r="BB3" s="971" t="s">
        <v>590</v>
      </c>
      <c r="BC3" s="971" t="s">
        <v>1194</v>
      </c>
      <c r="BD3" s="971" t="s">
        <v>1198</v>
      </c>
      <c r="BE3" s="971" t="s">
        <v>1202</v>
      </c>
      <c r="BF3" s="971" t="s">
        <v>1206</v>
      </c>
    </row>
    <row r="4" spans="1:58">
      <c r="B4" s="972" t="s">
        <v>1209</v>
      </c>
      <c r="C4" s="973"/>
      <c r="D4" s="973"/>
      <c r="E4" s="973"/>
      <c r="F4" s="973"/>
      <c r="G4" s="973"/>
      <c r="H4" s="973"/>
      <c r="I4" s="973"/>
      <c r="J4" s="973"/>
      <c r="K4" s="973"/>
      <c r="L4" s="973"/>
      <c r="M4" s="973"/>
      <c r="N4" s="973"/>
      <c r="O4" s="973"/>
      <c r="P4" s="973"/>
      <c r="Q4" s="973"/>
      <c r="R4" s="973"/>
      <c r="S4" s="973"/>
      <c r="T4" s="973"/>
      <c r="U4" s="973"/>
      <c r="V4" s="973"/>
      <c r="W4" s="973"/>
      <c r="X4" s="973"/>
      <c r="Y4" s="973"/>
      <c r="Z4" s="973"/>
      <c r="AA4" s="973"/>
      <c r="AB4" s="973"/>
      <c r="AC4" s="973"/>
      <c r="AD4" s="973"/>
      <c r="AE4" s="973"/>
      <c r="AF4" s="973"/>
      <c r="AG4" s="973"/>
      <c r="AH4" s="973"/>
      <c r="AI4" s="973"/>
      <c r="AJ4" s="973"/>
      <c r="AK4" s="973"/>
      <c r="AL4" s="973"/>
      <c r="AM4" s="973"/>
      <c r="AN4" s="973"/>
      <c r="AO4" s="973"/>
      <c r="AP4" s="973"/>
      <c r="AQ4" s="973"/>
      <c r="AR4" s="973"/>
      <c r="AS4" s="973"/>
      <c r="AT4" s="973"/>
      <c r="AU4" s="973"/>
      <c r="AV4" s="973"/>
      <c r="AW4" s="973"/>
      <c r="AX4" s="973"/>
      <c r="AY4" s="973"/>
      <c r="AZ4" s="973"/>
      <c r="BA4" s="973"/>
      <c r="BB4" s="973"/>
      <c r="BC4" s="973"/>
      <c r="BD4" s="973"/>
      <c r="BE4" s="973"/>
      <c r="BF4" s="973"/>
    </row>
    <row r="5" spans="1:58" ht="15" customHeight="1">
      <c r="B5" s="974" t="s">
        <v>1207</v>
      </c>
      <c r="C5" s="975">
        <v>30.802310000000002</v>
      </c>
      <c r="D5" s="975">
        <v>21.468340999999999</v>
      </c>
      <c r="E5" s="975">
        <v>21.122169000000003</v>
      </c>
      <c r="F5" s="975">
        <v>35.637532999999998</v>
      </c>
      <c r="G5" s="975">
        <v>24.420809000000002</v>
      </c>
      <c r="H5" s="975">
        <v>35.38841</v>
      </c>
      <c r="I5" s="975">
        <v>41.976004000000003</v>
      </c>
      <c r="J5" s="975">
        <v>30.003226000000002</v>
      </c>
      <c r="K5" s="975">
        <v>44.552793999999992</v>
      </c>
      <c r="L5" s="975">
        <v>45.615851999999997</v>
      </c>
      <c r="M5" s="975">
        <v>36.770846000000006</v>
      </c>
      <c r="N5" s="975">
        <v>82.481119000000007</v>
      </c>
      <c r="O5" s="975">
        <v>31.598898999999996</v>
      </c>
      <c r="P5" s="975">
        <v>63.924509000000008</v>
      </c>
      <c r="Q5" s="975">
        <v>53.743036999999994</v>
      </c>
      <c r="R5" s="975">
        <v>65.604701000000006</v>
      </c>
      <c r="S5" s="975">
        <v>67.489122999999992</v>
      </c>
      <c r="T5" s="975">
        <v>64.611228999999994</v>
      </c>
      <c r="U5" s="975">
        <v>62.434864999999995</v>
      </c>
      <c r="V5" s="975">
        <v>64.578899000000007</v>
      </c>
      <c r="W5" s="975">
        <v>76.084137999999996</v>
      </c>
      <c r="X5" s="975">
        <v>81.538089999999997</v>
      </c>
      <c r="Y5" s="975">
        <v>79.54752400000001</v>
      </c>
      <c r="Z5" s="975">
        <v>133.48069899999999</v>
      </c>
      <c r="AA5" s="975">
        <v>67.702518999999995</v>
      </c>
      <c r="AB5" s="975">
        <v>121.44841700000001</v>
      </c>
      <c r="AC5" s="975">
        <v>111.68610399999999</v>
      </c>
      <c r="AD5" s="975">
        <v>155.39268800000002</v>
      </c>
      <c r="AE5" s="975">
        <v>178.225201</v>
      </c>
      <c r="AF5" s="975">
        <v>151.005807</v>
      </c>
      <c r="AG5" s="975">
        <v>174.55400899999998</v>
      </c>
      <c r="AH5" s="975">
        <v>107.29380999999999</v>
      </c>
      <c r="AI5" s="975">
        <v>82.933472000000009</v>
      </c>
      <c r="AJ5" s="975">
        <v>73.844791999999998</v>
      </c>
      <c r="AK5" s="975">
        <v>56.357172000000006</v>
      </c>
      <c r="AL5" s="975">
        <v>66.803975000000008</v>
      </c>
      <c r="AM5" s="975">
        <v>67.164453000000009</v>
      </c>
      <c r="AN5" s="975">
        <v>44.236650999999995</v>
      </c>
      <c r="AO5" s="975">
        <v>117.15649499999999</v>
      </c>
      <c r="AP5" s="975">
        <v>55.162756999999999</v>
      </c>
      <c r="AQ5" s="975">
        <v>67.581040999999999</v>
      </c>
      <c r="AR5" s="975">
        <v>64.839298999999997</v>
      </c>
      <c r="AS5" s="975">
        <v>81.314835000000002</v>
      </c>
      <c r="AT5" s="975">
        <v>71.697774999999993</v>
      </c>
      <c r="AU5" s="975">
        <v>95.664963</v>
      </c>
      <c r="AV5" s="975">
        <v>109.86077100000001</v>
      </c>
      <c r="AW5" s="975">
        <v>86.271008999999992</v>
      </c>
      <c r="AX5" s="975">
        <v>100.659308</v>
      </c>
      <c r="AY5" s="975">
        <v>59.316823000000007</v>
      </c>
      <c r="AZ5" s="975">
        <v>99.631383</v>
      </c>
      <c r="BA5" s="975">
        <v>151.76897299999999</v>
      </c>
      <c r="BB5" s="975">
        <v>55.572095000000004</v>
      </c>
      <c r="BC5" s="975">
        <v>38.750063000000004</v>
      </c>
      <c r="BD5" s="975">
        <v>35.653660000000002</v>
      </c>
      <c r="BE5" s="975">
        <v>54.495052999999999</v>
      </c>
      <c r="BF5" s="975">
        <v>19.698449</v>
      </c>
    </row>
    <row r="6" spans="1:58">
      <c r="B6" s="976" t="s">
        <v>1212</v>
      </c>
      <c r="C6" s="975">
        <v>17.046175999999999</v>
      </c>
      <c r="D6" s="975">
        <v>11.728299999999999</v>
      </c>
      <c r="E6" s="975">
        <v>11.252528</v>
      </c>
      <c r="F6" s="975">
        <v>15.394441</v>
      </c>
      <c r="G6" s="975">
        <v>12.08361</v>
      </c>
      <c r="H6" s="975">
        <v>20.546962000000001</v>
      </c>
      <c r="I6" s="975">
        <v>19.638180999999999</v>
      </c>
      <c r="J6" s="975">
        <v>18.607898999999996</v>
      </c>
      <c r="K6" s="975">
        <v>18.031364999999997</v>
      </c>
      <c r="L6" s="975">
        <v>19.420200000000001</v>
      </c>
      <c r="M6" s="975">
        <v>19.446124000000001</v>
      </c>
      <c r="N6" s="975">
        <v>31.578177</v>
      </c>
      <c r="O6" s="975">
        <v>11.383726999999999</v>
      </c>
      <c r="P6" s="975">
        <v>24.656738000000001</v>
      </c>
      <c r="Q6" s="975">
        <v>20.721164000000002</v>
      </c>
      <c r="R6" s="975">
        <v>29.282078000000002</v>
      </c>
      <c r="S6" s="975">
        <v>26.351971000000002</v>
      </c>
      <c r="T6" s="975">
        <v>26.262369000000003</v>
      </c>
      <c r="U6" s="975">
        <v>33.891777999999995</v>
      </c>
      <c r="V6" s="975">
        <v>32.308616999999998</v>
      </c>
      <c r="W6" s="975">
        <v>43.312120999999998</v>
      </c>
      <c r="X6" s="975">
        <v>38.473497000000002</v>
      </c>
      <c r="Y6" s="975">
        <v>49.755898000000002</v>
      </c>
      <c r="Z6" s="975">
        <v>35.629683</v>
      </c>
      <c r="AA6" s="975">
        <v>35.234195</v>
      </c>
      <c r="AB6" s="975">
        <v>64.808617999999996</v>
      </c>
      <c r="AC6" s="975">
        <v>57.426070000000003</v>
      </c>
      <c r="AD6" s="975">
        <v>111.63936699999999</v>
      </c>
      <c r="AE6" s="975">
        <v>75.848635999999999</v>
      </c>
      <c r="AF6" s="975">
        <v>137.16739900000002</v>
      </c>
      <c r="AG6" s="975">
        <v>73.384145000000004</v>
      </c>
      <c r="AH6" s="975">
        <v>48.837837</v>
      </c>
      <c r="AI6" s="975">
        <v>75.205403000000004</v>
      </c>
      <c r="AJ6" s="975">
        <v>36.695052000000004</v>
      </c>
      <c r="AK6" s="975">
        <v>36.007939</v>
      </c>
      <c r="AL6" s="975">
        <v>28.544897000000002</v>
      </c>
      <c r="AM6" s="975">
        <v>32.887851000000005</v>
      </c>
      <c r="AN6" s="975">
        <v>25.541793000000002</v>
      </c>
      <c r="AO6" s="975">
        <v>75.583356999999992</v>
      </c>
      <c r="AP6" s="975">
        <v>77.966025999999999</v>
      </c>
      <c r="AQ6" s="975">
        <v>34.976058999999999</v>
      </c>
      <c r="AR6" s="975">
        <v>41.103791000000008</v>
      </c>
      <c r="AS6" s="975">
        <v>39.153224999999999</v>
      </c>
      <c r="AT6" s="975">
        <v>87.362669999999994</v>
      </c>
      <c r="AU6" s="975">
        <v>38.722483999999994</v>
      </c>
      <c r="AV6" s="975">
        <v>77.959614999999999</v>
      </c>
      <c r="AW6" s="975">
        <v>44.610185999999992</v>
      </c>
      <c r="AX6" s="975">
        <v>56.812249000000001</v>
      </c>
      <c r="AY6" s="975">
        <v>24.893395000000002</v>
      </c>
      <c r="AZ6" s="975">
        <v>56.432089999999995</v>
      </c>
      <c r="BA6" s="975">
        <v>67.454759999999993</v>
      </c>
      <c r="BB6" s="975">
        <v>20.609901999999998</v>
      </c>
      <c r="BC6" s="975">
        <v>27.223637999999998</v>
      </c>
      <c r="BD6" s="975">
        <v>39.281932999999995</v>
      </c>
      <c r="BE6" s="975">
        <v>30.611122999999999</v>
      </c>
      <c r="BF6" s="975">
        <v>6.3716559999999998</v>
      </c>
    </row>
    <row r="7" spans="1:58">
      <c r="B7" s="976" t="s">
        <v>1208</v>
      </c>
      <c r="C7" s="975">
        <v>11.200369</v>
      </c>
      <c r="D7" s="975">
        <v>14.289187</v>
      </c>
      <c r="E7" s="975">
        <v>31.605695000000001</v>
      </c>
      <c r="F7" s="975">
        <v>16.458273000000002</v>
      </c>
      <c r="G7" s="975">
        <v>18.255303000000001</v>
      </c>
      <c r="H7" s="975">
        <v>22.034381</v>
      </c>
      <c r="I7" s="975">
        <v>20.772789</v>
      </c>
      <c r="J7" s="975">
        <v>21.560775000000003</v>
      </c>
      <c r="K7" s="975">
        <v>20.464076000000002</v>
      </c>
      <c r="L7" s="975">
        <v>21.432053</v>
      </c>
      <c r="M7" s="975">
        <v>23.451246999999999</v>
      </c>
      <c r="N7" s="975">
        <v>28.175455000000003</v>
      </c>
      <c r="O7" s="975">
        <v>14.046619</v>
      </c>
      <c r="P7" s="975">
        <v>23.86515</v>
      </c>
      <c r="Q7" s="975">
        <v>26.232096000000002</v>
      </c>
      <c r="R7" s="975">
        <v>33.484027999999995</v>
      </c>
      <c r="S7" s="975">
        <v>32.196624999999997</v>
      </c>
      <c r="T7" s="975">
        <v>36.669767</v>
      </c>
      <c r="U7" s="975">
        <v>34.198343999999999</v>
      </c>
      <c r="V7" s="975">
        <v>40.897804999999998</v>
      </c>
      <c r="W7" s="975">
        <v>43.878053000000001</v>
      </c>
      <c r="X7" s="975">
        <v>46.167524</v>
      </c>
      <c r="Y7" s="975">
        <v>51.791751000000005</v>
      </c>
      <c r="Z7" s="975">
        <v>53.343487000000003</v>
      </c>
      <c r="AA7" s="975">
        <v>36.352120999999997</v>
      </c>
      <c r="AB7" s="975">
        <v>55.258526999999994</v>
      </c>
      <c r="AC7" s="975">
        <v>69.226499000000004</v>
      </c>
      <c r="AD7" s="975">
        <v>65.105688999999998</v>
      </c>
      <c r="AE7" s="975">
        <v>85.308548000000002</v>
      </c>
      <c r="AF7" s="975">
        <v>78.030615000000012</v>
      </c>
      <c r="AG7" s="975">
        <v>90.928613999999996</v>
      </c>
      <c r="AH7" s="975">
        <v>58.006386999999997</v>
      </c>
      <c r="AI7" s="975">
        <v>27.243030999999998</v>
      </c>
      <c r="AJ7" s="975">
        <v>19.931735</v>
      </c>
      <c r="AK7" s="975">
        <v>15.954700999999998</v>
      </c>
      <c r="AL7" s="975">
        <v>15.76093</v>
      </c>
      <c r="AM7" s="975">
        <v>10.153103000000002</v>
      </c>
      <c r="AN7" s="975">
        <v>12.750456</v>
      </c>
      <c r="AO7" s="975">
        <v>9.0593090000000007</v>
      </c>
      <c r="AP7" s="975">
        <v>9.7814829999999997</v>
      </c>
      <c r="AQ7" s="975">
        <v>8.3698240000000013</v>
      </c>
      <c r="AR7" s="975">
        <v>10.133706</v>
      </c>
      <c r="AS7" s="975">
        <v>8.2136329999999997</v>
      </c>
      <c r="AT7" s="975">
        <v>9.1873400000000007</v>
      </c>
      <c r="AU7" s="975">
        <v>8.8479449999999993</v>
      </c>
      <c r="AV7" s="975">
        <v>9.3542930000000002</v>
      </c>
      <c r="AW7" s="975">
        <v>8.3512229999999992</v>
      </c>
      <c r="AX7" s="975">
        <v>7.3604810000000009</v>
      </c>
      <c r="AY7" s="975">
        <v>4.4659769999999996</v>
      </c>
      <c r="AZ7" s="975">
        <v>4.6356619999999999</v>
      </c>
      <c r="BA7" s="975">
        <v>4.3603620000000003</v>
      </c>
      <c r="BB7" s="975">
        <v>7.087097</v>
      </c>
      <c r="BC7" s="975">
        <v>7.5056360000000009</v>
      </c>
      <c r="BD7" s="975">
        <v>5.8849520000000002</v>
      </c>
      <c r="BE7" s="975">
        <v>8.3021089999999997</v>
      </c>
      <c r="BF7" s="975">
        <v>9.6942679999999992</v>
      </c>
    </row>
    <row r="9" spans="1:58">
      <c r="B9" s="972" t="s">
        <v>1210</v>
      </c>
      <c r="C9" s="97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c r="AL9" s="973"/>
      <c r="AM9" s="973"/>
      <c r="AN9" s="973"/>
      <c r="AO9" s="973"/>
      <c r="AP9" s="973"/>
      <c r="AQ9" s="973"/>
      <c r="AR9" s="973"/>
      <c r="AS9" s="973"/>
      <c r="AT9" s="973"/>
      <c r="AU9" s="973"/>
      <c r="AV9" s="973"/>
      <c r="AW9" s="973"/>
      <c r="AX9" s="973"/>
      <c r="AY9" s="973"/>
      <c r="AZ9" s="973"/>
      <c r="BA9" s="973"/>
      <c r="BB9" s="973"/>
      <c r="BC9" s="973"/>
      <c r="BD9" s="973"/>
      <c r="BE9" s="973"/>
      <c r="BF9" s="973"/>
    </row>
    <row r="10" spans="1:58" ht="10.5" customHeight="1">
      <c r="B10" s="974" t="s">
        <v>1211</v>
      </c>
      <c r="C10" s="977">
        <v>0.11176348682939688</v>
      </c>
      <c r="D10" s="977">
        <v>0.1360938779107338</v>
      </c>
      <c r="E10" s="977">
        <v>0.13841315193529607</v>
      </c>
      <c r="F10" s="977">
        <v>0.13213656273569779</v>
      </c>
      <c r="G10" s="977">
        <v>0.13851317685667172</v>
      </c>
      <c r="H10" s="977">
        <v>0.14198153918189596</v>
      </c>
      <c r="I10" s="977">
        <v>0.12911526699873574</v>
      </c>
      <c r="J10" s="977">
        <v>0.14255293407448899</v>
      </c>
      <c r="K10" s="977">
        <v>0.13617090737339616</v>
      </c>
      <c r="L10" s="977">
        <v>0.13403790629625861</v>
      </c>
      <c r="M10" s="977">
        <v>0.13759429296241918</v>
      </c>
      <c r="N10" s="977">
        <v>0.1190190377509306</v>
      </c>
      <c r="O10" s="977">
        <v>0.12891837142354509</v>
      </c>
      <c r="P10" s="977">
        <v>0.12882000589163695</v>
      </c>
      <c r="Q10" s="977">
        <v>0.13836719313052592</v>
      </c>
      <c r="R10" s="977">
        <v>0.13216106475357595</v>
      </c>
      <c r="S10" s="977">
        <v>0.13263641535244133</v>
      </c>
      <c r="T10" s="977">
        <v>0.13464455997269453</v>
      </c>
      <c r="U10" s="977">
        <v>0.13268223796111356</v>
      </c>
      <c r="V10" s="977">
        <v>0.123300553095524</v>
      </c>
      <c r="W10" s="977">
        <v>0.13462607146840516</v>
      </c>
      <c r="X10" s="977">
        <v>0.12730026902764094</v>
      </c>
      <c r="Y10" s="977">
        <v>0.13274697154621681</v>
      </c>
      <c r="Z10" s="977">
        <v>0.1238211391895693</v>
      </c>
      <c r="AA10" s="977">
        <v>0.13267655690920452</v>
      </c>
      <c r="AB10" s="977">
        <v>0.13036678086960984</v>
      </c>
      <c r="AC10" s="977">
        <v>0.13177795256426886</v>
      </c>
      <c r="AD10" s="977">
        <v>0.12864721691409314</v>
      </c>
      <c r="AE10" s="977">
        <v>0.1311811177758189</v>
      </c>
      <c r="AF10" s="977">
        <v>0.13574969608950205</v>
      </c>
      <c r="AG10" s="977">
        <v>0.13175578036709548</v>
      </c>
      <c r="AH10" s="977">
        <v>0.13602862897682541</v>
      </c>
      <c r="AI10" s="977">
        <v>0.14154092518880676</v>
      </c>
      <c r="AJ10" s="977">
        <v>0.1476156061892625</v>
      </c>
      <c r="AK10" s="977">
        <v>0.14636667432496436</v>
      </c>
      <c r="AL10" s="977">
        <v>0.15190816806934013</v>
      </c>
      <c r="AM10" s="977">
        <v>0.15514985809532308</v>
      </c>
      <c r="AN10" s="977">
        <v>0.15249171111529214</v>
      </c>
      <c r="AO10" s="977">
        <v>0.1510288552418711</v>
      </c>
      <c r="AP10" s="977">
        <v>0.15728517180531784</v>
      </c>
      <c r="AQ10" s="977">
        <v>0.15140979497489543</v>
      </c>
      <c r="AR10" s="977">
        <v>0.16017166820387743</v>
      </c>
      <c r="AS10" s="977">
        <v>0.15365035366547813</v>
      </c>
      <c r="AT10" s="977">
        <v>0.15443233089171873</v>
      </c>
      <c r="AU10" s="977">
        <v>0.13702754722227825</v>
      </c>
      <c r="AV10" s="977">
        <v>0.15311456430612524</v>
      </c>
      <c r="AW10" s="977">
        <v>0.15591800420463384</v>
      </c>
      <c r="AX10" s="977">
        <v>0.14798188149674149</v>
      </c>
      <c r="AY10" s="977">
        <v>0.15517137197317532</v>
      </c>
      <c r="AZ10" s="977">
        <v>0.14451976038513886</v>
      </c>
      <c r="BA10" s="977">
        <v>0.15355477733251843</v>
      </c>
      <c r="BB10" s="977">
        <v>0.14729331667269341</v>
      </c>
      <c r="BC10" s="977">
        <v>0.13036447068486057</v>
      </c>
      <c r="BD10" s="977">
        <v>0.13697804172138292</v>
      </c>
      <c r="BE10" s="977">
        <v>0.13036875165531081</v>
      </c>
      <c r="BF10" s="977">
        <v>0.1537363897025599</v>
      </c>
    </row>
    <row r="11" spans="1:58">
      <c r="B11" s="976" t="s">
        <v>1213</v>
      </c>
      <c r="C11" s="977">
        <v>0.12871461994173944</v>
      </c>
      <c r="D11" s="977">
        <v>0.13267020813758174</v>
      </c>
      <c r="E11" s="977">
        <v>0.13414299196589421</v>
      </c>
      <c r="F11" s="977">
        <v>0.1349495121648133</v>
      </c>
      <c r="G11" s="977">
        <v>0.13907074557189447</v>
      </c>
      <c r="H11" s="977">
        <v>0.13404760878031508</v>
      </c>
      <c r="I11" s="977">
        <v>0.13686315021233381</v>
      </c>
      <c r="J11" s="977">
        <v>0.13744781529069994</v>
      </c>
      <c r="K11" s="977">
        <v>0.13587818971553178</v>
      </c>
      <c r="L11" s="977">
        <v>0.13505291580416265</v>
      </c>
      <c r="M11" s="977">
        <v>0.13407192959378433</v>
      </c>
      <c r="N11" s="977">
        <v>0.12323251092360397</v>
      </c>
      <c r="O11" s="977">
        <v>0.12908057563221609</v>
      </c>
      <c r="P11" s="977">
        <v>0.13502256063636639</v>
      </c>
      <c r="Q11" s="977">
        <v>0.13358338265166961</v>
      </c>
      <c r="R11" s="977">
        <v>0.14099225574086643</v>
      </c>
      <c r="S11" s="977">
        <v>0.13154322228117207</v>
      </c>
      <c r="T11" s="977">
        <v>0.1311301651804527</v>
      </c>
      <c r="U11" s="977">
        <v>0.12885727412412529</v>
      </c>
      <c r="V11" s="977">
        <v>0.1290212228861421</v>
      </c>
      <c r="W11" s="977">
        <v>0.13082859577345565</v>
      </c>
      <c r="X11" s="977">
        <v>0.12720572789107265</v>
      </c>
      <c r="Y11" s="977">
        <v>0.13061311956222757</v>
      </c>
      <c r="Z11" s="977">
        <v>0.1183417126023827</v>
      </c>
      <c r="AA11" s="977">
        <v>0.12598981950914445</v>
      </c>
      <c r="AB11" s="977">
        <v>0.11992029245092063</v>
      </c>
      <c r="AC11" s="977">
        <v>0.1276889503983121</v>
      </c>
      <c r="AD11" s="977">
        <v>0.12657213542602763</v>
      </c>
      <c r="AE11" s="977">
        <v>0.1267804479081206</v>
      </c>
      <c r="AF11" s="977">
        <v>0.12792889929552428</v>
      </c>
      <c r="AG11" s="977">
        <v>0.12879358950356373</v>
      </c>
      <c r="AH11" s="977">
        <v>0.13153136972261895</v>
      </c>
      <c r="AI11" s="977">
        <v>0.14480597416916971</v>
      </c>
      <c r="AJ11" s="977">
        <v>0.15474668552861023</v>
      </c>
      <c r="AK11" s="977">
        <v>0.1455041744988515</v>
      </c>
      <c r="AL11" s="977">
        <v>0.14745070531170598</v>
      </c>
      <c r="AM11" s="977">
        <v>0.14807110304349164</v>
      </c>
      <c r="AN11" s="977">
        <v>0.1529855658293057</v>
      </c>
      <c r="AO11" s="977">
        <v>0.1541558884557086</v>
      </c>
      <c r="AP11" s="977">
        <v>0.15932794458832619</v>
      </c>
      <c r="AQ11" s="977">
        <v>0.15986038668050045</v>
      </c>
      <c r="AR11" s="977">
        <v>0.15889317058370603</v>
      </c>
      <c r="AS11" s="977">
        <v>0.15706457634332804</v>
      </c>
      <c r="AT11" s="977">
        <v>0.16347513978224337</v>
      </c>
      <c r="AU11" s="977">
        <v>0.15780380047416379</v>
      </c>
      <c r="AV11" s="977">
        <v>0.15131614156637382</v>
      </c>
      <c r="AW11" s="977">
        <v>0.1570452978384802</v>
      </c>
      <c r="AX11" s="977">
        <v>0.1615495013355307</v>
      </c>
      <c r="AY11" s="977">
        <v>0.15777218597141934</v>
      </c>
      <c r="AZ11" s="977">
        <v>0.15955949249442999</v>
      </c>
      <c r="BA11" s="977">
        <v>0.15022646403752682</v>
      </c>
      <c r="BB11" s="977">
        <v>0.15692454778775761</v>
      </c>
      <c r="BC11" s="977">
        <v>0.12489793043089981</v>
      </c>
      <c r="BD11" s="977">
        <v>8.373218625468358E-2</v>
      </c>
      <c r="BE11" s="977">
        <v>0.12274111338221731</v>
      </c>
      <c r="BF11" s="977">
        <v>0.13144027412967682</v>
      </c>
    </row>
    <row r="12" spans="1:58">
      <c r="B12" s="976" t="s">
        <v>1214</v>
      </c>
      <c r="C12" s="977">
        <v>0.13055282790236641</v>
      </c>
      <c r="D12" s="977">
        <v>0.14414377941866108</v>
      </c>
      <c r="E12" s="977">
        <v>0.13899437635210996</v>
      </c>
      <c r="F12" s="977">
        <v>0.15427099432607538</v>
      </c>
      <c r="G12" s="977">
        <v>0.14188661622324208</v>
      </c>
      <c r="H12" s="977">
        <v>0.14993762923496692</v>
      </c>
      <c r="I12" s="977">
        <v>0.14305110066828294</v>
      </c>
      <c r="J12" s="977">
        <v>0.14514850265818363</v>
      </c>
      <c r="K12" s="977">
        <v>0.14372342492766346</v>
      </c>
      <c r="L12" s="977">
        <v>0.14449014844728125</v>
      </c>
      <c r="M12" s="977">
        <v>0.13923588759693675</v>
      </c>
      <c r="N12" s="977">
        <v>0.14236364363947274</v>
      </c>
      <c r="O12" s="977">
        <v>0.12717147656670974</v>
      </c>
      <c r="P12" s="977">
        <v>0.1310237734478937</v>
      </c>
      <c r="Q12" s="977">
        <v>0.12289887889629561</v>
      </c>
      <c r="R12" s="977">
        <v>0.12254530472558439</v>
      </c>
      <c r="S12" s="977">
        <v>0.12292436099125295</v>
      </c>
      <c r="T12" s="977">
        <v>0.12050316644498993</v>
      </c>
      <c r="U12" s="977">
        <v>0.12416240963889948</v>
      </c>
      <c r="V12" s="977">
        <v>0.12562082166023336</v>
      </c>
      <c r="W12" s="977">
        <v>0.12642963273689467</v>
      </c>
      <c r="X12" s="977">
        <v>0.12877472965411788</v>
      </c>
      <c r="Y12" s="977">
        <v>0.12790930334832662</v>
      </c>
      <c r="Z12" s="977">
        <v>0.12975454697590355</v>
      </c>
      <c r="AA12" s="977">
        <v>0.12933412409141135</v>
      </c>
      <c r="AB12" s="977">
        <v>0.13534694294330357</v>
      </c>
      <c r="AC12" s="977">
        <v>0.13037727801603832</v>
      </c>
      <c r="AD12" s="977">
        <v>0.13294055039952038</v>
      </c>
      <c r="AE12" s="977">
        <v>0.13149050163062206</v>
      </c>
      <c r="AF12" s="977">
        <v>0.1386131494567869</v>
      </c>
      <c r="AG12" s="977">
        <v>0.1376270505475867</v>
      </c>
      <c r="AH12" s="977">
        <v>0.13536474787681568</v>
      </c>
      <c r="AI12" s="977">
        <v>0.14507990215552741</v>
      </c>
      <c r="AJ12" s="977">
        <v>0.14044532758437736</v>
      </c>
      <c r="AK12" s="977">
        <v>0.1348866472771881</v>
      </c>
      <c r="AL12" s="977">
        <v>0.13003042692912159</v>
      </c>
      <c r="AM12" s="977">
        <v>0.12894699370231938</v>
      </c>
      <c r="AN12" s="977">
        <v>0.12663004717635198</v>
      </c>
      <c r="AO12" s="977">
        <v>0.12879497887752808</v>
      </c>
      <c r="AP12" s="977">
        <v>0.12535705448754547</v>
      </c>
      <c r="AQ12" s="977">
        <v>0.12807405288331031</v>
      </c>
      <c r="AR12" s="977">
        <v>0.13006128688754143</v>
      </c>
      <c r="AS12" s="977">
        <v>0.12809059210461435</v>
      </c>
      <c r="AT12" s="977">
        <v>0.13212321338929439</v>
      </c>
      <c r="AU12" s="977">
        <v>0.12251094922041222</v>
      </c>
      <c r="AV12" s="977">
        <v>0.12856496563663339</v>
      </c>
      <c r="AW12" s="977">
        <v>0.12787671483565938</v>
      </c>
      <c r="AX12" s="977">
        <v>0.1267699000921271</v>
      </c>
      <c r="AY12" s="977">
        <v>0.12767368768356846</v>
      </c>
      <c r="AZ12" s="977">
        <v>0.13387796114125661</v>
      </c>
      <c r="BA12" s="977">
        <v>0.12569485824800786</v>
      </c>
      <c r="BB12" s="977">
        <v>0.11187504216465501</v>
      </c>
      <c r="BC12" s="977">
        <v>0.11520747484956637</v>
      </c>
      <c r="BD12" s="977">
        <v>0.1072009777989693</v>
      </c>
      <c r="BE12" s="977">
        <v>0.10834004635448656</v>
      </c>
      <c r="BF12" s="977">
        <v>0.10489221084046779</v>
      </c>
    </row>
    <row r="15" spans="1:58">
      <c r="B15" s="956" t="s">
        <v>17</v>
      </c>
    </row>
    <row r="42" spans="2:3" ht="12" customHeight="1">
      <c r="B42" s="978" t="s">
        <v>1215</v>
      </c>
    </row>
    <row r="43" spans="2:3">
      <c r="B43" s="979" t="s">
        <v>52</v>
      </c>
    </row>
    <row r="45" spans="2:3">
      <c r="B45" s="175" t="s">
        <v>459</v>
      </c>
      <c r="C45" s="96"/>
    </row>
  </sheetData>
  <phoneticPr fontId="71" type="noConversion"/>
  <hyperlinks>
    <hyperlink ref="B45" location="Мазмұны!B53" display="мазмұнға"/>
  </hyperlinks>
  <pageMargins left="0.75" right="0.75" top="1" bottom="1" header="0.5" footer="0.5"/>
  <pageSetup paperSize="9" orientation="portrait" verticalDpi="0"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3"/>
  <sheetViews>
    <sheetView topLeftCell="A22" workbookViewId="0">
      <selection activeCell="B43" sqref="B43"/>
    </sheetView>
  </sheetViews>
  <sheetFormatPr defaultRowHeight="12.75"/>
  <cols>
    <col min="1" max="1" width="9.140625" style="969"/>
    <col min="2" max="2" width="22.5703125" style="969" customWidth="1"/>
    <col min="3" max="16384" width="9.140625" style="969"/>
  </cols>
  <sheetData>
    <row r="2" spans="1:14">
      <c r="A2" s="969" t="s">
        <v>1735</v>
      </c>
      <c r="B2" s="956" t="s">
        <v>1039</v>
      </c>
    </row>
    <row r="3" spans="1:14">
      <c r="B3" s="980"/>
      <c r="C3" s="981" t="s">
        <v>1620</v>
      </c>
      <c r="D3" s="981" t="s">
        <v>1621</v>
      </c>
      <c r="E3" s="981" t="s">
        <v>1622</v>
      </c>
      <c r="F3" s="981" t="s">
        <v>1623</v>
      </c>
      <c r="G3" s="981" t="s">
        <v>18</v>
      </c>
      <c r="H3" s="981" t="s">
        <v>1601</v>
      </c>
      <c r="I3" s="981" t="s">
        <v>1602</v>
      </c>
      <c r="J3" s="981" t="s">
        <v>1603</v>
      </c>
      <c r="K3" s="981" t="s">
        <v>1604</v>
      </c>
      <c r="L3" s="981" t="s">
        <v>733</v>
      </c>
      <c r="M3" s="981" t="s">
        <v>1605</v>
      </c>
      <c r="N3" s="981" t="s">
        <v>1606</v>
      </c>
    </row>
    <row r="4" spans="1:14">
      <c r="B4" s="969" t="s">
        <v>1216</v>
      </c>
    </row>
    <row r="5" spans="1:14">
      <c r="B5" s="969" t="s">
        <v>1321</v>
      </c>
      <c r="C5" s="982">
        <v>1916.587</v>
      </c>
      <c r="D5" s="982">
        <v>1742.672</v>
      </c>
      <c r="E5" s="982">
        <v>1794.5350000000001</v>
      </c>
      <c r="F5" s="982">
        <v>1816.0070000000001</v>
      </c>
      <c r="G5" s="982">
        <v>2121.799</v>
      </c>
      <c r="H5" s="982">
        <v>1400.1990000000001</v>
      </c>
      <c r="I5" s="982">
        <v>1236.54</v>
      </c>
      <c r="J5" s="982">
        <v>1455.9749999999999</v>
      </c>
      <c r="K5" s="982">
        <v>2034.405</v>
      </c>
      <c r="L5" s="982">
        <v>1235.7370000000001</v>
      </c>
      <c r="M5" s="982">
        <v>1344.855</v>
      </c>
      <c r="N5" s="982">
        <v>1275.8420000000001</v>
      </c>
    </row>
    <row r="6" spans="1:14">
      <c r="B6" s="969" t="s">
        <v>1322</v>
      </c>
      <c r="C6" s="982">
        <v>399.95</v>
      </c>
      <c r="D6" s="982">
        <v>294.18200000000002</v>
      </c>
      <c r="E6" s="982">
        <v>261.44100000000003</v>
      </c>
      <c r="F6" s="982">
        <v>271.96399999999994</v>
      </c>
      <c r="G6" s="982">
        <v>762.51800000000003</v>
      </c>
      <c r="H6" s="982">
        <v>373.84699999999998</v>
      </c>
      <c r="I6" s="982">
        <v>32.762</v>
      </c>
      <c r="J6" s="982">
        <v>209.18</v>
      </c>
      <c r="K6" s="982">
        <v>296.81899999999996</v>
      </c>
      <c r="L6" s="982">
        <v>368.51900000000001</v>
      </c>
      <c r="M6" s="982">
        <v>212.37300000000005</v>
      </c>
      <c r="N6" s="982">
        <v>155.19499999999999</v>
      </c>
    </row>
    <row r="7" spans="1:14">
      <c r="B7" s="969" t="s">
        <v>1323</v>
      </c>
      <c r="C7" s="982">
        <v>197.93200000000002</v>
      </c>
      <c r="D7" s="982">
        <v>319.53800000000001</v>
      </c>
      <c r="E7" s="982">
        <v>158.58699999999999</v>
      </c>
      <c r="F7" s="982">
        <v>191.37199999999996</v>
      </c>
      <c r="G7" s="982">
        <v>109.09900000000005</v>
      </c>
      <c r="H7" s="982">
        <v>200.78800000000001</v>
      </c>
      <c r="I7" s="982">
        <v>133.55199999999996</v>
      </c>
      <c r="J7" s="982">
        <v>211.05</v>
      </c>
      <c r="K7" s="982">
        <v>317.11900000000003</v>
      </c>
      <c r="L7" s="982">
        <v>213.803</v>
      </c>
      <c r="M7" s="982">
        <v>176.32400000000001</v>
      </c>
      <c r="N7" s="982">
        <v>230.94800000000004</v>
      </c>
    </row>
    <row r="9" spans="1:14">
      <c r="B9" s="969" t="s">
        <v>1218</v>
      </c>
    </row>
    <row r="10" spans="1:14">
      <c r="B10" s="969" t="s">
        <v>1217</v>
      </c>
      <c r="C10" s="983">
        <v>20.664999999999999</v>
      </c>
      <c r="D10" s="983">
        <v>15.872999999999999</v>
      </c>
      <c r="E10" s="983">
        <v>17.513000000000002</v>
      </c>
      <c r="F10" s="983">
        <v>19.666</v>
      </c>
      <c r="G10" s="983">
        <v>21.501000000000001</v>
      </c>
      <c r="H10" s="983">
        <v>12.208</v>
      </c>
      <c r="I10" s="983">
        <v>10.451000000000001</v>
      </c>
      <c r="J10" s="983">
        <v>13.432</v>
      </c>
      <c r="K10" s="983">
        <v>22.766999999999999</v>
      </c>
      <c r="L10" s="983">
        <v>11.723000000000001</v>
      </c>
      <c r="M10" s="983">
        <v>12.294</v>
      </c>
      <c r="N10" s="983">
        <v>13.01</v>
      </c>
    </row>
    <row r="12" spans="1:14">
      <c r="B12" s="969" t="s">
        <v>1219</v>
      </c>
    </row>
    <row r="13" spans="1:14">
      <c r="B13" s="969" t="s">
        <v>1220</v>
      </c>
      <c r="C13" s="983">
        <v>12.143000000000001</v>
      </c>
      <c r="D13" s="983">
        <v>4.617</v>
      </c>
      <c r="E13" s="983">
        <v>3.84</v>
      </c>
      <c r="F13" s="983">
        <v>6.0270000000000001</v>
      </c>
      <c r="G13" s="983">
        <v>11.144</v>
      </c>
      <c r="H13" s="983">
        <v>6.8550000000000004</v>
      </c>
      <c r="I13" s="983">
        <v>2.7749999999999999</v>
      </c>
      <c r="J13" s="983">
        <v>6.2590000000000003</v>
      </c>
      <c r="K13" s="983">
        <v>15.311999999999999</v>
      </c>
      <c r="L13" s="983">
        <v>7.2930000000000001</v>
      </c>
      <c r="M13" s="983">
        <v>5.6870000000000003</v>
      </c>
      <c r="N13" s="983">
        <v>6.1719999999999997</v>
      </c>
    </row>
    <row r="16" spans="1:14">
      <c r="B16" s="956" t="s">
        <v>1039</v>
      </c>
    </row>
    <row r="39" spans="2:3">
      <c r="B39" s="984" t="s">
        <v>1215</v>
      </c>
    </row>
    <row r="40" spans="2:3">
      <c r="B40" s="985" t="s">
        <v>1600</v>
      </c>
    </row>
    <row r="43" spans="2:3">
      <c r="B43" s="175" t="s">
        <v>459</v>
      </c>
      <c r="C43" s="96"/>
    </row>
  </sheetData>
  <phoneticPr fontId="71" type="noConversion"/>
  <hyperlinks>
    <hyperlink ref="B43" location="Мазмұны!B54" display="мазмұнға"/>
  </hyperlinks>
  <pageMargins left="0.75" right="0.75" top="1" bottom="1" header="0.5" footer="0.5"/>
  <headerFooter alignWithMargins="0"/>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46"/>
  <sheetViews>
    <sheetView topLeftCell="A28" workbookViewId="0">
      <selection activeCell="K56" sqref="K56"/>
    </sheetView>
  </sheetViews>
  <sheetFormatPr defaultRowHeight="12.75"/>
  <cols>
    <col min="1" max="16384" width="9.140625" style="954"/>
  </cols>
  <sheetData>
    <row r="2" spans="1:19">
      <c r="A2" s="954" t="s">
        <v>1735</v>
      </c>
      <c r="B2" s="955" t="s">
        <v>1040</v>
      </c>
    </row>
    <row r="3" spans="1:19">
      <c r="B3" s="956"/>
      <c r="C3" s="957" t="s">
        <v>1617</v>
      </c>
      <c r="D3" s="957" t="s">
        <v>1618</v>
      </c>
      <c r="E3" s="957" t="s">
        <v>1619</v>
      </c>
      <c r="F3" s="957" t="s">
        <v>1620</v>
      </c>
      <c r="G3" s="957" t="s">
        <v>1621</v>
      </c>
      <c r="H3" s="957" t="s">
        <v>1622</v>
      </c>
      <c r="I3" s="957" t="s">
        <v>1623</v>
      </c>
      <c r="J3" s="957" t="s">
        <v>18</v>
      </c>
      <c r="K3" s="957" t="s">
        <v>1601</v>
      </c>
      <c r="L3" s="957" t="s">
        <v>1602</v>
      </c>
      <c r="M3" s="957" t="s">
        <v>1603</v>
      </c>
      <c r="N3" s="957" t="s">
        <v>1604</v>
      </c>
      <c r="O3" s="957" t="s">
        <v>733</v>
      </c>
      <c r="P3" s="957" t="s">
        <v>1605</v>
      </c>
      <c r="Q3" s="957"/>
    </row>
    <row r="4" spans="1:19">
      <c r="B4" s="955" t="s">
        <v>1223</v>
      </c>
    </row>
    <row r="5" spans="1:19">
      <c r="B5" s="986" t="s">
        <v>1222</v>
      </c>
      <c r="C5" s="986">
        <v>45</v>
      </c>
      <c r="D5" s="986">
        <v>102</v>
      </c>
      <c r="E5" s="986">
        <v>137</v>
      </c>
      <c r="F5" s="986">
        <v>224</v>
      </c>
      <c r="G5" s="986">
        <v>56</v>
      </c>
      <c r="H5" s="986">
        <v>130</v>
      </c>
      <c r="I5" s="986">
        <v>188</v>
      </c>
      <c r="J5" s="986">
        <v>209</v>
      </c>
      <c r="K5" s="986">
        <v>22</v>
      </c>
      <c r="L5" s="986">
        <v>63</v>
      </c>
      <c r="M5" s="986">
        <v>110</v>
      </c>
      <c r="N5" s="987">
        <v>175</v>
      </c>
      <c r="O5" s="988">
        <v>32</v>
      </c>
      <c r="P5" s="988">
        <v>109</v>
      </c>
      <c r="S5" s="989"/>
    </row>
    <row r="6" spans="1:19">
      <c r="B6" s="990" t="s">
        <v>1224</v>
      </c>
      <c r="C6" s="990">
        <v>16</v>
      </c>
      <c r="D6" s="990">
        <v>36</v>
      </c>
      <c r="E6" s="990">
        <v>47</v>
      </c>
      <c r="F6" s="990">
        <v>70</v>
      </c>
      <c r="G6" s="990">
        <v>13</v>
      </c>
      <c r="H6" s="990">
        <v>35</v>
      </c>
      <c r="I6" s="990">
        <v>50</v>
      </c>
      <c r="J6" s="990">
        <v>56</v>
      </c>
      <c r="K6" s="990">
        <v>1</v>
      </c>
      <c r="L6" s="990">
        <v>5</v>
      </c>
      <c r="M6" s="990">
        <v>12</v>
      </c>
      <c r="N6" s="991">
        <v>12</v>
      </c>
      <c r="O6" s="992">
        <v>3</v>
      </c>
      <c r="P6" s="992">
        <v>4</v>
      </c>
      <c r="S6" s="993"/>
    </row>
    <row r="7" spans="1:19">
      <c r="B7" s="990" t="s">
        <v>1225</v>
      </c>
      <c r="C7" s="990">
        <v>11</v>
      </c>
      <c r="D7" s="990">
        <v>23</v>
      </c>
      <c r="E7" s="990">
        <v>31</v>
      </c>
      <c r="F7" s="990">
        <v>43</v>
      </c>
      <c r="G7" s="990">
        <v>20</v>
      </c>
      <c r="H7" s="990">
        <v>36</v>
      </c>
      <c r="I7" s="990">
        <v>47</v>
      </c>
      <c r="J7" s="990">
        <v>52</v>
      </c>
      <c r="K7" s="990">
        <v>9</v>
      </c>
      <c r="L7" s="990">
        <v>18</v>
      </c>
      <c r="M7" s="990">
        <v>29</v>
      </c>
      <c r="N7" s="991">
        <v>57</v>
      </c>
      <c r="O7" s="994">
        <v>9</v>
      </c>
      <c r="P7" s="992">
        <v>34</v>
      </c>
      <c r="S7" s="993"/>
    </row>
    <row r="9" spans="1:19">
      <c r="B9" s="955" t="s">
        <v>1221</v>
      </c>
    </row>
    <row r="10" spans="1:19">
      <c r="B10" s="986" t="s">
        <v>1222</v>
      </c>
      <c r="C10" s="954">
        <v>45</v>
      </c>
      <c r="D10" s="954">
        <v>57</v>
      </c>
      <c r="E10" s="954">
        <v>35</v>
      </c>
      <c r="F10" s="954">
        <v>87</v>
      </c>
      <c r="G10" s="954">
        <v>56</v>
      </c>
      <c r="H10" s="954">
        <v>74</v>
      </c>
      <c r="I10" s="954">
        <v>58</v>
      </c>
      <c r="J10" s="954">
        <v>21</v>
      </c>
      <c r="K10" s="954">
        <v>22</v>
      </c>
      <c r="L10" s="954">
        <v>41</v>
      </c>
      <c r="M10" s="954">
        <v>47</v>
      </c>
      <c r="N10" s="954">
        <v>65</v>
      </c>
      <c r="O10" s="954">
        <v>32</v>
      </c>
      <c r="P10" s="954">
        <v>77</v>
      </c>
    </row>
    <row r="11" spans="1:19">
      <c r="B11" s="990" t="s">
        <v>1224</v>
      </c>
      <c r="C11" s="954">
        <v>16</v>
      </c>
      <c r="D11" s="954">
        <v>20</v>
      </c>
      <c r="E11" s="954">
        <v>11</v>
      </c>
      <c r="F11" s="954">
        <v>23</v>
      </c>
      <c r="G11" s="954">
        <v>13</v>
      </c>
      <c r="H11" s="954">
        <v>22</v>
      </c>
      <c r="I11" s="954">
        <v>15</v>
      </c>
      <c r="J11" s="954">
        <v>6</v>
      </c>
      <c r="K11" s="954">
        <v>1</v>
      </c>
      <c r="L11" s="954">
        <v>4</v>
      </c>
      <c r="M11" s="954">
        <v>7</v>
      </c>
      <c r="N11" s="954">
        <v>0</v>
      </c>
      <c r="O11" s="954">
        <v>3</v>
      </c>
      <c r="P11" s="954">
        <v>1</v>
      </c>
    </row>
    <row r="12" spans="1:19">
      <c r="B12" s="990" t="s">
        <v>1225</v>
      </c>
      <c r="C12" s="954">
        <v>11</v>
      </c>
      <c r="D12" s="954">
        <v>12</v>
      </c>
      <c r="E12" s="954">
        <v>8</v>
      </c>
      <c r="F12" s="954">
        <v>12</v>
      </c>
      <c r="G12" s="954">
        <v>20</v>
      </c>
      <c r="H12" s="954">
        <v>16</v>
      </c>
      <c r="I12" s="954">
        <v>11</v>
      </c>
      <c r="J12" s="954">
        <v>5</v>
      </c>
      <c r="K12" s="954">
        <v>9</v>
      </c>
      <c r="L12" s="954">
        <v>9</v>
      </c>
      <c r="M12" s="954">
        <v>11</v>
      </c>
      <c r="N12" s="954">
        <v>28</v>
      </c>
      <c r="O12" s="954">
        <v>9</v>
      </c>
      <c r="P12" s="954">
        <v>25</v>
      </c>
    </row>
    <row r="13" spans="1:19">
      <c r="B13" s="954" t="s">
        <v>1226</v>
      </c>
      <c r="C13" s="995">
        <v>0.6</v>
      </c>
      <c r="D13" s="995">
        <v>0.56140350877192979</v>
      </c>
      <c r="E13" s="995">
        <v>0.54285714285714282</v>
      </c>
      <c r="F13" s="995">
        <v>0.40229885057471265</v>
      </c>
      <c r="G13" s="995">
        <v>0.5892857142857143</v>
      </c>
      <c r="H13" s="995">
        <v>0.51351351351351349</v>
      </c>
      <c r="I13" s="995">
        <v>0.44827586206896552</v>
      </c>
      <c r="J13" s="995">
        <v>0.52380952380952384</v>
      </c>
      <c r="K13" s="995">
        <v>0.45454545454545453</v>
      </c>
      <c r="L13" s="995">
        <v>0.31707317073170732</v>
      </c>
      <c r="M13" s="995">
        <v>0.38297872340425532</v>
      </c>
      <c r="N13" s="995">
        <v>0.43076923076923079</v>
      </c>
      <c r="O13" s="995">
        <v>0.375</v>
      </c>
      <c r="P13" s="995">
        <v>0.33766233766233766</v>
      </c>
    </row>
    <row r="14" spans="1:19">
      <c r="B14" s="954" t="s">
        <v>1227</v>
      </c>
      <c r="C14" s="965">
        <v>0.35555555555555557</v>
      </c>
      <c r="D14" s="965">
        <v>0.35087719298245612</v>
      </c>
      <c r="E14" s="965">
        <v>0.31428571428571428</v>
      </c>
      <c r="F14" s="965">
        <v>0.26436781609195403</v>
      </c>
      <c r="G14" s="965">
        <v>0.23214285714285715</v>
      </c>
      <c r="H14" s="965">
        <v>0.29729729729729731</v>
      </c>
      <c r="I14" s="965">
        <v>0.25862068965517243</v>
      </c>
      <c r="J14" s="965">
        <v>0.2857142857142857</v>
      </c>
      <c r="K14" s="965">
        <v>4.5454545454545456E-2</v>
      </c>
      <c r="L14" s="965">
        <v>9.7560975609756101E-2</v>
      </c>
      <c r="M14" s="965">
        <v>0.14893617021276595</v>
      </c>
      <c r="N14" s="965">
        <v>0</v>
      </c>
      <c r="O14" s="965">
        <v>9.375E-2</v>
      </c>
      <c r="P14" s="965">
        <v>1.2987012987012988E-2</v>
      </c>
    </row>
    <row r="15" spans="1:19">
      <c r="B15" s="954" t="s">
        <v>1228</v>
      </c>
      <c r="C15" s="965">
        <v>0.24444444444444444</v>
      </c>
      <c r="D15" s="965">
        <v>0.21052631578947367</v>
      </c>
      <c r="E15" s="965">
        <v>0.22857142857142856</v>
      </c>
      <c r="F15" s="965">
        <v>0.13793103448275862</v>
      </c>
      <c r="G15" s="965">
        <v>0.35714285714285715</v>
      </c>
      <c r="H15" s="965">
        <v>0.21621621621621623</v>
      </c>
      <c r="I15" s="965">
        <v>0.18965517241379309</v>
      </c>
      <c r="J15" s="965">
        <v>0.23809523809523808</v>
      </c>
      <c r="K15" s="965">
        <v>0.40909090909090912</v>
      </c>
      <c r="L15" s="965">
        <v>0.21951219512195122</v>
      </c>
      <c r="M15" s="965">
        <v>0.23404255319148937</v>
      </c>
      <c r="N15" s="965">
        <v>0.43076923076923079</v>
      </c>
      <c r="O15" s="965">
        <v>0.28125</v>
      </c>
      <c r="P15" s="965">
        <v>0.32467532467532467</v>
      </c>
    </row>
    <row r="23" spans="14:14">
      <c r="N23" s="965"/>
    </row>
    <row r="24" spans="14:14">
      <c r="N24" s="965"/>
    </row>
    <row r="25" spans="14:14">
      <c r="N25" s="965"/>
    </row>
    <row r="42" spans="2:3">
      <c r="B42" s="963" t="s">
        <v>1600</v>
      </c>
    </row>
    <row r="46" spans="2:3">
      <c r="B46" s="175" t="s">
        <v>459</v>
      </c>
      <c r="C46" s="96"/>
    </row>
  </sheetData>
  <phoneticPr fontId="71" type="noConversion"/>
  <hyperlinks>
    <hyperlink ref="B46" location="Мазмұны!B55" display="мазмұнға"/>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47"/>
  <sheetViews>
    <sheetView topLeftCell="A31" workbookViewId="0">
      <selection activeCell="B47" sqref="B47"/>
    </sheetView>
  </sheetViews>
  <sheetFormatPr defaultRowHeight="12.75"/>
  <cols>
    <col min="1" max="1" width="9.140625" style="954"/>
    <col min="2" max="2" width="26.7109375" style="954" customWidth="1"/>
    <col min="3" max="3" width="10" style="954" bestFit="1" customWidth="1"/>
    <col min="4" max="4" width="9.140625" style="954"/>
    <col min="5" max="5" width="10" style="954" bestFit="1" customWidth="1"/>
    <col min="6" max="11" width="9.140625" style="954"/>
    <col min="12" max="14" width="11.5703125" style="954" customWidth="1"/>
    <col min="15" max="16384" width="9.140625" style="954"/>
  </cols>
  <sheetData>
    <row r="2" spans="1:14">
      <c r="A2" s="954" t="s">
        <v>1735</v>
      </c>
      <c r="B2" s="955" t="s">
        <v>1041</v>
      </c>
    </row>
    <row r="3" spans="1:14" s="955" customFormat="1">
      <c r="B3" s="996"/>
      <c r="C3" s="957" t="s">
        <v>1620</v>
      </c>
      <c r="D3" s="957" t="s">
        <v>1621</v>
      </c>
      <c r="E3" s="957" t="s">
        <v>1622</v>
      </c>
      <c r="F3" s="957" t="s">
        <v>1623</v>
      </c>
      <c r="G3" s="957" t="s">
        <v>18</v>
      </c>
      <c r="H3" s="957" t="s">
        <v>1601</v>
      </c>
      <c r="I3" s="957" t="s">
        <v>1602</v>
      </c>
      <c r="J3" s="957" t="s">
        <v>1603</v>
      </c>
      <c r="K3" s="957" t="s">
        <v>1604</v>
      </c>
      <c r="L3" s="957" t="s">
        <v>733</v>
      </c>
      <c r="M3" s="957" t="s">
        <v>1605</v>
      </c>
      <c r="N3" s="957" t="s">
        <v>1606</v>
      </c>
    </row>
    <row r="4" spans="1:14">
      <c r="B4" s="997" t="s">
        <v>1229</v>
      </c>
    </row>
    <row r="5" spans="1:14">
      <c r="B5" s="998" t="s">
        <v>1230</v>
      </c>
      <c r="C5" s="999">
        <v>103.277148</v>
      </c>
      <c r="D5" s="999">
        <v>84.843326000000005</v>
      </c>
      <c r="E5" s="999">
        <v>128.23190099999999</v>
      </c>
      <c r="F5" s="999">
        <v>131.80855299999999</v>
      </c>
      <c r="G5" s="999">
        <v>144.74233599999999</v>
      </c>
      <c r="H5" s="999">
        <v>124.930959</v>
      </c>
      <c r="I5" s="999">
        <v>113.85933900000001</v>
      </c>
      <c r="J5" s="999">
        <v>105.290273</v>
      </c>
      <c r="K5" s="999">
        <v>98.254724999999993</v>
      </c>
      <c r="L5" s="999">
        <v>54.108052999999998</v>
      </c>
      <c r="M5" s="999">
        <v>76.819552999999999</v>
      </c>
      <c r="N5" s="999">
        <v>75.323924000000005</v>
      </c>
    </row>
    <row r="6" spans="1:14">
      <c r="B6" s="998" t="s">
        <v>1231</v>
      </c>
      <c r="C6" s="999">
        <v>44.110931000000001</v>
      </c>
      <c r="D6" s="999">
        <v>26.476551000000001</v>
      </c>
      <c r="E6" s="999">
        <v>39.836202</v>
      </c>
      <c r="F6" s="999">
        <v>57.676234999999998</v>
      </c>
      <c r="G6" s="999">
        <v>39.974530999999999</v>
      </c>
      <c r="H6" s="999">
        <v>57.256664000000001</v>
      </c>
      <c r="I6" s="999">
        <v>22.726761</v>
      </c>
      <c r="J6" s="999">
        <v>22.107856000000002</v>
      </c>
      <c r="K6" s="999">
        <v>25.434639000000001</v>
      </c>
      <c r="L6" s="999">
        <v>8.4686059999999994</v>
      </c>
      <c r="M6" s="999">
        <v>11.132023999999999</v>
      </c>
      <c r="N6" s="999">
        <v>13.766572</v>
      </c>
    </row>
    <row r="7" spans="1:14">
      <c r="B7" s="998" t="s">
        <v>1232</v>
      </c>
      <c r="C7" s="999">
        <v>19.910124</v>
      </c>
      <c r="D7" s="999">
        <v>27.480217</v>
      </c>
      <c r="E7" s="999">
        <v>41.647390999999999</v>
      </c>
      <c r="F7" s="999">
        <v>33.907414000000003</v>
      </c>
      <c r="G7" s="999">
        <v>45.988526999999998</v>
      </c>
      <c r="H7" s="999">
        <v>30.969175</v>
      </c>
      <c r="I7" s="999">
        <v>31.644801000000001</v>
      </c>
      <c r="J7" s="999">
        <v>31.862107000000002</v>
      </c>
      <c r="K7" s="999">
        <v>20.398185999999999</v>
      </c>
      <c r="L7" s="999">
        <v>14.768316</v>
      </c>
      <c r="M7" s="999">
        <v>16.479804000000001</v>
      </c>
      <c r="N7" s="999">
        <v>17.568370000000002</v>
      </c>
    </row>
    <row r="8" spans="1:14">
      <c r="B8" s="1000"/>
      <c r="C8" s="999"/>
      <c r="D8" s="999"/>
      <c r="E8" s="999"/>
      <c r="F8" s="999"/>
      <c r="G8" s="999"/>
      <c r="H8" s="999"/>
      <c r="I8" s="999"/>
      <c r="J8" s="999"/>
      <c r="K8" s="999"/>
      <c r="L8" s="999"/>
      <c r="M8" s="999"/>
      <c r="N8" s="999"/>
    </row>
    <row r="9" spans="1:14">
      <c r="B9" s="1001" t="s">
        <v>1233</v>
      </c>
      <c r="C9" s="999"/>
      <c r="D9" s="999"/>
      <c r="E9" s="999"/>
      <c r="F9" s="999"/>
      <c r="G9" s="999"/>
      <c r="H9" s="999"/>
      <c r="I9" s="999"/>
      <c r="J9" s="999"/>
      <c r="K9" s="999"/>
      <c r="L9" s="999"/>
      <c r="M9" s="999"/>
      <c r="N9" s="999"/>
    </row>
    <row r="10" spans="1:14">
      <c r="B10" s="998" t="s">
        <v>1234</v>
      </c>
      <c r="C10" s="999">
        <v>22.647081</v>
      </c>
      <c r="D10" s="999">
        <v>20.475577000000001</v>
      </c>
      <c r="E10" s="999">
        <v>37.399638000000003</v>
      </c>
      <c r="F10" s="999">
        <v>42.900466999999999</v>
      </c>
      <c r="G10" s="999">
        <v>68.085678000000001</v>
      </c>
      <c r="H10" s="999">
        <v>82.531993</v>
      </c>
      <c r="I10" s="999">
        <v>51.093341000000002</v>
      </c>
      <c r="J10" s="999">
        <v>46.369751000000001</v>
      </c>
      <c r="K10" s="999">
        <v>39.087685999999998</v>
      </c>
      <c r="L10" s="999">
        <v>14.859451</v>
      </c>
      <c r="M10" s="999">
        <v>21.576702000000001</v>
      </c>
      <c r="N10" s="999">
        <v>18.243855</v>
      </c>
    </row>
    <row r="11" spans="1:14">
      <c r="B11" s="998" t="s">
        <v>1235</v>
      </c>
      <c r="C11" s="999">
        <v>1.900469</v>
      </c>
      <c r="D11" s="999">
        <v>1.6715530000000001</v>
      </c>
      <c r="E11" s="999">
        <v>1.207341</v>
      </c>
      <c r="F11" s="999">
        <v>10.579986999999999</v>
      </c>
      <c r="G11" s="999">
        <v>11.24295</v>
      </c>
      <c r="H11" s="999">
        <v>52.055990999999999</v>
      </c>
      <c r="I11" s="999">
        <v>16.684612000000001</v>
      </c>
      <c r="J11" s="999">
        <v>16.387488000000001</v>
      </c>
      <c r="K11" s="999">
        <v>17.748740999999999</v>
      </c>
      <c r="L11" s="999">
        <v>5.1404750000000003</v>
      </c>
      <c r="M11" s="999">
        <v>7.3619649999999996</v>
      </c>
      <c r="N11" s="999">
        <v>7.2421139999999999</v>
      </c>
    </row>
    <row r="12" spans="1:14">
      <c r="B12" s="998" t="s">
        <v>1236</v>
      </c>
      <c r="C12" s="999">
        <v>15.937896</v>
      </c>
      <c r="D12" s="999">
        <v>14.537276</v>
      </c>
      <c r="E12" s="999">
        <v>32.287858999999997</v>
      </c>
      <c r="F12" s="999">
        <v>27.277294999999999</v>
      </c>
      <c r="G12" s="999">
        <v>43.338797999999997</v>
      </c>
      <c r="H12" s="999">
        <v>18.526917999999998</v>
      </c>
      <c r="I12" s="999">
        <v>24.933855000000001</v>
      </c>
      <c r="J12" s="999">
        <v>24.287305</v>
      </c>
      <c r="K12" s="999">
        <v>15.369341</v>
      </c>
      <c r="L12" s="999">
        <v>5.668056</v>
      </c>
      <c r="M12" s="999">
        <v>10.558225999999999</v>
      </c>
      <c r="N12" s="999">
        <v>5.6501830000000002</v>
      </c>
    </row>
    <row r="14" spans="1:14">
      <c r="B14" s="998" t="s">
        <v>1237</v>
      </c>
    </row>
    <row r="15" spans="1:14">
      <c r="B15" s="998" t="s">
        <v>1238</v>
      </c>
      <c r="C15" s="965">
        <v>0.23975164353079484</v>
      </c>
      <c r="D15" s="965">
        <v>0.2413339736351213</v>
      </c>
      <c r="E15" s="965">
        <v>0.29165627046268305</v>
      </c>
      <c r="F15" s="965">
        <v>0.32547559337822335</v>
      </c>
      <c r="G15" s="965">
        <v>0.47039228384430659</v>
      </c>
      <c r="H15" s="965">
        <v>0.66062082337813477</v>
      </c>
      <c r="I15" s="965">
        <v>0.44874088896651682</v>
      </c>
      <c r="J15" s="965">
        <v>0.44039919053111393</v>
      </c>
      <c r="K15" s="965">
        <v>0.39781991145972878</v>
      </c>
      <c r="L15" s="965">
        <v>0.27462549798271246</v>
      </c>
      <c r="M15" s="965">
        <v>0.28087513084071186</v>
      </c>
      <c r="N15" s="965">
        <v>0.24220531845897991</v>
      </c>
    </row>
    <row r="16" spans="1:14">
      <c r="B16" s="998" t="s">
        <v>1239</v>
      </c>
      <c r="C16" s="965">
        <v>1.7964995715847198E-2</v>
      </c>
      <c r="D16" s="965">
        <v>6.313333636242878E-2</v>
      </c>
      <c r="E16" s="965">
        <v>3.0307633242747389E-2</v>
      </c>
      <c r="F16" s="965">
        <v>0.18343754581067923</v>
      </c>
      <c r="G16" s="965">
        <v>0.28125283070863294</v>
      </c>
      <c r="H16" s="965">
        <v>0.90916912309106934</v>
      </c>
      <c r="I16" s="965">
        <v>0.73413945788403367</v>
      </c>
      <c r="J16" s="965">
        <v>0.74125179755106063</v>
      </c>
      <c r="K16" s="965">
        <v>0.69781768870397576</v>
      </c>
      <c r="L16" s="965">
        <v>0.6070036792359923</v>
      </c>
      <c r="M16" s="965">
        <v>0.66133211714239926</v>
      </c>
      <c r="N16" s="965">
        <v>0.52606516713093132</v>
      </c>
    </row>
    <row r="17" spans="2:14">
      <c r="B17" s="998" t="s">
        <v>1240</v>
      </c>
      <c r="C17" s="965">
        <v>0.74589552337830245</v>
      </c>
      <c r="D17" s="965">
        <v>0.52900877747799446</v>
      </c>
      <c r="E17" s="965">
        <v>0.77526726704200988</v>
      </c>
      <c r="F17" s="965">
        <v>0.80446403255641963</v>
      </c>
      <c r="G17" s="965">
        <v>0.9423828251772447</v>
      </c>
      <c r="H17" s="965">
        <v>0.59823737635891172</v>
      </c>
      <c r="I17" s="965">
        <v>0.78792895553364362</v>
      </c>
      <c r="J17" s="965">
        <v>0.76226299158432931</v>
      </c>
      <c r="K17" s="965">
        <v>0.75346606801212612</v>
      </c>
      <c r="L17" s="965">
        <v>0.38379839651318404</v>
      </c>
      <c r="M17" s="965">
        <v>0.64067667309635479</v>
      </c>
      <c r="N17" s="965">
        <v>0.3216111113324685</v>
      </c>
    </row>
    <row r="20" spans="2:14">
      <c r="B20" s="955" t="s">
        <v>1041</v>
      </c>
    </row>
    <row r="44" spans="2:3">
      <c r="B44" s="963" t="s">
        <v>1600</v>
      </c>
    </row>
    <row r="47" spans="2:3">
      <c r="B47" s="175" t="s">
        <v>459</v>
      </c>
      <c r="C47" s="96"/>
    </row>
  </sheetData>
  <phoneticPr fontId="71" type="noConversion"/>
  <hyperlinks>
    <hyperlink ref="B47" location="Мазмұны!B56" display="мазмұнға"/>
  </hyperlinks>
  <pageMargins left="0.75" right="0.75" top="1" bottom="1" header="0.5" footer="0.5"/>
  <headerFooter alignWithMargins="0"/>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7"/>
  <sheetViews>
    <sheetView topLeftCell="A37" workbookViewId="0">
      <selection activeCell="B57" sqref="B57"/>
    </sheetView>
  </sheetViews>
  <sheetFormatPr defaultRowHeight="12.75"/>
  <cols>
    <col min="1" max="1" width="9.140625" style="969"/>
    <col min="2" max="2" width="41.42578125" style="969" customWidth="1"/>
    <col min="3" max="16384" width="9.140625" style="969"/>
  </cols>
  <sheetData>
    <row r="2" spans="1:14">
      <c r="A2" s="969" t="s">
        <v>1735</v>
      </c>
      <c r="B2" s="956" t="s">
        <v>703</v>
      </c>
    </row>
    <row r="3" spans="1:14" s="956" customFormat="1">
      <c r="C3" s="957" t="s">
        <v>1620</v>
      </c>
      <c r="D3" s="957" t="s">
        <v>1621</v>
      </c>
      <c r="E3" s="957" t="s">
        <v>1622</v>
      </c>
      <c r="F3" s="957" t="s">
        <v>1623</v>
      </c>
      <c r="G3" s="957" t="s">
        <v>18</v>
      </c>
      <c r="H3" s="957" t="s">
        <v>1601</v>
      </c>
      <c r="I3" s="957" t="s">
        <v>1602</v>
      </c>
      <c r="J3" s="957" t="s">
        <v>1603</v>
      </c>
      <c r="K3" s="957" t="s">
        <v>1604</v>
      </c>
      <c r="L3" s="957" t="s">
        <v>733</v>
      </c>
      <c r="M3" s="957" t="s">
        <v>1605</v>
      </c>
      <c r="N3" s="957" t="s">
        <v>1606</v>
      </c>
    </row>
    <row r="4" spans="1:14" s="1002" customFormat="1">
      <c r="B4" s="1003" t="s">
        <v>1241</v>
      </c>
      <c r="C4" s="981"/>
      <c r="D4" s="981"/>
      <c r="E4" s="981"/>
      <c r="F4" s="981"/>
      <c r="G4" s="981"/>
      <c r="H4" s="981"/>
      <c r="I4" s="981"/>
      <c r="J4" s="981"/>
      <c r="K4" s="981"/>
      <c r="L4" s="981"/>
      <c r="M4" s="981"/>
      <c r="N4" s="981"/>
    </row>
    <row r="5" spans="1:14" s="1002" customFormat="1">
      <c r="B5" s="980" t="s">
        <v>1242</v>
      </c>
      <c r="C5" s="1004">
        <v>123.89700000000001</v>
      </c>
      <c r="D5" s="1004">
        <v>137.26283786623875</v>
      </c>
      <c r="E5" s="1004">
        <v>149.036</v>
      </c>
      <c r="F5" s="1004">
        <v>161.38999999999999</v>
      </c>
      <c r="G5" s="1004">
        <v>161.346</v>
      </c>
      <c r="H5" s="1004">
        <v>158.74100000000001</v>
      </c>
      <c r="I5" s="1004">
        <v>156.285</v>
      </c>
      <c r="J5" s="1004">
        <v>151.48599999999999</v>
      </c>
      <c r="K5" s="1004">
        <v>147.46899999999999</v>
      </c>
      <c r="L5" s="1004">
        <v>142.10499999999999</v>
      </c>
      <c r="M5" s="1004">
        <v>141.46199999999999</v>
      </c>
      <c r="N5" s="1004">
        <v>137.52699999999999</v>
      </c>
    </row>
    <row r="6" spans="1:14" s="1002" customFormat="1">
      <c r="B6" s="980" t="s">
        <v>1243</v>
      </c>
      <c r="C6" s="1004">
        <v>153.31899999999999</v>
      </c>
      <c r="D6" s="1004">
        <v>170.08099999999999</v>
      </c>
      <c r="E6" s="1004">
        <v>172.12899999999999</v>
      </c>
      <c r="F6" s="1004">
        <v>193.57900000000001</v>
      </c>
      <c r="G6" s="1004">
        <v>198.75</v>
      </c>
      <c r="H6" s="1004">
        <v>198.607</v>
      </c>
      <c r="I6" s="1004">
        <v>196.464</v>
      </c>
      <c r="J6" s="1004">
        <v>196.464</v>
      </c>
      <c r="K6" s="1004">
        <v>194.214</v>
      </c>
      <c r="L6" s="1004">
        <v>171.143</v>
      </c>
      <c r="M6" s="1004">
        <v>170.071</v>
      </c>
      <c r="N6" s="1004">
        <v>170.071</v>
      </c>
    </row>
    <row r="7" spans="1:14" s="1002" customFormat="1">
      <c r="B7" s="980" t="s">
        <v>1244</v>
      </c>
      <c r="C7" s="1004">
        <v>225.80199999999999</v>
      </c>
      <c r="D7" s="1004">
        <v>268.45299999999997</v>
      </c>
      <c r="E7" s="1004">
        <v>327.178</v>
      </c>
      <c r="F7" s="1004">
        <v>353.84300000000002</v>
      </c>
      <c r="G7" s="1004">
        <v>345.185</v>
      </c>
      <c r="H7" s="1004">
        <v>329.14699999999999</v>
      </c>
      <c r="I7" s="1004">
        <v>323.34699999999998</v>
      </c>
      <c r="J7" s="1004">
        <v>299.67200000000003</v>
      </c>
      <c r="K7" s="1004">
        <v>274.72199999999998</v>
      </c>
      <c r="L7" s="1004">
        <v>271.59699999999998</v>
      </c>
      <c r="M7" s="1004">
        <v>263.50299999999999</v>
      </c>
      <c r="N7" s="1004">
        <v>240.53399999999999</v>
      </c>
    </row>
    <row r="8" spans="1:14" s="1002" customFormat="1">
      <c r="B8" s="960"/>
      <c r="C8" s="1005"/>
      <c r="D8" s="1005"/>
      <c r="E8" s="1005"/>
      <c r="F8" s="1005"/>
      <c r="G8" s="1006"/>
      <c r="H8" s="1006"/>
      <c r="I8" s="1007"/>
      <c r="J8" s="1007"/>
      <c r="K8" s="1008"/>
      <c r="L8" s="1008"/>
      <c r="M8" s="1008"/>
      <c r="N8" s="1008"/>
    </row>
    <row r="9" spans="1:14">
      <c r="B9" s="1003" t="s">
        <v>1245</v>
      </c>
    </row>
    <row r="10" spans="1:14" ht="12" customHeight="1">
      <c r="B10" s="986" t="s">
        <v>1222</v>
      </c>
      <c r="C10" s="1009">
        <v>69.599999999999994</v>
      </c>
      <c r="D10" s="1009">
        <v>99.8</v>
      </c>
      <c r="E10" s="1009">
        <v>94.3</v>
      </c>
      <c r="F10" s="1009">
        <v>92.2</v>
      </c>
      <c r="G10" s="1009">
        <v>87.5</v>
      </c>
      <c r="H10" s="1009">
        <v>99.2</v>
      </c>
      <c r="I10" s="1009">
        <v>102</v>
      </c>
      <c r="J10" s="1009">
        <v>105.4</v>
      </c>
      <c r="K10" s="1009">
        <v>102</v>
      </c>
      <c r="L10" s="1010">
        <v>121.8</v>
      </c>
      <c r="M10" s="1010">
        <v>122.4</v>
      </c>
      <c r="N10" s="1010">
        <v>121.4</v>
      </c>
    </row>
    <row r="11" spans="1:14">
      <c r="B11" s="990" t="s">
        <v>1224</v>
      </c>
      <c r="C11" s="1009">
        <v>92</v>
      </c>
      <c r="D11" s="1009">
        <v>108.7</v>
      </c>
      <c r="E11" s="1009">
        <v>108.2</v>
      </c>
      <c r="F11" s="1009">
        <v>96.3</v>
      </c>
      <c r="G11" s="1009">
        <v>94.7</v>
      </c>
      <c r="H11" s="1009">
        <v>107.9</v>
      </c>
      <c r="I11" s="1009">
        <v>107.7</v>
      </c>
      <c r="J11" s="1009">
        <v>103.4</v>
      </c>
      <c r="K11" s="1009">
        <v>108.2</v>
      </c>
      <c r="L11" s="1010">
        <v>118.1</v>
      </c>
      <c r="M11" s="1010">
        <v>119</v>
      </c>
      <c r="N11" s="1010">
        <v>118.9</v>
      </c>
    </row>
    <row r="12" spans="1:14">
      <c r="B12" s="990" t="s">
        <v>1225</v>
      </c>
      <c r="C12" s="1009">
        <v>82.2</v>
      </c>
      <c r="D12" s="1009">
        <v>119.4</v>
      </c>
      <c r="E12" s="1009">
        <v>119.1</v>
      </c>
      <c r="F12" s="1009">
        <v>120.9</v>
      </c>
      <c r="G12" s="1009">
        <v>114</v>
      </c>
      <c r="H12" s="1009">
        <v>93.9</v>
      </c>
      <c r="I12" s="1009">
        <v>138.30000000000001</v>
      </c>
      <c r="J12" s="1009">
        <v>172.6</v>
      </c>
      <c r="K12" s="1009">
        <v>166.5</v>
      </c>
      <c r="L12" s="1010">
        <v>160.80000000000001</v>
      </c>
      <c r="M12" s="1010">
        <v>180.6</v>
      </c>
      <c r="N12" s="1010">
        <v>176.5</v>
      </c>
    </row>
    <row r="13" spans="1:14" s="1002" customFormat="1">
      <c r="B13" s="960"/>
      <c r="C13" s="1005"/>
      <c r="D13" s="1005"/>
      <c r="E13" s="1005"/>
      <c r="F13" s="1005"/>
      <c r="G13" s="1006"/>
      <c r="H13" s="1006"/>
      <c r="I13" s="1007"/>
      <c r="J13" s="1007"/>
      <c r="K13" s="1008"/>
      <c r="L13" s="1008"/>
      <c r="M13" s="1008"/>
      <c r="N13" s="1008"/>
    </row>
    <row r="14" spans="1:14" s="1002" customFormat="1">
      <c r="B14" s="1003" t="s">
        <v>1246</v>
      </c>
      <c r="C14" s="1005"/>
      <c r="D14" s="1005"/>
      <c r="E14" s="1005"/>
      <c r="F14" s="1005"/>
      <c r="G14" s="1006"/>
      <c r="H14" s="1006"/>
      <c r="I14" s="1007"/>
      <c r="J14" s="1007"/>
      <c r="K14" s="1008"/>
      <c r="L14" s="1008"/>
      <c r="M14" s="1008"/>
      <c r="N14" s="1008"/>
    </row>
    <row r="15" spans="1:14" s="1002" customFormat="1">
      <c r="B15" s="980" t="s">
        <v>1247</v>
      </c>
      <c r="C15" s="1011">
        <v>0.56175694326739134</v>
      </c>
      <c r="D15" s="1011">
        <v>0.72707224731324649</v>
      </c>
      <c r="E15" s="1011">
        <v>0.63273303094554334</v>
      </c>
      <c r="F15" s="1011">
        <v>0.57128694466819507</v>
      </c>
      <c r="G15" s="1011">
        <v>0.54231279362364115</v>
      </c>
      <c r="H15" s="1011">
        <v>0.62491731814717055</v>
      </c>
      <c r="I15" s="1011">
        <v>0.65265380554755736</v>
      </c>
      <c r="J15" s="1011">
        <v>0.69577386689199006</v>
      </c>
      <c r="K15" s="1011">
        <v>0.69167079182743496</v>
      </c>
      <c r="L15" s="1011">
        <v>0.85711269835684889</v>
      </c>
      <c r="M15" s="1011">
        <v>0.86525003181066307</v>
      </c>
      <c r="N15" s="1011">
        <v>0.882735753706545</v>
      </c>
    </row>
    <row r="16" spans="1:14" s="1002" customFormat="1">
      <c r="B16" s="980" t="s">
        <v>1248</v>
      </c>
      <c r="C16" s="1011">
        <v>0.60005609219992306</v>
      </c>
      <c r="D16" s="1011">
        <v>0.63910724889905401</v>
      </c>
      <c r="E16" s="1011">
        <v>0.62859831870283334</v>
      </c>
      <c r="F16" s="1011">
        <v>0.49747131662008787</v>
      </c>
      <c r="G16" s="1011">
        <v>0.47647798742138364</v>
      </c>
      <c r="H16" s="1011">
        <v>0.54328397287104691</v>
      </c>
      <c r="I16" s="1011">
        <v>0.54819203518201809</v>
      </c>
      <c r="J16" s="1011">
        <v>0.52630507370307034</v>
      </c>
      <c r="K16" s="1011">
        <v>0.55711740657213182</v>
      </c>
      <c r="L16" s="1011">
        <v>0.69006620194807844</v>
      </c>
      <c r="M16" s="1011">
        <v>0.69970776910819599</v>
      </c>
      <c r="N16" s="1011">
        <v>0.69911977938625636</v>
      </c>
    </row>
    <row r="17" spans="2:14" s="1002" customFormat="1">
      <c r="B17" s="980" t="s">
        <v>1249</v>
      </c>
      <c r="C17" s="1011">
        <v>0.36403574813332035</v>
      </c>
      <c r="D17" s="1011">
        <v>0.44477059299020694</v>
      </c>
      <c r="E17" s="1011">
        <v>0.36402203082114321</v>
      </c>
      <c r="F17" s="1011">
        <v>0.34167695842506424</v>
      </c>
      <c r="G17" s="1011">
        <v>0.33025768790648491</v>
      </c>
      <c r="H17" s="1011">
        <v>0.28528286753335136</v>
      </c>
      <c r="I17" s="1011">
        <v>0.42771388013496342</v>
      </c>
      <c r="J17" s="1011">
        <v>0.57596305293787864</v>
      </c>
      <c r="K17" s="1011">
        <v>0.60606722432131399</v>
      </c>
      <c r="L17" s="1011">
        <v>0.59205366775038026</v>
      </c>
      <c r="M17" s="1011">
        <v>0.68538119110598361</v>
      </c>
      <c r="N17" s="1011">
        <v>0.73378399727273491</v>
      </c>
    </row>
    <row r="18" spans="2:14" s="1002" customFormat="1">
      <c r="B18" s="960"/>
      <c r="C18" s="1005"/>
      <c r="D18" s="1005"/>
      <c r="E18" s="1005"/>
      <c r="F18" s="1005"/>
      <c r="G18" s="1006"/>
      <c r="H18" s="1006"/>
      <c r="I18" s="1007"/>
      <c r="J18" s="1007"/>
      <c r="K18" s="1008"/>
      <c r="L18" s="1008"/>
      <c r="M18" s="1008"/>
      <c r="N18" s="1008"/>
    </row>
    <row r="19" spans="2:14" s="1002" customFormat="1">
      <c r="B19" s="1012" t="s">
        <v>1250</v>
      </c>
      <c r="C19" s="1005"/>
      <c r="D19" s="1005"/>
      <c r="E19" s="1005"/>
      <c r="F19" s="1005"/>
      <c r="G19" s="1006"/>
      <c r="H19" s="1006"/>
      <c r="I19" s="1007"/>
      <c r="J19" s="1007"/>
      <c r="K19" s="1008"/>
      <c r="L19" s="1008"/>
      <c r="M19" s="1008"/>
      <c r="N19" s="1008"/>
    </row>
    <row r="20" spans="2:14" s="1002" customFormat="1">
      <c r="B20" s="986" t="s">
        <v>1222</v>
      </c>
      <c r="C20" s="1005">
        <v>95.445999999999998</v>
      </c>
      <c r="D20" s="1005">
        <v>114.873</v>
      </c>
      <c r="E20" s="1005">
        <v>127.821</v>
      </c>
      <c r="F20" s="1005">
        <v>139.36199999999999</v>
      </c>
      <c r="G20" s="1006">
        <v>136.15299999999999</v>
      </c>
      <c r="H20" s="1006">
        <v>130.96299999999999</v>
      </c>
      <c r="I20" s="1007">
        <v>117.9</v>
      </c>
      <c r="J20" s="1007">
        <v>112.401</v>
      </c>
      <c r="K20" s="1008">
        <v>108.026</v>
      </c>
      <c r="L20" s="1008">
        <v>106.36199999999999</v>
      </c>
      <c r="M20" s="1008">
        <v>104.42</v>
      </c>
      <c r="N20" s="1008">
        <v>101.36499999999999</v>
      </c>
    </row>
    <row r="21" spans="2:14" s="1002" customFormat="1">
      <c r="B21" s="990" t="s">
        <v>1224</v>
      </c>
      <c r="C21" s="1005">
        <v>195.28</v>
      </c>
      <c r="D21" s="1005">
        <v>237.94399999999999</v>
      </c>
      <c r="E21" s="1005">
        <v>237.94399999999999</v>
      </c>
      <c r="F21" s="1005">
        <v>279.41500000000002</v>
      </c>
      <c r="G21" s="1006">
        <v>279.41500000000002</v>
      </c>
      <c r="H21" s="1006">
        <v>265.55599999999998</v>
      </c>
      <c r="I21" s="1007">
        <v>192.62700000000001</v>
      </c>
      <c r="J21" s="1007">
        <v>190.755</v>
      </c>
      <c r="K21" s="1008">
        <v>188.55600000000001</v>
      </c>
      <c r="L21" s="1008">
        <v>158</v>
      </c>
      <c r="M21" s="1008">
        <v>156</v>
      </c>
      <c r="N21" s="1008">
        <v>156</v>
      </c>
    </row>
    <row r="22" spans="2:14" s="1002" customFormat="1">
      <c r="B22" s="990" t="s">
        <v>1225</v>
      </c>
      <c r="C22" s="1004">
        <v>278.45499999999998</v>
      </c>
      <c r="D22" s="1004">
        <v>388.79</v>
      </c>
      <c r="E22" s="1004">
        <v>422.767</v>
      </c>
      <c r="F22" s="1004">
        <v>421.28300000000002</v>
      </c>
      <c r="G22" s="1004">
        <v>346.98700000000002</v>
      </c>
      <c r="H22" s="1004">
        <v>308.298</v>
      </c>
      <c r="I22" s="1004">
        <v>235.15700000000001</v>
      </c>
      <c r="J22" s="1004">
        <v>224.36500000000001</v>
      </c>
      <c r="K22" s="1004">
        <v>211.179</v>
      </c>
      <c r="L22" s="1004">
        <v>209.86799999999999</v>
      </c>
      <c r="M22" s="1004">
        <v>208.625</v>
      </c>
      <c r="N22" s="1004">
        <v>208.625</v>
      </c>
    </row>
    <row r="23" spans="2:14" s="1002" customFormat="1">
      <c r="B23" s="960"/>
      <c r="C23" s="1004"/>
      <c r="D23" s="1004"/>
      <c r="E23" s="1004"/>
      <c r="F23" s="1004"/>
      <c r="G23" s="1004"/>
      <c r="H23" s="1004"/>
      <c r="I23" s="1004"/>
      <c r="J23" s="1004"/>
      <c r="K23" s="1004"/>
      <c r="L23" s="1004"/>
      <c r="M23" s="1004"/>
      <c r="N23" s="1004"/>
    </row>
    <row r="24" spans="2:14" s="1002" customFormat="1">
      <c r="B24" s="1013" t="s">
        <v>879</v>
      </c>
      <c r="C24" s="1004"/>
      <c r="D24" s="1004"/>
      <c r="E24" s="1004"/>
      <c r="F24" s="1004"/>
      <c r="G24" s="1004"/>
      <c r="H24" s="1004"/>
      <c r="I24" s="1004"/>
      <c r="J24" s="1004"/>
      <c r="K24" s="1004"/>
      <c r="L24" s="1004"/>
      <c r="M24" s="1004"/>
      <c r="N24" s="1004"/>
    </row>
    <row r="25" spans="2:14">
      <c r="B25" s="960" t="s">
        <v>880</v>
      </c>
      <c r="C25" s="1014">
        <f t="shared" ref="C25:N25" si="0">C5/C20</f>
        <v>1.2980847809232448</v>
      </c>
      <c r="D25" s="1014">
        <f t="shared" si="0"/>
        <v>1.1949094901868911</v>
      </c>
      <c r="E25" s="1014">
        <f t="shared" si="0"/>
        <v>1.1659742921742124</v>
      </c>
      <c r="F25" s="1014">
        <f t="shared" si="0"/>
        <v>1.1580631736054303</v>
      </c>
      <c r="G25" s="1014">
        <f t="shared" si="0"/>
        <v>1.1850344832651503</v>
      </c>
      <c r="H25" s="1014">
        <f t="shared" si="0"/>
        <v>1.2121057092461232</v>
      </c>
      <c r="I25" s="1014">
        <f t="shared" si="0"/>
        <v>1.3255725190839693</v>
      </c>
      <c r="J25" s="1014">
        <f t="shared" si="0"/>
        <v>1.3477282230585137</v>
      </c>
      <c r="K25" s="1014">
        <f t="shared" si="0"/>
        <v>1.3651250624849574</v>
      </c>
      <c r="L25" s="1014">
        <f t="shared" si="0"/>
        <v>1.3360504691525168</v>
      </c>
      <c r="M25" s="1014">
        <f t="shared" si="0"/>
        <v>1.3547404711741045</v>
      </c>
      <c r="N25" s="1014">
        <f t="shared" si="0"/>
        <v>1.3567503576185074</v>
      </c>
    </row>
    <row r="26" spans="2:14">
      <c r="B26" s="960" t="s">
        <v>881</v>
      </c>
      <c r="C26" s="1014">
        <f t="shared" ref="C26:N26" si="1">C6/C21</f>
        <v>0.78512392462105685</v>
      </c>
      <c r="D26" s="1014">
        <f t="shared" si="1"/>
        <v>0.71479423729953262</v>
      </c>
      <c r="E26" s="1014">
        <f t="shared" si="1"/>
        <v>0.72340130450862383</v>
      </c>
      <c r="F26" s="1014">
        <f t="shared" si="1"/>
        <v>0.6928010307249074</v>
      </c>
      <c r="G26" s="1014">
        <f t="shared" si="1"/>
        <v>0.71130755328096196</v>
      </c>
      <c r="H26" s="1014">
        <f t="shared" si="1"/>
        <v>0.7478912169184655</v>
      </c>
      <c r="I26" s="1014">
        <f t="shared" si="1"/>
        <v>1.0199193259511905</v>
      </c>
      <c r="J26" s="1014">
        <f t="shared" si="1"/>
        <v>1.0299284422426673</v>
      </c>
      <c r="K26" s="1014">
        <f t="shared" si="1"/>
        <v>1.0300070005727742</v>
      </c>
      <c r="L26" s="1014">
        <f t="shared" si="1"/>
        <v>1.0831835443037974</v>
      </c>
      <c r="M26" s="1014">
        <f t="shared" si="1"/>
        <v>1.090198717948718</v>
      </c>
      <c r="N26" s="1014">
        <f t="shared" si="1"/>
        <v>1.090198717948718</v>
      </c>
    </row>
    <row r="27" spans="2:14">
      <c r="B27" s="960" t="s">
        <v>882</v>
      </c>
      <c r="C27" s="1014">
        <f t="shared" ref="C27:N27" si="2">C7/C22</f>
        <v>0.81091020093013233</v>
      </c>
      <c r="D27" s="1014">
        <f t="shared" si="2"/>
        <v>0.6904832943234136</v>
      </c>
      <c r="E27" s="1014">
        <f t="shared" si="2"/>
        <v>0.77389673271565662</v>
      </c>
      <c r="F27" s="1014">
        <f t="shared" si="2"/>
        <v>0.83991758509125691</v>
      </c>
      <c r="G27" s="1014">
        <f t="shared" si="2"/>
        <v>0.99480672186566066</v>
      </c>
      <c r="H27" s="1014">
        <f t="shared" si="2"/>
        <v>1.0676261279670967</v>
      </c>
      <c r="I27" s="1014">
        <f t="shared" si="2"/>
        <v>1.3750260464285562</v>
      </c>
      <c r="J27" s="1014">
        <f t="shared" si="2"/>
        <v>1.3356450426759967</v>
      </c>
      <c r="K27" s="1014">
        <f t="shared" si="2"/>
        <v>1.3008963959484607</v>
      </c>
      <c r="L27" s="1014">
        <f t="shared" si="2"/>
        <v>1.2941325023348009</v>
      </c>
      <c r="M27" s="1014">
        <f t="shared" si="2"/>
        <v>1.2630461354104254</v>
      </c>
      <c r="N27" s="1014">
        <f t="shared" si="2"/>
        <v>1.1529490713001798</v>
      </c>
    </row>
    <row r="29" spans="2:14">
      <c r="B29" s="956" t="s">
        <v>703</v>
      </c>
    </row>
    <row r="54" spans="2:3">
      <c r="B54" s="1015" t="s">
        <v>1600</v>
      </c>
    </row>
    <row r="57" spans="2:3">
      <c r="B57" s="175" t="s">
        <v>459</v>
      </c>
      <c r="C57" s="96"/>
    </row>
  </sheetData>
  <phoneticPr fontId="71" type="noConversion"/>
  <hyperlinks>
    <hyperlink ref="B57" location="Мазмұны!B57" display="мазмұнға"/>
  </hyperlinks>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35"/>
  <sheetViews>
    <sheetView topLeftCell="A16" workbookViewId="0">
      <selection activeCell="B35" sqref="B35"/>
    </sheetView>
  </sheetViews>
  <sheetFormatPr defaultRowHeight="12.75"/>
  <cols>
    <col min="1" max="1" width="9.140625" style="1016"/>
    <col min="2" max="2" width="21.140625" style="1016" customWidth="1"/>
    <col min="3" max="16384" width="9.140625" style="1016"/>
  </cols>
  <sheetData>
    <row r="2" spans="1:26">
      <c r="A2" s="1016" t="s">
        <v>1735</v>
      </c>
      <c r="B2" s="955" t="s">
        <v>1042</v>
      </c>
    </row>
    <row r="3" spans="1:26" s="959" customFormat="1">
      <c r="B3" s="1013"/>
      <c r="C3" s="957" t="s">
        <v>565</v>
      </c>
      <c r="D3" s="957" t="s">
        <v>569</v>
      </c>
      <c r="E3" s="957" t="s">
        <v>573</v>
      </c>
      <c r="F3" s="957" t="s">
        <v>577</v>
      </c>
      <c r="G3" s="957" t="s">
        <v>581</v>
      </c>
      <c r="H3" s="957" t="s">
        <v>585</v>
      </c>
      <c r="I3" s="957" t="s">
        <v>589</v>
      </c>
      <c r="J3" s="957" t="s">
        <v>593</v>
      </c>
      <c r="K3" s="957" t="s">
        <v>1197</v>
      </c>
      <c r="L3" s="957" t="s">
        <v>1201</v>
      </c>
      <c r="M3" s="957" t="s">
        <v>1205</v>
      </c>
      <c r="N3" s="957" t="s">
        <v>562</v>
      </c>
      <c r="O3" s="957" t="s">
        <v>566</v>
      </c>
      <c r="P3" s="957" t="s">
        <v>570</v>
      </c>
      <c r="Q3" s="957" t="s">
        <v>574</v>
      </c>
      <c r="R3" s="957" t="s">
        <v>578</v>
      </c>
      <c r="S3" s="957" t="s">
        <v>582</v>
      </c>
      <c r="T3" s="957" t="s">
        <v>586</v>
      </c>
      <c r="U3" s="957" t="s">
        <v>590</v>
      </c>
      <c r="V3" s="957" t="s">
        <v>1194</v>
      </c>
      <c r="W3" s="957" t="s">
        <v>1198</v>
      </c>
      <c r="X3" s="957" t="s">
        <v>1202</v>
      </c>
      <c r="Y3" s="957" t="s">
        <v>1206</v>
      </c>
      <c r="Z3" s="957" t="s">
        <v>885</v>
      </c>
    </row>
    <row r="4" spans="1:26" s="958" customFormat="1">
      <c r="B4" s="960" t="s">
        <v>883</v>
      </c>
      <c r="C4" s="1017">
        <v>3.6447291828362345</v>
      </c>
      <c r="D4" s="1017">
        <v>3.6405276479750777</v>
      </c>
      <c r="E4" s="1017">
        <v>2.9285522247613929</v>
      </c>
      <c r="F4" s="1017">
        <v>3.6251377182834794</v>
      </c>
      <c r="G4" s="1017">
        <v>3.5720308723357506</v>
      </c>
      <c r="H4" s="1017">
        <v>3.3115944811344904</v>
      </c>
      <c r="I4" s="1017">
        <v>3.3054432872169541</v>
      </c>
      <c r="J4" s="1017">
        <v>3.1421092564491655</v>
      </c>
      <c r="K4" s="1017">
        <v>2.9099495222070542</v>
      </c>
      <c r="L4" s="1017">
        <v>2.8556383399209486</v>
      </c>
      <c r="M4" s="1017">
        <v>2.8077445437604625</v>
      </c>
      <c r="N4" s="1017">
        <v>2.8345678222335984</v>
      </c>
      <c r="O4" s="1017">
        <v>2.85653459803317</v>
      </c>
      <c r="P4" s="1017">
        <v>2.933245908518674</v>
      </c>
      <c r="Q4" s="1017">
        <v>2.7030968510095215</v>
      </c>
      <c r="R4" s="1017">
        <v>2.3385736038520104</v>
      </c>
      <c r="S4" s="1017">
        <v>2.7577274124900879</v>
      </c>
      <c r="T4" s="1017">
        <v>2.5772068855739496</v>
      </c>
      <c r="U4" s="1017">
        <v>2.629229105515217</v>
      </c>
      <c r="V4" s="1017">
        <v>2.6066805869595311</v>
      </c>
      <c r="W4" s="1017">
        <v>2.4263617364044063</v>
      </c>
      <c r="X4" s="1017">
        <v>2.3520073542060898</v>
      </c>
      <c r="Y4" s="1017">
        <v>2.3685501850610557</v>
      </c>
      <c r="Z4" s="1017">
        <v>2.407723028044598</v>
      </c>
    </row>
    <row r="5" spans="1:26" s="958" customFormat="1">
      <c r="B5" s="960" t="s">
        <v>884</v>
      </c>
      <c r="C5" s="1017">
        <v>4.0915604808685417</v>
      </c>
      <c r="D5" s="1017">
        <v>4.3882881408157761</v>
      </c>
      <c r="E5" s="1017">
        <v>2.8300975797570649</v>
      </c>
      <c r="F5" s="1017">
        <v>4.5408568259113613</v>
      </c>
      <c r="G5" s="1017">
        <v>4.4200390543907</v>
      </c>
      <c r="H5" s="1017">
        <v>3.7183110935517618</v>
      </c>
      <c r="I5" s="1017">
        <v>3.9543161735770758</v>
      </c>
      <c r="J5" s="1017">
        <v>3.528052854323688</v>
      </c>
      <c r="K5" s="1017">
        <v>3.1125381986659217</v>
      </c>
      <c r="L5" s="1017">
        <v>3.0351461116985483</v>
      </c>
      <c r="M5" s="1017">
        <v>2.9270661434052561</v>
      </c>
      <c r="N5" s="1017">
        <v>3.0963404943278348</v>
      </c>
      <c r="O5" s="1017">
        <v>2.9768865389479009</v>
      </c>
      <c r="P5" s="1017">
        <v>3.1470464546315378</v>
      </c>
      <c r="Q5" s="1017">
        <v>2.8673147023086272</v>
      </c>
      <c r="R5" s="1017">
        <v>2.3086778811679052</v>
      </c>
      <c r="S5" s="1017">
        <v>2.9069457426322369</v>
      </c>
      <c r="T5" s="1017">
        <v>2.5049734177215188</v>
      </c>
      <c r="U5" s="1017">
        <v>2.6319656712908537</v>
      </c>
      <c r="V5" s="1017">
        <v>2.6700908833799262</v>
      </c>
      <c r="W5" s="1017">
        <v>2.4380912708281524</v>
      </c>
      <c r="X5" s="1017">
        <v>2.3686287727233193</v>
      </c>
      <c r="Y5" s="1017">
        <v>2.3895281666796664</v>
      </c>
      <c r="Z5" s="1017">
        <v>2.5714673542403292</v>
      </c>
    </row>
    <row r="6" spans="1:26" s="958" customFormat="1">
      <c r="B6" s="960" t="s">
        <v>886</v>
      </c>
      <c r="C6" s="1017">
        <v>7.035728444003964</v>
      </c>
      <c r="D6" s="1017">
        <v>6.5982709324023352</v>
      </c>
      <c r="E6" s="1017">
        <v>5.0883723249650927</v>
      </c>
      <c r="F6" s="1017">
        <v>6.3344730681939705</v>
      </c>
      <c r="G6" s="1017">
        <v>6.3607087702692606</v>
      </c>
      <c r="H6" s="1017">
        <v>5.7476839916125266</v>
      </c>
      <c r="I6" s="1017">
        <v>5.4374936102054958</v>
      </c>
      <c r="J6" s="1017">
        <v>5.0949906059965979</v>
      </c>
      <c r="K6" s="1017">
        <v>4.9884414554347467</v>
      </c>
      <c r="L6" s="1017">
        <v>4.8835812356979407</v>
      </c>
      <c r="M6" s="1017">
        <v>4.8076537955194576</v>
      </c>
      <c r="N6" s="1017">
        <v>4.782901784219864</v>
      </c>
      <c r="O6" s="1017">
        <v>4.714022042410714</v>
      </c>
      <c r="P6" s="1017">
        <v>4.6737168832049933</v>
      </c>
      <c r="Q6" s="1017">
        <v>4.3148029410373514</v>
      </c>
      <c r="R6" s="1017">
        <v>3.4413509838142402</v>
      </c>
      <c r="S6" s="1017">
        <v>4.2920211590519859</v>
      </c>
      <c r="T6" s="1017">
        <v>4.1394419816498118</v>
      </c>
      <c r="U6" s="1017">
        <v>4.3148479574412191</v>
      </c>
      <c r="V6" s="1017">
        <v>4.2792859493254358</v>
      </c>
      <c r="W6" s="1017">
        <v>3.9222356133727923</v>
      </c>
      <c r="X6" s="1017">
        <v>3.6217555738554914</v>
      </c>
      <c r="Y6" s="1017">
        <v>3.7162055936304239</v>
      </c>
      <c r="Z6" s="1017">
        <v>3.7188216628446482</v>
      </c>
    </row>
    <row r="9" spans="1:26">
      <c r="B9" s="955" t="s">
        <v>1042</v>
      </c>
    </row>
    <row r="32" spans="2:2">
      <c r="B32" s="963" t="s">
        <v>1600</v>
      </c>
    </row>
    <row r="35" spans="2:3">
      <c r="B35" s="175" t="s">
        <v>459</v>
      </c>
      <c r="C35" s="96"/>
    </row>
  </sheetData>
  <phoneticPr fontId="71" type="noConversion"/>
  <hyperlinks>
    <hyperlink ref="B35" location="Мазмұны!B58" display="мазмұнға"/>
  </hyperlinks>
  <pageMargins left="0.75" right="0.75" top="1" bottom="1" header="0.5" footer="0.5"/>
  <headerFooter alignWithMargins="0"/>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7"/>
  <sheetViews>
    <sheetView topLeftCell="A16" workbookViewId="0">
      <selection activeCell="B37" sqref="B37"/>
    </sheetView>
  </sheetViews>
  <sheetFormatPr defaultRowHeight="12.75"/>
  <cols>
    <col min="1" max="1" width="9.140625" style="820"/>
    <col min="2" max="2" width="30.85546875" style="820" customWidth="1"/>
    <col min="3" max="16384" width="9.140625" style="820"/>
  </cols>
  <sheetData>
    <row r="2" spans="1:24">
      <c r="A2" s="820" t="s">
        <v>1735</v>
      </c>
      <c r="B2" s="821" t="s">
        <v>1044</v>
      </c>
    </row>
    <row r="3" spans="1:24">
      <c r="C3" s="822" t="s">
        <v>577</v>
      </c>
      <c r="D3" s="822" t="s">
        <v>581</v>
      </c>
      <c r="E3" s="822" t="s">
        <v>585</v>
      </c>
      <c r="F3" s="822" t="s">
        <v>589</v>
      </c>
      <c r="G3" s="822" t="s">
        <v>593</v>
      </c>
      <c r="H3" s="822" t="s">
        <v>1197</v>
      </c>
      <c r="I3" s="822" t="s">
        <v>1201</v>
      </c>
      <c r="J3" s="822" t="s">
        <v>1205</v>
      </c>
      <c r="K3" s="822" t="s">
        <v>562</v>
      </c>
      <c r="L3" s="822" t="s">
        <v>566</v>
      </c>
      <c r="M3" s="822" t="s">
        <v>570</v>
      </c>
      <c r="N3" s="822" t="s">
        <v>574</v>
      </c>
      <c r="O3" s="822" t="s">
        <v>578</v>
      </c>
      <c r="P3" s="822" t="s">
        <v>582</v>
      </c>
      <c r="Q3" s="822" t="s">
        <v>586</v>
      </c>
      <c r="R3" s="822" t="s">
        <v>590</v>
      </c>
      <c r="S3" s="822" t="s">
        <v>1194</v>
      </c>
      <c r="T3" s="822" t="s">
        <v>1198</v>
      </c>
      <c r="U3" s="822" t="s">
        <v>1202</v>
      </c>
      <c r="V3" s="822" t="s">
        <v>1206</v>
      </c>
      <c r="W3" s="822" t="s">
        <v>885</v>
      </c>
    </row>
    <row r="4" spans="1:24">
      <c r="B4" s="820" t="s">
        <v>887</v>
      </c>
      <c r="C4" s="823">
        <v>29.3898559615</v>
      </c>
      <c r="D4" s="823">
        <v>38.798638859899995</v>
      </c>
      <c r="E4" s="823">
        <v>32.980264625999993</v>
      </c>
      <c r="F4" s="823">
        <v>36.098781284499999</v>
      </c>
      <c r="G4" s="823">
        <v>31.105527813899997</v>
      </c>
      <c r="H4" s="823">
        <v>36.065109428500008</v>
      </c>
      <c r="I4" s="823">
        <v>38.722798288800007</v>
      </c>
      <c r="J4" s="823">
        <v>29.428640530300001</v>
      </c>
      <c r="K4" s="823">
        <v>32.423880366400006</v>
      </c>
      <c r="L4" s="823">
        <v>44.875293731399999</v>
      </c>
      <c r="M4" s="823">
        <v>30.716282415599999</v>
      </c>
      <c r="N4" s="823">
        <v>35.387802332599996</v>
      </c>
      <c r="O4" s="823">
        <v>34.048123179699999</v>
      </c>
      <c r="P4" s="823">
        <v>27.1281313902</v>
      </c>
      <c r="Q4" s="823">
        <v>17.935831590999999</v>
      </c>
      <c r="R4" s="823">
        <v>11.7380214801</v>
      </c>
      <c r="S4" s="823">
        <v>10.537296700299999</v>
      </c>
      <c r="T4" s="823">
        <v>15.2152620721</v>
      </c>
      <c r="U4" s="823">
        <v>17.749653196099999</v>
      </c>
      <c r="V4" s="823">
        <v>18.079369867299999</v>
      </c>
      <c r="W4" s="820">
        <v>14.961017009500001</v>
      </c>
      <c r="X4" s="824">
        <f>(N4+N5+N6)/(R4+R5+R6)</f>
        <v>3.1075106893939335</v>
      </c>
    </row>
    <row r="5" spans="1:24">
      <c r="B5" s="820" t="s">
        <v>888</v>
      </c>
      <c r="C5" s="823">
        <v>2.1975510800000002</v>
      </c>
      <c r="D5" s="823">
        <v>3.3044788199999999</v>
      </c>
      <c r="E5" s="823">
        <v>4.5421143000000006</v>
      </c>
      <c r="F5" s="823">
        <v>3.6121746400000001</v>
      </c>
      <c r="G5" s="823">
        <v>3.4294315699999998</v>
      </c>
      <c r="H5" s="823">
        <v>6.582005070000001</v>
      </c>
      <c r="I5" s="823">
        <v>5.8232789599999997</v>
      </c>
      <c r="J5" s="823">
        <v>4.3640386600000003</v>
      </c>
      <c r="K5" s="823">
        <v>5.575672710000001</v>
      </c>
      <c r="L5" s="823">
        <v>9.1877173999999986</v>
      </c>
      <c r="M5" s="823">
        <v>7.6555407799999982</v>
      </c>
      <c r="N5" s="823">
        <v>6.9568434300000002</v>
      </c>
      <c r="O5" s="823">
        <v>4.2557103999999999</v>
      </c>
      <c r="P5" s="823">
        <v>2.6203352600000001</v>
      </c>
      <c r="Q5" s="823">
        <v>1.8862846899999999</v>
      </c>
      <c r="R5" s="823">
        <v>1.6759628500000001</v>
      </c>
      <c r="S5" s="823">
        <v>1.8301624999999999</v>
      </c>
      <c r="T5" s="823">
        <v>2.1877543100000003</v>
      </c>
      <c r="U5" s="823">
        <v>1.8107318100000001</v>
      </c>
      <c r="V5" s="823">
        <v>1.2195951699999998</v>
      </c>
      <c r="W5" s="820">
        <v>1.8574600800000001</v>
      </c>
    </row>
    <row r="6" spans="1:24">
      <c r="B6" s="820" t="s">
        <v>889</v>
      </c>
      <c r="C6" s="823">
        <v>0.84743259000000004</v>
      </c>
      <c r="D6" s="823">
        <v>1.1713298200000002</v>
      </c>
      <c r="E6" s="823">
        <v>1.0596496799999999</v>
      </c>
      <c r="F6" s="823">
        <v>1.8110927400000001</v>
      </c>
      <c r="G6" s="823">
        <v>1.61888754</v>
      </c>
      <c r="H6" s="823">
        <v>2.0736104900000001</v>
      </c>
      <c r="I6" s="823">
        <v>2.06768171</v>
      </c>
      <c r="J6" s="823">
        <v>1.6930851200000001</v>
      </c>
      <c r="K6" s="823">
        <v>2.4796111499999998</v>
      </c>
      <c r="L6" s="823">
        <v>2.8505634300000002</v>
      </c>
      <c r="M6" s="823">
        <v>1.59644696</v>
      </c>
      <c r="N6" s="823">
        <v>1.6819860100000001</v>
      </c>
      <c r="O6" s="823">
        <v>0.90854104000000002</v>
      </c>
      <c r="P6" s="823">
        <v>0.77022064000000001</v>
      </c>
      <c r="Q6" s="823">
        <v>0.75344915000000001</v>
      </c>
      <c r="R6" s="823">
        <v>0.75382912999999996</v>
      </c>
      <c r="S6" s="823">
        <v>0.67679962000000005</v>
      </c>
      <c r="T6" s="823">
        <v>0.86640339000000011</v>
      </c>
      <c r="U6" s="823">
        <v>0.93352593000000006</v>
      </c>
      <c r="V6" s="823">
        <v>0.89572724999999997</v>
      </c>
      <c r="W6" s="820">
        <v>0.96612659999999995</v>
      </c>
    </row>
    <row r="7" spans="1:24">
      <c r="B7" s="820" t="s">
        <v>890</v>
      </c>
      <c r="C7" s="823">
        <v>1.6685150000000002</v>
      </c>
      <c r="D7" s="823">
        <v>2.876455</v>
      </c>
      <c r="E7" s="823">
        <v>2.0205000000000002</v>
      </c>
      <c r="F7" s="823">
        <v>2.1314799999999998</v>
      </c>
      <c r="G7" s="823">
        <v>1.97343</v>
      </c>
      <c r="H7" s="823">
        <v>1.8807349999999998</v>
      </c>
      <c r="I7" s="823">
        <v>1.323345</v>
      </c>
      <c r="J7" s="823">
        <v>1.965495</v>
      </c>
      <c r="K7" s="823">
        <v>1.8239000000000001</v>
      </c>
      <c r="L7" s="823">
        <v>0.65500499999999995</v>
      </c>
      <c r="M7" s="823">
        <v>1.234375</v>
      </c>
      <c r="N7" s="823">
        <v>0.55909000000000009</v>
      </c>
      <c r="O7" s="823">
        <v>0.74063500000000004</v>
      </c>
      <c r="P7" s="823">
        <v>0.63549999999999995</v>
      </c>
      <c r="Q7" s="823">
        <v>0.32991000000000004</v>
      </c>
      <c r="R7" s="823">
        <v>0.57250000000000001</v>
      </c>
      <c r="S7" s="823">
        <v>0.28370999999999996</v>
      </c>
      <c r="T7" s="823">
        <v>0.14645</v>
      </c>
      <c r="U7" s="823">
        <v>4.8000000000000001E-2</v>
      </c>
      <c r="V7" s="823">
        <v>1.52E-2</v>
      </c>
      <c r="W7" s="825">
        <v>2.0999999999999999E-3</v>
      </c>
    </row>
    <row r="8" spans="1:24">
      <c r="B8" s="820" t="s">
        <v>891</v>
      </c>
      <c r="C8" s="826">
        <v>5.10005703402178E-2</v>
      </c>
      <c r="D8" s="826">
        <v>6.0593505213580361E-2</v>
      </c>
      <c r="E8" s="826">
        <v>6.4232010071513149E-2</v>
      </c>
      <c r="F8" s="826">
        <v>5.1570865575589132E-2</v>
      </c>
      <c r="G8" s="826">
        <v>6.5825173625625399E-2</v>
      </c>
      <c r="H8" s="826">
        <v>7.7722387188351866E-2</v>
      </c>
      <c r="I8" s="826">
        <v>8.8733999224474489E-2</v>
      </c>
      <c r="J8" s="826">
        <v>9.6591995365451447E-2</v>
      </c>
      <c r="K8" s="826">
        <v>8.0343760385223673E-2</v>
      </c>
      <c r="L8" s="826">
        <v>6.2558327218736179E-2</v>
      </c>
      <c r="M8" s="826">
        <v>8.9021727138758319E-2</v>
      </c>
      <c r="N8" s="826">
        <v>0.12314081369209029</v>
      </c>
      <c r="O8" s="826">
        <v>0.12850236566057141</v>
      </c>
      <c r="P8" s="826">
        <v>0.22635519788291422</v>
      </c>
      <c r="Q8" s="826">
        <v>0.31079619529995117</v>
      </c>
      <c r="R8" s="826">
        <v>0.16362330129688463</v>
      </c>
      <c r="S8" s="826">
        <v>0.10653852775730485</v>
      </c>
      <c r="T8" s="826">
        <v>0.10808337017990718</v>
      </c>
      <c r="U8" s="826">
        <v>0.17330869454221917</v>
      </c>
      <c r="V8" s="826">
        <v>0.36617985879638704</v>
      </c>
      <c r="W8" s="827">
        <v>0.29987233920476164</v>
      </c>
    </row>
    <row r="9" spans="1:24">
      <c r="B9" s="820" t="s">
        <v>892</v>
      </c>
      <c r="C9" s="824">
        <f t="shared" ref="C9:W9" si="0">C7/C4</f>
        <v>5.6771799160421695E-2</v>
      </c>
      <c r="D9" s="824">
        <f t="shared" si="0"/>
        <v>7.4138038975716122E-2</v>
      </c>
      <c r="E9" s="824">
        <f t="shared" si="0"/>
        <v>6.1263911096915181E-2</v>
      </c>
      <c r="F9" s="824">
        <f t="shared" si="0"/>
        <v>5.9045760664369278E-2</v>
      </c>
      <c r="G9" s="824">
        <f t="shared" si="0"/>
        <v>6.3443064261977947E-2</v>
      </c>
      <c r="H9" s="824">
        <f t="shared" si="0"/>
        <v>5.2148323679111652E-2</v>
      </c>
      <c r="I9" s="824">
        <f t="shared" si="0"/>
        <v>3.4174828743788327E-2</v>
      </c>
      <c r="J9" s="824">
        <f t="shared" si="0"/>
        <v>6.678850822131277E-2</v>
      </c>
      <c r="K9" s="824">
        <f t="shared" si="0"/>
        <v>5.6251749617546039E-2</v>
      </c>
      <c r="L9" s="824">
        <f t="shared" si="0"/>
        <v>1.4596116159607039E-2</v>
      </c>
      <c r="M9" s="824">
        <f t="shared" si="0"/>
        <v>4.0186341019351132E-2</v>
      </c>
      <c r="N9" s="824">
        <f t="shared" si="0"/>
        <v>1.5798946618534558E-2</v>
      </c>
      <c r="O9" s="824">
        <f t="shared" si="0"/>
        <v>2.1752594000293612E-2</v>
      </c>
      <c r="P9" s="824">
        <f t="shared" si="0"/>
        <v>2.3425867077213194E-2</v>
      </c>
      <c r="Q9" s="824">
        <f t="shared" si="0"/>
        <v>1.8393905982343479E-2</v>
      </c>
      <c r="R9" s="824">
        <f t="shared" si="0"/>
        <v>4.877312594550838E-2</v>
      </c>
      <c r="S9" s="824">
        <f t="shared" si="0"/>
        <v>2.6924362867368316E-2</v>
      </c>
      <c r="T9" s="824">
        <f t="shared" si="0"/>
        <v>9.6252039107852898E-3</v>
      </c>
      <c r="U9" s="824">
        <f t="shared" si="0"/>
        <v>2.7042781889702887E-3</v>
      </c>
      <c r="V9" s="824">
        <f t="shared" si="0"/>
        <v>8.4073726637409578E-4</v>
      </c>
      <c r="W9" s="824">
        <f t="shared" si="0"/>
        <v>1.4036478928314394E-4</v>
      </c>
    </row>
    <row r="12" spans="1:24">
      <c r="B12" s="821" t="s">
        <v>1044</v>
      </c>
    </row>
    <row r="34" spans="2:3">
      <c r="B34" s="828" t="s">
        <v>52</v>
      </c>
    </row>
    <row r="37" spans="2:3">
      <c r="B37" s="175" t="s">
        <v>459</v>
      </c>
      <c r="C37" s="96"/>
    </row>
  </sheetData>
  <phoneticPr fontId="71" type="noConversion"/>
  <hyperlinks>
    <hyperlink ref="B37" location="Мазмұны!B61" display="мазмұнға"/>
  </hyperlinks>
  <pageMargins left="0.75" right="0.75" top="1" bottom="1" header="0.5" footer="0.5"/>
  <headerFooter alignWithMargins="0"/>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7"/>
  <sheetViews>
    <sheetView topLeftCell="A10" workbookViewId="0">
      <selection activeCell="B37" sqref="B37"/>
    </sheetView>
  </sheetViews>
  <sheetFormatPr defaultRowHeight="12.75"/>
  <cols>
    <col min="1" max="1" width="9.140625" style="830"/>
    <col min="2" max="2" width="33.42578125" style="830" customWidth="1"/>
    <col min="3" max="16384" width="9.140625" style="830"/>
  </cols>
  <sheetData>
    <row r="2" spans="1:23">
      <c r="A2" s="829" t="s">
        <v>1735</v>
      </c>
      <c r="B2" s="821" t="s">
        <v>1045</v>
      </c>
    </row>
    <row r="3" spans="1:23" s="831" customFormat="1">
      <c r="C3" s="832" t="s">
        <v>577</v>
      </c>
      <c r="D3" s="832" t="s">
        <v>581</v>
      </c>
      <c r="E3" s="832" t="s">
        <v>585</v>
      </c>
      <c r="F3" s="832" t="s">
        <v>589</v>
      </c>
      <c r="G3" s="832" t="s">
        <v>593</v>
      </c>
      <c r="H3" s="832" t="s">
        <v>1197</v>
      </c>
      <c r="I3" s="832" t="s">
        <v>1201</v>
      </c>
      <c r="J3" s="832" t="s">
        <v>1205</v>
      </c>
      <c r="K3" s="832" t="s">
        <v>562</v>
      </c>
      <c r="L3" s="832" t="s">
        <v>566</v>
      </c>
      <c r="M3" s="832" t="s">
        <v>570</v>
      </c>
      <c r="N3" s="832" t="s">
        <v>574</v>
      </c>
      <c r="O3" s="832" t="s">
        <v>578</v>
      </c>
      <c r="P3" s="832" t="s">
        <v>582</v>
      </c>
      <c r="Q3" s="832" t="s">
        <v>586</v>
      </c>
      <c r="R3" s="832" t="s">
        <v>590</v>
      </c>
      <c r="S3" s="832" t="s">
        <v>1194</v>
      </c>
      <c r="T3" s="832" t="s">
        <v>1198</v>
      </c>
      <c r="U3" s="832" t="s">
        <v>1202</v>
      </c>
      <c r="V3" s="832" t="s">
        <v>1206</v>
      </c>
      <c r="W3" s="832" t="s">
        <v>885</v>
      </c>
    </row>
    <row r="4" spans="1:23">
      <c r="B4" s="829" t="s">
        <v>893</v>
      </c>
      <c r="C4" s="833">
        <v>29.3661084706</v>
      </c>
      <c r="D4" s="833">
        <v>38.643834454699999</v>
      </c>
      <c r="E4" s="833">
        <v>32.383013072499999</v>
      </c>
      <c r="F4" s="833">
        <v>35.603358349600001</v>
      </c>
      <c r="G4" s="833">
        <v>30.469509689400002</v>
      </c>
      <c r="H4" s="833">
        <v>34.456480998899998</v>
      </c>
      <c r="I4" s="833">
        <v>36.5111565383</v>
      </c>
      <c r="J4" s="833">
        <v>30.359412267900002</v>
      </c>
      <c r="K4" s="833">
        <v>32.5597418913</v>
      </c>
      <c r="L4" s="833">
        <v>34.794021515099999</v>
      </c>
      <c r="M4" s="833">
        <v>26.523912742900002</v>
      </c>
      <c r="N4" s="833">
        <v>39.344539659199995</v>
      </c>
      <c r="O4" s="833">
        <v>32.315473434200001</v>
      </c>
      <c r="P4" s="833">
        <v>22.800698884400003</v>
      </c>
      <c r="Q4" s="833">
        <v>16.2077201317</v>
      </c>
      <c r="R4" s="833">
        <v>10.830142843400001</v>
      </c>
      <c r="S4" s="833">
        <v>14.782963308299999</v>
      </c>
      <c r="T4" s="833">
        <v>15.702685835900001</v>
      </c>
      <c r="U4" s="833">
        <v>16.966032772500004</v>
      </c>
      <c r="V4" s="833">
        <v>16.833145527299997</v>
      </c>
      <c r="W4" s="830">
        <v>13.691864585400001</v>
      </c>
    </row>
    <row r="5" spans="1:23">
      <c r="B5" s="829" t="s">
        <v>894</v>
      </c>
      <c r="C5" s="833">
        <v>2.36127792</v>
      </c>
      <c r="D5" s="833">
        <v>3.7939522299999999</v>
      </c>
      <c r="E5" s="833">
        <v>3.9290412700000004</v>
      </c>
      <c r="F5" s="833">
        <v>3.51937817</v>
      </c>
      <c r="G5" s="833">
        <v>3.9089937899999998</v>
      </c>
      <c r="H5" s="833">
        <v>6.7012742900000033</v>
      </c>
      <c r="I5" s="833">
        <v>5.7845589099999986</v>
      </c>
      <c r="J5" s="833">
        <v>4.2122401300000005</v>
      </c>
      <c r="K5" s="833">
        <v>5.8820245800000004</v>
      </c>
      <c r="L5" s="833">
        <v>9.104542519999999</v>
      </c>
      <c r="M5" s="833">
        <v>7.5917591299999989</v>
      </c>
      <c r="N5" s="833">
        <v>6.8805977799999996</v>
      </c>
      <c r="O5" s="833">
        <v>4.2056449299999992</v>
      </c>
      <c r="P5" s="833">
        <v>2.4764576599999999</v>
      </c>
      <c r="Q5" s="833">
        <v>1.7320539699999999</v>
      </c>
      <c r="R5" s="833">
        <v>1.6794488200000002</v>
      </c>
      <c r="S5" s="833">
        <v>1.8166590200000001</v>
      </c>
      <c r="T5" s="833">
        <v>2.20588183</v>
      </c>
      <c r="U5" s="833">
        <v>2.0112324199999998</v>
      </c>
      <c r="V5" s="833">
        <v>1.19234</v>
      </c>
      <c r="W5" s="830">
        <v>1.4216726299999998</v>
      </c>
    </row>
    <row r="6" spans="1:23">
      <c r="B6" s="829" t="s">
        <v>895</v>
      </c>
      <c r="C6" s="833">
        <v>0.90311005</v>
      </c>
      <c r="D6" s="833">
        <v>1.2179868600000001</v>
      </c>
      <c r="E6" s="833">
        <v>1.0828752099999999</v>
      </c>
      <c r="F6" s="833">
        <v>1.9607957499999999</v>
      </c>
      <c r="G6" s="833">
        <v>1.5108693600000001</v>
      </c>
      <c r="H6" s="833">
        <v>1.9254792600000001</v>
      </c>
      <c r="I6" s="833">
        <v>2.0702873500000001</v>
      </c>
      <c r="J6" s="833">
        <v>1.7522285200000001</v>
      </c>
      <c r="K6" s="833">
        <v>2.6932774100000003</v>
      </c>
      <c r="L6" s="833">
        <v>2.8650433</v>
      </c>
      <c r="M6" s="833">
        <v>1.65781432</v>
      </c>
      <c r="N6" s="833">
        <v>1.6040531200000001</v>
      </c>
      <c r="O6" s="833">
        <v>0.95291893999999988</v>
      </c>
      <c r="P6" s="833">
        <v>0.68754061</v>
      </c>
      <c r="Q6" s="833">
        <v>0.74833451000000006</v>
      </c>
      <c r="R6" s="833">
        <v>0.73924731999999993</v>
      </c>
      <c r="S6" s="833">
        <v>0.63247534999999988</v>
      </c>
      <c r="T6" s="833">
        <v>0.80801606000000004</v>
      </c>
      <c r="U6" s="833">
        <v>0.88370996999999996</v>
      </c>
      <c r="V6" s="833">
        <v>0.83808209</v>
      </c>
      <c r="W6" s="830">
        <v>0.90976892000000009</v>
      </c>
    </row>
    <row r="7" spans="1:23">
      <c r="B7" s="829" t="s">
        <v>896</v>
      </c>
      <c r="C7" s="834">
        <v>8.2160725809990259E-2</v>
      </c>
      <c r="D7" s="834">
        <v>6.6944759494584824E-2</v>
      </c>
      <c r="E7" s="834">
        <v>8.2698477783153215E-2</v>
      </c>
      <c r="F7" s="834">
        <v>9.2271415863748665E-2</v>
      </c>
      <c r="G7" s="834">
        <v>9.1845617524452333E-2</v>
      </c>
      <c r="H7" s="834">
        <v>8.9923230965928372E-2</v>
      </c>
      <c r="I7" s="834">
        <v>6.986101216039152E-2</v>
      </c>
      <c r="J7" s="834">
        <v>0.1239256513607204</v>
      </c>
      <c r="K7" s="834">
        <v>9.9505650061084666E-2</v>
      </c>
      <c r="L7" s="834">
        <v>6.7391580557870173E-2</v>
      </c>
      <c r="M7" s="834">
        <v>7.5740970460345058E-2</v>
      </c>
      <c r="N7" s="834">
        <v>9.7486141761667935E-2</v>
      </c>
      <c r="O7" s="834">
        <v>5.6562777941261112E-2</v>
      </c>
      <c r="P7" s="834">
        <v>0.15198309448917541</v>
      </c>
      <c r="Q7" s="834">
        <v>0.30378985203701447</v>
      </c>
      <c r="R7" s="834">
        <v>0.1780408511987713</v>
      </c>
      <c r="S7" s="834">
        <v>7.4314575271507782E-2</v>
      </c>
      <c r="T7" s="834">
        <v>0.11075368296146264</v>
      </c>
      <c r="U7" s="834">
        <v>0.15435792477543708</v>
      </c>
      <c r="V7" s="834">
        <v>0.36165154590605803</v>
      </c>
      <c r="W7" s="835">
        <v>0.28978360462961261</v>
      </c>
    </row>
    <row r="8" spans="1:23">
      <c r="B8" s="829" t="s">
        <v>897</v>
      </c>
      <c r="C8" s="833">
        <v>1.236515</v>
      </c>
      <c r="D8" s="833">
        <v>1.7862349999999998</v>
      </c>
      <c r="E8" s="833">
        <v>1.4532</v>
      </c>
      <c r="F8" s="833">
        <v>0.81</v>
      </c>
      <c r="G8" s="833">
        <v>1.0860799999999999</v>
      </c>
      <c r="H8" s="833">
        <v>0.88523499999999999</v>
      </c>
      <c r="I8" s="833">
        <v>1.871075</v>
      </c>
      <c r="J8" s="833">
        <v>0.65922000000000003</v>
      </c>
      <c r="K8" s="833">
        <v>1.0519000000000001</v>
      </c>
      <c r="L8" s="833">
        <v>2.321815</v>
      </c>
      <c r="M8" s="833">
        <v>1.62266</v>
      </c>
      <c r="N8" s="833">
        <v>1.8215250000000001</v>
      </c>
      <c r="O8" s="833">
        <v>3.4268350000000001</v>
      </c>
      <c r="P8" s="833">
        <v>3.9233850000000001</v>
      </c>
      <c r="Q8" s="833">
        <v>0.94545000000000001</v>
      </c>
      <c r="R8" s="833">
        <v>0.42120999999999997</v>
      </c>
      <c r="S8" s="833">
        <v>0.360205</v>
      </c>
      <c r="T8" s="833">
        <v>0.14274999999999999</v>
      </c>
      <c r="U8" s="833">
        <v>1.2034149999999999</v>
      </c>
      <c r="V8" s="833">
        <v>0.76915</v>
      </c>
      <c r="W8" s="836">
        <v>0.61282499999999995</v>
      </c>
    </row>
    <row r="9" spans="1:23">
      <c r="B9" s="829" t="s">
        <v>892</v>
      </c>
      <c r="C9" s="834">
        <f t="shared" ref="C9:W9" si="0">C8/C4</f>
        <v>4.2106873004230098E-2</v>
      </c>
      <c r="D9" s="834">
        <f t="shared" si="0"/>
        <v>4.6223026912453599E-2</v>
      </c>
      <c r="E9" s="834">
        <f t="shared" si="0"/>
        <v>4.4875379469678595E-2</v>
      </c>
      <c r="F9" s="834">
        <f t="shared" si="0"/>
        <v>2.2750662789907859E-2</v>
      </c>
      <c r="G9" s="834">
        <f t="shared" si="0"/>
        <v>3.564481381785526E-2</v>
      </c>
      <c r="H9" s="834">
        <f t="shared" si="0"/>
        <v>2.5691393152662938E-2</v>
      </c>
      <c r="I9" s="834">
        <f t="shared" si="0"/>
        <v>5.1246664784153108E-2</v>
      </c>
      <c r="J9" s="834">
        <f t="shared" si="0"/>
        <v>2.1713859088669345E-2</v>
      </c>
      <c r="K9" s="834">
        <f t="shared" si="0"/>
        <v>3.2306767157790919E-2</v>
      </c>
      <c r="L9" s="834">
        <f t="shared" si="0"/>
        <v>6.6730285804771736E-2</v>
      </c>
      <c r="M9" s="834">
        <f t="shared" si="0"/>
        <v>6.1177248459858488E-2</v>
      </c>
      <c r="N9" s="834">
        <f t="shared" si="0"/>
        <v>4.6296767373006233E-2</v>
      </c>
      <c r="O9" s="834">
        <f t="shared" si="0"/>
        <v>0.10604316247996923</v>
      </c>
      <c r="P9" s="834">
        <f t="shared" si="0"/>
        <v>0.1720730149497452</v>
      </c>
      <c r="Q9" s="834">
        <f t="shared" si="0"/>
        <v>5.8333312293000046E-2</v>
      </c>
      <c r="R9" s="834">
        <f t="shared" si="0"/>
        <v>3.8892377145024422E-2</v>
      </c>
      <c r="S9" s="834">
        <f t="shared" si="0"/>
        <v>2.4366224314292952E-2</v>
      </c>
      <c r="T9" s="834">
        <f t="shared" si="0"/>
        <v>9.0908015031186708E-3</v>
      </c>
      <c r="U9" s="834">
        <f t="shared" si="0"/>
        <v>7.0930842592182061E-2</v>
      </c>
      <c r="V9" s="834">
        <f t="shared" si="0"/>
        <v>4.5692588990726209E-2</v>
      </c>
      <c r="W9" s="834">
        <f t="shared" si="0"/>
        <v>4.4758330479945846E-2</v>
      </c>
    </row>
    <row r="12" spans="1:23">
      <c r="B12" s="821" t="s">
        <v>1045</v>
      </c>
    </row>
    <row r="34" spans="2:3">
      <c r="B34" s="828" t="s">
        <v>52</v>
      </c>
    </row>
    <row r="37" spans="2:3">
      <c r="B37" s="175" t="s">
        <v>459</v>
      </c>
      <c r="C37" s="96"/>
    </row>
  </sheetData>
  <phoneticPr fontId="71" type="noConversion"/>
  <hyperlinks>
    <hyperlink ref="B37" location="Мазмұны!B62" display="мазмұнға"/>
  </hyperlinks>
  <pageMargins left="0.75" right="0.75" top="1" bottom="1" header="0.5" footer="0.5"/>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0"/>
  <sheetViews>
    <sheetView topLeftCell="A28" workbookViewId="0">
      <selection activeCell="B40" sqref="B40"/>
    </sheetView>
  </sheetViews>
  <sheetFormatPr defaultRowHeight="12.75"/>
  <cols>
    <col min="1" max="1" width="9.140625" style="829"/>
    <col min="2" max="2" width="37.7109375" style="829" customWidth="1"/>
    <col min="3" max="22" width="9.140625" style="829"/>
    <col min="23" max="23" width="9.5703125" style="829" bestFit="1" customWidth="1"/>
    <col min="24" max="16384" width="9.140625" style="829"/>
  </cols>
  <sheetData>
    <row r="2" spans="1:24">
      <c r="A2" s="829" t="s">
        <v>1735</v>
      </c>
      <c r="B2" s="821" t="s">
        <v>1046</v>
      </c>
    </row>
    <row r="3" spans="1:24">
      <c r="C3" s="837" t="s">
        <v>577</v>
      </c>
      <c r="D3" s="837" t="s">
        <v>581</v>
      </c>
      <c r="E3" s="837" t="s">
        <v>585</v>
      </c>
      <c r="F3" s="837" t="s">
        <v>589</v>
      </c>
      <c r="G3" s="837" t="s">
        <v>593</v>
      </c>
      <c r="H3" s="837" t="s">
        <v>1197</v>
      </c>
      <c r="I3" s="837" t="s">
        <v>1201</v>
      </c>
      <c r="J3" s="837" t="s">
        <v>1205</v>
      </c>
      <c r="K3" s="837" t="s">
        <v>562</v>
      </c>
      <c r="L3" s="837" t="s">
        <v>566</v>
      </c>
      <c r="M3" s="837" t="s">
        <v>570</v>
      </c>
      <c r="N3" s="837" t="s">
        <v>574</v>
      </c>
      <c r="O3" s="837" t="s">
        <v>578</v>
      </c>
      <c r="P3" s="837" t="s">
        <v>582</v>
      </c>
      <c r="Q3" s="837" t="s">
        <v>586</v>
      </c>
      <c r="R3" s="837" t="s">
        <v>590</v>
      </c>
      <c r="S3" s="837" t="s">
        <v>1194</v>
      </c>
      <c r="T3" s="837" t="s">
        <v>1198</v>
      </c>
      <c r="U3" s="837" t="s">
        <v>1202</v>
      </c>
      <c r="V3" s="837" t="s">
        <v>1206</v>
      </c>
      <c r="W3" s="837" t="s">
        <v>885</v>
      </c>
    </row>
    <row r="4" spans="1:24" ht="13.5">
      <c r="B4" s="838" t="s">
        <v>898</v>
      </c>
      <c r="C4" s="839">
        <v>2.3747490900001139E-2</v>
      </c>
      <c r="D4" s="839">
        <v>0.15480440519999683</v>
      </c>
      <c r="E4" s="839">
        <v>0.59725155349999481</v>
      </c>
      <c r="F4" s="839">
        <v>0.49542293490000155</v>
      </c>
      <c r="G4" s="839">
        <v>0.63601812449999495</v>
      </c>
      <c r="H4" s="839">
        <v>1.6086284296000086</v>
      </c>
      <c r="I4" s="839">
        <v>2.2116417505000063</v>
      </c>
      <c r="J4" s="839">
        <v>-0.93077173760000365</v>
      </c>
      <c r="K4" s="839">
        <v>-0.13586152489999587</v>
      </c>
      <c r="L4" s="839">
        <v>10.0812722163</v>
      </c>
      <c r="M4" s="839">
        <v>4.1923696726999955</v>
      </c>
      <c r="N4" s="839">
        <v>-3.9567373265999994</v>
      </c>
      <c r="O4" s="839">
        <v>1.732649745499999</v>
      </c>
      <c r="P4" s="839">
        <v>4.3274325057999956</v>
      </c>
      <c r="Q4" s="839">
        <v>1.7281114592999984</v>
      </c>
      <c r="R4" s="839">
        <v>0.90787863669999935</v>
      </c>
      <c r="S4" s="839">
        <v>-4.2456666079999996</v>
      </c>
      <c r="T4" s="839">
        <v>-0.48742376379999952</v>
      </c>
      <c r="U4" s="839">
        <v>0.78362042359999762</v>
      </c>
      <c r="V4" s="839">
        <v>1.2462243400000006</v>
      </c>
      <c r="W4" s="829">
        <v>1.2691524241000007</v>
      </c>
      <c r="X4" s="840"/>
    </row>
    <row r="5" spans="1:24">
      <c r="B5" s="838" t="s">
        <v>899</v>
      </c>
      <c r="C5" s="841">
        <v>-0.97815700100000003</v>
      </c>
      <c r="D5" s="841">
        <v>-0.28628400030000012</v>
      </c>
      <c r="E5" s="841">
        <v>-0.59711300079999996</v>
      </c>
      <c r="F5" s="841">
        <v>-1.6240040011000001</v>
      </c>
      <c r="G5" s="841">
        <v>-0.89150700000000005</v>
      </c>
      <c r="H5" s="841">
        <v>-0.3593209982000003</v>
      </c>
      <c r="I5" s="841">
        <v>1.0567920003000004</v>
      </c>
      <c r="J5" s="841">
        <v>-1.0528490008999998</v>
      </c>
      <c r="K5" s="841">
        <v>-0.84045200050000035</v>
      </c>
      <c r="L5" s="841">
        <v>0.40962699969999994</v>
      </c>
      <c r="M5" s="841">
        <v>0.84902899900000006</v>
      </c>
      <c r="N5" s="841">
        <v>0.75928599940000008</v>
      </c>
      <c r="O5" s="841">
        <v>2.9203330011999995</v>
      </c>
      <c r="P5" s="841">
        <v>2.9618869997000004</v>
      </c>
      <c r="Q5" s="841">
        <v>0.71721100209999988</v>
      </c>
      <c r="R5" s="841">
        <v>-4.0454999499999755E-2</v>
      </c>
      <c r="S5" s="841">
        <v>0.11079000040000006</v>
      </c>
      <c r="T5" s="841">
        <v>-9.8193999900000106E-2</v>
      </c>
      <c r="U5" s="841">
        <v>0.51291900030000037</v>
      </c>
      <c r="V5" s="841">
        <v>0.57961100009999977</v>
      </c>
      <c r="W5" s="829">
        <v>0.58697100020000015</v>
      </c>
    </row>
    <row r="6" spans="1:24">
      <c r="B6" s="838" t="s">
        <v>900</v>
      </c>
      <c r="C6" s="841">
        <v>-0.19565680909999866</v>
      </c>
      <c r="D6" s="841">
        <v>-0.38132604480000326</v>
      </c>
      <c r="E6" s="841">
        <v>1.1870990534999948</v>
      </c>
      <c r="F6" s="841">
        <v>0.43851639490000183</v>
      </c>
      <c r="G6" s="841">
        <v>0.26447408449999443</v>
      </c>
      <c r="H6" s="841">
        <v>1.6374904396000065</v>
      </c>
      <c r="I6" s="841">
        <v>2.2477561605000069</v>
      </c>
      <c r="J6" s="841">
        <v>-0.83811660760000362</v>
      </c>
      <c r="K6" s="841">
        <v>-0.65587965489999578</v>
      </c>
      <c r="L6" s="841">
        <v>10.149967226299999</v>
      </c>
      <c r="M6" s="841">
        <v>4.1947839626999945</v>
      </c>
      <c r="N6" s="841">
        <v>-3.8025587865999988</v>
      </c>
      <c r="O6" s="841">
        <v>1.7383373154999995</v>
      </c>
      <c r="P6" s="841">
        <v>4.553990135799995</v>
      </c>
      <c r="Q6" s="841">
        <v>1.8874568192999983</v>
      </c>
      <c r="R6" s="841">
        <v>0.91897447669999943</v>
      </c>
      <c r="S6" s="841">
        <v>-4.1878388580000001</v>
      </c>
      <c r="T6" s="841">
        <v>-0.44716395379999951</v>
      </c>
      <c r="U6" s="841">
        <v>0.63293577359999775</v>
      </c>
      <c r="V6" s="841">
        <v>1.3311246700000006</v>
      </c>
      <c r="W6" s="829">
        <v>1.7612975541000007</v>
      </c>
    </row>
    <row r="7" spans="1:24">
      <c r="B7" s="838" t="s">
        <v>901</v>
      </c>
      <c r="C7" s="841">
        <v>-1.026749951</v>
      </c>
      <c r="D7" s="841">
        <v>-0.30037480030000013</v>
      </c>
      <c r="E7" s="841">
        <v>-0.61430250079999993</v>
      </c>
      <c r="F7" s="841">
        <v>-1.6495077011000001</v>
      </c>
      <c r="G7" s="841">
        <v>-0.91644835999999996</v>
      </c>
      <c r="H7" s="841">
        <v>-0.39838214820000029</v>
      </c>
      <c r="I7" s="841">
        <v>1.0367713903000004</v>
      </c>
      <c r="J7" s="841">
        <v>-1.0738198208999998</v>
      </c>
      <c r="K7" s="841">
        <v>-0.84092101050000045</v>
      </c>
      <c r="L7" s="841">
        <v>0.40894460969999996</v>
      </c>
      <c r="M7" s="841">
        <v>0.84852587900000009</v>
      </c>
      <c r="N7" s="841">
        <v>0.75879200940000013</v>
      </c>
      <c r="O7" s="841">
        <v>2.9192472511999998</v>
      </c>
      <c r="P7" s="841">
        <v>2.9618684797000001</v>
      </c>
      <c r="Q7" s="841">
        <v>0.71754970209999991</v>
      </c>
      <c r="R7" s="841">
        <v>-4.0650159499999762E-2</v>
      </c>
      <c r="S7" s="841">
        <v>0.10912011040000005</v>
      </c>
      <c r="T7" s="841">
        <v>-9.8310119900000104E-2</v>
      </c>
      <c r="U7" s="841">
        <v>0.4860740403000004</v>
      </c>
      <c r="V7" s="841">
        <v>0.57285118009999969</v>
      </c>
      <c r="W7" s="829">
        <v>0.68981930020000015</v>
      </c>
    </row>
    <row r="8" spans="1:24">
      <c r="B8" s="838" t="s">
        <v>902</v>
      </c>
      <c r="C8" s="842">
        <v>120.35470000000001</v>
      </c>
      <c r="D8" s="842">
        <v>120.34699999999999</v>
      </c>
      <c r="E8" s="842">
        <v>120.63785</v>
      </c>
      <c r="F8" s="842">
        <v>120.46974999999999</v>
      </c>
      <c r="G8" s="842">
        <v>120.55975000000001</v>
      </c>
      <c r="H8" s="842">
        <v>120.7025</v>
      </c>
      <c r="I8" s="842">
        <v>120.22400000000002</v>
      </c>
      <c r="J8" s="842">
        <v>120.0145</v>
      </c>
      <c r="K8" s="842">
        <v>119.6575</v>
      </c>
      <c r="L8" s="842">
        <v>119.84</v>
      </c>
      <c r="M8" s="842">
        <v>120.0625</v>
      </c>
      <c r="N8" s="842">
        <v>120.6225</v>
      </c>
      <c r="O8" s="842">
        <v>121.255</v>
      </c>
      <c r="P8" s="842">
        <v>144.89750000000001</v>
      </c>
      <c r="Q8" s="842">
        <v>150.684</v>
      </c>
      <c r="R8" s="842">
        <v>150.762</v>
      </c>
      <c r="S8" s="842">
        <v>150.4144</v>
      </c>
      <c r="T8" s="842">
        <v>150.35087999999999</v>
      </c>
      <c r="U8" s="842">
        <v>150.61200000000002</v>
      </c>
      <c r="V8" s="842">
        <v>150.78</v>
      </c>
      <c r="W8" s="842">
        <v>150.87399999999997</v>
      </c>
      <c r="X8" s="842"/>
    </row>
    <row r="9" spans="1:24">
      <c r="B9" s="838" t="s">
        <v>903</v>
      </c>
      <c r="C9" s="843">
        <v>1.236515</v>
      </c>
      <c r="D9" s="843">
        <v>1.7862349999999998</v>
      </c>
      <c r="E9" s="843">
        <v>1.4532</v>
      </c>
      <c r="F9" s="843">
        <v>0.81</v>
      </c>
      <c r="G9" s="843">
        <v>1.0860799999999999</v>
      </c>
      <c r="H9" s="843">
        <v>0.88523499999999999</v>
      </c>
      <c r="I9" s="843">
        <v>1.871075</v>
      </c>
      <c r="J9" s="843">
        <v>0.65922000000000003</v>
      </c>
      <c r="K9" s="843">
        <v>1.0519000000000001</v>
      </c>
      <c r="L9" s="843">
        <v>2.321815</v>
      </c>
      <c r="M9" s="843">
        <v>1.62266</v>
      </c>
      <c r="N9" s="843">
        <v>1.8215250000000001</v>
      </c>
      <c r="O9" s="843">
        <v>3.4268350000000001</v>
      </c>
      <c r="P9" s="843">
        <v>3.9233850000000001</v>
      </c>
      <c r="Q9" s="843">
        <v>0.94545000000000001</v>
      </c>
      <c r="R9" s="843">
        <v>0.42120999999999997</v>
      </c>
      <c r="S9" s="843">
        <v>0.360205</v>
      </c>
      <c r="T9" s="843">
        <v>0.14274999999999999</v>
      </c>
      <c r="U9" s="843">
        <v>1.2034149999999999</v>
      </c>
      <c r="V9" s="843">
        <v>0.76915</v>
      </c>
      <c r="W9" s="825">
        <v>0.61282499999999995</v>
      </c>
    </row>
    <row r="10" spans="1:24">
      <c r="B10" s="838" t="s">
        <v>904</v>
      </c>
      <c r="C10" s="843">
        <v>1.6685150000000002</v>
      </c>
      <c r="D10" s="843">
        <v>2.876455</v>
      </c>
      <c r="E10" s="843">
        <v>2.0205000000000002</v>
      </c>
      <c r="F10" s="843">
        <v>2.1314799999999998</v>
      </c>
      <c r="G10" s="843">
        <v>1.97343</v>
      </c>
      <c r="H10" s="843">
        <v>1.8807349999999998</v>
      </c>
      <c r="I10" s="843">
        <v>1.323345</v>
      </c>
      <c r="J10" s="843">
        <v>1.965495</v>
      </c>
      <c r="K10" s="843">
        <v>1.8239000000000001</v>
      </c>
      <c r="L10" s="843">
        <v>0.65500499999999995</v>
      </c>
      <c r="M10" s="843">
        <v>1.234375</v>
      </c>
      <c r="N10" s="843">
        <v>0.55909000000000009</v>
      </c>
      <c r="O10" s="843">
        <v>0.74063500000000004</v>
      </c>
      <c r="P10" s="843">
        <v>0.63549999999999995</v>
      </c>
      <c r="Q10" s="843">
        <v>0.32991000000000004</v>
      </c>
      <c r="R10" s="843">
        <v>0.57250000000000001</v>
      </c>
      <c r="S10" s="843">
        <v>0.28370999999999996</v>
      </c>
      <c r="T10" s="843">
        <v>0.14645</v>
      </c>
      <c r="U10" s="843">
        <v>4.8000000000000001E-2</v>
      </c>
      <c r="V10" s="843">
        <v>1.52E-2</v>
      </c>
      <c r="W10" s="825">
        <v>2.0999999999999999E-3</v>
      </c>
    </row>
    <row r="11" spans="1:24">
      <c r="B11" s="838" t="s">
        <v>905</v>
      </c>
      <c r="C11" s="843">
        <f t="shared" ref="C11:W11" si="0">C10-C9</f>
        <v>0.43200000000000016</v>
      </c>
      <c r="D11" s="843">
        <f t="shared" si="0"/>
        <v>1.0902200000000002</v>
      </c>
      <c r="E11" s="843">
        <f t="shared" si="0"/>
        <v>0.56730000000000014</v>
      </c>
      <c r="F11" s="843">
        <f t="shared" si="0"/>
        <v>1.3214799999999998</v>
      </c>
      <c r="G11" s="843">
        <f t="shared" si="0"/>
        <v>0.88735000000000008</v>
      </c>
      <c r="H11" s="843">
        <f t="shared" si="0"/>
        <v>0.99549999999999983</v>
      </c>
      <c r="I11" s="843">
        <f t="shared" si="0"/>
        <v>-0.54773000000000005</v>
      </c>
      <c r="J11" s="843">
        <f t="shared" si="0"/>
        <v>1.3062749999999999</v>
      </c>
      <c r="K11" s="843">
        <f t="shared" si="0"/>
        <v>0.77200000000000002</v>
      </c>
      <c r="L11" s="843">
        <f t="shared" si="0"/>
        <v>-1.6668099999999999</v>
      </c>
      <c r="M11" s="843">
        <f t="shared" si="0"/>
        <v>-0.38828499999999999</v>
      </c>
      <c r="N11" s="843">
        <f t="shared" si="0"/>
        <v>-1.262435</v>
      </c>
      <c r="O11" s="843">
        <f t="shared" si="0"/>
        <v>-2.6861999999999999</v>
      </c>
      <c r="P11" s="843">
        <f t="shared" si="0"/>
        <v>-3.2878850000000002</v>
      </c>
      <c r="Q11" s="843">
        <f t="shared" si="0"/>
        <v>-0.61553999999999998</v>
      </c>
      <c r="R11" s="843">
        <f t="shared" si="0"/>
        <v>0.15129000000000004</v>
      </c>
      <c r="S11" s="843">
        <f t="shared" si="0"/>
        <v>-7.6495000000000035E-2</v>
      </c>
      <c r="T11" s="843">
        <f t="shared" si="0"/>
        <v>3.7000000000000088E-3</v>
      </c>
      <c r="U11" s="843">
        <f t="shared" si="0"/>
        <v>-1.1554149999999999</v>
      </c>
      <c r="V11" s="843">
        <f t="shared" si="0"/>
        <v>-0.75395000000000001</v>
      </c>
      <c r="W11" s="843">
        <f t="shared" si="0"/>
        <v>-0.61072499999999996</v>
      </c>
    </row>
    <row r="14" spans="1:24">
      <c r="B14" s="821" t="s">
        <v>1046</v>
      </c>
    </row>
    <row r="37" spans="2:3">
      <c r="B37" s="828" t="s">
        <v>52</v>
      </c>
    </row>
    <row r="40" spans="2:3">
      <c r="B40" s="175" t="s">
        <v>459</v>
      </c>
      <c r="C40" s="96"/>
    </row>
  </sheetData>
  <phoneticPr fontId="71" type="noConversion"/>
  <hyperlinks>
    <hyperlink ref="B40" location="Мазмұны!B63" display="мазмұнға"/>
  </hyperlinks>
  <pageMargins left="0.75" right="0.75" top="1" bottom="1" header="0.5" footer="0.5"/>
  <pageSetup paperSize="9" orientation="portrait" verticalDpi="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4"/>
  <sheetViews>
    <sheetView workbookViewId="0">
      <selection activeCell="H22" sqref="H22"/>
    </sheetView>
  </sheetViews>
  <sheetFormatPr defaultColWidth="8" defaultRowHeight="12.75"/>
  <cols>
    <col min="1" max="1" width="8.7109375" style="47" customWidth="1"/>
    <col min="2" max="2" width="10.140625" style="59" bestFit="1" customWidth="1"/>
    <col min="3" max="3" width="11.5703125" style="61" customWidth="1"/>
    <col min="4" max="4" width="10.7109375" style="61" customWidth="1"/>
    <col min="5" max="5" width="12.28515625" style="61" customWidth="1"/>
    <col min="6" max="6" width="13" style="61" customWidth="1"/>
    <col min="7" max="7" width="8.7109375" style="50" bestFit="1" customWidth="1"/>
    <col min="8" max="8" width="30.140625" style="47" customWidth="1"/>
    <col min="9" max="9" width="5.7109375" style="47" bestFit="1" customWidth="1"/>
    <col min="10" max="16384" width="8" style="47"/>
  </cols>
  <sheetData>
    <row r="2" spans="1:8">
      <c r="A2" s="47" t="s">
        <v>1735</v>
      </c>
      <c r="B2" s="60" t="s">
        <v>400</v>
      </c>
      <c r="H2" s="60" t="s">
        <v>400</v>
      </c>
    </row>
    <row r="3" spans="1:8">
      <c r="C3" s="62"/>
      <c r="D3" s="62"/>
      <c r="E3" s="62"/>
      <c r="F3" s="62"/>
    </row>
    <row r="4" spans="1:8" ht="51">
      <c r="B4" s="63" t="s">
        <v>1653</v>
      </c>
      <c r="C4" s="52" t="s">
        <v>1339</v>
      </c>
      <c r="D4" s="52" t="s">
        <v>1340</v>
      </c>
      <c r="E4" s="52" t="s">
        <v>1341</v>
      </c>
      <c r="F4" s="52" t="s">
        <v>1109</v>
      </c>
    </row>
    <row r="5" spans="1:8">
      <c r="B5" s="53">
        <v>39083</v>
      </c>
      <c r="C5" s="55">
        <v>4330.5</v>
      </c>
      <c r="D5" s="55">
        <v>6285</v>
      </c>
      <c r="E5" s="55">
        <v>2849.5</v>
      </c>
      <c r="F5" s="55">
        <v>634.5</v>
      </c>
      <c r="G5" s="50">
        <v>0</v>
      </c>
    </row>
    <row r="6" spans="1:8">
      <c r="B6" s="53">
        <v>39114</v>
      </c>
      <c r="C6" s="55">
        <v>3455.25</v>
      </c>
      <c r="D6" s="55">
        <v>5605.5</v>
      </c>
      <c r="E6" s="55">
        <v>2849.75</v>
      </c>
      <c r="F6" s="55">
        <v>657.55</v>
      </c>
      <c r="G6" s="50">
        <v>0</v>
      </c>
    </row>
    <row r="7" spans="1:8">
      <c r="B7" s="53">
        <v>39142</v>
      </c>
      <c r="C7" s="55">
        <v>3544.75</v>
      </c>
      <c r="D7" s="55">
        <v>6189.5</v>
      </c>
      <c r="E7" s="55">
        <v>2907.5</v>
      </c>
      <c r="F7" s="55">
        <v>669.07</v>
      </c>
      <c r="G7" s="50">
        <v>0</v>
      </c>
    </row>
    <row r="8" spans="1:8">
      <c r="B8" s="53">
        <v>39173</v>
      </c>
      <c r="C8" s="55">
        <v>3205.25</v>
      </c>
      <c r="D8" s="55">
        <v>6915.5</v>
      </c>
      <c r="E8" s="55">
        <v>2735.25</v>
      </c>
      <c r="F8" s="55">
        <v>658.8</v>
      </c>
      <c r="G8" s="50">
        <v>0</v>
      </c>
    </row>
    <row r="9" spans="1:8">
      <c r="B9" s="53">
        <v>39203</v>
      </c>
      <c r="C9" s="55">
        <v>3790.5</v>
      </c>
      <c r="D9" s="55">
        <v>7919.5</v>
      </c>
      <c r="E9" s="55">
        <v>2797</v>
      </c>
      <c r="F9" s="55">
        <v>673.85</v>
      </c>
      <c r="G9" s="50">
        <v>0</v>
      </c>
    </row>
    <row r="10" spans="1:8">
      <c r="B10" s="53">
        <v>39234</v>
      </c>
      <c r="C10" s="55">
        <v>3710.25</v>
      </c>
      <c r="D10" s="55">
        <v>7510.25</v>
      </c>
      <c r="E10" s="55">
        <v>2775.25</v>
      </c>
      <c r="F10" s="55">
        <v>668.35</v>
      </c>
      <c r="G10" s="50">
        <v>0</v>
      </c>
    </row>
    <row r="11" spans="1:8">
      <c r="B11" s="53">
        <v>39264</v>
      </c>
      <c r="C11" s="55">
        <v>3400.25</v>
      </c>
      <c r="D11" s="55">
        <v>7730.25</v>
      </c>
      <c r="E11" s="55">
        <v>2690.25</v>
      </c>
      <c r="F11" s="55">
        <v>656.85</v>
      </c>
      <c r="G11" s="50">
        <v>0</v>
      </c>
    </row>
    <row r="12" spans="1:8">
      <c r="B12" s="53">
        <v>39295</v>
      </c>
      <c r="C12" s="55">
        <v>3524.5</v>
      </c>
      <c r="D12" s="55">
        <v>7945</v>
      </c>
      <c r="E12" s="55">
        <v>2675.25</v>
      </c>
      <c r="F12" s="55">
        <v>664.75</v>
      </c>
      <c r="G12" s="50">
        <v>0</v>
      </c>
    </row>
    <row r="13" spans="1:8">
      <c r="B13" s="53">
        <v>39326</v>
      </c>
      <c r="C13" s="55">
        <v>3020.5</v>
      </c>
      <c r="D13" s="55">
        <v>7450.5</v>
      </c>
      <c r="E13" s="55">
        <v>2437.75</v>
      </c>
      <c r="F13" s="55">
        <v>672.2</v>
      </c>
      <c r="G13" s="50">
        <v>0</v>
      </c>
    </row>
    <row r="14" spans="1:8">
      <c r="B14" s="53">
        <v>39356</v>
      </c>
      <c r="C14" s="55">
        <v>3042.5</v>
      </c>
      <c r="D14" s="55">
        <v>8130</v>
      </c>
      <c r="E14" s="55">
        <v>2441.25</v>
      </c>
      <c r="F14" s="55">
        <v>747.3</v>
      </c>
      <c r="G14" s="50">
        <v>0</v>
      </c>
    </row>
    <row r="15" spans="1:8">
      <c r="B15" s="53">
        <v>39387</v>
      </c>
      <c r="C15" s="55">
        <v>2729.5</v>
      </c>
      <c r="D15" s="55">
        <v>7660.5</v>
      </c>
      <c r="E15" s="55">
        <v>2499</v>
      </c>
      <c r="F15" s="55">
        <v>791.5</v>
      </c>
      <c r="G15" s="50">
        <v>0</v>
      </c>
    </row>
    <row r="16" spans="1:8">
      <c r="B16" s="53">
        <v>39417</v>
      </c>
      <c r="C16" s="55">
        <v>2540.25</v>
      </c>
      <c r="D16" s="55">
        <v>6806</v>
      </c>
      <c r="E16" s="55">
        <v>2445.25</v>
      </c>
      <c r="F16" s="55">
        <v>787.55</v>
      </c>
      <c r="G16" s="50">
        <v>0</v>
      </c>
    </row>
    <row r="17" spans="2:12" ht="12.75" customHeight="1">
      <c r="B17" s="53">
        <v>39448</v>
      </c>
      <c r="C17" s="55">
        <v>2385.25</v>
      </c>
      <c r="D17" s="55">
        <v>6714.5</v>
      </c>
      <c r="E17" s="55">
        <v>2357.5</v>
      </c>
      <c r="F17" s="55">
        <v>836.15</v>
      </c>
      <c r="G17" s="50">
        <v>0</v>
      </c>
      <c r="H17" s="1592" t="s">
        <v>1343</v>
      </c>
      <c r="I17" s="1592"/>
      <c r="J17" s="1592"/>
      <c r="K17" s="1592"/>
      <c r="L17" s="1597"/>
    </row>
    <row r="18" spans="2:12">
      <c r="B18" s="53">
        <v>39479</v>
      </c>
      <c r="C18" s="55">
        <v>2505.75</v>
      </c>
      <c r="D18" s="55">
        <v>7344.75</v>
      </c>
      <c r="E18" s="55">
        <v>2675.75</v>
      </c>
      <c r="F18" s="55">
        <v>910.45</v>
      </c>
      <c r="G18" s="50">
        <v>0</v>
      </c>
      <c r="H18" s="1592"/>
      <c r="I18" s="1592"/>
      <c r="J18" s="1592"/>
      <c r="K18" s="1592"/>
      <c r="L18" s="1597"/>
    </row>
    <row r="19" spans="2:12">
      <c r="B19" s="53">
        <v>39508</v>
      </c>
      <c r="C19" s="55">
        <v>2774.75</v>
      </c>
      <c r="D19" s="55">
        <v>8562.5</v>
      </c>
      <c r="E19" s="55">
        <v>3140.5</v>
      </c>
      <c r="F19" s="55">
        <v>981.35</v>
      </c>
      <c r="G19" s="50">
        <v>0</v>
      </c>
      <c r="H19" s="64"/>
      <c r="I19" s="64"/>
      <c r="J19" s="64"/>
      <c r="K19" s="64"/>
      <c r="L19" s="64"/>
    </row>
    <row r="20" spans="2:12">
      <c r="B20" s="53">
        <v>39539</v>
      </c>
      <c r="C20" s="55">
        <v>2263.75</v>
      </c>
      <c r="D20" s="55">
        <v>8325.25</v>
      </c>
      <c r="E20" s="55">
        <v>2875.5</v>
      </c>
      <c r="F20" s="55">
        <v>879.55</v>
      </c>
      <c r="G20" s="50">
        <v>0</v>
      </c>
      <c r="H20" s="42" t="s">
        <v>1144</v>
      </c>
    </row>
    <row r="21" spans="2:12">
      <c r="B21" s="53">
        <v>39569</v>
      </c>
      <c r="C21" s="55">
        <v>2195.25</v>
      </c>
      <c r="D21" s="55">
        <v>8685.5</v>
      </c>
      <c r="E21" s="55">
        <v>2849.5</v>
      </c>
      <c r="F21" s="55">
        <v>850.15</v>
      </c>
      <c r="G21" s="50">
        <v>0</v>
      </c>
    </row>
    <row r="22" spans="2:12">
      <c r="B22" s="53">
        <v>39600</v>
      </c>
      <c r="C22" s="55">
        <v>1934.75</v>
      </c>
      <c r="D22" s="55">
        <v>7979.5</v>
      </c>
      <c r="E22" s="55">
        <v>2858.25</v>
      </c>
      <c r="F22" s="55">
        <v>896.7</v>
      </c>
      <c r="G22" s="50">
        <v>0</v>
      </c>
      <c r="H22" s="175" t="s">
        <v>459</v>
      </c>
    </row>
    <row r="23" spans="2:12">
      <c r="B23" s="53">
        <v>39630</v>
      </c>
      <c r="C23" s="55">
        <v>1894.25</v>
      </c>
      <c r="D23" s="55">
        <v>8710.75</v>
      </c>
      <c r="E23" s="55">
        <v>3085.75</v>
      </c>
      <c r="F23" s="55">
        <v>942.9</v>
      </c>
      <c r="G23" s="50">
        <v>0</v>
      </c>
    </row>
    <row r="24" spans="2:12">
      <c r="B24" s="53">
        <v>39661</v>
      </c>
      <c r="C24" s="55">
        <v>1850.75</v>
      </c>
      <c r="D24" s="55">
        <v>8095.5</v>
      </c>
      <c r="E24" s="55">
        <v>2872.25</v>
      </c>
      <c r="F24" s="55">
        <v>914.4</v>
      </c>
      <c r="G24" s="50">
        <v>0</v>
      </c>
    </row>
    <row r="25" spans="2:12">
      <c r="B25" s="53">
        <v>39692</v>
      </c>
      <c r="C25" s="55">
        <v>1773.75</v>
      </c>
      <c r="D25" s="55">
        <v>7370.5</v>
      </c>
      <c r="E25" s="55">
        <v>2646.5</v>
      </c>
      <c r="F25" s="55">
        <v>817.95</v>
      </c>
      <c r="G25" s="50">
        <v>0</v>
      </c>
    </row>
    <row r="26" spans="2:12">
      <c r="B26" s="53">
        <v>39722</v>
      </c>
      <c r="C26" s="55">
        <v>1646.75</v>
      </c>
      <c r="D26" s="55">
        <v>6378.5</v>
      </c>
      <c r="E26" s="55">
        <v>2376</v>
      </c>
      <c r="F26" s="55">
        <v>878.1</v>
      </c>
      <c r="G26" s="50">
        <v>0</v>
      </c>
    </row>
    <row r="27" spans="2:12">
      <c r="B27" s="53">
        <v>39753</v>
      </c>
      <c r="C27" s="55">
        <v>1100.25</v>
      </c>
      <c r="D27" s="55">
        <v>3959.5</v>
      </c>
      <c r="E27" s="55">
        <v>1965.5</v>
      </c>
      <c r="F27" s="55">
        <v>727.75</v>
      </c>
      <c r="G27" s="50">
        <v>0</v>
      </c>
    </row>
    <row r="28" spans="2:12">
      <c r="B28" s="53">
        <v>39783</v>
      </c>
      <c r="C28" s="55">
        <v>1189.75</v>
      </c>
      <c r="D28" s="55">
        <v>3595.25</v>
      </c>
      <c r="E28" s="55">
        <v>1690.25</v>
      </c>
      <c r="F28" s="55">
        <v>773.65</v>
      </c>
      <c r="G28" s="50">
        <v>0</v>
      </c>
      <c r="H28" s="47" t="s">
        <v>719</v>
      </c>
    </row>
    <row r="29" spans="2:12">
      <c r="B29" s="53">
        <v>39814</v>
      </c>
      <c r="C29" s="55">
        <v>1120.25</v>
      </c>
      <c r="D29" s="55">
        <v>2901.5</v>
      </c>
      <c r="E29" s="55">
        <v>1454</v>
      </c>
      <c r="F29" s="55">
        <v>862.2</v>
      </c>
      <c r="G29" s="50">
        <v>0</v>
      </c>
    </row>
    <row r="30" spans="2:12">
      <c r="B30" s="53">
        <v>39845</v>
      </c>
      <c r="C30" s="55">
        <v>1095.25</v>
      </c>
      <c r="D30" s="55">
        <v>3145.25</v>
      </c>
      <c r="E30" s="55">
        <v>1315.75</v>
      </c>
      <c r="F30" s="55">
        <v>915.55</v>
      </c>
      <c r="G30" s="50">
        <v>0</v>
      </c>
    </row>
    <row r="31" spans="2:12">
      <c r="B31" s="53">
        <v>39873</v>
      </c>
      <c r="C31" s="55">
        <v>1078.25</v>
      </c>
      <c r="D31" s="55">
        <v>3329.75</v>
      </c>
      <c r="E31" s="55">
        <v>1270.25</v>
      </c>
      <c r="F31" s="55">
        <v>932.7</v>
      </c>
      <c r="G31" s="50">
        <v>0</v>
      </c>
    </row>
    <row r="32" spans="2:12">
      <c r="B32" s="53">
        <v>39904</v>
      </c>
      <c r="C32" s="55">
        <v>1260.5</v>
      </c>
      <c r="D32" s="55">
        <v>3963.25</v>
      </c>
      <c r="E32" s="55">
        <v>1336.75</v>
      </c>
      <c r="F32" s="55">
        <v>923.2</v>
      </c>
      <c r="G32" s="50">
        <v>0</v>
      </c>
    </row>
    <row r="33" spans="2:7">
      <c r="B33" s="53">
        <v>39934</v>
      </c>
      <c r="C33" s="55">
        <v>1448.25</v>
      </c>
      <c r="D33" s="55">
        <v>4500.75</v>
      </c>
      <c r="E33" s="55">
        <v>1481.25</v>
      </c>
      <c r="F33" s="55">
        <v>889.4</v>
      </c>
      <c r="G33" s="50">
        <v>0</v>
      </c>
    </row>
    <row r="34" spans="2:7">
      <c r="B34" s="53">
        <v>39965</v>
      </c>
      <c r="C34" s="55">
        <v>1550.5</v>
      </c>
      <c r="D34" s="55">
        <v>4946.75</v>
      </c>
      <c r="E34" s="55">
        <v>1424.5</v>
      </c>
      <c r="F34" s="55">
        <v>978.7</v>
      </c>
      <c r="G34" s="50">
        <v>0</v>
      </c>
    </row>
    <row r="35" spans="2:7">
      <c r="B35" s="53">
        <v>39995</v>
      </c>
      <c r="C35" s="55">
        <v>1544.25</v>
      </c>
      <c r="D35" s="55">
        <v>5041.5</v>
      </c>
      <c r="E35" s="55">
        <v>1609.75</v>
      </c>
      <c r="F35" s="55">
        <v>926.75</v>
      </c>
      <c r="G35" s="50">
        <v>0</v>
      </c>
    </row>
    <row r="36" spans="2:7">
      <c r="B36" s="53">
        <v>40026</v>
      </c>
      <c r="C36" s="55">
        <v>1810.5</v>
      </c>
      <c r="D36" s="55">
        <v>5971.5</v>
      </c>
      <c r="E36" s="55">
        <v>1930.25</v>
      </c>
      <c r="F36" s="55">
        <v>954.9</v>
      </c>
      <c r="G36" s="50">
        <v>0</v>
      </c>
    </row>
    <row r="37" spans="2:7">
      <c r="B37" s="53">
        <v>40057</v>
      </c>
      <c r="C37" s="55">
        <v>1819.5</v>
      </c>
      <c r="D37" s="55">
        <v>6240.25</v>
      </c>
      <c r="E37" s="55">
        <v>1830.25</v>
      </c>
      <c r="F37" s="55">
        <v>951.15</v>
      </c>
      <c r="G37" s="50">
        <v>0</v>
      </c>
    </row>
    <row r="38" spans="2:7">
      <c r="B38" s="53">
        <v>40087</v>
      </c>
      <c r="C38" s="55">
        <v>1915.25</v>
      </c>
      <c r="D38" s="55">
        <v>6081.5</v>
      </c>
      <c r="E38" s="55">
        <v>1857.5</v>
      </c>
      <c r="F38" s="55">
        <v>1007.7</v>
      </c>
      <c r="G38" s="50">
        <v>0</v>
      </c>
    </row>
    <row r="39" spans="2:7">
      <c r="B39" s="56" t="s">
        <v>713</v>
      </c>
      <c r="C39" s="55">
        <v>1827.375</v>
      </c>
      <c r="D39" s="55">
        <v>5841.6523076923077</v>
      </c>
      <c r="E39" s="55">
        <v>1851.9428571428571</v>
      </c>
      <c r="F39" s="55">
        <v>991.86558823529413</v>
      </c>
      <c r="G39" s="50">
        <v>10000</v>
      </c>
    </row>
    <row r="40" spans="2:7">
      <c r="B40" s="56" t="s">
        <v>718</v>
      </c>
      <c r="C40" s="55">
        <v>1790.33</v>
      </c>
      <c r="D40" s="55">
        <v>5777.5145454545454</v>
      </c>
      <c r="E40" s="55">
        <v>1788.96</v>
      </c>
      <c r="F40" s="55">
        <v>1018.1183333333333</v>
      </c>
      <c r="G40" s="50">
        <v>0</v>
      </c>
    </row>
    <row r="41" spans="2:7">
      <c r="B41" s="56" t="s">
        <v>715</v>
      </c>
      <c r="C41" s="55">
        <v>1799.325</v>
      </c>
      <c r="D41" s="55">
        <v>5886.8413636363639</v>
      </c>
      <c r="E41" s="55">
        <v>1835.3050000000001</v>
      </c>
      <c r="F41" s="55">
        <v>1018.4171428571428</v>
      </c>
      <c r="G41" s="50">
        <v>0</v>
      </c>
    </row>
    <row r="42" spans="2:7">
      <c r="B42" s="56" t="s">
        <v>716</v>
      </c>
      <c r="C42" s="55">
        <v>1918.7149999999999</v>
      </c>
      <c r="D42" s="55">
        <v>6001.6333333333332</v>
      </c>
      <c r="E42" s="55">
        <v>1844.34</v>
      </c>
      <c r="F42" s="55">
        <v>1022.583333333335</v>
      </c>
      <c r="G42" s="50">
        <v>0</v>
      </c>
    </row>
    <row r="43" spans="2:7">
      <c r="B43" s="56" t="s">
        <v>717</v>
      </c>
      <c r="C43" s="55">
        <v>2030.94</v>
      </c>
      <c r="D43" s="55">
        <v>6336.665</v>
      </c>
      <c r="E43" s="55">
        <v>1931.7775000000001</v>
      </c>
      <c r="F43" s="55">
        <v>1041.5</v>
      </c>
      <c r="G43" s="50">
        <v>0</v>
      </c>
    </row>
    <row r="44" spans="2:7">
      <c r="B44" s="58"/>
      <c r="C44" s="49"/>
      <c r="D44" s="49"/>
      <c r="E44" s="49"/>
      <c r="F44" s="49"/>
    </row>
  </sheetData>
  <mergeCells count="1">
    <mergeCell ref="H17:L18"/>
  </mergeCells>
  <phoneticPr fontId="29" type="noConversion"/>
  <hyperlinks>
    <hyperlink ref="H22" location="Мазмұны!B7" display="мазмұнға"/>
  </hyperlinks>
  <pageMargins left="0.75" right="0.75" top="1" bottom="1" header="0.5" footer="0.5"/>
  <pageSetup paperSize="9" orientation="portrait" horizontalDpi="300" verticalDpi="300"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62"/>
  <sheetViews>
    <sheetView topLeftCell="A16" workbookViewId="0">
      <selection activeCell="H31" sqref="H31"/>
    </sheetView>
  </sheetViews>
  <sheetFormatPr defaultRowHeight="12.75"/>
  <cols>
    <col min="1" max="1" width="9.140625" style="844"/>
    <col min="2" max="2" width="11" style="859" customWidth="1"/>
    <col min="3" max="3" width="13.140625" style="845" customWidth="1"/>
    <col min="4" max="4" width="13.140625" style="846" customWidth="1"/>
    <col min="5" max="5" width="13.140625" style="845" customWidth="1"/>
    <col min="6" max="6" width="11.42578125" style="845" customWidth="1"/>
    <col min="7" max="16384" width="9.140625" style="844"/>
  </cols>
  <sheetData>
    <row r="2" spans="1:8">
      <c r="A2" s="844" t="s">
        <v>1735</v>
      </c>
      <c r="B2" s="821" t="s">
        <v>1047</v>
      </c>
      <c r="H2" s="821" t="s">
        <v>1047</v>
      </c>
    </row>
    <row r="3" spans="1:8" s="847" customFormat="1" ht="11.25" customHeight="1">
      <c r="B3" s="1677" t="s">
        <v>906</v>
      </c>
      <c r="C3" s="1676" t="s">
        <v>907</v>
      </c>
      <c r="D3" s="1678" t="s">
        <v>908</v>
      </c>
      <c r="E3" s="1676" t="s">
        <v>909</v>
      </c>
      <c r="F3" s="1676" t="s">
        <v>910</v>
      </c>
    </row>
    <row r="4" spans="1:8" s="849" customFormat="1">
      <c r="B4" s="1677"/>
      <c r="C4" s="1676"/>
      <c r="D4" s="1678"/>
      <c r="E4" s="1676"/>
      <c r="F4" s="1676"/>
    </row>
    <row r="5" spans="1:8">
      <c r="B5" s="850"/>
      <c r="C5" s="851" t="s">
        <v>911</v>
      </c>
      <c r="D5" s="852" t="s">
        <v>911</v>
      </c>
      <c r="E5" s="851" t="s">
        <v>911</v>
      </c>
      <c r="F5" s="851" t="s">
        <v>911</v>
      </c>
    </row>
    <row r="6" spans="1:8">
      <c r="B6" s="853">
        <v>39450</v>
      </c>
      <c r="C6" s="854">
        <v>0.12429999999999999</v>
      </c>
      <c r="D6" s="855">
        <v>5.2045392175831928E-2</v>
      </c>
      <c r="E6" s="854">
        <v>0.13</v>
      </c>
      <c r="F6" s="854">
        <v>0.09</v>
      </c>
    </row>
    <row r="7" spans="1:8">
      <c r="B7" s="853">
        <v>39451</v>
      </c>
      <c r="C7" s="854">
        <v>0.124</v>
      </c>
      <c r="D7" s="855">
        <v>7.0554275951759685E-2</v>
      </c>
      <c r="E7" s="854">
        <v>0.127</v>
      </c>
      <c r="F7" s="854">
        <v>0.09</v>
      </c>
    </row>
    <row r="8" spans="1:8">
      <c r="B8" s="853">
        <v>39455</v>
      </c>
      <c r="C8" s="854">
        <v>0.1246</v>
      </c>
      <c r="D8" s="855">
        <v>7.5546004385665985E-2</v>
      </c>
      <c r="E8" s="854">
        <v>0.13200000000000001</v>
      </c>
      <c r="F8" s="854">
        <v>9.5000000000000001E-2</v>
      </c>
    </row>
    <row r="9" spans="1:8">
      <c r="B9" s="853">
        <v>39456</v>
      </c>
      <c r="C9" s="854">
        <v>0.1246</v>
      </c>
      <c r="D9" s="855">
        <v>4.8945582930982778E-2</v>
      </c>
      <c r="E9" s="854">
        <v>0.14000000000000001</v>
      </c>
      <c r="F9" s="854">
        <v>0.1</v>
      </c>
    </row>
    <row r="10" spans="1:8">
      <c r="B10" s="853">
        <v>39457</v>
      </c>
      <c r="C10" s="854">
        <v>0.1244</v>
      </c>
      <c r="D10" s="855">
        <v>2.8082191506128232E-2</v>
      </c>
      <c r="E10" s="854">
        <v>0.14000000000000001</v>
      </c>
      <c r="F10" s="854">
        <v>0.1</v>
      </c>
    </row>
    <row r="11" spans="1:8">
      <c r="B11" s="853">
        <v>39458</v>
      </c>
      <c r="C11" s="854">
        <v>0.12429999999999999</v>
      </c>
      <c r="D11" s="855">
        <v>1.9118067937204768E-2</v>
      </c>
      <c r="E11" s="854">
        <v>0.13200000000000001</v>
      </c>
      <c r="F11" s="854">
        <v>9.5000000000000001E-2</v>
      </c>
    </row>
    <row r="12" spans="1:8">
      <c r="B12" s="853">
        <v>39461</v>
      </c>
      <c r="C12" s="854">
        <v>0.12429999999999999</v>
      </c>
      <c r="D12" s="855">
        <v>1.9465362418791699E-2</v>
      </c>
      <c r="E12" s="854">
        <v>0.13200000000000001</v>
      </c>
      <c r="F12" s="854">
        <v>9.5000000000000001E-2</v>
      </c>
    </row>
    <row r="13" spans="1:8">
      <c r="B13" s="853">
        <v>39462</v>
      </c>
      <c r="C13" s="854">
        <v>0.12429999999999999</v>
      </c>
      <c r="D13" s="855">
        <v>2.4391133502233119E-2</v>
      </c>
      <c r="E13" s="854">
        <v>0.13200000000000001</v>
      </c>
      <c r="F13" s="854">
        <v>9.5000000000000001E-2</v>
      </c>
    </row>
    <row r="14" spans="1:8">
      <c r="B14" s="853">
        <v>39463</v>
      </c>
      <c r="C14" s="854">
        <v>0.1242</v>
      </c>
      <c r="D14" s="855">
        <v>2.8470727283405509E-2</v>
      </c>
      <c r="E14" s="854">
        <v>0.1295</v>
      </c>
      <c r="F14" s="854">
        <v>0.09</v>
      </c>
    </row>
    <row r="15" spans="1:8">
      <c r="B15" s="853">
        <v>39464</v>
      </c>
      <c r="C15" s="854">
        <v>0.12130000000000001</v>
      </c>
      <c r="D15" s="855">
        <v>5.7700992300767633E-2</v>
      </c>
      <c r="E15" s="854">
        <v>0.1263</v>
      </c>
      <c r="F15" s="854">
        <v>9.3299999999999994E-2</v>
      </c>
    </row>
    <row r="16" spans="1:8">
      <c r="B16" s="853">
        <v>39465</v>
      </c>
      <c r="C16" s="854">
        <v>0.1197</v>
      </c>
      <c r="D16" s="855">
        <v>4.1456896085087541E-2</v>
      </c>
      <c r="E16" s="854">
        <v>0.13500000000000001</v>
      </c>
      <c r="F16" s="854">
        <v>0.09</v>
      </c>
    </row>
    <row r="17" spans="2:9">
      <c r="B17" s="853">
        <v>39468</v>
      </c>
      <c r="C17" s="854">
        <v>0.1222</v>
      </c>
      <c r="D17" s="855">
        <v>0.10350313609804297</v>
      </c>
      <c r="E17" s="854">
        <v>0.1293</v>
      </c>
      <c r="F17" s="854">
        <v>0.09</v>
      </c>
    </row>
    <row r="18" spans="2:9">
      <c r="B18" s="853">
        <v>39469</v>
      </c>
      <c r="C18" s="854">
        <v>0.12140000000000001</v>
      </c>
      <c r="D18" s="855">
        <v>7.8106274393993771E-2</v>
      </c>
      <c r="E18" s="854">
        <v>0.1293</v>
      </c>
      <c r="F18" s="854">
        <v>0.09</v>
      </c>
    </row>
    <row r="19" spans="2:9">
      <c r="B19" s="853">
        <v>39470</v>
      </c>
      <c r="C19" s="854">
        <v>0.12029999999999999</v>
      </c>
      <c r="D19" s="855">
        <v>4.2499815305073317E-2</v>
      </c>
      <c r="E19" s="854">
        <v>0.128</v>
      </c>
      <c r="F19" s="854">
        <v>9.5000000000000001E-2</v>
      </c>
    </row>
    <row r="20" spans="2:9">
      <c r="B20" s="853">
        <v>39471</v>
      </c>
      <c r="C20" s="854">
        <v>0.12029999999999999</v>
      </c>
      <c r="D20" s="855">
        <v>1.2120403277383647E-2</v>
      </c>
      <c r="E20" s="854">
        <v>0.12529999999999999</v>
      </c>
      <c r="F20" s="854">
        <v>9.3299999999999994E-2</v>
      </c>
    </row>
    <row r="21" spans="2:9">
      <c r="B21" s="853">
        <v>39472</v>
      </c>
      <c r="C21" s="854">
        <v>0.12029999999999999</v>
      </c>
      <c r="D21" s="855">
        <v>1.1288821747230858E-2</v>
      </c>
      <c r="E21" s="854">
        <v>0.128</v>
      </c>
      <c r="F21" s="854">
        <v>0.09</v>
      </c>
    </row>
    <row r="22" spans="2:9">
      <c r="B22" s="853">
        <v>39475</v>
      </c>
      <c r="C22" s="854">
        <v>0.12029999999999999</v>
      </c>
      <c r="D22" s="855">
        <v>1.0333484273666944E-2</v>
      </c>
      <c r="E22" s="854">
        <v>0.12529999999999999</v>
      </c>
      <c r="F22" s="854">
        <v>9.3299999999999994E-2</v>
      </c>
    </row>
    <row r="23" spans="2:9">
      <c r="B23" s="853">
        <v>39476</v>
      </c>
      <c r="C23" s="854">
        <v>0.11900000000000001</v>
      </c>
      <c r="D23" s="855">
        <v>6.442888737657357E-3</v>
      </c>
      <c r="E23" s="854">
        <v>0.1275</v>
      </c>
      <c r="F23" s="854">
        <v>0.09</v>
      </c>
    </row>
    <row r="24" spans="2:9">
      <c r="B24" s="853">
        <v>39477</v>
      </c>
      <c r="C24" s="854">
        <v>0.1149</v>
      </c>
      <c r="D24" s="855">
        <v>2.1514246884666317E-2</v>
      </c>
      <c r="E24" s="854">
        <v>0.12529999999999999</v>
      </c>
      <c r="F24" s="854">
        <v>9.5000000000000001E-2</v>
      </c>
    </row>
    <row r="25" spans="2:9">
      <c r="B25" s="853">
        <v>39478</v>
      </c>
      <c r="C25" s="854">
        <v>0.1133</v>
      </c>
      <c r="D25" s="855">
        <v>2.3923116866139068E-2</v>
      </c>
      <c r="E25" s="854">
        <v>0.11749999999999999</v>
      </c>
      <c r="F25" s="854">
        <v>9.5000000000000001E-2</v>
      </c>
    </row>
    <row r="26" spans="2:9">
      <c r="B26" s="856">
        <v>39479</v>
      </c>
      <c r="C26" s="854">
        <v>0.11230000000000001</v>
      </c>
      <c r="D26" s="855">
        <v>1.11E-2</v>
      </c>
      <c r="E26" s="854">
        <v>0.125</v>
      </c>
      <c r="F26" s="854">
        <v>0.09</v>
      </c>
    </row>
    <row r="27" spans="2:9">
      <c r="B27" s="856">
        <v>39482</v>
      </c>
      <c r="C27" s="854">
        <v>0.1137</v>
      </c>
      <c r="D27" s="854">
        <v>2.0400000000000001E-2</v>
      </c>
      <c r="E27" s="854">
        <v>0.125</v>
      </c>
      <c r="F27" s="854">
        <v>0.09</v>
      </c>
    </row>
    <row r="28" spans="2:9">
      <c r="B28" s="856">
        <v>39483</v>
      </c>
      <c r="C28" s="854">
        <v>0.11359999999999999</v>
      </c>
      <c r="D28" s="854">
        <v>1.9099999999999999E-2</v>
      </c>
      <c r="E28" s="854">
        <v>0.1217</v>
      </c>
      <c r="F28" s="854">
        <v>9.3299999999999994E-2</v>
      </c>
      <c r="H28" s="857" t="s">
        <v>1152</v>
      </c>
    </row>
    <row r="29" spans="2:9">
      <c r="B29" s="856">
        <v>39484</v>
      </c>
      <c r="C29" s="854">
        <v>0.114</v>
      </c>
      <c r="D29" s="854">
        <v>1.1000000000000001E-2</v>
      </c>
      <c r="E29" s="854">
        <v>0.125</v>
      </c>
      <c r="F29" s="854">
        <v>8.5000000000000006E-2</v>
      </c>
    </row>
    <row r="30" spans="2:9">
      <c r="B30" s="856">
        <v>39485</v>
      </c>
      <c r="C30" s="854">
        <v>0.114</v>
      </c>
      <c r="D30" s="854">
        <v>5.1000000000000004E-3</v>
      </c>
      <c r="E30" s="854">
        <v>0.125</v>
      </c>
      <c r="F30" s="854">
        <v>8.5000000000000006E-2</v>
      </c>
    </row>
    <row r="31" spans="2:9">
      <c r="B31" s="856">
        <v>39486</v>
      </c>
      <c r="C31" s="854">
        <v>0.1128</v>
      </c>
      <c r="D31" s="854">
        <v>6.5000000000000006E-3</v>
      </c>
      <c r="E31" s="854">
        <v>0.1217</v>
      </c>
      <c r="F31" s="854">
        <v>0.09</v>
      </c>
      <c r="H31" s="175" t="s">
        <v>459</v>
      </c>
      <c r="I31" s="96"/>
    </row>
    <row r="32" spans="2:9">
      <c r="B32" s="856">
        <v>39489</v>
      </c>
      <c r="C32" s="854">
        <v>0.11199999999999999</v>
      </c>
      <c r="D32" s="854">
        <v>4.3E-3</v>
      </c>
      <c r="E32" s="854">
        <v>0.13500000000000001</v>
      </c>
      <c r="F32" s="854">
        <v>0.08</v>
      </c>
    </row>
    <row r="33" spans="2:6">
      <c r="B33" s="856">
        <v>39490</v>
      </c>
      <c r="C33" s="854">
        <v>0.11210000000000001</v>
      </c>
      <c r="D33" s="854">
        <v>1.9E-3</v>
      </c>
      <c r="E33" s="854">
        <v>0.125</v>
      </c>
      <c r="F33" s="854">
        <v>8.5000000000000006E-2</v>
      </c>
    </row>
    <row r="34" spans="2:6">
      <c r="B34" s="856">
        <v>39491</v>
      </c>
      <c r="C34" s="854">
        <v>0.11210000000000001</v>
      </c>
      <c r="D34" s="854">
        <v>1.7000000000000001E-3</v>
      </c>
      <c r="E34" s="854">
        <v>0.12330000000000001</v>
      </c>
      <c r="F34" s="854">
        <v>0.09</v>
      </c>
    </row>
    <row r="35" spans="2:6">
      <c r="B35" s="856">
        <v>39492</v>
      </c>
      <c r="C35" s="854">
        <v>0.1118</v>
      </c>
      <c r="D35" s="854">
        <v>2.2400000000000003E-2</v>
      </c>
      <c r="E35" s="854">
        <v>0.125</v>
      </c>
      <c r="F35" s="854">
        <v>8.5000000000000006E-2</v>
      </c>
    </row>
    <row r="36" spans="2:6">
      <c r="B36" s="856">
        <v>39493</v>
      </c>
      <c r="C36" s="854">
        <v>0.1116</v>
      </c>
      <c r="D36" s="854">
        <v>2.4199999999999999E-2</v>
      </c>
      <c r="E36" s="854">
        <v>0.1217</v>
      </c>
      <c r="F36" s="854">
        <v>0.09</v>
      </c>
    </row>
    <row r="37" spans="2:6">
      <c r="B37" s="856">
        <v>39496</v>
      </c>
      <c r="C37" s="854">
        <v>0.1108</v>
      </c>
      <c r="D37" s="854">
        <v>2.6600000000000002E-2</v>
      </c>
      <c r="E37" s="854">
        <v>0.1217</v>
      </c>
      <c r="F37" s="854">
        <v>9.3299999999999994E-2</v>
      </c>
    </row>
    <row r="38" spans="2:6">
      <c r="B38" s="856">
        <v>39497</v>
      </c>
      <c r="C38" s="854">
        <v>0.1104</v>
      </c>
      <c r="D38" s="854">
        <v>3.5699999999999996E-2</v>
      </c>
      <c r="E38" s="854">
        <v>0.12330000000000001</v>
      </c>
      <c r="F38" s="854">
        <v>9.3299999999999994E-2</v>
      </c>
    </row>
    <row r="39" spans="2:6">
      <c r="B39" s="856">
        <v>39498</v>
      </c>
      <c r="C39" s="854">
        <v>0.1104</v>
      </c>
      <c r="D39" s="854">
        <v>4.7300000000000002E-2</v>
      </c>
      <c r="E39" s="854">
        <v>0.12</v>
      </c>
      <c r="F39" s="854">
        <v>0.09</v>
      </c>
    </row>
    <row r="40" spans="2:6">
      <c r="B40" s="856">
        <v>39499</v>
      </c>
      <c r="C40" s="854">
        <v>0.1105</v>
      </c>
      <c r="D40" s="854">
        <v>6.5000000000000002E-2</v>
      </c>
      <c r="E40" s="854">
        <v>0.125</v>
      </c>
      <c r="F40" s="854">
        <v>0.09</v>
      </c>
    </row>
    <row r="41" spans="2:6">
      <c r="B41" s="856">
        <v>39500</v>
      </c>
      <c r="C41" s="854">
        <v>0.1106</v>
      </c>
      <c r="D41" s="854">
        <v>1.8500000000000003E-2</v>
      </c>
      <c r="E41" s="854">
        <v>0.13500000000000001</v>
      </c>
      <c r="F41" s="854">
        <v>0.09</v>
      </c>
    </row>
    <row r="42" spans="2:6">
      <c r="B42" s="856">
        <v>39503</v>
      </c>
      <c r="C42" s="854">
        <v>0.1106</v>
      </c>
      <c r="D42" s="854">
        <v>1.3500000000000002E-2</v>
      </c>
      <c r="E42" s="854">
        <v>0.1275</v>
      </c>
      <c r="F42" s="854">
        <v>9.5000000000000001E-2</v>
      </c>
    </row>
    <row r="43" spans="2:6">
      <c r="B43" s="856">
        <v>39504</v>
      </c>
      <c r="C43" s="854">
        <v>0.11109999999999999</v>
      </c>
      <c r="D43" s="854">
        <v>6.4000000000000003E-3</v>
      </c>
      <c r="E43" s="854">
        <v>0.1275</v>
      </c>
      <c r="F43" s="854">
        <v>0.09</v>
      </c>
    </row>
    <row r="44" spans="2:6">
      <c r="B44" s="856">
        <v>39505</v>
      </c>
      <c r="C44" s="854">
        <v>0.11109999999999999</v>
      </c>
      <c r="D44" s="854">
        <v>2E-3</v>
      </c>
      <c r="E44" s="854">
        <v>0.125</v>
      </c>
      <c r="F44" s="854">
        <v>0.09</v>
      </c>
    </row>
    <row r="45" spans="2:6">
      <c r="B45" s="856">
        <v>39506</v>
      </c>
      <c r="C45" s="854">
        <v>0.1109</v>
      </c>
      <c r="D45" s="854">
        <v>2.7300000000000001E-2</v>
      </c>
      <c r="E45" s="854">
        <v>0.125</v>
      </c>
      <c r="F45" s="854">
        <v>8.5000000000000006E-2</v>
      </c>
    </row>
    <row r="46" spans="2:6">
      <c r="B46" s="856">
        <v>39507</v>
      </c>
      <c r="C46" s="854">
        <v>0.111</v>
      </c>
      <c r="D46" s="854">
        <v>1.4499999999999999E-2</v>
      </c>
      <c r="E46" s="854">
        <v>0.125</v>
      </c>
      <c r="F46" s="854">
        <v>8.5000000000000006E-2</v>
      </c>
    </row>
    <row r="47" spans="2:6">
      <c r="B47" s="853">
        <v>39510</v>
      </c>
      <c r="C47" s="854">
        <v>0.1109</v>
      </c>
      <c r="D47" s="855">
        <v>6.938565313863789E-3</v>
      </c>
      <c r="E47" s="854">
        <v>0.125</v>
      </c>
      <c r="F47" s="854">
        <v>8.5000000000000006E-2</v>
      </c>
    </row>
    <row r="48" spans="2:6">
      <c r="B48" s="853">
        <v>39511</v>
      </c>
      <c r="C48" s="854">
        <v>0.1108</v>
      </c>
      <c r="D48" s="855">
        <v>2.0275459090585654E-3</v>
      </c>
      <c r="E48" s="854">
        <v>0.125</v>
      </c>
      <c r="F48" s="854">
        <v>0.09</v>
      </c>
    </row>
    <row r="49" spans="2:6">
      <c r="B49" s="853">
        <v>39512</v>
      </c>
      <c r="C49" s="854">
        <v>0.1105</v>
      </c>
      <c r="D49" s="855">
        <v>9.8376625904433791E-4</v>
      </c>
      <c r="E49" s="854">
        <v>0.12</v>
      </c>
      <c r="F49" s="854">
        <v>0.08</v>
      </c>
    </row>
    <row r="50" spans="2:6">
      <c r="B50" s="853">
        <v>39513</v>
      </c>
      <c r="C50" s="854">
        <v>0.1085</v>
      </c>
      <c r="D50" s="855">
        <v>5.4946463508036289E-3</v>
      </c>
      <c r="E50" s="854">
        <v>0.1183</v>
      </c>
      <c r="F50" s="854">
        <v>0.09</v>
      </c>
    </row>
    <row r="51" spans="2:6">
      <c r="B51" s="853">
        <v>39514</v>
      </c>
      <c r="C51" s="854">
        <v>0.10970000000000001</v>
      </c>
      <c r="D51" s="855">
        <v>2.3022205705244724E-2</v>
      </c>
      <c r="E51" s="854">
        <v>0.1217</v>
      </c>
      <c r="F51" s="854">
        <v>9.3299999999999994E-2</v>
      </c>
    </row>
    <row r="52" spans="2:6">
      <c r="B52" s="853">
        <v>39518</v>
      </c>
      <c r="C52" s="854">
        <v>0.10630000000000001</v>
      </c>
      <c r="D52" s="855">
        <v>1.6295835732972129E-2</v>
      </c>
      <c r="E52" s="854">
        <v>0.125</v>
      </c>
      <c r="F52" s="854">
        <v>8.5000000000000006E-2</v>
      </c>
    </row>
    <row r="53" spans="2:6">
      <c r="B53" s="853">
        <v>39519</v>
      </c>
      <c r="C53" s="854">
        <v>0.1051</v>
      </c>
      <c r="D53" s="855">
        <v>1.064764365120688E-2</v>
      </c>
      <c r="E53" s="854">
        <v>0.12</v>
      </c>
      <c r="F53" s="854">
        <v>8.7799999999999989E-2</v>
      </c>
    </row>
    <row r="54" spans="2:6">
      <c r="B54" s="853">
        <v>39520</v>
      </c>
      <c r="C54" s="854">
        <v>0.1051</v>
      </c>
      <c r="D54" s="855">
        <v>1.2525363813266436E-2</v>
      </c>
      <c r="E54" s="854">
        <v>0.12</v>
      </c>
      <c r="F54" s="854">
        <v>0.09</v>
      </c>
    </row>
    <row r="55" spans="2:6">
      <c r="B55" s="853">
        <v>39521</v>
      </c>
      <c r="C55" s="854">
        <v>0.1043</v>
      </c>
      <c r="D55" s="855">
        <v>1.4511425476647218E-2</v>
      </c>
      <c r="E55" s="854">
        <v>0.12</v>
      </c>
      <c r="F55" s="854">
        <v>8.5000000000000006E-2</v>
      </c>
    </row>
    <row r="56" spans="2:6">
      <c r="B56" s="853">
        <v>39524</v>
      </c>
      <c r="C56" s="854">
        <v>0.1038</v>
      </c>
      <c r="D56" s="855">
        <v>1.854763482433483E-2</v>
      </c>
      <c r="E56" s="854">
        <v>0.12</v>
      </c>
      <c r="F56" s="854">
        <v>0.09</v>
      </c>
    </row>
    <row r="57" spans="2:6">
      <c r="B57" s="853">
        <v>39525</v>
      </c>
      <c r="C57" s="854">
        <v>0.1041</v>
      </c>
      <c r="D57" s="855">
        <v>1.8474732800994823E-2</v>
      </c>
      <c r="E57" s="854">
        <v>0.11</v>
      </c>
      <c r="F57" s="854">
        <v>0.08</v>
      </c>
    </row>
    <row r="58" spans="2:6">
      <c r="B58" s="853">
        <v>39526</v>
      </c>
      <c r="C58" s="854">
        <v>0.1032</v>
      </c>
      <c r="D58" s="855">
        <v>2.0497483617896078E-2</v>
      </c>
      <c r="E58" s="854">
        <v>0.12</v>
      </c>
      <c r="F58" s="854">
        <v>0.08</v>
      </c>
    </row>
    <row r="59" spans="2:6">
      <c r="B59" s="853">
        <v>39527</v>
      </c>
      <c r="C59" s="854">
        <v>9.74E-2</v>
      </c>
      <c r="D59" s="855">
        <v>3.9693840992807441E-2</v>
      </c>
      <c r="E59" s="854">
        <v>0.1</v>
      </c>
      <c r="F59" s="854">
        <v>0.08</v>
      </c>
    </row>
    <row r="60" spans="2:6">
      <c r="B60" s="853">
        <v>39528</v>
      </c>
      <c r="C60" s="854">
        <v>9.5799999999999996E-2</v>
      </c>
      <c r="D60" s="855">
        <v>3.9797639756324089E-2</v>
      </c>
      <c r="E60" s="854">
        <v>0.11</v>
      </c>
      <c r="F60" s="854">
        <v>8.5000000000000006E-2</v>
      </c>
    </row>
    <row r="61" spans="2:6">
      <c r="B61" s="853">
        <v>39532</v>
      </c>
      <c r="C61" s="854">
        <v>9.4800000000000009E-2</v>
      </c>
      <c r="D61" s="855">
        <v>1.5817332966975357E-2</v>
      </c>
      <c r="E61" s="854">
        <v>0.11</v>
      </c>
      <c r="F61" s="854">
        <v>7.4999999999999997E-2</v>
      </c>
    </row>
    <row r="62" spans="2:6">
      <c r="B62" s="853">
        <v>39533</v>
      </c>
      <c r="C62" s="854">
        <v>9.4700000000000006E-2</v>
      </c>
      <c r="D62" s="855">
        <v>1.1490686686192148E-2</v>
      </c>
      <c r="E62" s="854">
        <v>0.11</v>
      </c>
      <c r="F62" s="854">
        <v>8.4000000000000005E-2</v>
      </c>
    </row>
    <row r="63" spans="2:6">
      <c r="B63" s="853">
        <v>39534</v>
      </c>
      <c r="C63" s="854">
        <v>9.4800000000000009E-2</v>
      </c>
      <c r="D63" s="855">
        <v>8.6877617644221163E-3</v>
      </c>
      <c r="E63" s="854">
        <v>0.1</v>
      </c>
      <c r="F63" s="854">
        <v>7.0000000000000007E-2</v>
      </c>
    </row>
    <row r="64" spans="2:6">
      <c r="B64" s="853">
        <v>39535</v>
      </c>
      <c r="C64" s="854">
        <v>9.2799999999999994E-2</v>
      </c>
      <c r="D64" s="855">
        <v>1.0347270797969902E-2</v>
      </c>
      <c r="E64" s="854">
        <v>0.11</v>
      </c>
      <c r="F64" s="854">
        <v>0.08</v>
      </c>
    </row>
    <row r="65" spans="2:6">
      <c r="B65" s="853">
        <v>39538</v>
      </c>
      <c r="C65" s="854">
        <v>9.1600000000000001E-2</v>
      </c>
      <c r="D65" s="855">
        <v>1.1252907057162576E-2</v>
      </c>
      <c r="E65" s="854">
        <v>0.11</v>
      </c>
      <c r="F65" s="854">
        <v>0.08</v>
      </c>
    </row>
    <row r="66" spans="2:6">
      <c r="B66" s="853">
        <v>39539</v>
      </c>
      <c r="C66" s="854">
        <v>0.09</v>
      </c>
      <c r="D66" s="854">
        <v>5.6999999999999993E-3</v>
      </c>
      <c r="E66" s="854">
        <v>0.11</v>
      </c>
      <c r="F66" s="854">
        <v>0.08</v>
      </c>
    </row>
    <row r="67" spans="2:6">
      <c r="B67" s="856">
        <v>39540</v>
      </c>
      <c r="C67" s="854">
        <v>8.9499999999999996E-2</v>
      </c>
      <c r="D67" s="854">
        <v>4.5000000000000005E-3</v>
      </c>
      <c r="E67" s="854">
        <v>0.11</v>
      </c>
      <c r="F67" s="854">
        <v>0.08</v>
      </c>
    </row>
    <row r="68" spans="2:6">
      <c r="B68" s="856">
        <v>39541</v>
      </c>
      <c r="C68" s="854">
        <v>8.6400000000000005E-2</v>
      </c>
      <c r="D68" s="854">
        <v>3.4000000000000002E-3</v>
      </c>
      <c r="E68" s="854">
        <v>0.11</v>
      </c>
      <c r="F68" s="854">
        <v>7.4999999999999997E-2</v>
      </c>
    </row>
    <row r="69" spans="2:6">
      <c r="B69" s="856">
        <v>39542</v>
      </c>
      <c r="C69" s="854">
        <v>8.6400000000000005E-2</v>
      </c>
      <c r="D69" s="854">
        <v>1.7899999999999999E-2</v>
      </c>
      <c r="E69" s="854">
        <v>0.115</v>
      </c>
      <c r="F69" s="854">
        <v>7.2499999999999995E-2</v>
      </c>
    </row>
    <row r="70" spans="2:6">
      <c r="B70" s="856">
        <v>39545</v>
      </c>
      <c r="C70" s="854">
        <v>8.3499999999999991E-2</v>
      </c>
      <c r="D70" s="854">
        <v>1.04E-2</v>
      </c>
      <c r="E70" s="854">
        <v>0.11</v>
      </c>
      <c r="F70" s="854">
        <v>7.4999999999999997E-2</v>
      </c>
    </row>
    <row r="71" spans="2:6">
      <c r="B71" s="856">
        <v>39546</v>
      </c>
      <c r="C71" s="854">
        <v>8.2899999999999988E-2</v>
      </c>
      <c r="D71" s="854">
        <v>1.2199999999999999E-2</v>
      </c>
      <c r="E71" s="854">
        <v>0.115</v>
      </c>
      <c r="F71" s="854">
        <v>7.0800000000000002E-2</v>
      </c>
    </row>
    <row r="72" spans="2:6">
      <c r="B72" s="856">
        <v>39547</v>
      </c>
      <c r="C72" s="854">
        <v>8.3400000000000002E-2</v>
      </c>
      <c r="D72" s="854">
        <v>1.3300000000000001E-2</v>
      </c>
      <c r="E72" s="854">
        <v>0.11</v>
      </c>
      <c r="F72" s="854">
        <v>7.0800000000000002E-2</v>
      </c>
    </row>
    <row r="73" spans="2:6">
      <c r="B73" s="856">
        <v>39548</v>
      </c>
      <c r="C73" s="854">
        <v>8.3599999999999994E-2</v>
      </c>
      <c r="D73" s="854">
        <v>2.1000000000000001E-2</v>
      </c>
      <c r="E73" s="854">
        <v>0.11</v>
      </c>
      <c r="F73" s="854">
        <v>7.1300000000000002E-2</v>
      </c>
    </row>
    <row r="74" spans="2:6">
      <c r="B74" s="856">
        <v>39549</v>
      </c>
      <c r="C74" s="854">
        <v>8.3400000000000002E-2</v>
      </c>
      <c r="D74" s="854">
        <v>1.5300000000000001E-2</v>
      </c>
      <c r="E74" s="854">
        <v>0.11</v>
      </c>
      <c r="F74" s="854">
        <v>7.1300000000000002E-2</v>
      </c>
    </row>
    <row r="75" spans="2:6">
      <c r="B75" s="856">
        <v>39552</v>
      </c>
      <c r="C75" s="854">
        <v>8.3400000000000002E-2</v>
      </c>
      <c r="D75" s="854">
        <v>9.7100000000000006E-2</v>
      </c>
      <c r="E75" s="854">
        <v>0.11</v>
      </c>
      <c r="F75" s="854">
        <v>7.2499999999999995E-2</v>
      </c>
    </row>
    <row r="76" spans="2:6">
      <c r="B76" s="856">
        <v>39553</v>
      </c>
      <c r="C76" s="854">
        <v>8.43E-2</v>
      </c>
      <c r="D76" s="854">
        <v>6.0700000000000004E-2</v>
      </c>
      <c r="E76" s="854">
        <v>0.11</v>
      </c>
      <c r="F76" s="854">
        <v>6.25E-2</v>
      </c>
    </row>
    <row r="77" spans="2:6">
      <c r="B77" s="856">
        <v>39554</v>
      </c>
      <c r="C77" s="854">
        <v>8.6999999999999994E-2</v>
      </c>
      <c r="D77" s="854">
        <v>5.2699999999999997E-2</v>
      </c>
      <c r="E77" s="854">
        <v>0.11</v>
      </c>
      <c r="F77" s="854">
        <v>7.400000000000001E-2</v>
      </c>
    </row>
    <row r="78" spans="2:6">
      <c r="B78" s="856">
        <v>39555</v>
      </c>
      <c r="C78" s="854">
        <v>8.8800000000000004E-2</v>
      </c>
      <c r="D78" s="854">
        <v>4.3200000000000002E-2</v>
      </c>
      <c r="E78" s="854">
        <v>0.11</v>
      </c>
      <c r="F78" s="854">
        <v>7.400000000000001E-2</v>
      </c>
    </row>
    <row r="79" spans="2:6">
      <c r="B79" s="856">
        <v>39556</v>
      </c>
      <c r="C79" s="854">
        <v>8.9800000000000005E-2</v>
      </c>
      <c r="D79" s="854">
        <v>3.7200000000000004E-2</v>
      </c>
      <c r="E79" s="854">
        <v>0.11</v>
      </c>
      <c r="F79" s="854">
        <v>7.400000000000001E-2</v>
      </c>
    </row>
    <row r="80" spans="2:6">
      <c r="B80" s="856">
        <v>39559</v>
      </c>
      <c r="C80" s="854">
        <v>9.01E-2</v>
      </c>
      <c r="D80" s="854">
        <v>0.10869999999999999</v>
      </c>
      <c r="E80" s="854">
        <v>0.11</v>
      </c>
      <c r="F80" s="854">
        <v>7.0000000000000007E-2</v>
      </c>
    </row>
    <row r="81" spans="2:6">
      <c r="B81" s="856">
        <v>39560</v>
      </c>
      <c r="C81" s="854">
        <v>0.09</v>
      </c>
      <c r="D81" s="854">
        <v>0.1106</v>
      </c>
      <c r="E81" s="854">
        <v>0.11</v>
      </c>
      <c r="F81" s="854">
        <v>7.4499999999999997E-2</v>
      </c>
    </row>
    <row r="82" spans="2:6">
      <c r="B82" s="856">
        <v>39561</v>
      </c>
      <c r="C82" s="854">
        <v>8.9600000000000013E-2</v>
      </c>
      <c r="D82" s="854">
        <v>9.6999999999999989E-2</v>
      </c>
      <c r="E82" s="854">
        <v>0.11</v>
      </c>
      <c r="F82" s="854">
        <v>7.400000000000001E-2</v>
      </c>
    </row>
    <row r="83" spans="2:6">
      <c r="B83" s="856">
        <v>39562</v>
      </c>
      <c r="C83" s="854">
        <v>8.9600000000000013E-2</v>
      </c>
      <c r="D83" s="854">
        <v>3.8199999999999998E-2</v>
      </c>
      <c r="E83" s="854">
        <v>0.11</v>
      </c>
      <c r="F83" s="854">
        <v>7.8E-2</v>
      </c>
    </row>
    <row r="84" spans="2:6">
      <c r="B84" s="856">
        <v>39563</v>
      </c>
      <c r="C84" s="854">
        <v>8.9099999999999999E-2</v>
      </c>
      <c r="D84" s="854">
        <v>3.5499999999999997E-2</v>
      </c>
      <c r="E84" s="854">
        <v>0.11</v>
      </c>
      <c r="F84" s="854">
        <v>7.0000000000000007E-2</v>
      </c>
    </row>
    <row r="85" spans="2:6">
      <c r="B85" s="856">
        <v>39566</v>
      </c>
      <c r="C85" s="854">
        <v>8.8800000000000004E-2</v>
      </c>
      <c r="D85" s="854">
        <v>6.0100000000000001E-2</v>
      </c>
      <c r="E85" s="854">
        <v>0.11</v>
      </c>
      <c r="F85" s="854">
        <v>7.400000000000001E-2</v>
      </c>
    </row>
    <row r="86" spans="2:6">
      <c r="B86" s="856">
        <v>39567</v>
      </c>
      <c r="C86" s="854">
        <v>0.09</v>
      </c>
      <c r="D86" s="854">
        <v>4.5100000000000001E-2</v>
      </c>
      <c r="E86" s="854">
        <v>0.11</v>
      </c>
      <c r="F86" s="854">
        <v>7.8E-2</v>
      </c>
    </row>
    <row r="87" spans="2:6">
      <c r="B87" s="856">
        <v>39568</v>
      </c>
      <c r="C87" s="854">
        <v>8.9600000000000013E-2</v>
      </c>
      <c r="D87" s="854">
        <v>2.9700000000000001E-2</v>
      </c>
      <c r="E87" s="854">
        <v>0.11</v>
      </c>
      <c r="F87" s="854">
        <v>7.400000000000001E-2</v>
      </c>
    </row>
    <row r="88" spans="2:6">
      <c r="B88" s="856">
        <v>39572</v>
      </c>
      <c r="C88" s="854">
        <v>9.01E-2</v>
      </c>
      <c r="D88" s="854">
        <v>9.7116632860509023E-3</v>
      </c>
      <c r="E88" s="854">
        <v>0.11</v>
      </c>
      <c r="F88" s="854">
        <v>7.400000000000001E-2</v>
      </c>
    </row>
    <row r="89" spans="2:6">
      <c r="B89" s="856">
        <v>39573</v>
      </c>
      <c r="C89" s="854">
        <v>8.8900000000000007E-2</v>
      </c>
      <c r="D89" s="854">
        <v>9.8698388871932552E-3</v>
      </c>
      <c r="E89" s="854">
        <v>0.11</v>
      </c>
      <c r="F89" s="854">
        <v>7.400000000000001E-2</v>
      </c>
    </row>
    <row r="90" spans="2:6">
      <c r="B90" s="856">
        <v>39574</v>
      </c>
      <c r="C90" s="854">
        <v>8.900000000000001E-2</v>
      </c>
      <c r="D90" s="854">
        <v>6.0677942821415198E-3</v>
      </c>
      <c r="E90" s="854">
        <v>0.11</v>
      </c>
      <c r="F90" s="854">
        <v>7.400000000000001E-2</v>
      </c>
    </row>
    <row r="91" spans="2:6">
      <c r="B91" s="856">
        <v>39575</v>
      </c>
      <c r="C91" s="854">
        <v>8.900000000000001E-2</v>
      </c>
      <c r="D91" s="854">
        <v>3.4467815566246091E-3</v>
      </c>
      <c r="E91" s="854">
        <v>0.11</v>
      </c>
      <c r="F91" s="854">
        <v>7.0000000000000007E-2</v>
      </c>
    </row>
    <row r="92" spans="2:6">
      <c r="B92" s="856">
        <v>39576</v>
      </c>
      <c r="C92" s="854">
        <v>8.7300000000000003E-2</v>
      </c>
      <c r="D92" s="854">
        <v>3.1347485709146404E-3</v>
      </c>
      <c r="E92" s="854">
        <v>0.11</v>
      </c>
      <c r="F92" s="854">
        <v>7.8E-2</v>
      </c>
    </row>
    <row r="93" spans="2:6">
      <c r="B93" s="856">
        <v>39580</v>
      </c>
      <c r="C93" s="854">
        <v>8.9399999999999993E-2</v>
      </c>
      <c r="D93" s="854">
        <v>6.6214713687538125E-3</v>
      </c>
      <c r="E93" s="854">
        <v>0.11</v>
      </c>
      <c r="F93" s="854">
        <v>7.8E-2</v>
      </c>
    </row>
    <row r="94" spans="2:6">
      <c r="B94" s="856">
        <v>39581</v>
      </c>
      <c r="C94" s="854">
        <v>9.0299999999999991E-2</v>
      </c>
      <c r="D94" s="854">
        <v>4.6188248282742735E-3</v>
      </c>
      <c r="E94" s="854">
        <v>0.11</v>
      </c>
      <c r="F94" s="854">
        <v>7.9000000000000001E-2</v>
      </c>
    </row>
    <row r="95" spans="2:6">
      <c r="B95" s="856">
        <v>39582</v>
      </c>
      <c r="C95" s="854">
        <v>8.9700000000000002E-2</v>
      </c>
      <c r="D95" s="854">
        <v>3.4752174129966838E-3</v>
      </c>
      <c r="E95" s="854">
        <v>0.11</v>
      </c>
      <c r="F95" s="854">
        <v>7.4499999999999997E-2</v>
      </c>
    </row>
    <row r="96" spans="2:6">
      <c r="B96" s="856">
        <v>39583</v>
      </c>
      <c r="C96" s="854">
        <v>8.9200000000000002E-2</v>
      </c>
      <c r="D96" s="854">
        <v>3.3447274127594616E-3</v>
      </c>
      <c r="E96" s="854">
        <v>0.11</v>
      </c>
      <c r="F96" s="854">
        <v>7.8E-2</v>
      </c>
    </row>
    <row r="97" spans="2:6">
      <c r="B97" s="856">
        <v>39584</v>
      </c>
      <c r="C97" s="854">
        <v>8.9200000000000002E-2</v>
      </c>
      <c r="D97" s="854">
        <v>5.1165194639742652E-3</v>
      </c>
      <c r="E97" s="854">
        <v>0.11</v>
      </c>
      <c r="F97" s="854">
        <v>7.400000000000001E-2</v>
      </c>
    </row>
    <row r="98" spans="2:6">
      <c r="B98" s="856">
        <v>39587</v>
      </c>
      <c r="C98" s="854">
        <v>8.8000000000000009E-2</v>
      </c>
      <c r="D98" s="854">
        <v>2.3440196242794291E-3</v>
      </c>
      <c r="E98" s="854">
        <v>0.11</v>
      </c>
      <c r="F98" s="854">
        <v>7.400000000000001E-2</v>
      </c>
    </row>
    <row r="99" spans="2:6">
      <c r="B99" s="856">
        <v>39588</v>
      </c>
      <c r="C99" s="854">
        <v>8.7799999999999989E-2</v>
      </c>
      <c r="D99" s="854">
        <v>3.0966333432407272E-3</v>
      </c>
      <c r="E99" s="854">
        <v>0.11</v>
      </c>
      <c r="F99" s="854">
        <v>7.400000000000001E-2</v>
      </c>
    </row>
    <row r="100" spans="2:6">
      <c r="B100" s="856">
        <v>39589</v>
      </c>
      <c r="C100" s="854">
        <v>8.8499999999999995E-2</v>
      </c>
      <c r="D100" s="854">
        <v>1.7895331324166506E-3</v>
      </c>
      <c r="E100" s="854">
        <v>0.1067</v>
      </c>
      <c r="F100" s="854">
        <v>7.2700000000000001E-2</v>
      </c>
    </row>
    <row r="101" spans="2:6">
      <c r="B101" s="856">
        <v>39590</v>
      </c>
      <c r="C101" s="854">
        <v>8.7899999999999992E-2</v>
      </c>
      <c r="D101" s="854">
        <v>1.5467000131081138E-3</v>
      </c>
      <c r="E101" s="854">
        <v>0.1067</v>
      </c>
      <c r="F101" s="854">
        <v>7.2700000000000001E-2</v>
      </c>
    </row>
    <row r="102" spans="2:6">
      <c r="B102" s="856">
        <v>39591</v>
      </c>
      <c r="C102" s="854">
        <v>8.8499999999999995E-2</v>
      </c>
      <c r="D102" s="854">
        <v>1.6338321490638559E-3</v>
      </c>
      <c r="E102" s="854">
        <v>0.1067</v>
      </c>
      <c r="F102" s="854">
        <v>7.2700000000000001E-2</v>
      </c>
    </row>
    <row r="103" spans="2:6">
      <c r="B103" s="856">
        <v>39594</v>
      </c>
      <c r="C103" s="854">
        <v>8.7899999999999992E-2</v>
      </c>
      <c r="D103" s="854">
        <v>1.2377064707938239E-3</v>
      </c>
      <c r="E103" s="854">
        <v>0.1067</v>
      </c>
      <c r="F103" s="854">
        <v>7.2700000000000001E-2</v>
      </c>
    </row>
    <row r="104" spans="2:6">
      <c r="B104" s="856">
        <v>39595</v>
      </c>
      <c r="C104" s="854">
        <v>8.7799999999999989E-2</v>
      </c>
      <c r="D104" s="854">
        <v>2.8020918601058455E-3</v>
      </c>
      <c r="E104" s="854">
        <v>0.1067</v>
      </c>
      <c r="F104" s="854">
        <v>7.2700000000000001E-2</v>
      </c>
    </row>
    <row r="105" spans="2:6">
      <c r="B105" s="856">
        <v>39596</v>
      </c>
      <c r="C105" s="854">
        <v>8.7799999999999989E-2</v>
      </c>
      <c r="D105" s="854">
        <v>4.1635800614250509E-3</v>
      </c>
      <c r="E105" s="854">
        <v>0.105</v>
      </c>
      <c r="F105" s="854">
        <v>7.0000000000000007E-2</v>
      </c>
    </row>
    <row r="106" spans="2:6">
      <c r="B106" s="856">
        <v>39597</v>
      </c>
      <c r="C106" s="854">
        <v>8.7899999999999992E-2</v>
      </c>
      <c r="D106" s="854">
        <v>8.023647511030985E-3</v>
      </c>
      <c r="E106" s="854">
        <v>0.1</v>
      </c>
      <c r="F106" s="854">
        <v>7.0000000000000007E-2</v>
      </c>
    </row>
    <row r="107" spans="2:6">
      <c r="B107" s="856">
        <v>39598</v>
      </c>
      <c r="C107" s="854">
        <v>8.5099999999999995E-2</v>
      </c>
      <c r="D107" s="854">
        <v>5.7979282796449469E-3</v>
      </c>
      <c r="E107" s="854">
        <v>0.105</v>
      </c>
      <c r="F107" s="854">
        <v>7.2800000000000004E-2</v>
      </c>
    </row>
    <row r="108" spans="2:6">
      <c r="B108" s="856">
        <v>39601</v>
      </c>
      <c r="C108" s="854">
        <v>8.14E-2</v>
      </c>
      <c r="D108" s="854">
        <v>6.0951006809408445E-3</v>
      </c>
      <c r="E108" s="854">
        <v>0.105</v>
      </c>
      <c r="F108" s="854">
        <v>7.1800000000000003E-2</v>
      </c>
    </row>
    <row r="109" spans="2:6">
      <c r="B109" s="856">
        <v>39602</v>
      </c>
      <c r="C109" s="854">
        <v>8.09E-2</v>
      </c>
      <c r="D109" s="854">
        <v>4.7178689666647145E-3</v>
      </c>
      <c r="E109" s="854">
        <v>0.105</v>
      </c>
      <c r="F109" s="854">
        <v>7.0800000000000002E-2</v>
      </c>
    </row>
    <row r="110" spans="2:6">
      <c r="B110" s="856">
        <v>39603</v>
      </c>
      <c r="C110" s="854">
        <v>7.7300000000000008E-2</v>
      </c>
      <c r="D110" s="854">
        <v>5.6639737658116503E-3</v>
      </c>
      <c r="E110" s="854">
        <v>0.1</v>
      </c>
      <c r="F110" s="854">
        <v>7.0000000000000007E-2</v>
      </c>
    </row>
    <row r="111" spans="2:6">
      <c r="B111" s="856">
        <v>39604</v>
      </c>
      <c r="C111" s="854">
        <v>7.7800000000000008E-2</v>
      </c>
      <c r="D111" s="854">
        <v>1.4501982126529851E-2</v>
      </c>
      <c r="E111" s="854">
        <v>0.105</v>
      </c>
      <c r="F111" s="854">
        <v>7.0000000000000007E-2</v>
      </c>
    </row>
    <row r="112" spans="2:6">
      <c r="B112" s="856">
        <v>39605</v>
      </c>
      <c r="C112" s="854">
        <v>7.7300000000000008E-2</v>
      </c>
      <c r="D112" s="854">
        <v>7.3476610297024203E-3</v>
      </c>
      <c r="E112" s="854">
        <v>8.8800000000000004E-2</v>
      </c>
      <c r="F112" s="854">
        <v>6.88E-2</v>
      </c>
    </row>
    <row r="113" spans="2:6">
      <c r="B113" s="856">
        <v>39608</v>
      </c>
      <c r="C113" s="854">
        <v>7.6999999999999999E-2</v>
      </c>
      <c r="D113" s="854">
        <v>1.1006571284668965E-2</v>
      </c>
      <c r="E113" s="854">
        <v>0.105</v>
      </c>
      <c r="F113" s="854">
        <v>7.0000000000000007E-2</v>
      </c>
    </row>
    <row r="114" spans="2:6">
      <c r="B114" s="856">
        <v>39609</v>
      </c>
      <c r="C114" s="854">
        <v>7.5700000000000003E-2</v>
      </c>
      <c r="D114" s="854">
        <v>1.4543265719850212E-2</v>
      </c>
      <c r="E114" s="854">
        <v>0.105</v>
      </c>
      <c r="F114" s="854">
        <v>7.0000000000000007E-2</v>
      </c>
    </row>
    <row r="115" spans="2:6">
      <c r="B115" s="856">
        <v>39610</v>
      </c>
      <c r="C115" s="854">
        <v>7.5300000000000006E-2</v>
      </c>
      <c r="D115" s="854">
        <v>8.6819134659402927E-3</v>
      </c>
      <c r="E115" s="854">
        <v>0.105</v>
      </c>
      <c r="F115" s="854">
        <v>7.0000000000000007E-2</v>
      </c>
    </row>
    <row r="116" spans="2:6">
      <c r="B116" s="856">
        <v>39611</v>
      </c>
      <c r="C116" s="854">
        <v>7.5300000000000006E-2</v>
      </c>
      <c r="D116" s="854">
        <v>7.1986249155066122E-3</v>
      </c>
      <c r="E116" s="854">
        <v>9.5500000000000002E-2</v>
      </c>
      <c r="F116" s="854">
        <v>6.9199999999999998E-2</v>
      </c>
    </row>
    <row r="117" spans="2:6">
      <c r="B117" s="856">
        <v>39612</v>
      </c>
      <c r="C117" s="854">
        <v>7.4800000000000005E-2</v>
      </c>
      <c r="D117" s="854">
        <v>5.5453944777818865E-3</v>
      </c>
      <c r="E117" s="854">
        <v>0.105</v>
      </c>
      <c r="F117" s="854">
        <v>7.0000000000000007E-2</v>
      </c>
    </row>
    <row r="118" spans="2:6">
      <c r="B118" s="856">
        <v>39615</v>
      </c>
      <c r="C118" s="854">
        <v>7.4400000000000008E-2</v>
      </c>
      <c r="D118" s="854">
        <v>5.1787207806404468E-3</v>
      </c>
      <c r="E118" s="854">
        <v>0.105</v>
      </c>
      <c r="F118" s="854">
        <v>7.0000000000000007E-2</v>
      </c>
    </row>
    <row r="119" spans="2:6">
      <c r="B119" s="856">
        <v>39616</v>
      </c>
      <c r="C119" s="854">
        <v>7.46E-2</v>
      </c>
      <c r="D119" s="854">
        <v>7.0625024820284632E-3</v>
      </c>
      <c r="E119" s="854">
        <v>0.1</v>
      </c>
      <c r="F119" s="854">
        <v>6.7500000000000004E-2</v>
      </c>
    </row>
    <row r="120" spans="2:6">
      <c r="B120" s="856">
        <v>39617</v>
      </c>
      <c r="C120" s="854">
        <v>7.4900000000000008E-2</v>
      </c>
      <c r="D120" s="854">
        <v>1.0493458946751098E-2</v>
      </c>
      <c r="E120" s="854">
        <v>0.1</v>
      </c>
      <c r="F120" s="854">
        <v>7.0000000000000007E-2</v>
      </c>
    </row>
    <row r="121" spans="2:6">
      <c r="B121" s="856">
        <v>39618</v>
      </c>
      <c r="C121" s="854">
        <v>7.4800000000000005E-2</v>
      </c>
      <c r="D121" s="854">
        <v>2.4521380523131506E-2</v>
      </c>
      <c r="E121" s="854">
        <v>0.1</v>
      </c>
      <c r="F121" s="854">
        <v>6.5000000000000002E-2</v>
      </c>
    </row>
    <row r="122" spans="2:6">
      <c r="B122" s="856">
        <v>39619</v>
      </c>
      <c r="C122" s="854">
        <v>7.5499999999999998E-2</v>
      </c>
      <c r="D122" s="854">
        <v>2.4103479112604683E-2</v>
      </c>
      <c r="E122" s="854">
        <v>0.1</v>
      </c>
      <c r="F122" s="854">
        <v>6.7500000000000004E-2</v>
      </c>
    </row>
    <row r="123" spans="2:6">
      <c r="B123" s="856">
        <v>39622</v>
      </c>
      <c r="C123" s="854">
        <v>7.4299999999999991E-2</v>
      </c>
      <c r="D123" s="854">
        <v>3.3722049396072998E-2</v>
      </c>
      <c r="E123" s="854">
        <v>0.1</v>
      </c>
      <c r="F123" s="854">
        <v>6.7500000000000004E-2</v>
      </c>
    </row>
    <row r="124" spans="2:6">
      <c r="B124" s="856">
        <v>39623</v>
      </c>
      <c r="C124" s="854">
        <v>7.4800000000000005E-2</v>
      </c>
      <c r="D124" s="854">
        <v>2.4878441474368927E-2</v>
      </c>
      <c r="E124" s="854">
        <v>0.09</v>
      </c>
      <c r="F124" s="854">
        <v>6.25E-2</v>
      </c>
    </row>
    <row r="125" spans="2:6">
      <c r="B125" s="856">
        <v>39624</v>
      </c>
      <c r="C125" s="854">
        <v>7.3499999999999996E-2</v>
      </c>
      <c r="D125" s="854">
        <v>1.2579043514730874E-2</v>
      </c>
      <c r="E125" s="854">
        <v>0.09</v>
      </c>
      <c r="F125" s="854">
        <v>6.5000000000000002E-2</v>
      </c>
    </row>
    <row r="126" spans="2:6">
      <c r="B126" s="856">
        <v>39625</v>
      </c>
      <c r="C126" s="854">
        <v>7.2999999999999995E-2</v>
      </c>
      <c r="D126" s="854">
        <v>1.1020675802967936E-2</v>
      </c>
      <c r="E126" s="854">
        <v>0.09</v>
      </c>
      <c r="F126" s="854">
        <v>6.25E-2</v>
      </c>
    </row>
    <row r="127" spans="2:6">
      <c r="B127" s="856">
        <v>39626</v>
      </c>
      <c r="C127" s="854">
        <v>7.0999999999999994E-2</v>
      </c>
      <c r="D127" s="854">
        <v>1.5987422462686616E-2</v>
      </c>
      <c r="E127" s="854">
        <v>0.09</v>
      </c>
      <c r="F127" s="854">
        <v>6.25E-2</v>
      </c>
    </row>
    <row r="128" spans="2:6">
      <c r="B128" s="856">
        <v>39629</v>
      </c>
      <c r="C128" s="854">
        <v>7.0999999999999994E-2</v>
      </c>
      <c r="D128" s="854">
        <v>1.4763125964131287E-2</v>
      </c>
      <c r="E128" s="854">
        <v>0.09</v>
      </c>
      <c r="F128" s="854">
        <v>6.25E-2</v>
      </c>
    </row>
    <row r="129" spans="2:6">
      <c r="B129" s="856">
        <v>39630</v>
      </c>
      <c r="C129" s="854">
        <v>7.0800000000000002E-2</v>
      </c>
      <c r="D129" s="854">
        <v>1.3777482570171582E-2</v>
      </c>
      <c r="E129" s="854">
        <v>8.5000000000000006E-2</v>
      </c>
      <c r="F129" s="854">
        <v>5.5E-2</v>
      </c>
    </row>
    <row r="130" spans="2:6">
      <c r="B130" s="856">
        <v>39631</v>
      </c>
      <c r="C130" s="854">
        <v>7.0999999999999994E-2</v>
      </c>
      <c r="D130" s="854">
        <v>1.0855906501349415E-2</v>
      </c>
      <c r="E130" s="854">
        <v>0.09</v>
      </c>
      <c r="F130" s="854">
        <v>6.5000000000000002E-2</v>
      </c>
    </row>
    <row r="131" spans="2:6">
      <c r="B131" s="856">
        <v>39632</v>
      </c>
      <c r="C131" s="854">
        <v>7.0000000000000007E-2</v>
      </c>
      <c r="D131" s="854">
        <v>3.2995279306232195E-2</v>
      </c>
      <c r="E131" s="854">
        <v>8.7499999999999994E-2</v>
      </c>
      <c r="F131" s="854">
        <v>0.06</v>
      </c>
    </row>
    <row r="132" spans="2:6">
      <c r="B132" s="856">
        <v>39633</v>
      </c>
      <c r="C132" s="854">
        <v>7.0000000000000007E-2</v>
      </c>
      <c r="D132" s="854">
        <v>4.2392171832228598E-2</v>
      </c>
      <c r="E132" s="854">
        <v>0.08</v>
      </c>
      <c r="F132" s="854">
        <v>5.5E-2</v>
      </c>
    </row>
    <row r="133" spans="2:6">
      <c r="B133" s="856">
        <v>39637</v>
      </c>
      <c r="C133" s="854">
        <v>6.9000000000000006E-2</v>
      </c>
      <c r="D133" s="854">
        <v>1.8814943932938144E-2</v>
      </c>
      <c r="E133" s="854">
        <v>8.2500000000000004E-2</v>
      </c>
      <c r="F133" s="854">
        <v>0.06</v>
      </c>
    </row>
    <row r="134" spans="2:6">
      <c r="B134" s="856">
        <v>39638</v>
      </c>
      <c r="C134" s="854">
        <v>6.93E-2</v>
      </c>
      <c r="D134" s="854">
        <v>1.0614689512088358E-2</v>
      </c>
      <c r="E134" s="854">
        <v>8.2500000000000004E-2</v>
      </c>
      <c r="F134" s="854">
        <v>0.06</v>
      </c>
    </row>
    <row r="135" spans="2:6">
      <c r="B135" s="856">
        <v>39639</v>
      </c>
      <c r="C135" s="854">
        <v>6.8099999999999994E-2</v>
      </c>
      <c r="D135" s="854">
        <v>1.1615413931196382E-2</v>
      </c>
      <c r="E135" s="854">
        <v>8.2500000000000004E-2</v>
      </c>
      <c r="F135" s="854">
        <v>0.06</v>
      </c>
    </row>
    <row r="136" spans="2:6">
      <c r="B136" s="856">
        <v>39640</v>
      </c>
      <c r="C136" s="854">
        <v>6.8600000000000008E-2</v>
      </c>
      <c r="D136" s="854">
        <v>2.1154429027197722E-2</v>
      </c>
      <c r="E136" s="854">
        <v>8.2500000000000004E-2</v>
      </c>
      <c r="F136" s="854">
        <v>0.06</v>
      </c>
    </row>
    <row r="137" spans="2:6">
      <c r="B137" s="856">
        <v>39643</v>
      </c>
      <c r="C137" s="854">
        <v>6.8600000000000008E-2</v>
      </c>
      <c r="D137" s="854">
        <v>4.978845368222691E-2</v>
      </c>
      <c r="E137" s="854">
        <v>8.0500000000000002E-2</v>
      </c>
      <c r="F137" s="854">
        <v>6.25E-2</v>
      </c>
    </row>
    <row r="138" spans="2:6">
      <c r="B138" s="856">
        <v>39644</v>
      </c>
      <c r="C138" s="854">
        <v>6.8199999999999997E-2</v>
      </c>
      <c r="D138" s="854">
        <v>4.4320681182043881E-2</v>
      </c>
      <c r="E138" s="854">
        <v>8.2500000000000004E-2</v>
      </c>
      <c r="F138" s="854">
        <v>0.06</v>
      </c>
    </row>
    <row r="139" spans="2:6">
      <c r="B139" s="856">
        <v>39645</v>
      </c>
      <c r="C139" s="854">
        <v>6.8000000000000005E-2</v>
      </c>
      <c r="D139" s="854">
        <v>2.9496118702575597E-2</v>
      </c>
      <c r="E139" s="854">
        <v>0.08</v>
      </c>
      <c r="F139" s="854">
        <v>5.5E-2</v>
      </c>
    </row>
    <row r="140" spans="2:6">
      <c r="B140" s="856">
        <v>39646</v>
      </c>
      <c r="C140" s="854">
        <v>6.8199999999999997E-2</v>
      </c>
      <c r="D140" s="854">
        <v>2.0422055186780277E-2</v>
      </c>
      <c r="E140" s="854">
        <v>8.2500000000000004E-2</v>
      </c>
      <c r="F140" s="854">
        <v>0.06</v>
      </c>
    </row>
    <row r="141" spans="2:6">
      <c r="B141" s="856">
        <v>39647</v>
      </c>
      <c r="C141" s="854">
        <v>6.8400000000000002E-2</v>
      </c>
      <c r="D141" s="854">
        <v>5.0388037753783282E-2</v>
      </c>
      <c r="E141" s="854">
        <v>8.2500000000000004E-2</v>
      </c>
      <c r="F141" s="854">
        <v>0.06</v>
      </c>
    </row>
    <row r="142" spans="2:6">
      <c r="B142" s="856">
        <v>39650</v>
      </c>
      <c r="C142" s="854">
        <v>6.8600000000000008E-2</v>
      </c>
      <c r="D142" s="854">
        <v>6.2933278022512779E-2</v>
      </c>
      <c r="E142" s="854">
        <v>8.5000000000000006E-2</v>
      </c>
      <c r="F142" s="854">
        <v>6.5000000000000002E-2</v>
      </c>
    </row>
    <row r="143" spans="2:6">
      <c r="B143" s="856">
        <v>39651</v>
      </c>
      <c r="C143" s="854">
        <v>6.8400000000000002E-2</v>
      </c>
      <c r="D143" s="854">
        <v>4.7415564994581716E-2</v>
      </c>
      <c r="E143" s="854">
        <v>8.5000000000000006E-2</v>
      </c>
      <c r="F143" s="854">
        <v>6.5000000000000002E-2</v>
      </c>
    </row>
    <row r="144" spans="2:6">
      <c r="B144" s="856">
        <v>39652</v>
      </c>
      <c r="C144" s="854">
        <v>6.8499999999999991E-2</v>
      </c>
      <c r="D144" s="854">
        <v>3.3667400113658118E-2</v>
      </c>
      <c r="E144" s="854">
        <v>8.5000000000000006E-2</v>
      </c>
      <c r="F144" s="854">
        <v>6.5000000000000002E-2</v>
      </c>
    </row>
    <row r="145" spans="2:6">
      <c r="B145" s="856">
        <v>39653</v>
      </c>
      <c r="C145" s="854">
        <v>6.83E-2</v>
      </c>
      <c r="D145" s="854">
        <v>2.0820289900227371E-2</v>
      </c>
      <c r="E145" s="854">
        <v>8.5000000000000006E-2</v>
      </c>
      <c r="F145" s="854">
        <v>6.5000000000000002E-2</v>
      </c>
    </row>
    <row r="146" spans="2:6">
      <c r="B146" s="856">
        <v>39654</v>
      </c>
      <c r="C146" s="854">
        <v>6.8499999999999991E-2</v>
      </c>
      <c r="D146" s="854">
        <v>2.2437424340440937E-2</v>
      </c>
      <c r="E146" s="854">
        <v>8.5000000000000006E-2</v>
      </c>
      <c r="F146" s="854">
        <v>6.5000000000000002E-2</v>
      </c>
    </row>
    <row r="147" spans="2:6">
      <c r="B147" s="856">
        <v>39657</v>
      </c>
      <c r="C147" s="854">
        <v>6.8499999999999991E-2</v>
      </c>
      <c r="D147" s="854">
        <v>4.2190034836626825E-2</v>
      </c>
      <c r="E147" s="854">
        <v>9.1499999999999998E-2</v>
      </c>
      <c r="F147" s="854">
        <v>0.06</v>
      </c>
    </row>
    <row r="148" spans="2:6">
      <c r="B148" s="856">
        <v>39658</v>
      </c>
      <c r="C148" s="854">
        <v>6.8400000000000002E-2</v>
      </c>
      <c r="D148" s="854">
        <v>2.5090581854339059E-2</v>
      </c>
      <c r="E148" s="854">
        <v>8.5000000000000006E-2</v>
      </c>
      <c r="F148" s="854">
        <v>0.06</v>
      </c>
    </row>
    <row r="149" spans="2:6">
      <c r="B149" s="856">
        <v>39659</v>
      </c>
      <c r="C149" s="854">
        <v>6.8499999999999991E-2</v>
      </c>
      <c r="D149" s="854">
        <v>1.5880817982234834E-2</v>
      </c>
      <c r="E149" s="854">
        <v>0</v>
      </c>
      <c r="F149" s="854">
        <v>0</v>
      </c>
    </row>
    <row r="150" spans="2:6">
      <c r="B150" s="856">
        <v>39660</v>
      </c>
      <c r="C150" s="854">
        <v>6.88E-2</v>
      </c>
      <c r="D150" s="854">
        <v>2.6303307085798894E-2</v>
      </c>
      <c r="E150" s="854">
        <v>8.5000000000000006E-2</v>
      </c>
      <c r="F150" s="854">
        <v>5.5E-2</v>
      </c>
    </row>
    <row r="151" spans="2:6">
      <c r="B151" s="856">
        <v>39661</v>
      </c>
      <c r="C151" s="854">
        <v>6.8400000000000002E-2</v>
      </c>
      <c r="D151" s="854">
        <v>3.1510676385483376E-2</v>
      </c>
      <c r="E151" s="854">
        <v>8.5000000000000006E-2</v>
      </c>
      <c r="F151" s="854">
        <v>5.5E-2</v>
      </c>
    </row>
    <row r="152" spans="2:6">
      <c r="B152" s="856">
        <v>39664</v>
      </c>
      <c r="C152" s="854">
        <v>6.8000000000000005E-2</v>
      </c>
      <c r="D152" s="854">
        <v>2.9608778816814185E-2</v>
      </c>
      <c r="E152" s="854">
        <v>8.5000000000000006E-2</v>
      </c>
      <c r="F152" s="854">
        <v>5.5E-2</v>
      </c>
    </row>
    <row r="153" spans="2:6">
      <c r="B153" s="856">
        <v>39665</v>
      </c>
      <c r="C153" s="854">
        <v>6.7500000000000004E-2</v>
      </c>
      <c r="D153" s="854">
        <v>2.7041803437196855E-2</v>
      </c>
      <c r="E153" s="854">
        <v>8.5000000000000006E-2</v>
      </c>
      <c r="F153" s="854">
        <v>5.5E-2</v>
      </c>
    </row>
    <row r="154" spans="2:6">
      <c r="B154" s="856">
        <v>39666</v>
      </c>
      <c r="C154" s="854">
        <v>6.7799999999999999E-2</v>
      </c>
      <c r="D154" s="854">
        <v>2.9086093092883441E-2</v>
      </c>
      <c r="E154" s="854">
        <v>8.5000000000000006E-2</v>
      </c>
      <c r="F154" s="854">
        <v>5.5E-2</v>
      </c>
    </row>
    <row r="155" spans="2:6">
      <c r="B155" s="856">
        <v>39667</v>
      </c>
      <c r="C155" s="854">
        <v>6.7799999999999999E-2</v>
      </c>
      <c r="D155" s="854">
        <v>1.700689020754827E-2</v>
      </c>
      <c r="E155" s="854">
        <v>8.5000000000000006E-2</v>
      </c>
      <c r="F155" s="854">
        <v>5.5E-2</v>
      </c>
    </row>
    <row r="156" spans="2:6">
      <c r="B156" s="856">
        <v>39668</v>
      </c>
      <c r="C156" s="854">
        <v>6.7699999999999996E-2</v>
      </c>
      <c r="D156" s="854">
        <v>1.8944268731909523E-2</v>
      </c>
      <c r="E156" s="854">
        <v>8.5000000000000006E-2</v>
      </c>
      <c r="F156" s="854">
        <v>5.5E-2</v>
      </c>
    </row>
    <row r="157" spans="2:6">
      <c r="B157" s="856">
        <v>39671</v>
      </c>
      <c r="C157" s="854">
        <v>6.7699999999999996E-2</v>
      </c>
      <c r="D157" s="854">
        <v>5.0197076398217702E-2</v>
      </c>
      <c r="E157" s="854">
        <v>8.5000000000000006E-2</v>
      </c>
      <c r="F157" s="854">
        <v>5.5E-2</v>
      </c>
    </row>
    <row r="158" spans="2:6">
      <c r="B158" s="856">
        <v>39672</v>
      </c>
      <c r="C158" s="854">
        <v>6.7799999999999999E-2</v>
      </c>
      <c r="D158" s="854">
        <v>4.498315411998513E-2</v>
      </c>
      <c r="E158" s="854">
        <v>8.5000000000000006E-2</v>
      </c>
      <c r="F158" s="854">
        <v>5.6500000000000002E-2</v>
      </c>
    </row>
    <row r="159" spans="2:6">
      <c r="B159" s="856">
        <v>39673</v>
      </c>
      <c r="C159" s="854">
        <v>6.7799999999999999E-2</v>
      </c>
      <c r="D159" s="854">
        <v>2.137760145539359E-2</v>
      </c>
      <c r="E159" s="854">
        <v>8.5000000000000006E-2</v>
      </c>
      <c r="F159" s="854">
        <v>5.6500000000000002E-2</v>
      </c>
    </row>
    <row r="160" spans="2:6">
      <c r="B160" s="856">
        <v>39674</v>
      </c>
      <c r="C160" s="854">
        <v>6.7799999999999999E-2</v>
      </c>
      <c r="D160" s="854">
        <v>4.2308302704593743E-2</v>
      </c>
      <c r="E160" s="854">
        <v>8.5000000000000006E-2</v>
      </c>
      <c r="F160" s="854">
        <v>5.6500000000000002E-2</v>
      </c>
    </row>
    <row r="161" spans="2:6">
      <c r="B161" s="856">
        <v>39675</v>
      </c>
      <c r="C161" s="854">
        <v>6.7799999999999999E-2</v>
      </c>
      <c r="D161" s="854">
        <v>2.4555185001146423E-2</v>
      </c>
      <c r="E161" s="854">
        <v>8.5000000000000006E-2</v>
      </c>
      <c r="F161" s="854">
        <v>5.5E-2</v>
      </c>
    </row>
    <row r="162" spans="2:6">
      <c r="B162" s="856">
        <v>39678</v>
      </c>
      <c r="C162" s="854">
        <v>6.7799999999999999E-2</v>
      </c>
      <c r="D162" s="854">
        <v>2.9987063781709913E-2</v>
      </c>
      <c r="E162" s="854">
        <v>8.5000000000000006E-2</v>
      </c>
      <c r="F162" s="854">
        <v>5.6500000000000002E-2</v>
      </c>
    </row>
    <row r="163" spans="2:6">
      <c r="B163" s="856">
        <v>39679</v>
      </c>
      <c r="C163" s="854">
        <v>6.7799999999999999E-2</v>
      </c>
      <c r="D163" s="854">
        <v>2.5476097359925749E-2</v>
      </c>
      <c r="E163" s="854">
        <v>8.5000000000000006E-2</v>
      </c>
      <c r="F163" s="854">
        <v>5.6500000000000002E-2</v>
      </c>
    </row>
    <row r="164" spans="2:6">
      <c r="B164" s="856">
        <v>39680</v>
      </c>
      <c r="C164" s="854">
        <v>6.7699999999999996E-2</v>
      </c>
      <c r="D164" s="854">
        <v>2.5794014909110444E-2</v>
      </c>
      <c r="E164" s="854">
        <v>8.5000000000000006E-2</v>
      </c>
      <c r="F164" s="854">
        <v>5.6500000000000002E-2</v>
      </c>
    </row>
    <row r="165" spans="2:6">
      <c r="B165" s="856">
        <v>39681</v>
      </c>
      <c r="C165" s="854">
        <v>6.7599999999999993E-2</v>
      </c>
      <c r="D165" s="854">
        <v>2.0107053356812499E-2</v>
      </c>
      <c r="E165" s="854">
        <v>8.5000000000000006E-2</v>
      </c>
      <c r="F165" s="854">
        <v>5.6500000000000002E-2</v>
      </c>
    </row>
    <row r="166" spans="2:6">
      <c r="B166" s="856">
        <v>39682</v>
      </c>
      <c r="C166" s="854">
        <v>6.7599999999999993E-2</v>
      </c>
      <c r="D166" s="854">
        <v>2.7251801994232983E-2</v>
      </c>
      <c r="E166" s="854">
        <v>8.5000000000000006E-2</v>
      </c>
      <c r="F166" s="854">
        <v>5.6500000000000002E-2</v>
      </c>
    </row>
    <row r="167" spans="2:6">
      <c r="B167" s="856">
        <v>39685</v>
      </c>
      <c r="C167" s="854">
        <v>6.7699999999999996E-2</v>
      </c>
      <c r="D167" s="854">
        <v>2.8355793862094872E-2</v>
      </c>
      <c r="E167" s="854">
        <v>8.5000000000000006E-2</v>
      </c>
      <c r="F167" s="854">
        <v>5.6500000000000002E-2</v>
      </c>
    </row>
    <row r="168" spans="2:6">
      <c r="B168" s="856">
        <v>39686</v>
      </c>
      <c r="C168" s="854">
        <v>6.7699999999999996E-2</v>
      </c>
      <c r="D168" s="854">
        <v>2.2252192657965589E-2</v>
      </c>
      <c r="E168" s="854">
        <v>8.5000000000000006E-2</v>
      </c>
      <c r="F168" s="854">
        <v>5.6500000000000002E-2</v>
      </c>
    </row>
    <row r="169" spans="2:6">
      <c r="B169" s="856">
        <v>39687</v>
      </c>
      <c r="C169" s="854">
        <v>6.7799999999999999E-2</v>
      </c>
      <c r="D169" s="854">
        <v>2.6425819808134653E-2</v>
      </c>
      <c r="E169" s="854">
        <v>8.5000000000000006E-2</v>
      </c>
      <c r="F169" s="854">
        <v>5.6500000000000002E-2</v>
      </c>
    </row>
    <row r="170" spans="2:6">
      <c r="B170" s="856">
        <v>39688</v>
      </c>
      <c r="C170" s="854">
        <v>6.7799999999999999E-2</v>
      </c>
      <c r="D170" s="854">
        <v>2.7693354093891672E-2</v>
      </c>
      <c r="E170" s="854">
        <v>8.5000000000000006E-2</v>
      </c>
      <c r="F170" s="854">
        <v>5.6500000000000002E-2</v>
      </c>
    </row>
    <row r="171" spans="2:6">
      <c r="B171" s="856">
        <v>39689</v>
      </c>
      <c r="C171" s="854">
        <v>6.7199999999999996E-2</v>
      </c>
      <c r="D171" s="854">
        <v>3.6695835313324612E-2</v>
      </c>
      <c r="E171" s="854">
        <v>8.5000000000000006E-2</v>
      </c>
      <c r="F171" s="854">
        <v>5.6500000000000002E-2</v>
      </c>
    </row>
    <row r="172" spans="2:6">
      <c r="B172" s="856">
        <v>39693</v>
      </c>
      <c r="C172" s="854">
        <v>6.7500000000000004E-2</v>
      </c>
      <c r="D172" s="854">
        <v>4.0968657944724693E-2</v>
      </c>
      <c r="E172" s="854">
        <v>8.5000000000000006E-2</v>
      </c>
      <c r="F172" s="854">
        <v>5.5999999999999994E-2</v>
      </c>
    </row>
    <row r="173" spans="2:6">
      <c r="B173" s="856">
        <v>39694</v>
      </c>
      <c r="C173" s="854">
        <v>6.7599999999999993E-2</v>
      </c>
      <c r="D173" s="854">
        <v>2.9777572718957805E-2</v>
      </c>
      <c r="E173" s="854">
        <v>7.6499999999999999E-2</v>
      </c>
      <c r="F173" s="854">
        <v>5.7999999999999996E-2</v>
      </c>
    </row>
    <row r="174" spans="2:6">
      <c r="B174" s="856">
        <v>39695</v>
      </c>
      <c r="C174" s="854">
        <v>6.7500000000000004E-2</v>
      </c>
      <c r="D174" s="854">
        <v>1.9690138236402428E-2</v>
      </c>
      <c r="E174" s="854">
        <v>8.5000000000000006E-2</v>
      </c>
      <c r="F174" s="854">
        <v>5.7999999999999996E-2</v>
      </c>
    </row>
    <row r="175" spans="2:6">
      <c r="B175" s="856">
        <v>39696</v>
      </c>
      <c r="C175" s="854">
        <v>6.7599999999999993E-2</v>
      </c>
      <c r="D175" s="854">
        <v>3.670467317539039E-2</v>
      </c>
      <c r="E175" s="854">
        <v>8.5000000000000006E-2</v>
      </c>
      <c r="F175" s="854">
        <v>5.5E-2</v>
      </c>
    </row>
    <row r="176" spans="2:6">
      <c r="B176" s="856">
        <v>39699</v>
      </c>
      <c r="C176" s="854">
        <v>6.9000000000000006E-2</v>
      </c>
      <c r="D176" s="854">
        <v>3.8324366558435734E-2</v>
      </c>
      <c r="E176" s="854">
        <v>8.5000000000000006E-2</v>
      </c>
      <c r="F176" s="854">
        <v>5.5E-2</v>
      </c>
    </row>
    <row r="177" spans="2:6">
      <c r="B177" s="856">
        <v>39700</v>
      </c>
      <c r="C177" s="854">
        <v>6.9000000000000006E-2</v>
      </c>
      <c r="D177" s="854">
        <v>3.5711125451276034E-2</v>
      </c>
      <c r="E177" s="854">
        <v>8.5000000000000006E-2</v>
      </c>
      <c r="F177" s="854">
        <v>5.7000000000000002E-2</v>
      </c>
    </row>
    <row r="178" spans="2:6">
      <c r="B178" s="856">
        <v>39701</v>
      </c>
      <c r="C178" s="854">
        <v>6.88E-2</v>
      </c>
      <c r="D178" s="854">
        <v>2.9285258990392016E-2</v>
      </c>
      <c r="E178" s="854">
        <v>8.5000000000000006E-2</v>
      </c>
      <c r="F178" s="854">
        <v>5.5E-2</v>
      </c>
    </row>
    <row r="179" spans="2:6">
      <c r="B179" s="856">
        <v>39702</v>
      </c>
      <c r="C179" s="854">
        <v>6.8900000000000003E-2</v>
      </c>
      <c r="D179" s="854">
        <v>1.9105796130368419E-2</v>
      </c>
      <c r="E179" s="854">
        <v>8.5000000000000006E-2</v>
      </c>
      <c r="F179" s="854">
        <v>5.7000000000000002E-2</v>
      </c>
    </row>
    <row r="180" spans="2:6">
      <c r="B180" s="856">
        <v>39703</v>
      </c>
      <c r="C180" s="854">
        <v>6.9000000000000006E-2</v>
      </c>
      <c r="D180" s="854">
        <v>2.4323290004389583E-2</v>
      </c>
      <c r="E180" s="854">
        <v>0</v>
      </c>
      <c r="F180" s="854">
        <v>0</v>
      </c>
    </row>
    <row r="181" spans="2:6">
      <c r="B181" s="856">
        <v>39706</v>
      </c>
      <c r="C181" s="854">
        <v>6.8900000000000003E-2</v>
      </c>
      <c r="D181" s="854">
        <v>3.4029496059951675E-2</v>
      </c>
      <c r="E181" s="854">
        <v>9.3800000000000008E-2</v>
      </c>
      <c r="F181" s="854">
        <v>6.13E-2</v>
      </c>
    </row>
    <row r="182" spans="2:6">
      <c r="B182" s="856">
        <v>39707</v>
      </c>
      <c r="C182" s="854">
        <v>6.9000000000000006E-2</v>
      </c>
      <c r="D182" s="854">
        <v>3.3649456121359556E-2</v>
      </c>
      <c r="E182" s="854">
        <v>9.5000000000000001E-2</v>
      </c>
      <c r="F182" s="854">
        <v>5.5E-2</v>
      </c>
    </row>
    <row r="183" spans="2:6">
      <c r="B183" s="856">
        <v>39708</v>
      </c>
      <c r="C183" s="854">
        <v>7.1900000000000006E-2</v>
      </c>
      <c r="D183" s="854">
        <v>2.4767913971917223E-2</v>
      </c>
      <c r="E183" s="854">
        <v>0.09</v>
      </c>
      <c r="F183" s="854">
        <v>5.7500000000000002E-2</v>
      </c>
    </row>
    <row r="184" spans="2:6">
      <c r="B184" s="856">
        <v>39709</v>
      </c>
      <c r="C184" s="854">
        <v>7.1800000000000003E-2</v>
      </c>
      <c r="D184" s="854">
        <v>4.3716725874065353E-2</v>
      </c>
      <c r="E184" s="854">
        <v>0</v>
      </c>
      <c r="F184" s="854">
        <v>0</v>
      </c>
    </row>
    <row r="185" spans="2:6">
      <c r="B185" s="856">
        <v>39710</v>
      </c>
      <c r="C185" s="854">
        <v>7.0499999999999993E-2</v>
      </c>
      <c r="D185" s="854">
        <v>3.9606139916428328E-2</v>
      </c>
      <c r="E185" s="854">
        <v>9.5000000000000001E-2</v>
      </c>
      <c r="F185" s="854">
        <v>5.5E-2</v>
      </c>
    </row>
    <row r="186" spans="2:6">
      <c r="B186" s="856">
        <v>39713</v>
      </c>
      <c r="C186" s="854">
        <v>6.9900000000000004E-2</v>
      </c>
      <c r="D186" s="854">
        <v>4.0040745651993045E-2</v>
      </c>
      <c r="E186" s="854">
        <v>0.09</v>
      </c>
      <c r="F186" s="854">
        <v>5.7500000000000002E-2</v>
      </c>
    </row>
    <row r="187" spans="2:6">
      <c r="B187" s="856">
        <v>39714</v>
      </c>
      <c r="C187" s="854">
        <v>7.0000000000000007E-2</v>
      </c>
      <c r="D187" s="854">
        <v>2.6211203891694564E-2</v>
      </c>
      <c r="E187" s="854">
        <v>0.09</v>
      </c>
      <c r="F187" s="854">
        <v>5.7500000000000002E-2</v>
      </c>
    </row>
    <row r="188" spans="2:6">
      <c r="B188" s="856">
        <v>39715</v>
      </c>
      <c r="C188" s="854">
        <v>6.9500000000000006E-2</v>
      </c>
      <c r="D188" s="854">
        <v>2.7525053219219872E-2</v>
      </c>
      <c r="E188" s="854">
        <v>8.5000000000000006E-2</v>
      </c>
      <c r="F188" s="854">
        <v>5.5E-2</v>
      </c>
    </row>
    <row r="189" spans="2:6">
      <c r="B189" s="856">
        <v>39716</v>
      </c>
      <c r="C189" s="854">
        <v>6.9699999999999998E-2</v>
      </c>
      <c r="D189" s="854">
        <v>2.562400802075835E-2</v>
      </c>
      <c r="E189" s="854">
        <v>0.09</v>
      </c>
      <c r="F189" s="854">
        <v>5.7500000000000002E-2</v>
      </c>
    </row>
    <row r="190" spans="2:6">
      <c r="B190" s="856">
        <v>39717</v>
      </c>
      <c r="C190" s="854">
        <v>7.0000000000000007E-2</v>
      </c>
      <c r="D190" s="854">
        <v>1.5807461395217947E-2</v>
      </c>
      <c r="E190" s="854">
        <v>9.5000000000000001E-2</v>
      </c>
      <c r="F190" s="854">
        <v>0.06</v>
      </c>
    </row>
    <row r="191" spans="2:6">
      <c r="B191" s="856">
        <v>39720</v>
      </c>
      <c r="C191" s="854">
        <v>7.0000000000000007E-2</v>
      </c>
      <c r="D191" s="854">
        <v>1.8024809726214758E-2</v>
      </c>
      <c r="E191" s="854">
        <v>0.09</v>
      </c>
      <c r="F191" s="854">
        <v>5.7500000000000002E-2</v>
      </c>
    </row>
    <row r="192" spans="2:6">
      <c r="B192" s="856">
        <v>39721</v>
      </c>
      <c r="C192" s="854">
        <v>6.9699999999999998E-2</v>
      </c>
      <c r="D192" s="854">
        <v>2.4641007577005977E-2</v>
      </c>
      <c r="E192" s="854">
        <v>0.09</v>
      </c>
      <c r="F192" s="854">
        <v>5.7500000000000002E-2</v>
      </c>
    </row>
    <row r="193" spans="2:6">
      <c r="B193" s="856">
        <v>39722</v>
      </c>
      <c r="C193" s="858">
        <v>6.9900000000000004E-2</v>
      </c>
      <c r="D193" s="854">
        <v>2.0161640269349385E-2</v>
      </c>
      <c r="E193" s="858">
        <v>0.09</v>
      </c>
      <c r="F193" s="858">
        <v>5.7500000000000002E-2</v>
      </c>
    </row>
    <row r="194" spans="2:6">
      <c r="B194" s="859">
        <v>39723</v>
      </c>
      <c r="C194" s="858">
        <v>7.0000000000000007E-2</v>
      </c>
      <c r="D194" s="854">
        <v>2.0483245555100501E-2</v>
      </c>
      <c r="E194" s="858">
        <v>0.09</v>
      </c>
      <c r="F194" s="858">
        <v>5.7500000000000002E-2</v>
      </c>
    </row>
    <row r="195" spans="2:6">
      <c r="B195" s="859">
        <v>39724</v>
      </c>
      <c r="C195" s="858">
        <v>6.9900000000000004E-2</v>
      </c>
      <c r="D195" s="854">
        <v>2.0196892746074616E-2</v>
      </c>
      <c r="E195" s="858">
        <v>0.09</v>
      </c>
      <c r="F195" s="858">
        <v>5.7500000000000002E-2</v>
      </c>
    </row>
    <row r="196" spans="2:6">
      <c r="B196" s="859">
        <v>39727</v>
      </c>
      <c r="C196" s="858">
        <v>6.9900000000000004E-2</v>
      </c>
      <c r="D196" s="854">
        <v>2.1957203704471309E-2</v>
      </c>
      <c r="E196" s="858">
        <v>0.09</v>
      </c>
      <c r="F196" s="858">
        <v>5.7500000000000002E-2</v>
      </c>
    </row>
    <row r="197" spans="2:6">
      <c r="B197" s="859">
        <v>39728</v>
      </c>
      <c r="C197" s="858">
        <v>6.9800000000000001E-2</v>
      </c>
      <c r="D197" s="854">
        <v>2.3174500126031155E-2</v>
      </c>
      <c r="E197" s="858">
        <v>0</v>
      </c>
      <c r="F197" s="858">
        <v>0</v>
      </c>
    </row>
    <row r="198" spans="2:6">
      <c r="B198" s="859">
        <v>39729</v>
      </c>
      <c r="C198" s="858">
        <v>6.9900000000000004E-2</v>
      </c>
      <c r="D198" s="854">
        <v>3.7120305230595431E-2</v>
      </c>
      <c r="E198" s="858">
        <v>0.09</v>
      </c>
      <c r="F198" s="858">
        <v>5.7500000000000002E-2</v>
      </c>
    </row>
    <row r="199" spans="2:6">
      <c r="B199" s="859">
        <v>39730</v>
      </c>
      <c r="C199" s="858">
        <v>6.9800000000000001E-2</v>
      </c>
      <c r="D199" s="854">
        <v>3.028933789056263E-2</v>
      </c>
      <c r="E199" s="858">
        <v>8.5000000000000006E-2</v>
      </c>
      <c r="F199" s="858">
        <v>0.06</v>
      </c>
    </row>
    <row r="200" spans="2:6">
      <c r="B200" s="859">
        <v>39731</v>
      </c>
      <c r="C200" s="858">
        <v>6.9800000000000001E-2</v>
      </c>
      <c r="D200" s="854">
        <v>2.9067818223852678E-2</v>
      </c>
      <c r="E200" s="858">
        <v>8.5000000000000006E-2</v>
      </c>
      <c r="F200" s="858">
        <v>0.06</v>
      </c>
    </row>
    <row r="201" spans="2:6">
      <c r="B201" s="859">
        <v>39734</v>
      </c>
      <c r="C201" s="858">
        <v>6.9800000000000001E-2</v>
      </c>
      <c r="D201" s="854">
        <v>2.4432030088550008E-2</v>
      </c>
      <c r="E201" s="858">
        <v>0.09</v>
      </c>
      <c r="F201" s="858">
        <v>5.7500000000000002E-2</v>
      </c>
    </row>
    <row r="202" spans="2:6">
      <c r="B202" s="859">
        <v>39735</v>
      </c>
      <c r="C202" s="858">
        <v>6.9800000000000001E-2</v>
      </c>
      <c r="D202" s="854">
        <v>2.7553007324794085E-2</v>
      </c>
      <c r="E202" s="858">
        <v>9.5000000000000001E-2</v>
      </c>
      <c r="F202" s="858">
        <v>5.5E-2</v>
      </c>
    </row>
    <row r="203" spans="2:6">
      <c r="B203" s="859">
        <v>39736</v>
      </c>
      <c r="C203" s="858">
        <v>6.9800000000000001E-2</v>
      </c>
      <c r="D203" s="854">
        <v>2.7182517973933184E-2</v>
      </c>
      <c r="E203" s="858">
        <v>0.09</v>
      </c>
      <c r="F203" s="858">
        <v>5.7500000000000002E-2</v>
      </c>
    </row>
    <row r="204" spans="2:6">
      <c r="B204" s="859">
        <v>39737</v>
      </c>
      <c r="C204" s="858">
        <v>6.9900000000000004E-2</v>
      </c>
      <c r="D204" s="854">
        <v>1.8135666850810694E-2</v>
      </c>
      <c r="E204" s="858">
        <v>0.09</v>
      </c>
      <c r="F204" s="858">
        <v>5.7500000000000002E-2</v>
      </c>
    </row>
    <row r="205" spans="2:6">
      <c r="B205" s="859">
        <v>39738</v>
      </c>
      <c r="C205" s="858">
        <v>7.0000000000000007E-2</v>
      </c>
      <c r="D205" s="854">
        <v>4.8978979395913121E-2</v>
      </c>
      <c r="E205" s="858">
        <v>0.09</v>
      </c>
      <c r="F205" s="858">
        <v>5.7500000000000002E-2</v>
      </c>
    </row>
    <row r="206" spans="2:6">
      <c r="B206" s="859">
        <v>39741</v>
      </c>
      <c r="C206" s="858">
        <v>7.0000000000000007E-2</v>
      </c>
      <c r="D206" s="854">
        <v>6.566452094984658E-2</v>
      </c>
      <c r="E206" s="858">
        <v>0.09</v>
      </c>
      <c r="F206" s="858">
        <v>5.7500000000000002E-2</v>
      </c>
    </row>
    <row r="207" spans="2:6">
      <c r="B207" s="859">
        <v>39742</v>
      </c>
      <c r="C207" s="858">
        <v>7.4800000000000005E-2</v>
      </c>
      <c r="D207" s="854">
        <v>3.0645912937469089E-2</v>
      </c>
      <c r="E207" s="858">
        <v>0.09</v>
      </c>
      <c r="F207" s="858">
        <v>0.06</v>
      </c>
    </row>
    <row r="208" spans="2:6">
      <c r="B208" s="859">
        <v>39743</v>
      </c>
      <c r="C208" s="858">
        <v>7.6999999999999999E-2</v>
      </c>
      <c r="D208" s="854">
        <v>3.566890496069762E-2</v>
      </c>
      <c r="E208" s="858">
        <v>0.09</v>
      </c>
      <c r="F208" s="858">
        <v>0.06</v>
      </c>
    </row>
    <row r="209" spans="2:6">
      <c r="B209" s="859">
        <v>39744</v>
      </c>
      <c r="C209" s="858">
        <v>8.0100000000000005E-2</v>
      </c>
      <c r="D209" s="854">
        <v>4.0804191842112945E-2</v>
      </c>
      <c r="E209" s="858">
        <v>9.2499999999999999E-2</v>
      </c>
      <c r="F209" s="858">
        <v>6.25E-2</v>
      </c>
    </row>
    <row r="210" spans="2:6">
      <c r="B210" s="859">
        <v>39745</v>
      </c>
      <c r="C210" s="858">
        <v>8.8399999999999992E-2</v>
      </c>
      <c r="D210" s="854">
        <v>2.8991089885626608E-2</v>
      </c>
      <c r="E210" s="858">
        <v>9.3800000000000008E-2</v>
      </c>
      <c r="F210" s="858">
        <v>6.88E-2</v>
      </c>
    </row>
    <row r="211" spans="2:6">
      <c r="B211" s="859">
        <v>39749</v>
      </c>
      <c r="C211" s="858">
        <v>8.9200000000000002E-2</v>
      </c>
      <c r="D211" s="854">
        <v>3.198747790474827E-2</v>
      </c>
      <c r="E211" s="858">
        <v>9.3800000000000008E-2</v>
      </c>
      <c r="F211" s="858">
        <v>6.88E-2</v>
      </c>
    </row>
    <row r="212" spans="2:6">
      <c r="B212" s="859">
        <v>39750</v>
      </c>
      <c r="C212" s="858">
        <v>8.9700000000000002E-2</v>
      </c>
      <c r="D212" s="854">
        <v>4.7029054244557118E-2</v>
      </c>
      <c r="E212" s="858">
        <v>9.3800000000000008E-2</v>
      </c>
      <c r="F212" s="858">
        <v>6.88E-2</v>
      </c>
    </row>
    <row r="213" spans="2:6">
      <c r="B213" s="859">
        <v>39751</v>
      </c>
      <c r="C213" s="858">
        <v>8.7300000000000003E-2</v>
      </c>
      <c r="D213" s="854">
        <v>4.4004165877592621E-2</v>
      </c>
      <c r="E213" s="858">
        <v>9.3800000000000008E-2</v>
      </c>
      <c r="F213" s="858">
        <v>6.88E-2</v>
      </c>
    </row>
    <row r="214" spans="2:6">
      <c r="B214" s="856">
        <v>39752</v>
      </c>
      <c r="C214" s="854">
        <v>8.8900000000000007E-2</v>
      </c>
      <c r="D214" s="854">
        <v>3.2993141544570594E-2</v>
      </c>
      <c r="E214" s="854">
        <v>9.3800000000000008E-2</v>
      </c>
      <c r="F214" s="854">
        <v>6.88E-2</v>
      </c>
    </row>
    <row r="215" spans="2:6">
      <c r="B215" s="859">
        <v>39755</v>
      </c>
      <c r="C215" s="858">
        <v>8.9499999999999996E-2</v>
      </c>
      <c r="D215" s="858">
        <v>1.89E-2</v>
      </c>
      <c r="E215" s="858">
        <v>9.3800000000000008E-2</v>
      </c>
      <c r="F215" s="858">
        <v>6.88E-2</v>
      </c>
    </row>
    <row r="216" spans="2:6">
      <c r="B216" s="859">
        <v>39756</v>
      </c>
      <c r="C216" s="858">
        <v>8.7799999999999989E-2</v>
      </c>
      <c r="D216" s="858">
        <v>2.2000000000000002E-2</v>
      </c>
      <c r="E216" s="858">
        <v>9.3800000000000008E-2</v>
      </c>
      <c r="F216" s="858">
        <v>6.88E-2</v>
      </c>
    </row>
    <row r="217" spans="2:6">
      <c r="B217" s="859">
        <v>39757</v>
      </c>
      <c r="C217" s="858">
        <v>8.77E-2</v>
      </c>
      <c r="D217" s="858">
        <v>3.56E-2</v>
      </c>
      <c r="E217" s="858">
        <v>0.1</v>
      </c>
      <c r="F217" s="858">
        <v>7.7499999999999999E-2</v>
      </c>
    </row>
    <row r="218" spans="2:6">
      <c r="B218" s="859">
        <v>39758</v>
      </c>
      <c r="C218" s="858">
        <v>8.8000000000000009E-2</v>
      </c>
      <c r="D218" s="858">
        <v>5.2600000000000001E-2</v>
      </c>
      <c r="E218" s="858">
        <v>9.3800000000000008E-2</v>
      </c>
      <c r="F218" s="858">
        <v>6.88E-2</v>
      </c>
    </row>
    <row r="219" spans="2:6">
      <c r="B219" s="859">
        <v>39759</v>
      </c>
      <c r="C219" s="858">
        <v>8.8000000000000009E-2</v>
      </c>
      <c r="D219" s="858">
        <v>4.7500000000000001E-2</v>
      </c>
      <c r="E219" s="858">
        <v>0.09</v>
      </c>
      <c r="F219" s="858">
        <v>0.06</v>
      </c>
    </row>
    <row r="220" spans="2:6">
      <c r="B220" s="859">
        <v>39762</v>
      </c>
      <c r="C220" s="858">
        <v>8.8800000000000004E-2</v>
      </c>
      <c r="D220" s="858">
        <v>4.2800000000000005E-2</v>
      </c>
      <c r="E220" s="858">
        <v>9.5000000000000001E-2</v>
      </c>
      <c r="F220" s="858">
        <v>7.0000000000000007E-2</v>
      </c>
    </row>
    <row r="221" spans="2:6">
      <c r="B221" s="859">
        <v>39763</v>
      </c>
      <c r="C221" s="858">
        <v>8.900000000000001E-2</v>
      </c>
      <c r="D221" s="858">
        <v>3.5699999999999996E-2</v>
      </c>
      <c r="E221" s="858">
        <v>0.09</v>
      </c>
      <c r="F221" s="858">
        <v>0.06</v>
      </c>
    </row>
    <row r="222" spans="2:6">
      <c r="B222" s="859">
        <v>39764</v>
      </c>
      <c r="C222" s="858">
        <v>8.929999999999999E-2</v>
      </c>
      <c r="D222" s="858">
        <v>2.4900000000000002E-2</v>
      </c>
      <c r="E222" s="858">
        <v>0.09</v>
      </c>
      <c r="F222" s="858">
        <v>0.08</v>
      </c>
    </row>
    <row r="223" spans="2:6">
      <c r="B223" s="859">
        <v>39765</v>
      </c>
      <c r="C223" s="858">
        <v>9.2100000000000015E-2</v>
      </c>
      <c r="D223" s="858">
        <v>3.2300000000000002E-2</v>
      </c>
      <c r="E223" s="858">
        <v>9.5000000000000001E-2</v>
      </c>
      <c r="F223" s="858">
        <v>7.0000000000000007E-2</v>
      </c>
    </row>
    <row r="224" spans="2:6">
      <c r="B224" s="859">
        <v>39766</v>
      </c>
      <c r="C224" s="858">
        <v>9.4299999999999995E-2</v>
      </c>
      <c r="D224" s="858">
        <v>6.9900000000000004E-2</v>
      </c>
      <c r="E224" s="858">
        <v>0.1</v>
      </c>
      <c r="F224" s="858">
        <v>0.06</v>
      </c>
    </row>
    <row r="225" spans="2:6">
      <c r="B225" s="859">
        <v>39769</v>
      </c>
      <c r="C225" s="858">
        <v>9.4499999999999987E-2</v>
      </c>
      <c r="D225" s="858">
        <v>9.8800000000000013E-2</v>
      </c>
      <c r="E225" s="858">
        <v>9.7500000000000003E-2</v>
      </c>
      <c r="F225" s="858">
        <v>7.2499999999999995E-2</v>
      </c>
    </row>
    <row r="226" spans="2:6">
      <c r="B226" s="859">
        <v>39770</v>
      </c>
      <c r="C226" s="858">
        <v>9.5000000000000001E-2</v>
      </c>
      <c r="D226" s="858">
        <v>6.9500000000000006E-2</v>
      </c>
      <c r="E226" s="858">
        <v>9.7500000000000003E-2</v>
      </c>
      <c r="F226" s="858">
        <v>7.2499999999999995E-2</v>
      </c>
    </row>
    <row r="227" spans="2:6">
      <c r="B227" s="859">
        <v>39771</v>
      </c>
      <c r="C227" s="858">
        <v>9.5000000000000001E-2</v>
      </c>
      <c r="D227" s="858">
        <v>4.3200000000000002E-2</v>
      </c>
      <c r="E227" s="858">
        <v>9.7500000000000003E-2</v>
      </c>
      <c r="F227" s="858">
        <v>7.2499999999999995E-2</v>
      </c>
    </row>
    <row r="228" spans="2:6">
      <c r="B228" s="859">
        <v>39772</v>
      </c>
      <c r="C228" s="858">
        <v>9.4299999999999995E-2</v>
      </c>
      <c r="D228" s="858">
        <v>7.2999999999999995E-2</v>
      </c>
      <c r="E228" s="858">
        <v>9.5000000000000001E-2</v>
      </c>
      <c r="F228" s="858">
        <v>8.5000000000000006E-2</v>
      </c>
    </row>
    <row r="229" spans="2:6">
      <c r="B229" s="859">
        <v>39773</v>
      </c>
      <c r="C229" s="858">
        <v>9.5000000000000001E-2</v>
      </c>
      <c r="D229" s="858">
        <v>0.11230000000000001</v>
      </c>
      <c r="E229" s="858">
        <v>9.7500000000000003E-2</v>
      </c>
      <c r="F229" s="858">
        <v>7.2499999999999995E-2</v>
      </c>
    </row>
    <row r="230" spans="2:6">
      <c r="B230" s="859">
        <v>39776</v>
      </c>
      <c r="C230" s="858">
        <v>9.5000000000000001E-2</v>
      </c>
      <c r="D230" s="858">
        <v>0.10060000000000001</v>
      </c>
      <c r="E230" s="858">
        <v>9.7500000000000003E-2</v>
      </c>
      <c r="F230" s="858">
        <v>7.2499999999999995E-2</v>
      </c>
    </row>
    <row r="231" spans="2:6">
      <c r="B231" s="859">
        <v>39777</v>
      </c>
      <c r="C231" s="858">
        <v>9.4899999999999998E-2</v>
      </c>
      <c r="D231" s="858">
        <v>8.2299999999999998E-2</v>
      </c>
      <c r="E231" s="858">
        <v>9.7500000000000003E-2</v>
      </c>
      <c r="F231" s="858">
        <v>7.2499999999999995E-2</v>
      </c>
    </row>
    <row r="232" spans="2:6">
      <c r="B232" s="859">
        <v>39778</v>
      </c>
      <c r="C232" s="858">
        <v>9.6699999999999994E-2</v>
      </c>
      <c r="D232" s="858">
        <v>8.4000000000000005E-2</v>
      </c>
      <c r="E232" s="858">
        <v>9.6999999999999989E-2</v>
      </c>
      <c r="F232" s="858">
        <v>8.6999999999999994E-2</v>
      </c>
    </row>
    <row r="233" spans="2:6">
      <c r="B233" s="859">
        <v>39779</v>
      </c>
      <c r="C233" s="858">
        <v>9.6500000000000002E-2</v>
      </c>
      <c r="D233" s="858">
        <v>2.6499999999999999E-2</v>
      </c>
      <c r="E233" s="858">
        <v>9.8000000000000004E-2</v>
      </c>
      <c r="F233" s="858">
        <v>7.2999999999999995E-2</v>
      </c>
    </row>
    <row r="234" spans="2:6">
      <c r="B234" s="859">
        <v>39780</v>
      </c>
      <c r="C234" s="858">
        <v>9.6500000000000002E-2</v>
      </c>
      <c r="D234" s="858">
        <v>2.3900000000000001E-2</v>
      </c>
      <c r="E234" s="858">
        <v>9.6000000000000002E-2</v>
      </c>
      <c r="F234" s="858">
        <v>0.06</v>
      </c>
    </row>
    <row r="235" spans="2:6">
      <c r="B235" s="859">
        <v>39783</v>
      </c>
      <c r="C235" s="858">
        <v>9.6000000000000002E-2</v>
      </c>
      <c r="D235" s="858">
        <v>5.96E-2</v>
      </c>
      <c r="E235" s="858">
        <v>9.8000000000000004E-2</v>
      </c>
      <c r="F235" s="858">
        <v>7.2999999999999995E-2</v>
      </c>
    </row>
    <row r="236" spans="2:6">
      <c r="B236" s="859">
        <v>39784</v>
      </c>
      <c r="C236" s="858">
        <v>9.6000000000000002E-2</v>
      </c>
      <c r="D236" s="858">
        <v>9.5799999999999996E-2</v>
      </c>
      <c r="E236" s="858">
        <v>9.8000000000000004E-2</v>
      </c>
      <c r="F236" s="858">
        <v>7.2999999999999995E-2</v>
      </c>
    </row>
    <row r="237" spans="2:6">
      <c r="B237" s="859">
        <v>39785</v>
      </c>
      <c r="C237" s="858">
        <v>9.6000000000000002E-2</v>
      </c>
      <c r="D237" s="858">
        <v>9.1300000000000006E-2</v>
      </c>
      <c r="E237" s="858">
        <v>0.1</v>
      </c>
      <c r="F237" s="858">
        <v>8.5999999999999993E-2</v>
      </c>
    </row>
    <row r="238" spans="2:6">
      <c r="B238" s="859">
        <v>39786</v>
      </c>
      <c r="C238" s="858">
        <v>9.6000000000000002E-2</v>
      </c>
      <c r="D238" s="858">
        <v>8.2299999999999998E-2</v>
      </c>
      <c r="E238" s="858">
        <v>9.8000000000000004E-2</v>
      </c>
      <c r="F238" s="858">
        <v>7.2999999999999995E-2</v>
      </c>
    </row>
    <row r="239" spans="2:6">
      <c r="B239" s="859">
        <v>39787</v>
      </c>
      <c r="C239" s="858">
        <v>9.6000000000000002E-2</v>
      </c>
      <c r="D239" s="858">
        <v>6.8000000000000005E-2</v>
      </c>
      <c r="E239" s="858">
        <v>9.8000000000000004E-2</v>
      </c>
      <c r="F239" s="858">
        <v>7.2999999999999995E-2</v>
      </c>
    </row>
    <row r="240" spans="2:6">
      <c r="B240" s="859">
        <v>39791</v>
      </c>
      <c r="C240" s="858">
        <v>9.6000000000000002E-2</v>
      </c>
      <c r="D240" s="858">
        <v>5.3200000000000004E-2</v>
      </c>
      <c r="E240" s="858">
        <v>9.8000000000000004E-2</v>
      </c>
      <c r="F240" s="858">
        <v>7.2999999999999995E-2</v>
      </c>
    </row>
    <row r="241" spans="2:6">
      <c r="B241" s="859">
        <v>39792</v>
      </c>
      <c r="C241" s="858">
        <v>9.6000000000000002E-2</v>
      </c>
      <c r="D241" s="858">
        <v>3.8800000000000001E-2</v>
      </c>
      <c r="E241" s="858">
        <v>9.8000000000000004E-2</v>
      </c>
      <c r="F241" s="858">
        <v>7.2999999999999995E-2</v>
      </c>
    </row>
    <row r="242" spans="2:6">
      <c r="B242" s="859">
        <v>39793</v>
      </c>
      <c r="C242" s="858">
        <v>9.6000000000000002E-2</v>
      </c>
      <c r="D242" s="858">
        <v>7.6799999999999993E-2</v>
      </c>
      <c r="E242" s="858">
        <v>9.8000000000000004E-2</v>
      </c>
      <c r="F242" s="858">
        <v>7.2999999999999995E-2</v>
      </c>
    </row>
    <row r="243" spans="2:6">
      <c r="B243" s="859">
        <v>39794</v>
      </c>
      <c r="C243" s="858">
        <v>9.6000000000000002E-2</v>
      </c>
      <c r="D243" s="858">
        <v>4.2999999999999997E-2</v>
      </c>
      <c r="E243" s="858">
        <v>9.8000000000000004E-2</v>
      </c>
      <c r="F243" s="858">
        <v>7.2999999999999995E-2</v>
      </c>
    </row>
    <row r="244" spans="2:6">
      <c r="B244" s="859">
        <v>39797</v>
      </c>
      <c r="C244" s="858">
        <v>9.6000000000000002E-2</v>
      </c>
      <c r="D244" s="858">
        <v>2.6600000000000002E-2</v>
      </c>
      <c r="E244" s="858">
        <v>9.8000000000000004E-2</v>
      </c>
      <c r="F244" s="858">
        <v>7.2999999999999995E-2</v>
      </c>
    </row>
    <row r="245" spans="2:6">
      <c r="B245" s="859">
        <v>39800</v>
      </c>
      <c r="C245" s="858">
        <v>0.10199999999999999</v>
      </c>
      <c r="D245" s="858">
        <v>6.83E-2</v>
      </c>
      <c r="E245" s="858">
        <v>0.1</v>
      </c>
      <c r="F245" s="858">
        <v>7.4999999999999997E-2</v>
      </c>
    </row>
    <row r="246" spans="2:6">
      <c r="B246" s="859">
        <v>39801</v>
      </c>
      <c r="C246" s="858">
        <v>0.10880000000000001</v>
      </c>
      <c r="D246" s="858">
        <v>0.1036</v>
      </c>
      <c r="E246" s="858">
        <v>0.10400000000000001</v>
      </c>
      <c r="F246" s="858">
        <v>7.4999999999999997E-2</v>
      </c>
    </row>
    <row r="247" spans="2:6">
      <c r="B247" s="859">
        <v>39804</v>
      </c>
      <c r="C247" s="858">
        <v>0.11019999999999999</v>
      </c>
      <c r="D247" s="858">
        <v>0.114</v>
      </c>
      <c r="E247" s="858">
        <v>0.1038</v>
      </c>
      <c r="F247" s="858">
        <v>7.4999999999999997E-2</v>
      </c>
    </row>
    <row r="248" spans="2:6">
      <c r="B248" s="859">
        <v>39805</v>
      </c>
      <c r="C248" s="858">
        <v>0.1091</v>
      </c>
      <c r="D248" s="858">
        <v>7.2700000000000001E-2</v>
      </c>
      <c r="E248" s="858">
        <v>0.10400000000000001</v>
      </c>
      <c r="F248" s="858">
        <v>7.9000000000000001E-2</v>
      </c>
    </row>
    <row r="249" spans="2:6">
      <c r="B249" s="859">
        <v>39806</v>
      </c>
      <c r="C249" s="858">
        <v>0.11630000000000001</v>
      </c>
      <c r="D249" s="858">
        <v>2.3099999999999999E-2</v>
      </c>
      <c r="E249" s="858">
        <v>0.1</v>
      </c>
      <c r="F249" s="858">
        <v>0.06</v>
      </c>
    </row>
    <row r="250" spans="2:6">
      <c r="B250" s="859">
        <v>39807</v>
      </c>
      <c r="C250" s="858">
        <v>0.12</v>
      </c>
      <c r="D250" s="858">
        <v>1.9699999999999999E-2</v>
      </c>
      <c r="E250" s="858">
        <v>0.1</v>
      </c>
      <c r="F250" s="858">
        <v>0.06</v>
      </c>
    </row>
    <row r="251" spans="2:6">
      <c r="B251" s="859">
        <v>39808</v>
      </c>
      <c r="C251" s="858">
        <v>0.12</v>
      </c>
      <c r="D251" s="858">
        <v>2.7400000000000001E-2</v>
      </c>
      <c r="E251" s="858">
        <v>0.1</v>
      </c>
      <c r="F251" s="858">
        <v>0.06</v>
      </c>
    </row>
    <row r="252" spans="2:6">
      <c r="B252" s="859">
        <v>39811</v>
      </c>
      <c r="C252" s="858">
        <v>0.12</v>
      </c>
      <c r="D252" s="858">
        <v>6.7400000000000002E-2</v>
      </c>
      <c r="E252" s="858">
        <v>0.1</v>
      </c>
      <c r="F252" s="858">
        <v>0.06</v>
      </c>
    </row>
    <row r="253" spans="2:6">
      <c r="B253" s="859">
        <v>39812</v>
      </c>
      <c r="C253" s="858">
        <v>0.12</v>
      </c>
      <c r="D253" s="858">
        <v>8.2100000000000006E-2</v>
      </c>
      <c r="E253" s="858">
        <v>0.1</v>
      </c>
      <c r="F253" s="858">
        <v>0.06</v>
      </c>
    </row>
    <row r="254" spans="2:6">
      <c r="B254" s="859">
        <v>39813</v>
      </c>
      <c r="C254" s="858">
        <v>0.12</v>
      </c>
      <c r="D254" s="858">
        <v>8.2100000000000006E-2</v>
      </c>
      <c r="E254" s="858">
        <v>0.12</v>
      </c>
      <c r="F254" s="858">
        <v>0.1</v>
      </c>
    </row>
    <row r="255" spans="2:6">
      <c r="B255" s="859">
        <v>39818</v>
      </c>
      <c r="C255" s="858">
        <v>0.1201</v>
      </c>
      <c r="D255" s="858">
        <v>8.6599999999999996E-2</v>
      </c>
      <c r="E255" s="858">
        <v>0.1</v>
      </c>
      <c r="F255" s="858">
        <v>0.06</v>
      </c>
    </row>
    <row r="256" spans="2:6">
      <c r="B256" s="859">
        <v>39819</v>
      </c>
      <c r="C256" s="858">
        <v>0.12029999999999999</v>
      </c>
      <c r="D256" s="858">
        <v>6.9199999999999998E-2</v>
      </c>
      <c r="E256" s="858">
        <v>0.1</v>
      </c>
      <c r="F256" s="858">
        <v>0.06</v>
      </c>
    </row>
    <row r="257" spans="2:6">
      <c r="B257" s="859">
        <v>39821</v>
      </c>
      <c r="C257" s="858">
        <v>0.12050000000000001</v>
      </c>
      <c r="D257" s="858">
        <v>0.1016</v>
      </c>
      <c r="E257" s="858">
        <v>0.1</v>
      </c>
      <c r="F257" s="858">
        <v>0.06</v>
      </c>
    </row>
    <row r="258" spans="2:6">
      <c r="B258" s="859">
        <v>39822</v>
      </c>
      <c r="C258" s="858">
        <v>0.12039999999999999</v>
      </c>
      <c r="D258" s="858">
        <v>7.2499999999999995E-2</v>
      </c>
      <c r="E258" s="858">
        <v>0.12029999999999999</v>
      </c>
      <c r="F258" s="858">
        <v>0.10529999999999999</v>
      </c>
    </row>
    <row r="259" spans="2:6">
      <c r="B259" s="859">
        <v>39825</v>
      </c>
      <c r="C259" s="858">
        <v>0.12039999999999999</v>
      </c>
      <c r="D259" s="858">
        <v>5.9200000000000003E-2</v>
      </c>
      <c r="E259" s="858">
        <v>0.12029999999999999</v>
      </c>
      <c r="F259" s="858">
        <v>0.09</v>
      </c>
    </row>
    <row r="260" spans="2:6">
      <c r="B260" s="859">
        <v>39826</v>
      </c>
      <c r="C260" s="858">
        <v>0.1206</v>
      </c>
      <c r="D260" s="858">
        <v>6.2400000000000004E-2</v>
      </c>
      <c r="E260" s="858">
        <v>0.121</v>
      </c>
      <c r="F260" s="858">
        <v>0.1</v>
      </c>
    </row>
    <row r="261" spans="2:6">
      <c r="B261" s="859">
        <v>39827</v>
      </c>
      <c r="C261" s="858">
        <v>0.12050000000000001</v>
      </c>
      <c r="D261" s="858">
        <v>6.9900000000000004E-2</v>
      </c>
      <c r="E261" s="858">
        <v>0.121</v>
      </c>
      <c r="F261" s="858">
        <v>0.1</v>
      </c>
    </row>
    <row r="262" spans="2:6">
      <c r="B262" s="859">
        <v>39828</v>
      </c>
      <c r="C262" s="858">
        <v>0.1207</v>
      </c>
      <c r="D262" s="858">
        <v>9.8699999999999996E-2</v>
      </c>
      <c r="E262" s="858">
        <v>0.121</v>
      </c>
      <c r="F262" s="858">
        <v>0.1</v>
      </c>
    </row>
    <row r="263" spans="2:6">
      <c r="B263" s="859">
        <v>39829</v>
      </c>
      <c r="C263" s="858">
        <v>0.12050000000000001</v>
      </c>
      <c r="D263" s="858">
        <v>0.1012</v>
      </c>
      <c r="E263" s="858">
        <v>0.12050000000000001</v>
      </c>
      <c r="F263" s="858">
        <v>0.1</v>
      </c>
    </row>
    <row r="264" spans="2:6">
      <c r="B264" s="859">
        <v>39832</v>
      </c>
      <c r="C264" s="858">
        <v>0.1222</v>
      </c>
      <c r="D264" s="858">
        <v>0.1103</v>
      </c>
      <c r="E264" s="858">
        <v>0.12050000000000001</v>
      </c>
      <c r="F264" s="858">
        <v>0.1</v>
      </c>
    </row>
    <row r="265" spans="2:6">
      <c r="B265" s="859">
        <v>39833</v>
      </c>
      <c r="C265" s="858">
        <v>0.1232</v>
      </c>
      <c r="D265" s="858">
        <v>0.1366</v>
      </c>
      <c r="E265" s="858">
        <v>0.13250000000000001</v>
      </c>
      <c r="F265" s="858">
        <v>9.5000000000000001E-2</v>
      </c>
    </row>
    <row r="266" spans="2:6">
      <c r="B266" s="859">
        <v>39834</v>
      </c>
      <c r="C266" s="858">
        <v>0.125</v>
      </c>
      <c r="D266" s="858">
        <v>0.15329999999999999</v>
      </c>
      <c r="E266" s="858">
        <v>0.13250000000000001</v>
      </c>
      <c r="F266" s="858">
        <v>0.1</v>
      </c>
    </row>
    <row r="267" spans="2:6">
      <c r="B267" s="859">
        <v>39835</v>
      </c>
      <c r="C267" s="858">
        <v>0.125</v>
      </c>
      <c r="D267" s="858">
        <v>0.12539999999999998</v>
      </c>
      <c r="E267" s="858">
        <v>0.1275</v>
      </c>
      <c r="F267" s="858">
        <v>0.1075</v>
      </c>
    </row>
    <row r="268" spans="2:6">
      <c r="B268" s="859">
        <v>39836</v>
      </c>
      <c r="C268" s="858">
        <v>0.12820000000000001</v>
      </c>
      <c r="D268" s="858">
        <v>0.15310000000000001</v>
      </c>
      <c r="E268" s="858">
        <v>0.1217</v>
      </c>
      <c r="F268" s="858">
        <v>8.6699999999999999E-2</v>
      </c>
    </row>
    <row r="269" spans="2:6">
      <c r="B269" s="859">
        <v>39839</v>
      </c>
      <c r="C269" s="858">
        <v>0.13500000000000001</v>
      </c>
      <c r="D269" s="858">
        <v>0.12520000000000001</v>
      </c>
      <c r="E269" s="858">
        <v>0.16750000000000001</v>
      </c>
      <c r="F269" s="858">
        <v>0.105</v>
      </c>
    </row>
    <row r="270" spans="2:6">
      <c r="B270" s="859">
        <v>39840</v>
      </c>
      <c r="C270" s="858">
        <v>0.1358</v>
      </c>
      <c r="D270" s="858">
        <v>0.1148</v>
      </c>
      <c r="E270" s="858">
        <v>0.1585</v>
      </c>
      <c r="F270" s="858">
        <v>0.1</v>
      </c>
    </row>
    <row r="271" spans="2:6">
      <c r="B271" s="859">
        <v>39841</v>
      </c>
      <c r="C271" s="858">
        <v>0.1376</v>
      </c>
      <c r="D271" s="858">
        <v>0.17180000000000001</v>
      </c>
      <c r="E271" s="858">
        <v>0.18</v>
      </c>
      <c r="F271" s="858">
        <v>0.128</v>
      </c>
    </row>
    <row r="272" spans="2:6">
      <c r="B272" s="859">
        <v>39842</v>
      </c>
      <c r="C272" s="858">
        <v>0.1406</v>
      </c>
      <c r="D272" s="858">
        <v>0.14580000000000001</v>
      </c>
      <c r="E272" s="858">
        <v>0.1555</v>
      </c>
      <c r="F272" s="858">
        <v>0.115</v>
      </c>
    </row>
    <row r="273" spans="2:6">
      <c r="B273" s="859">
        <v>39843</v>
      </c>
      <c r="C273" s="858">
        <v>0.14180000000000001</v>
      </c>
      <c r="D273" s="858">
        <v>0.12570000000000001</v>
      </c>
      <c r="E273" s="858">
        <v>0.18</v>
      </c>
      <c r="F273" s="858">
        <v>0.13</v>
      </c>
    </row>
    <row r="274" spans="2:6">
      <c r="B274" s="859">
        <v>39846</v>
      </c>
      <c r="C274" s="858">
        <v>0.14499999999999999</v>
      </c>
      <c r="D274" s="858">
        <v>0.10199999999999999</v>
      </c>
      <c r="E274" s="858">
        <v>0.16750000000000001</v>
      </c>
      <c r="F274" s="858">
        <v>0.13</v>
      </c>
    </row>
    <row r="275" spans="2:6">
      <c r="B275" s="859">
        <v>39847</v>
      </c>
      <c r="C275" s="858">
        <v>0.14499999999999999</v>
      </c>
      <c r="D275" s="858">
        <v>0.1186</v>
      </c>
      <c r="E275" s="858">
        <v>0.2</v>
      </c>
      <c r="F275" s="858">
        <v>0.13</v>
      </c>
    </row>
    <row r="276" spans="2:6">
      <c r="B276" s="859">
        <v>39848</v>
      </c>
      <c r="C276" s="858">
        <v>0.14499999999999999</v>
      </c>
      <c r="D276" s="858">
        <v>0.19820000000000002</v>
      </c>
      <c r="E276" s="858">
        <v>0.24</v>
      </c>
      <c r="F276" s="858">
        <v>0.13500000000000001</v>
      </c>
    </row>
    <row r="277" spans="2:6">
      <c r="B277" s="859">
        <v>39849</v>
      </c>
      <c r="C277" s="858">
        <v>0.14499999999999999</v>
      </c>
      <c r="D277" s="858">
        <v>8.9399999999999993E-2</v>
      </c>
      <c r="E277" s="858">
        <v>0.22</v>
      </c>
      <c r="F277" s="858">
        <v>0.13500000000000001</v>
      </c>
    </row>
    <row r="278" spans="2:6">
      <c r="B278" s="859">
        <v>39850</v>
      </c>
      <c r="C278" s="858">
        <v>0.14499999999999999</v>
      </c>
      <c r="D278" s="858">
        <v>7.0099999999999996E-2</v>
      </c>
      <c r="E278" s="858">
        <v>0.19</v>
      </c>
      <c r="F278" s="858">
        <v>0.13</v>
      </c>
    </row>
    <row r="279" spans="2:6">
      <c r="B279" s="859">
        <v>39853</v>
      </c>
      <c r="C279" s="858">
        <v>0.14499999999999999</v>
      </c>
      <c r="D279" s="858">
        <v>4.8499999999999995E-2</v>
      </c>
      <c r="E279" s="858">
        <v>0.16</v>
      </c>
      <c r="F279" s="858">
        <v>0.13</v>
      </c>
    </row>
    <row r="280" spans="2:6">
      <c r="B280" s="859">
        <v>39854</v>
      </c>
      <c r="C280" s="858">
        <v>0.14499999999999999</v>
      </c>
      <c r="D280" s="858">
        <v>2.46E-2</v>
      </c>
      <c r="E280" s="858">
        <v>0.16</v>
      </c>
      <c r="F280" s="858">
        <v>0.13</v>
      </c>
    </row>
    <row r="281" spans="2:6">
      <c r="B281" s="859">
        <v>39855</v>
      </c>
      <c r="C281" s="858">
        <v>0.14499999999999999</v>
      </c>
      <c r="D281" s="858">
        <v>5.0499999999999996E-2</v>
      </c>
      <c r="E281" s="858">
        <v>0.14499999999999999</v>
      </c>
      <c r="F281" s="858">
        <v>0.13</v>
      </c>
    </row>
    <row r="282" spans="2:6">
      <c r="B282" s="859">
        <v>39856</v>
      </c>
      <c r="C282" s="858">
        <v>0.14599999999999999</v>
      </c>
      <c r="D282" s="858">
        <v>4.99E-2</v>
      </c>
      <c r="E282" s="858">
        <v>0.14499999999999999</v>
      </c>
      <c r="F282" s="858">
        <v>0.13</v>
      </c>
    </row>
    <row r="283" spans="2:6">
      <c r="B283" s="859">
        <v>39857</v>
      </c>
      <c r="C283" s="858">
        <v>0.15</v>
      </c>
      <c r="D283" s="858">
        <v>7.2800000000000004E-2</v>
      </c>
      <c r="E283" s="858">
        <v>0.15</v>
      </c>
      <c r="F283" s="858">
        <v>0.13</v>
      </c>
    </row>
    <row r="284" spans="2:6">
      <c r="B284" s="859">
        <v>39860</v>
      </c>
      <c r="C284" s="858">
        <v>0.15</v>
      </c>
      <c r="D284" s="858">
        <v>6.3799999999999996E-2</v>
      </c>
      <c r="E284" s="858">
        <v>0.22</v>
      </c>
      <c r="F284" s="858">
        <v>0.13</v>
      </c>
    </row>
    <row r="285" spans="2:6">
      <c r="B285" s="859">
        <v>39861</v>
      </c>
      <c r="C285" s="858">
        <v>0.15</v>
      </c>
      <c r="D285" s="858">
        <v>6.5599999999999992E-2</v>
      </c>
      <c r="E285" s="858">
        <v>0.23</v>
      </c>
      <c r="F285" s="858">
        <v>0.13</v>
      </c>
    </row>
    <row r="286" spans="2:6">
      <c r="B286" s="860">
        <v>39862</v>
      </c>
      <c r="C286" s="854">
        <v>0.15</v>
      </c>
      <c r="D286" s="854">
        <v>0.11371602958189159</v>
      </c>
      <c r="E286" s="854">
        <v>0.22</v>
      </c>
      <c r="F286" s="854">
        <v>0.13</v>
      </c>
    </row>
    <row r="287" spans="2:6">
      <c r="B287" s="860">
        <v>39863</v>
      </c>
      <c r="C287" s="854">
        <v>0.15</v>
      </c>
      <c r="D287" s="854">
        <v>8.9606183994690891E-2</v>
      </c>
      <c r="E287" s="854">
        <v>0.19</v>
      </c>
      <c r="F287" s="854">
        <v>0.13</v>
      </c>
    </row>
    <row r="288" spans="2:6">
      <c r="B288" s="860">
        <v>39864</v>
      </c>
      <c r="C288" s="854">
        <v>0.15</v>
      </c>
      <c r="D288" s="854">
        <v>2.9758211850215252E-2</v>
      </c>
      <c r="E288" s="854">
        <v>0.19</v>
      </c>
      <c r="F288" s="854">
        <v>0.13</v>
      </c>
    </row>
    <row r="289" spans="2:6">
      <c r="B289" s="860">
        <v>39867</v>
      </c>
      <c r="C289" s="854">
        <v>0.15</v>
      </c>
      <c r="D289" s="854">
        <v>1.910444472481428E-2</v>
      </c>
      <c r="E289" s="854">
        <v>0.16</v>
      </c>
      <c r="F289" s="854">
        <v>0.13</v>
      </c>
    </row>
    <row r="290" spans="2:6">
      <c r="B290" s="860">
        <v>39868</v>
      </c>
      <c r="C290" s="854">
        <v>0.15</v>
      </c>
      <c r="D290" s="854">
        <v>2.0836366590032053E-2</v>
      </c>
      <c r="E290" s="854">
        <v>0.16</v>
      </c>
      <c r="F290" s="854">
        <v>0.13</v>
      </c>
    </row>
    <row r="291" spans="2:6">
      <c r="B291" s="860">
        <v>39869</v>
      </c>
      <c r="C291" s="854">
        <v>0.15</v>
      </c>
      <c r="D291" s="854">
        <v>2.2354082042611117E-2</v>
      </c>
      <c r="E291" s="854">
        <v>0.16</v>
      </c>
      <c r="F291" s="854">
        <v>0.13</v>
      </c>
    </row>
    <row r="292" spans="2:6">
      <c r="B292" s="860">
        <v>39870</v>
      </c>
      <c r="C292" s="854">
        <v>0.15</v>
      </c>
      <c r="D292" s="854">
        <v>3.4019555192961147E-2</v>
      </c>
      <c r="E292" s="854">
        <v>0.15</v>
      </c>
      <c r="F292" s="854">
        <v>0.13</v>
      </c>
    </row>
    <row r="293" spans="2:6">
      <c r="B293" s="861">
        <v>39871</v>
      </c>
      <c r="C293" s="854">
        <v>0.15</v>
      </c>
      <c r="D293" s="855">
        <v>2.6346074876687921E-2</v>
      </c>
      <c r="E293" s="854">
        <v>0.22</v>
      </c>
      <c r="F293" s="854">
        <v>0.13</v>
      </c>
    </row>
    <row r="294" spans="2:6">
      <c r="B294" s="860">
        <v>39874</v>
      </c>
      <c r="C294" s="854">
        <v>0.15</v>
      </c>
      <c r="D294" s="854">
        <v>1.7958062836306739E-2</v>
      </c>
      <c r="E294" s="854">
        <v>0.14000000000000001</v>
      </c>
      <c r="F294" s="854">
        <v>0.09</v>
      </c>
    </row>
    <row r="295" spans="2:6">
      <c r="B295" s="860">
        <v>39875</v>
      </c>
      <c r="C295" s="854">
        <v>0.15</v>
      </c>
      <c r="D295" s="855">
        <v>2.1594874876723867E-2</v>
      </c>
      <c r="E295" s="854">
        <v>0.15</v>
      </c>
      <c r="F295" s="854">
        <v>0.13</v>
      </c>
    </row>
    <row r="296" spans="2:6">
      <c r="B296" s="860">
        <v>39876</v>
      </c>
      <c r="C296" s="854">
        <v>0.15</v>
      </c>
      <c r="D296" s="855">
        <v>2.7906641041735278E-2</v>
      </c>
      <c r="E296" s="854">
        <v>0.15</v>
      </c>
      <c r="F296" s="854">
        <v>0.13</v>
      </c>
    </row>
    <row r="297" spans="2:6">
      <c r="B297" s="860">
        <v>39877</v>
      </c>
      <c r="C297" s="854">
        <v>0.15</v>
      </c>
      <c r="D297" s="855">
        <v>2.0622345979837968E-2</v>
      </c>
      <c r="E297" s="854">
        <v>0.16</v>
      </c>
      <c r="F297" s="854">
        <v>0.13</v>
      </c>
    </row>
    <row r="298" spans="2:6">
      <c r="B298" s="860">
        <v>39878</v>
      </c>
      <c r="C298" s="854">
        <v>0.15</v>
      </c>
      <c r="D298" s="855">
        <v>2.3802706030744521E-2</v>
      </c>
      <c r="E298" s="854">
        <v>0.16</v>
      </c>
      <c r="F298" s="854">
        <v>0.13</v>
      </c>
    </row>
    <row r="299" spans="2:6">
      <c r="B299" s="860">
        <v>39882</v>
      </c>
      <c r="C299" s="854">
        <v>0.15</v>
      </c>
      <c r="D299" s="855">
        <v>2.0923660212822295E-2</v>
      </c>
      <c r="E299" s="854">
        <v>0.17</v>
      </c>
      <c r="F299" s="854">
        <v>0.13</v>
      </c>
    </row>
    <row r="300" spans="2:6">
      <c r="B300" s="860">
        <v>39883</v>
      </c>
      <c r="C300" s="854">
        <v>0.15</v>
      </c>
      <c r="D300" s="855">
        <v>2.8310509693130152E-2</v>
      </c>
      <c r="E300" s="854">
        <v>0.17</v>
      </c>
      <c r="F300" s="854">
        <v>0.13</v>
      </c>
    </row>
    <row r="301" spans="2:6">
      <c r="B301" s="860">
        <v>39884</v>
      </c>
      <c r="C301" s="854">
        <v>0.15</v>
      </c>
      <c r="D301" s="855">
        <v>2.1138723124479106E-2</v>
      </c>
      <c r="E301" s="854">
        <v>0.17</v>
      </c>
      <c r="F301" s="854">
        <v>0.13</v>
      </c>
    </row>
    <row r="302" spans="2:6">
      <c r="B302" s="860">
        <v>39885</v>
      </c>
      <c r="C302" s="854">
        <v>0.15</v>
      </c>
      <c r="D302" s="855">
        <v>1.3563085747962977E-2</v>
      </c>
      <c r="E302" s="854">
        <v>0.17</v>
      </c>
      <c r="F302" s="854">
        <v>0.13</v>
      </c>
    </row>
    <row r="303" spans="2:6">
      <c r="B303" s="860">
        <v>39888</v>
      </c>
      <c r="C303" s="854">
        <v>0.15039999999999998</v>
      </c>
      <c r="D303" s="855">
        <v>1.3226773297029058E-2</v>
      </c>
      <c r="E303" s="854">
        <v>0.18</v>
      </c>
      <c r="F303" s="854">
        <v>0.13</v>
      </c>
    </row>
    <row r="304" spans="2:6">
      <c r="B304" s="860">
        <v>39889</v>
      </c>
      <c r="C304" s="854">
        <v>0.14949999999999999</v>
      </c>
      <c r="D304" s="855">
        <v>2.4519005274903867E-2</v>
      </c>
      <c r="E304" s="854">
        <v>0.16</v>
      </c>
      <c r="F304" s="854">
        <v>0.1125</v>
      </c>
    </row>
    <row r="305" spans="2:6">
      <c r="B305" s="860">
        <v>39890</v>
      </c>
      <c r="C305" s="854">
        <v>0.1454</v>
      </c>
      <c r="D305" s="855">
        <v>2.5060220906021377E-2</v>
      </c>
      <c r="E305" s="854">
        <v>0.18</v>
      </c>
      <c r="F305" s="854">
        <v>0.115</v>
      </c>
    </row>
    <row r="306" spans="2:6">
      <c r="B306" s="860">
        <v>39891</v>
      </c>
      <c r="C306" s="854">
        <v>0.14499999999999999</v>
      </c>
      <c r="D306" s="855">
        <v>1.5612188642761593E-2</v>
      </c>
      <c r="E306" s="854">
        <v>0.18</v>
      </c>
      <c r="F306" s="854">
        <v>0.115</v>
      </c>
    </row>
    <row r="307" spans="2:6">
      <c r="B307" s="860">
        <v>39892</v>
      </c>
      <c r="C307" s="854">
        <v>0.14499999999999999</v>
      </c>
      <c r="D307" s="855">
        <v>1.1196044550137521E-2</v>
      </c>
      <c r="E307" s="854">
        <v>0.16</v>
      </c>
      <c r="F307" s="854">
        <v>0.115</v>
      </c>
    </row>
    <row r="308" spans="2:6">
      <c r="B308" s="860">
        <v>39896</v>
      </c>
      <c r="C308" s="854">
        <v>0.14499999999999999</v>
      </c>
      <c r="D308" s="855">
        <v>8.7017114337696704E-3</v>
      </c>
      <c r="E308" s="854">
        <v>0.16</v>
      </c>
      <c r="F308" s="854">
        <v>0.115</v>
      </c>
    </row>
    <row r="309" spans="2:6">
      <c r="B309" s="860">
        <v>39897</v>
      </c>
      <c r="C309" s="854">
        <v>0.14499999999999999</v>
      </c>
      <c r="D309" s="855">
        <v>1.0141749526606729E-2</v>
      </c>
      <c r="E309" s="854">
        <v>0.15</v>
      </c>
      <c r="F309" s="854">
        <v>0.115</v>
      </c>
    </row>
    <row r="310" spans="2:6">
      <c r="B310" s="860">
        <v>39898</v>
      </c>
      <c r="C310" s="854">
        <v>0.14499999999999999</v>
      </c>
      <c r="D310" s="855">
        <v>6.1981643269941019E-3</v>
      </c>
      <c r="E310" s="854">
        <v>0.14000000000000001</v>
      </c>
      <c r="F310" s="854">
        <v>0.115</v>
      </c>
    </row>
    <row r="311" spans="2:6">
      <c r="B311" s="860">
        <v>39899</v>
      </c>
      <c r="C311" s="854">
        <v>0.14499999999999999</v>
      </c>
      <c r="D311" s="855">
        <v>4.1812995655929304E-3</v>
      </c>
      <c r="E311" s="854">
        <v>0.14000000000000001</v>
      </c>
      <c r="F311" s="854">
        <v>0.115</v>
      </c>
    </row>
    <row r="312" spans="2:6">
      <c r="B312" s="860">
        <v>39902</v>
      </c>
      <c r="C312" s="854">
        <v>0.14499999999999999</v>
      </c>
      <c r="D312" s="855">
        <v>6.4545375291153503E-3</v>
      </c>
      <c r="E312" s="854">
        <v>0.14000000000000001</v>
      </c>
      <c r="F312" s="854">
        <v>0.115</v>
      </c>
    </row>
    <row r="313" spans="2:6">
      <c r="B313" s="861">
        <v>39903</v>
      </c>
      <c r="C313" s="854">
        <v>0.14199999999999999</v>
      </c>
      <c r="D313" s="855">
        <v>1.3689393676272626E-2</v>
      </c>
      <c r="E313" s="854">
        <v>0.14000000000000001</v>
      </c>
      <c r="F313" s="854">
        <v>0.11199999999999999</v>
      </c>
    </row>
    <row r="314" spans="2:6">
      <c r="B314" s="860">
        <v>39904</v>
      </c>
      <c r="C314" s="854">
        <v>0.14199999999999999</v>
      </c>
      <c r="D314" s="855">
        <v>7.7798780063676343E-3</v>
      </c>
      <c r="E314" s="854">
        <v>0.13500000000000001</v>
      </c>
      <c r="F314" s="854">
        <v>0.106</v>
      </c>
    </row>
    <row r="315" spans="2:6">
      <c r="B315" s="860">
        <v>39905</v>
      </c>
      <c r="C315" s="854">
        <v>0.13</v>
      </c>
      <c r="D315" s="855">
        <v>7.5468132110653686E-3</v>
      </c>
      <c r="E315" s="854">
        <v>0.13500000000000001</v>
      </c>
      <c r="F315" s="854">
        <v>0.111</v>
      </c>
    </row>
    <row r="316" spans="2:6">
      <c r="B316" s="860">
        <v>39906</v>
      </c>
      <c r="C316" s="854">
        <v>0.13</v>
      </c>
      <c r="D316" s="855">
        <v>6.0040213132722779E-3</v>
      </c>
      <c r="E316" s="854">
        <v>0.13500000000000001</v>
      </c>
      <c r="F316" s="854">
        <v>0.111</v>
      </c>
    </row>
    <row r="317" spans="2:6">
      <c r="B317" s="860">
        <v>39909</v>
      </c>
      <c r="C317" s="854">
        <v>0.13</v>
      </c>
      <c r="D317" s="855">
        <v>3.5766756721235843E-3</v>
      </c>
      <c r="E317" s="854">
        <v>0.13500000000000001</v>
      </c>
      <c r="F317" s="854">
        <v>0.111</v>
      </c>
    </row>
    <row r="318" spans="2:6">
      <c r="B318" s="860">
        <v>39910</v>
      </c>
      <c r="C318" s="854">
        <v>0.13</v>
      </c>
      <c r="D318" s="855">
        <v>7.3899256422852002E-3</v>
      </c>
      <c r="E318" s="854">
        <v>0.13500000000000001</v>
      </c>
      <c r="F318" s="854">
        <v>0.111</v>
      </c>
    </row>
    <row r="319" spans="2:6">
      <c r="B319" s="860">
        <v>39911</v>
      </c>
      <c r="C319" s="854">
        <v>0.13</v>
      </c>
      <c r="D319" s="855">
        <v>1.039798753812326E-2</v>
      </c>
      <c r="E319" s="854">
        <v>0.14000000000000001</v>
      </c>
      <c r="F319" s="854">
        <v>0.11199999999999999</v>
      </c>
    </row>
    <row r="320" spans="2:6">
      <c r="B320" s="860">
        <v>39912</v>
      </c>
      <c r="C320" s="854">
        <v>0.13</v>
      </c>
      <c r="D320" s="855">
        <v>9.6039849314976753E-3</v>
      </c>
      <c r="E320" s="854">
        <v>0.13500000000000001</v>
      </c>
      <c r="F320" s="854">
        <v>0.10099999999999999</v>
      </c>
    </row>
    <row r="321" spans="2:6">
      <c r="B321" s="860">
        <v>39913</v>
      </c>
      <c r="C321" s="854">
        <v>0.13</v>
      </c>
      <c r="D321" s="855">
        <v>4.5160895935965261E-3</v>
      </c>
      <c r="E321" s="854">
        <v>0.14000000000000001</v>
      </c>
      <c r="F321" s="854">
        <v>0.11199999999999999</v>
      </c>
    </row>
    <row r="322" spans="2:6">
      <c r="B322" s="860">
        <v>39916</v>
      </c>
      <c r="C322" s="854">
        <v>0.13</v>
      </c>
      <c r="D322" s="855">
        <v>7.5764215176812007E-3</v>
      </c>
      <c r="E322" s="854">
        <v>0.13500000000000001</v>
      </c>
      <c r="F322" s="854">
        <v>0.10099999999999999</v>
      </c>
    </row>
    <row r="323" spans="2:6">
      <c r="B323" s="860">
        <v>39917</v>
      </c>
      <c r="C323" s="854">
        <v>0.13</v>
      </c>
      <c r="D323" s="855">
        <v>1.3837968488782276E-2</v>
      </c>
      <c r="E323" s="854">
        <v>0.14000000000000001</v>
      </c>
      <c r="F323" s="854">
        <v>0.11199999999999999</v>
      </c>
    </row>
    <row r="324" spans="2:6">
      <c r="B324" s="860">
        <v>39918</v>
      </c>
      <c r="C324" s="854">
        <v>0.13</v>
      </c>
      <c r="D324" s="855">
        <v>1.5672530701730161E-2</v>
      </c>
      <c r="E324" s="854">
        <v>0.13</v>
      </c>
      <c r="F324" s="854">
        <v>0.11199999999999999</v>
      </c>
    </row>
    <row r="325" spans="2:6">
      <c r="B325" s="860">
        <v>39919</v>
      </c>
      <c r="C325" s="854">
        <v>0.13</v>
      </c>
      <c r="D325" s="855">
        <v>9.8508131404022418E-3</v>
      </c>
      <c r="E325" s="854">
        <v>0.13</v>
      </c>
      <c r="F325" s="854">
        <v>0.11199999999999999</v>
      </c>
    </row>
    <row r="326" spans="2:6">
      <c r="B326" s="860">
        <v>39920</v>
      </c>
      <c r="C326" s="854">
        <v>0.13</v>
      </c>
      <c r="D326" s="855">
        <v>5.5873447387154232E-3</v>
      </c>
      <c r="E326" s="854">
        <v>0.13</v>
      </c>
      <c r="F326" s="854">
        <v>0.11199999999999999</v>
      </c>
    </row>
    <row r="327" spans="2:6">
      <c r="B327" s="860">
        <v>39923</v>
      </c>
      <c r="C327" s="854">
        <v>0.13</v>
      </c>
      <c r="D327" s="855">
        <v>3.7201616119629266E-3</v>
      </c>
      <c r="E327" s="854">
        <v>0.13</v>
      </c>
      <c r="F327" s="854">
        <v>0.11199999999999999</v>
      </c>
    </row>
    <row r="328" spans="2:6">
      <c r="B328" s="860">
        <v>39924</v>
      </c>
      <c r="C328" s="854">
        <v>0.12990000000000002</v>
      </c>
      <c r="D328" s="855">
        <v>4.7346600435315706E-3</v>
      </c>
      <c r="E328" s="854">
        <v>0.13</v>
      </c>
      <c r="F328" s="854">
        <v>0.11199999999999999</v>
      </c>
    </row>
    <row r="329" spans="2:6">
      <c r="B329" s="860">
        <v>39925</v>
      </c>
      <c r="C329" s="854">
        <v>0.125</v>
      </c>
      <c r="D329" s="855">
        <v>2.9934947891771717E-3</v>
      </c>
      <c r="E329" s="854">
        <v>0.13</v>
      </c>
      <c r="F329" s="854">
        <v>0.11199999999999999</v>
      </c>
    </row>
    <row r="330" spans="2:6">
      <c r="B330" s="860">
        <v>39926</v>
      </c>
      <c r="C330" s="854">
        <v>0.125</v>
      </c>
      <c r="D330" s="855">
        <v>5.8648905287757144E-3</v>
      </c>
      <c r="E330" s="854">
        <v>0.1275</v>
      </c>
      <c r="F330" s="854">
        <v>0.11349999999999999</v>
      </c>
    </row>
    <row r="331" spans="2:6">
      <c r="B331" s="860">
        <v>39927</v>
      </c>
      <c r="C331" s="854">
        <v>0.125</v>
      </c>
      <c r="D331" s="855">
        <v>6.3857847702634982E-3</v>
      </c>
      <c r="E331" s="854">
        <v>0.13</v>
      </c>
      <c r="F331" s="854">
        <v>0.11199999999999999</v>
      </c>
    </row>
    <row r="332" spans="2:6">
      <c r="B332" s="860">
        <v>39930</v>
      </c>
      <c r="C332" s="854">
        <v>0.125</v>
      </c>
      <c r="D332" s="855">
        <v>3.9702459778917874E-3</v>
      </c>
      <c r="E332" s="854">
        <v>0.13</v>
      </c>
      <c r="F332" s="854">
        <v>0.11199999999999999</v>
      </c>
    </row>
    <row r="333" spans="2:6">
      <c r="B333" s="860">
        <v>39931</v>
      </c>
      <c r="C333" s="854">
        <v>0.125</v>
      </c>
      <c r="D333" s="855">
        <v>5.9119294569041783E-3</v>
      </c>
      <c r="E333" s="854">
        <v>0.125</v>
      </c>
      <c r="F333" s="854">
        <v>0.115</v>
      </c>
    </row>
    <row r="334" spans="2:6">
      <c r="B334" s="860">
        <v>39932</v>
      </c>
      <c r="C334" s="854">
        <v>0.125</v>
      </c>
      <c r="D334" s="855">
        <v>8.4028658750529596E-3</v>
      </c>
      <c r="E334" s="854">
        <v>0.1275</v>
      </c>
      <c r="F334" s="854">
        <v>0.11349999999999999</v>
      </c>
    </row>
    <row r="335" spans="2:6">
      <c r="B335" s="861">
        <v>39933</v>
      </c>
      <c r="C335" s="854">
        <v>0.125</v>
      </c>
      <c r="D335" s="855">
        <v>6.3558231365658212E-3</v>
      </c>
      <c r="E335" s="854">
        <v>0.1275</v>
      </c>
      <c r="F335" s="854">
        <v>0.11349999999999999</v>
      </c>
    </row>
    <row r="336" spans="2:6">
      <c r="B336" s="860">
        <v>39937</v>
      </c>
      <c r="C336" s="854">
        <v>0.125</v>
      </c>
      <c r="D336" s="854">
        <v>4.4491389445193768E-3</v>
      </c>
      <c r="E336" s="854">
        <v>0.1235</v>
      </c>
      <c r="F336" s="854">
        <v>0.11349999999999999</v>
      </c>
    </row>
    <row r="337" spans="2:6">
      <c r="B337" s="860">
        <v>39938</v>
      </c>
      <c r="C337" s="854">
        <v>0.125</v>
      </c>
      <c r="D337" s="854">
        <v>2.7928997348871075E-3</v>
      </c>
      <c r="E337" s="854">
        <v>0.1235</v>
      </c>
      <c r="F337" s="854">
        <v>0.11349999999999999</v>
      </c>
    </row>
    <row r="338" spans="2:6">
      <c r="B338" s="860">
        <v>39939</v>
      </c>
      <c r="C338" s="854">
        <v>0.125</v>
      </c>
      <c r="D338" s="854">
        <v>6.5769343037042601E-3</v>
      </c>
      <c r="E338" s="854">
        <v>0.1235</v>
      </c>
      <c r="F338" s="854">
        <v>0.11349999999999999</v>
      </c>
    </row>
    <row r="339" spans="2:6">
      <c r="B339" s="860">
        <v>39940</v>
      </c>
      <c r="C339" s="854">
        <v>0.125</v>
      </c>
      <c r="D339" s="854">
        <v>5.2883426099603545E-3</v>
      </c>
      <c r="E339" s="854">
        <v>0.1235</v>
      </c>
      <c r="F339" s="854">
        <v>9.0999999999999998E-2</v>
      </c>
    </row>
    <row r="340" spans="2:6">
      <c r="B340" s="860">
        <v>39941</v>
      </c>
      <c r="C340" s="854">
        <v>0.125</v>
      </c>
      <c r="D340" s="854">
        <v>5.6925708207554802E-3</v>
      </c>
      <c r="E340" s="854">
        <v>0.1235</v>
      </c>
      <c r="F340" s="854">
        <v>9.0999999999999998E-2</v>
      </c>
    </row>
    <row r="341" spans="2:6">
      <c r="B341" s="860">
        <v>39945</v>
      </c>
      <c r="C341" s="854">
        <v>0.125</v>
      </c>
      <c r="D341" s="854">
        <v>5.7856727073699547E-3</v>
      </c>
      <c r="E341" s="854">
        <v>0.122</v>
      </c>
      <c r="F341" s="854">
        <v>0.11199999999999999</v>
      </c>
    </row>
    <row r="342" spans="2:6">
      <c r="B342" s="860">
        <v>39946</v>
      </c>
      <c r="C342" s="854">
        <v>0.125</v>
      </c>
      <c r="D342" s="854">
        <v>7.3676407175475847E-3</v>
      </c>
      <c r="E342" s="854">
        <v>0.1235</v>
      </c>
      <c r="F342" s="854">
        <v>0.11349999999999999</v>
      </c>
    </row>
    <row r="343" spans="2:6">
      <c r="B343" s="860">
        <v>39947</v>
      </c>
      <c r="C343" s="854">
        <v>0.1244</v>
      </c>
      <c r="D343" s="854">
        <v>7.449621008474289E-3</v>
      </c>
      <c r="E343" s="854">
        <v>0.122</v>
      </c>
      <c r="F343" s="854">
        <v>0.11199999999999999</v>
      </c>
    </row>
    <row r="344" spans="2:6">
      <c r="B344" s="860">
        <v>39948</v>
      </c>
      <c r="C344" s="854">
        <v>0.12380000000000001</v>
      </c>
      <c r="D344" s="854">
        <v>5.1553126997237134E-3</v>
      </c>
      <c r="E344" s="854">
        <v>0.122</v>
      </c>
      <c r="F344" s="854">
        <v>0.11199999999999999</v>
      </c>
    </row>
    <row r="345" spans="2:6">
      <c r="B345" s="860">
        <v>39951</v>
      </c>
      <c r="C345" s="854">
        <v>0.12</v>
      </c>
      <c r="D345" s="854">
        <v>9.8897457507830279E-3</v>
      </c>
      <c r="E345" s="854">
        <v>0.122</v>
      </c>
      <c r="F345" s="854">
        <v>7.0000000000000007E-2</v>
      </c>
    </row>
    <row r="346" spans="2:6">
      <c r="B346" s="860">
        <v>39952</v>
      </c>
      <c r="C346" s="854">
        <v>0.12</v>
      </c>
      <c r="D346" s="854">
        <v>1.0559838993376574E-2</v>
      </c>
      <c r="E346" s="854">
        <v>0.12</v>
      </c>
      <c r="F346" s="854">
        <v>7.0000000000000007E-2</v>
      </c>
    </row>
    <row r="347" spans="2:6">
      <c r="B347" s="860">
        <v>39953</v>
      </c>
      <c r="C347" s="854">
        <v>0.12</v>
      </c>
      <c r="D347" s="854">
        <v>1.2782435242961767E-2</v>
      </c>
      <c r="E347" s="854">
        <v>0.12</v>
      </c>
      <c r="F347" s="854">
        <v>7.0000000000000007E-2</v>
      </c>
    </row>
    <row r="348" spans="2:6">
      <c r="B348" s="860">
        <v>39954</v>
      </c>
      <c r="C348" s="854">
        <v>0.11800000000000001</v>
      </c>
      <c r="D348" s="854">
        <v>7.1476717112400282E-3</v>
      </c>
      <c r="E348" s="854">
        <v>0.12</v>
      </c>
      <c r="F348" s="854">
        <v>7.0000000000000007E-2</v>
      </c>
    </row>
    <row r="349" spans="2:6">
      <c r="B349" s="860">
        <v>39955</v>
      </c>
      <c r="C349" s="854">
        <v>0.111</v>
      </c>
      <c r="D349" s="854">
        <v>6.0303571429242151E-3</v>
      </c>
      <c r="E349" s="854">
        <v>0.11</v>
      </c>
      <c r="F349" s="854">
        <v>7.0000000000000007E-2</v>
      </c>
    </row>
    <row r="350" spans="2:6">
      <c r="B350" s="860">
        <v>39958</v>
      </c>
      <c r="C350" s="854">
        <v>0.11</v>
      </c>
      <c r="D350" s="854">
        <v>2.1011207979592109E-2</v>
      </c>
      <c r="E350" s="854">
        <v>0.11</v>
      </c>
      <c r="F350" s="854">
        <v>7.0000000000000007E-2</v>
      </c>
    </row>
    <row r="351" spans="2:6">
      <c r="B351" s="860">
        <v>39959</v>
      </c>
      <c r="C351" s="854">
        <v>0.11</v>
      </c>
      <c r="D351" s="854">
        <v>1.6251632222748547E-2</v>
      </c>
      <c r="E351" s="854">
        <v>0.115</v>
      </c>
      <c r="F351" s="854">
        <v>0.08</v>
      </c>
    </row>
    <row r="352" spans="2:6">
      <c r="B352" s="860">
        <v>39960</v>
      </c>
      <c r="C352" s="854">
        <v>0.11</v>
      </c>
      <c r="D352" s="854">
        <v>1.0576364460240309E-2</v>
      </c>
      <c r="E352" s="854">
        <v>0.12</v>
      </c>
      <c r="F352" s="854">
        <v>0.08</v>
      </c>
    </row>
    <row r="353" spans="2:6">
      <c r="B353" s="860">
        <v>39961</v>
      </c>
      <c r="C353" s="854">
        <v>0.11</v>
      </c>
      <c r="D353" s="854">
        <v>7.7276347510846785E-3</v>
      </c>
      <c r="E353" s="854">
        <v>0.115</v>
      </c>
      <c r="F353" s="854">
        <v>0.08</v>
      </c>
    </row>
    <row r="354" spans="2:6">
      <c r="B354" s="860">
        <v>39962</v>
      </c>
      <c r="C354" s="854">
        <v>0.11</v>
      </c>
      <c r="D354" s="854">
        <v>4.615080715404579E-3</v>
      </c>
      <c r="E354" s="854">
        <v>0.12</v>
      </c>
      <c r="F354" s="854">
        <v>0.08</v>
      </c>
    </row>
    <row r="355" spans="2:6">
      <c r="B355" s="860">
        <v>39965</v>
      </c>
      <c r="C355" s="854">
        <v>0.11</v>
      </c>
      <c r="D355" s="854">
        <v>1.2374766226632229E-2</v>
      </c>
      <c r="E355" s="854">
        <v>0.11</v>
      </c>
      <c r="F355" s="854">
        <v>7.0000000000000007E-2</v>
      </c>
    </row>
    <row r="356" spans="2:6">
      <c r="B356" s="860">
        <v>39966</v>
      </c>
      <c r="C356" s="854">
        <v>0.11</v>
      </c>
      <c r="D356" s="854">
        <v>1.1861744871012207E-2</v>
      </c>
      <c r="E356" s="854">
        <v>0.11</v>
      </c>
      <c r="F356" s="854">
        <v>7.0000000000000007E-2</v>
      </c>
    </row>
    <row r="357" spans="2:6">
      <c r="B357" s="860">
        <v>39967</v>
      </c>
      <c r="C357" s="854">
        <v>0.11</v>
      </c>
      <c r="D357" s="854">
        <v>1.2934922955106285E-2</v>
      </c>
      <c r="E357" s="854">
        <v>0.11</v>
      </c>
      <c r="F357" s="854">
        <v>7.0000000000000007E-2</v>
      </c>
    </row>
    <row r="358" spans="2:6">
      <c r="B358" s="860">
        <v>39968</v>
      </c>
      <c r="C358" s="854">
        <v>0.11</v>
      </c>
      <c r="D358" s="854">
        <v>1.1341036459276288E-2</v>
      </c>
      <c r="E358" s="854">
        <v>0.11</v>
      </c>
      <c r="F358" s="854">
        <v>7.0000000000000007E-2</v>
      </c>
    </row>
    <row r="359" spans="2:6">
      <c r="B359" s="860">
        <v>39969</v>
      </c>
      <c r="C359" s="854">
        <v>0.11</v>
      </c>
      <c r="D359" s="854">
        <v>9.3262700890922017E-3</v>
      </c>
      <c r="E359" s="854">
        <v>0.11</v>
      </c>
      <c r="F359" s="854">
        <v>7.0000000000000007E-2</v>
      </c>
    </row>
    <row r="360" spans="2:6">
      <c r="B360" s="860">
        <v>39972</v>
      </c>
      <c r="C360" s="854">
        <v>0.11</v>
      </c>
      <c r="D360" s="854">
        <v>6.8476955318361975E-3</v>
      </c>
      <c r="E360" s="854">
        <v>0.11</v>
      </c>
      <c r="F360" s="854">
        <v>7.0000000000000007E-2</v>
      </c>
    </row>
    <row r="361" spans="2:6">
      <c r="B361" s="860">
        <v>39973</v>
      </c>
      <c r="C361" s="854">
        <v>0.11</v>
      </c>
      <c r="D361" s="854">
        <v>1.2110510211709426E-2</v>
      </c>
      <c r="E361" s="854">
        <v>0.11</v>
      </c>
      <c r="F361" s="854">
        <v>7.0000000000000007E-2</v>
      </c>
    </row>
    <row r="362" spans="2:6">
      <c r="B362" s="860">
        <v>39974</v>
      </c>
      <c r="C362" s="854">
        <v>0.11</v>
      </c>
      <c r="D362" s="854">
        <v>1.5387090962969674E-2</v>
      </c>
      <c r="E362" s="854">
        <v>0.11</v>
      </c>
      <c r="F362" s="854">
        <v>7.0000000000000007E-2</v>
      </c>
    </row>
    <row r="363" spans="2:6">
      <c r="B363" s="860">
        <v>39975</v>
      </c>
      <c r="C363" s="854">
        <v>0.105</v>
      </c>
      <c r="D363" s="854">
        <v>1.8310535329965349E-2</v>
      </c>
      <c r="E363" s="854">
        <v>0.105</v>
      </c>
      <c r="F363" s="854">
        <v>7.0000000000000007E-2</v>
      </c>
    </row>
    <row r="364" spans="2:6">
      <c r="B364" s="860">
        <v>39976</v>
      </c>
      <c r="C364" s="854">
        <v>0.105</v>
      </c>
      <c r="D364" s="854">
        <v>1.1987073732778308E-2</v>
      </c>
      <c r="E364" s="854">
        <v>0.105</v>
      </c>
      <c r="F364" s="854">
        <v>0.08</v>
      </c>
    </row>
    <row r="365" spans="2:6">
      <c r="B365" s="860">
        <v>39979</v>
      </c>
      <c r="C365" s="854">
        <v>0.105</v>
      </c>
      <c r="D365" s="854">
        <v>1.674453624487594E-2</v>
      </c>
      <c r="E365" s="854">
        <v>0.105</v>
      </c>
      <c r="F365" s="854">
        <v>0.08</v>
      </c>
    </row>
    <row r="366" spans="2:6">
      <c r="B366" s="860">
        <v>39980</v>
      </c>
      <c r="C366" s="854">
        <v>0.105</v>
      </c>
      <c r="D366" s="854">
        <v>2.5761015538988886E-2</v>
      </c>
      <c r="E366" s="854">
        <v>0.105</v>
      </c>
      <c r="F366" s="854">
        <v>9.5000000000000001E-2</v>
      </c>
    </row>
    <row r="367" spans="2:6">
      <c r="B367" s="860">
        <v>39981</v>
      </c>
      <c r="C367" s="854">
        <v>0.105</v>
      </c>
      <c r="D367" s="854">
        <v>2.6386266073923983E-2</v>
      </c>
      <c r="E367" s="854">
        <v>0.105</v>
      </c>
      <c r="F367" s="854">
        <v>8.7499999999999994E-2</v>
      </c>
    </row>
    <row r="368" spans="2:6">
      <c r="B368" s="860">
        <v>39982</v>
      </c>
      <c r="C368" s="854">
        <v>0.105</v>
      </c>
      <c r="D368" s="854">
        <v>1.5278198625170637E-2</v>
      </c>
      <c r="E368" s="854">
        <v>0.105</v>
      </c>
      <c r="F368" s="854">
        <v>8.7499999999999994E-2</v>
      </c>
    </row>
    <row r="369" spans="2:6">
      <c r="B369" s="860">
        <v>39983</v>
      </c>
      <c r="C369" s="854">
        <v>0.105</v>
      </c>
      <c r="D369" s="854">
        <v>1.1863645725547685E-2</v>
      </c>
      <c r="E369" s="854">
        <v>0.105</v>
      </c>
      <c r="F369" s="854">
        <v>8.7499999999999994E-2</v>
      </c>
    </row>
    <row r="370" spans="2:6">
      <c r="B370" s="860">
        <v>39986</v>
      </c>
      <c r="C370" s="854">
        <v>0.10199999999999999</v>
      </c>
      <c r="D370" s="854">
        <v>1.7980675320557415E-2</v>
      </c>
      <c r="E370" s="854">
        <v>0.1</v>
      </c>
      <c r="F370" s="854">
        <v>7.0000000000000007E-2</v>
      </c>
    </row>
    <row r="371" spans="2:6">
      <c r="B371" s="860">
        <v>39987</v>
      </c>
      <c r="C371" s="854">
        <v>0.1</v>
      </c>
      <c r="D371" s="854">
        <v>1.1972142528674739E-2</v>
      </c>
      <c r="E371" s="854">
        <v>0.1</v>
      </c>
      <c r="F371" s="854">
        <v>7.0000000000000007E-2</v>
      </c>
    </row>
    <row r="372" spans="2:6">
      <c r="B372" s="860">
        <v>39988</v>
      </c>
      <c r="C372" s="854">
        <v>0.1</v>
      </c>
      <c r="D372" s="854">
        <v>8.3192864971516588E-3</v>
      </c>
      <c r="E372" s="854">
        <v>0.1</v>
      </c>
      <c r="F372" s="854">
        <v>7.0000000000000007E-2</v>
      </c>
    </row>
    <row r="373" spans="2:6">
      <c r="B373" s="860">
        <v>39989</v>
      </c>
      <c r="C373" s="854">
        <v>0.1</v>
      </c>
      <c r="D373" s="854">
        <v>8.9119273021506119E-3</v>
      </c>
      <c r="E373" s="854">
        <v>0.1</v>
      </c>
      <c r="F373" s="854">
        <v>7.0000000000000007E-2</v>
      </c>
    </row>
    <row r="374" spans="2:6">
      <c r="B374" s="860">
        <v>39990</v>
      </c>
      <c r="C374" s="854">
        <v>0.1</v>
      </c>
      <c r="D374" s="854">
        <v>7.6640794303740557E-3</v>
      </c>
      <c r="E374" s="854">
        <v>0.1</v>
      </c>
      <c r="F374" s="854">
        <v>7.0000000000000007E-2</v>
      </c>
    </row>
    <row r="375" spans="2:6">
      <c r="B375" s="860">
        <v>39993</v>
      </c>
      <c r="C375" s="854">
        <v>0.1</v>
      </c>
      <c r="D375" s="854">
        <v>6.9616091935226524E-3</v>
      </c>
      <c r="E375" s="854">
        <v>0.1</v>
      </c>
      <c r="F375" s="854">
        <v>7.0000000000000007E-2</v>
      </c>
    </row>
    <row r="376" spans="2:6">
      <c r="B376" s="860">
        <v>39994</v>
      </c>
      <c r="C376" s="854">
        <v>0.1</v>
      </c>
      <c r="D376" s="854">
        <v>7.4637955841584894E-3</v>
      </c>
      <c r="E376" s="854">
        <v>0.1</v>
      </c>
      <c r="F376" s="854">
        <v>7.0000000000000007E-2</v>
      </c>
    </row>
    <row r="377" spans="2:6">
      <c r="B377" s="860">
        <v>39995</v>
      </c>
      <c r="C377" s="854">
        <v>0.1</v>
      </c>
      <c r="D377" s="854">
        <v>8.770216134956826E-3</v>
      </c>
      <c r="E377" s="854">
        <v>0.1</v>
      </c>
      <c r="F377" s="854">
        <v>7.0000000000000007E-2</v>
      </c>
    </row>
    <row r="378" spans="2:6">
      <c r="B378" s="860">
        <v>39996</v>
      </c>
      <c r="C378" s="854">
        <v>0.1</v>
      </c>
      <c r="D378" s="854">
        <v>6.2158052093949203E-3</v>
      </c>
      <c r="E378" s="854">
        <v>0.1</v>
      </c>
      <c r="F378" s="854">
        <v>7.0000000000000007E-2</v>
      </c>
    </row>
    <row r="379" spans="2:6">
      <c r="B379" s="860">
        <v>39997</v>
      </c>
      <c r="C379" s="854">
        <v>0.1</v>
      </c>
      <c r="D379" s="854">
        <v>5.7169807183208264E-3</v>
      </c>
      <c r="E379" s="854">
        <v>0.1</v>
      </c>
      <c r="F379" s="854">
        <v>7.0000000000000007E-2</v>
      </c>
    </row>
    <row r="380" spans="2:6">
      <c r="B380" s="860">
        <v>40001</v>
      </c>
      <c r="C380" s="854">
        <v>0.1</v>
      </c>
      <c r="D380" s="854">
        <v>1.0414632170933058E-2</v>
      </c>
      <c r="E380" s="854">
        <v>0.1</v>
      </c>
      <c r="F380" s="854">
        <v>0.08</v>
      </c>
    </row>
    <row r="381" spans="2:6">
      <c r="B381" s="860">
        <v>40002</v>
      </c>
      <c r="C381" s="854">
        <v>0.1</v>
      </c>
      <c r="D381" s="854">
        <v>9.0254276277538879E-3</v>
      </c>
      <c r="E381" s="854">
        <v>0.1</v>
      </c>
      <c r="F381" s="854">
        <v>0.08</v>
      </c>
    </row>
    <row r="382" spans="2:6">
      <c r="B382" s="860">
        <v>40003</v>
      </c>
      <c r="C382" s="854">
        <v>9.9000000000000005E-2</v>
      </c>
      <c r="D382" s="854">
        <v>9.725554583095047E-3</v>
      </c>
      <c r="E382" s="854">
        <v>0.1</v>
      </c>
      <c r="F382" s="854">
        <v>0.08</v>
      </c>
    </row>
    <row r="383" spans="2:6">
      <c r="B383" s="860">
        <v>40004</v>
      </c>
      <c r="C383" s="854">
        <v>9.5000000000000001E-2</v>
      </c>
      <c r="D383" s="854">
        <v>8.9488656608418451E-3</v>
      </c>
      <c r="E383" s="854">
        <v>9.5000000000000001E-2</v>
      </c>
      <c r="F383" s="854">
        <v>0.08</v>
      </c>
    </row>
    <row r="384" spans="2:6">
      <c r="B384" s="860">
        <v>40007</v>
      </c>
      <c r="C384" s="854">
        <v>9.5000000000000001E-2</v>
      </c>
      <c r="D384" s="854">
        <v>1.2199238217768731E-2</v>
      </c>
      <c r="E384" s="854">
        <v>9.5000000000000001E-2</v>
      </c>
      <c r="F384" s="854">
        <v>8.5000000000000006E-2</v>
      </c>
    </row>
    <row r="385" spans="2:6">
      <c r="B385" s="860">
        <v>40008</v>
      </c>
      <c r="C385" s="854">
        <v>9.5000000000000001E-2</v>
      </c>
      <c r="D385" s="854">
        <v>9.4853637322055481E-3</v>
      </c>
      <c r="E385" s="854">
        <v>9.5000000000000001E-2</v>
      </c>
      <c r="F385" s="854">
        <v>0.08</v>
      </c>
    </row>
    <row r="386" spans="2:6">
      <c r="B386" s="860">
        <v>40009</v>
      </c>
      <c r="C386" s="854">
        <v>9.5000000000000001E-2</v>
      </c>
      <c r="D386" s="854">
        <v>2.0070191526258326E-2</v>
      </c>
      <c r="E386" s="854">
        <v>9.5000000000000001E-2</v>
      </c>
      <c r="F386" s="854">
        <v>0.08</v>
      </c>
    </row>
    <row r="387" spans="2:6">
      <c r="B387" s="860">
        <v>40010</v>
      </c>
      <c r="C387" s="854">
        <v>9.5000000000000001E-2</v>
      </c>
      <c r="D387" s="854">
        <v>2.2042060502388341E-2</v>
      </c>
      <c r="E387" s="854">
        <v>9.5000000000000001E-2</v>
      </c>
      <c r="F387" s="854">
        <v>0.08</v>
      </c>
    </row>
    <row r="388" spans="2:6">
      <c r="B388" s="860">
        <v>40011</v>
      </c>
      <c r="C388" s="854">
        <v>9.5000000000000001E-2</v>
      </c>
      <c r="D388" s="854">
        <v>1.6255891193692005E-2</v>
      </c>
      <c r="E388" s="854">
        <v>9.5000000000000001E-2</v>
      </c>
      <c r="F388" s="854">
        <v>0.08</v>
      </c>
    </row>
    <row r="389" spans="2:6">
      <c r="B389" s="860">
        <v>40014</v>
      </c>
      <c r="C389" s="854">
        <v>9.5000000000000001E-2</v>
      </c>
      <c r="D389" s="854">
        <v>1.8846289231072625E-2</v>
      </c>
      <c r="E389" s="854">
        <v>9.5000000000000001E-2</v>
      </c>
      <c r="F389" s="854">
        <v>0.08</v>
      </c>
    </row>
    <row r="390" spans="2:6">
      <c r="B390" s="860">
        <v>40015</v>
      </c>
      <c r="C390" s="854">
        <v>9.5000000000000001E-2</v>
      </c>
      <c r="D390" s="854">
        <v>1.3874008636879492E-2</v>
      </c>
      <c r="E390" s="854">
        <v>9.5000000000000001E-2</v>
      </c>
      <c r="F390" s="854">
        <v>0.08</v>
      </c>
    </row>
    <row r="391" spans="2:6">
      <c r="B391" s="860">
        <v>40016</v>
      </c>
      <c r="C391" s="854">
        <v>9.5000000000000001E-2</v>
      </c>
      <c r="D391" s="854">
        <v>1.1868604931371221E-2</v>
      </c>
      <c r="E391" s="854">
        <v>9.5000000000000001E-2</v>
      </c>
      <c r="F391" s="854">
        <v>0.08</v>
      </c>
    </row>
    <row r="392" spans="2:6">
      <c r="B392" s="860">
        <v>40017</v>
      </c>
      <c r="C392" s="854">
        <v>9.5000000000000001E-2</v>
      </c>
      <c r="D392" s="854">
        <v>8.2516139825295886E-3</v>
      </c>
      <c r="E392" s="854">
        <v>0.1</v>
      </c>
      <c r="F392" s="854">
        <v>8.2500000000000004E-2</v>
      </c>
    </row>
    <row r="393" spans="2:6">
      <c r="B393" s="860">
        <v>40018</v>
      </c>
      <c r="C393" s="854">
        <v>9.5000000000000001E-2</v>
      </c>
      <c r="D393" s="854">
        <v>4.0720461084995498E-3</v>
      </c>
      <c r="E393" s="854">
        <v>9.5000000000000001E-2</v>
      </c>
      <c r="F393" s="854">
        <v>0.08</v>
      </c>
    </row>
    <row r="394" spans="2:6">
      <c r="B394" s="860">
        <v>40021</v>
      </c>
      <c r="C394" s="854">
        <v>9.5000000000000001E-2</v>
      </c>
      <c r="D394" s="854">
        <v>4.042409368041424E-3</v>
      </c>
      <c r="E394" s="854">
        <v>9.5000000000000001E-2</v>
      </c>
      <c r="F394" s="854">
        <v>0.08</v>
      </c>
    </row>
    <row r="395" spans="2:6">
      <c r="B395" s="860">
        <v>40022</v>
      </c>
      <c r="C395" s="854">
        <v>9.5000000000000001E-2</v>
      </c>
      <c r="D395" s="854">
        <v>5.7750019744145257E-3</v>
      </c>
      <c r="E395" s="854">
        <v>0.1</v>
      </c>
      <c r="F395" s="854">
        <v>8.2500000000000004E-2</v>
      </c>
    </row>
    <row r="396" spans="2:6">
      <c r="B396" s="860">
        <v>40023</v>
      </c>
      <c r="C396" s="854">
        <v>9.4399999999999998E-2</v>
      </c>
      <c r="D396" s="854">
        <v>8.0774411094509373E-3</v>
      </c>
      <c r="E396" s="854">
        <v>0.1</v>
      </c>
      <c r="F396" s="854">
        <v>7.7499999999999999E-2</v>
      </c>
    </row>
    <row r="397" spans="2:6">
      <c r="B397" s="860">
        <v>40024</v>
      </c>
      <c r="C397" s="854">
        <v>8.929999999999999E-2</v>
      </c>
      <c r="D397" s="854">
        <v>1.2079394798387424E-2</v>
      </c>
      <c r="E397" s="854">
        <v>0.1</v>
      </c>
      <c r="F397" s="854">
        <v>7.7499999999999999E-2</v>
      </c>
    </row>
    <row r="398" spans="2:6">
      <c r="B398" s="860">
        <v>40025</v>
      </c>
      <c r="C398" s="854">
        <v>8.5199999999999998E-2</v>
      </c>
      <c r="D398" s="854">
        <v>1.2355455442260001E-2</v>
      </c>
      <c r="E398" s="854">
        <v>9.5000000000000001E-2</v>
      </c>
      <c r="F398" s="854">
        <v>0.08</v>
      </c>
    </row>
    <row r="399" spans="2:6">
      <c r="B399" s="860">
        <v>40028</v>
      </c>
      <c r="C399" s="854">
        <v>8.0500000000000002E-2</v>
      </c>
      <c r="D399" s="854">
        <v>9.5412093960652727E-3</v>
      </c>
      <c r="E399" s="854">
        <v>9.3800000000000008E-2</v>
      </c>
      <c r="F399" s="854">
        <v>7.6299999999999993E-2</v>
      </c>
    </row>
    <row r="400" spans="2:6">
      <c r="B400" s="860">
        <v>40029</v>
      </c>
      <c r="C400" s="854">
        <v>8.0500000000000002E-2</v>
      </c>
      <c r="D400" s="854">
        <v>8.0426156020515643E-3</v>
      </c>
      <c r="E400" s="854">
        <v>9.3800000000000008E-2</v>
      </c>
      <c r="F400" s="854">
        <v>7.6299999999999993E-2</v>
      </c>
    </row>
    <row r="401" spans="2:6">
      <c r="B401" s="860">
        <v>40030</v>
      </c>
      <c r="C401" s="854">
        <v>8.0500000000000002E-2</v>
      </c>
      <c r="D401" s="854">
        <v>7.633555352298549E-3</v>
      </c>
      <c r="E401" s="854">
        <v>9.3800000000000008E-2</v>
      </c>
      <c r="F401" s="854">
        <v>7.6299999999999993E-2</v>
      </c>
    </row>
    <row r="402" spans="2:6">
      <c r="B402" s="860">
        <v>40031</v>
      </c>
      <c r="C402" s="854">
        <v>8.0500000000000002E-2</v>
      </c>
      <c r="D402" s="854">
        <v>1.0163082569779418E-2</v>
      </c>
      <c r="E402" s="854">
        <v>9.3800000000000008E-2</v>
      </c>
      <c r="F402" s="854">
        <v>7.6299999999999993E-2</v>
      </c>
    </row>
    <row r="403" spans="2:6">
      <c r="B403" s="860">
        <v>40032</v>
      </c>
      <c r="C403" s="854">
        <v>8.1300000000000011E-2</v>
      </c>
      <c r="D403" s="854">
        <v>1.180743742060324E-2</v>
      </c>
      <c r="E403" s="854">
        <v>9.3800000000000008E-2</v>
      </c>
      <c r="F403" s="854">
        <v>7.6299999999999993E-2</v>
      </c>
    </row>
    <row r="404" spans="2:6">
      <c r="B404" s="860">
        <v>40035</v>
      </c>
      <c r="C404" s="854">
        <v>0.08</v>
      </c>
      <c r="D404" s="854">
        <v>1.0005033175405766E-2</v>
      </c>
      <c r="E404" s="854">
        <v>9.2499999999999999E-2</v>
      </c>
      <c r="F404" s="854">
        <v>7.4999999999999997E-2</v>
      </c>
    </row>
    <row r="405" spans="2:6">
      <c r="B405" s="860">
        <v>40036</v>
      </c>
      <c r="C405" s="854">
        <v>0.08</v>
      </c>
      <c r="D405" s="854">
        <v>7.3835208881895412E-3</v>
      </c>
      <c r="E405" s="854">
        <v>0.08</v>
      </c>
      <c r="F405" s="854">
        <v>7.0000000000000007E-2</v>
      </c>
    </row>
    <row r="406" spans="2:6">
      <c r="B406" s="860">
        <v>40037</v>
      </c>
      <c r="C406" s="854">
        <v>6.83E-2</v>
      </c>
      <c r="D406" s="854">
        <v>9.4004797486529831E-3</v>
      </c>
      <c r="E406" s="854">
        <v>0.08</v>
      </c>
      <c r="F406" s="854">
        <v>7.0000000000000007E-2</v>
      </c>
    </row>
    <row r="407" spans="2:6">
      <c r="B407" s="860">
        <v>40038</v>
      </c>
      <c r="C407" s="854">
        <v>6.5000000000000002E-2</v>
      </c>
      <c r="D407" s="854">
        <v>7.4386993998720209E-3</v>
      </c>
      <c r="E407" s="854">
        <v>0.08</v>
      </c>
      <c r="F407" s="854">
        <v>6.6299999999999998E-2</v>
      </c>
    </row>
    <row r="408" spans="2:6">
      <c r="B408" s="860">
        <v>40039</v>
      </c>
      <c r="C408" s="854">
        <v>0.06</v>
      </c>
      <c r="D408" s="854">
        <v>5.89817085536503E-3</v>
      </c>
      <c r="E408" s="854">
        <v>7.6299999999999993E-2</v>
      </c>
      <c r="F408" s="854">
        <v>5.6299999999999996E-2</v>
      </c>
    </row>
    <row r="409" spans="2:6">
      <c r="B409" s="860">
        <v>40042</v>
      </c>
      <c r="C409" s="854">
        <v>6.3299999999999995E-2</v>
      </c>
      <c r="D409" s="854">
        <v>5.3801439641606294E-3</v>
      </c>
      <c r="E409" s="854">
        <v>0.08</v>
      </c>
      <c r="F409" s="854">
        <v>6.25E-2</v>
      </c>
    </row>
    <row r="410" spans="2:6">
      <c r="B410" s="860">
        <v>40043</v>
      </c>
      <c r="C410" s="854">
        <v>6.5799999999999997E-2</v>
      </c>
      <c r="D410" s="854">
        <v>5.2578655418162703E-3</v>
      </c>
      <c r="E410" s="854">
        <v>0.08</v>
      </c>
      <c r="F410" s="854">
        <v>0.06</v>
      </c>
    </row>
    <row r="411" spans="2:6">
      <c r="B411" s="860">
        <v>40044</v>
      </c>
      <c r="C411" s="854">
        <v>6.4699999999999994E-2</v>
      </c>
      <c r="D411" s="854">
        <v>5.3953709694762849E-3</v>
      </c>
      <c r="E411" s="854">
        <v>0.08</v>
      </c>
      <c r="F411" s="854">
        <v>0.06</v>
      </c>
    </row>
    <row r="412" spans="2:6">
      <c r="B412" s="860">
        <v>40045</v>
      </c>
      <c r="C412" s="854">
        <v>6.4699999999999994E-2</v>
      </c>
      <c r="D412" s="854">
        <v>3.8007233813252008E-3</v>
      </c>
      <c r="E412" s="854">
        <v>0.08</v>
      </c>
      <c r="F412" s="854">
        <v>0.06</v>
      </c>
    </row>
    <row r="413" spans="2:6">
      <c r="B413" s="860">
        <v>40046</v>
      </c>
      <c r="C413" s="854">
        <v>6.4699999999999994E-2</v>
      </c>
      <c r="D413" s="854">
        <v>5.3437880754455651E-3</v>
      </c>
      <c r="E413" s="854">
        <v>0.08</v>
      </c>
      <c r="F413" s="854">
        <v>0.06</v>
      </c>
    </row>
    <row r="414" spans="2:6">
      <c r="B414" s="860">
        <v>40049</v>
      </c>
      <c r="C414" s="854">
        <v>6.4699999999999994E-2</v>
      </c>
      <c r="D414" s="854">
        <v>4.9430780648972448E-3</v>
      </c>
      <c r="E414" s="854">
        <v>0.08</v>
      </c>
      <c r="F414" s="854">
        <v>0.06</v>
      </c>
    </row>
    <row r="415" spans="2:6">
      <c r="B415" s="860">
        <v>40050</v>
      </c>
      <c r="C415" s="854">
        <v>6.4699999999999994E-2</v>
      </c>
      <c r="D415" s="854">
        <v>8.4221642047993366E-3</v>
      </c>
      <c r="E415" s="854">
        <v>0.08</v>
      </c>
      <c r="F415" s="854">
        <v>0.06</v>
      </c>
    </row>
    <row r="416" spans="2:6">
      <c r="B416" s="860">
        <v>40051</v>
      </c>
      <c r="C416" s="854">
        <v>6.4699999999999994E-2</v>
      </c>
      <c r="D416" s="854">
        <v>1.1975934843231546E-2</v>
      </c>
      <c r="E416" s="854">
        <v>0.08</v>
      </c>
      <c r="F416" s="854">
        <v>0.06</v>
      </c>
    </row>
    <row r="417" spans="2:6">
      <c r="B417" s="860">
        <v>40052</v>
      </c>
      <c r="C417" s="854">
        <v>6.4699999999999994E-2</v>
      </c>
      <c r="D417" s="854">
        <v>1.0926196321082084E-2</v>
      </c>
      <c r="E417" s="854">
        <v>0.08</v>
      </c>
      <c r="F417" s="854">
        <v>0.06</v>
      </c>
    </row>
    <row r="418" spans="2:6">
      <c r="B418" s="860">
        <v>40053</v>
      </c>
      <c r="C418" s="854">
        <v>6.4699999999999994E-2</v>
      </c>
      <c r="D418" s="854">
        <v>5.5342303319427209E-3</v>
      </c>
      <c r="E418" s="854">
        <v>0.08</v>
      </c>
      <c r="F418" s="854">
        <v>0.06</v>
      </c>
    </row>
    <row r="419" spans="2:6">
      <c r="B419" s="860">
        <v>40057</v>
      </c>
      <c r="C419" s="854">
        <v>6.4699999999999994E-2</v>
      </c>
      <c r="D419" s="854">
        <v>7.2113941875902813E-3</v>
      </c>
      <c r="E419" s="854">
        <v>0.1</v>
      </c>
      <c r="F419" s="854">
        <v>0.06</v>
      </c>
    </row>
    <row r="420" spans="2:6">
      <c r="B420" s="860">
        <v>40058</v>
      </c>
      <c r="C420" s="854">
        <v>6.4699999999999994E-2</v>
      </c>
      <c r="D420" s="854">
        <v>8.1924282083219516E-3</v>
      </c>
      <c r="E420" s="854">
        <v>0.1</v>
      </c>
      <c r="F420" s="854">
        <v>0.06</v>
      </c>
    </row>
    <row r="421" spans="2:6">
      <c r="B421" s="860">
        <v>40059</v>
      </c>
      <c r="C421" s="854">
        <v>6.4699999999999994E-2</v>
      </c>
      <c r="D421" s="854">
        <v>1.0565471984355224E-2</v>
      </c>
      <c r="E421" s="854">
        <v>0.1</v>
      </c>
      <c r="F421" s="854">
        <v>0.06</v>
      </c>
    </row>
    <row r="422" spans="2:6">
      <c r="B422" s="860">
        <v>40060</v>
      </c>
      <c r="C422" s="854">
        <v>6.4699999999999994E-2</v>
      </c>
      <c r="D422" s="854">
        <v>8.3171478334065491E-3</v>
      </c>
      <c r="E422" s="854">
        <v>0.1</v>
      </c>
      <c r="F422" s="854">
        <v>0.06</v>
      </c>
    </row>
    <row r="423" spans="2:6">
      <c r="B423" s="860">
        <v>40063</v>
      </c>
      <c r="C423" s="854">
        <v>6.3299999999999995E-2</v>
      </c>
      <c r="D423" s="854">
        <v>7.5180525610348114E-3</v>
      </c>
      <c r="E423" s="854">
        <v>0.1</v>
      </c>
      <c r="F423" s="854">
        <v>0.06</v>
      </c>
    </row>
    <row r="424" spans="2:6">
      <c r="B424" s="860">
        <v>40064</v>
      </c>
      <c r="C424" s="854">
        <v>6.3E-2</v>
      </c>
      <c r="D424" s="854">
        <v>6.1200460961562111E-3</v>
      </c>
      <c r="E424" s="854">
        <v>0.1</v>
      </c>
      <c r="F424" s="854">
        <v>0.06</v>
      </c>
    </row>
    <row r="425" spans="2:6">
      <c r="B425" s="860">
        <v>40065</v>
      </c>
      <c r="C425" s="854">
        <v>6.3E-2</v>
      </c>
      <c r="D425" s="854">
        <v>8.1842122671686376E-3</v>
      </c>
      <c r="E425" s="854">
        <v>0.1</v>
      </c>
      <c r="F425" s="854">
        <v>0.06</v>
      </c>
    </row>
    <row r="426" spans="2:6">
      <c r="B426" s="860">
        <v>40066</v>
      </c>
      <c r="C426" s="854">
        <v>6.3E-2</v>
      </c>
      <c r="D426" s="854">
        <v>7.8291433517072486E-3</v>
      </c>
      <c r="E426" s="854">
        <v>0.1</v>
      </c>
      <c r="F426" s="854">
        <v>0.06</v>
      </c>
    </row>
    <row r="427" spans="2:6">
      <c r="B427" s="860">
        <v>40067</v>
      </c>
      <c r="C427" s="854">
        <v>6.3E-2</v>
      </c>
      <c r="D427" s="854">
        <v>5.8885313137106189E-3</v>
      </c>
      <c r="E427" s="854">
        <v>0.1</v>
      </c>
      <c r="F427" s="854">
        <v>0.06</v>
      </c>
    </row>
    <row r="428" spans="2:6">
      <c r="B428" s="860">
        <v>40070</v>
      </c>
      <c r="C428" s="854">
        <v>6.2899999999999998E-2</v>
      </c>
      <c r="D428" s="854">
        <v>7.9397081159950575E-3</v>
      </c>
      <c r="E428" s="854">
        <v>0.1</v>
      </c>
      <c r="F428" s="854">
        <v>0.06</v>
      </c>
    </row>
    <row r="429" spans="2:6">
      <c r="B429" s="860">
        <v>40071</v>
      </c>
      <c r="C429" s="854">
        <v>6.3500000000000001E-2</v>
      </c>
      <c r="D429" s="854">
        <v>7.5614988519498464E-3</v>
      </c>
      <c r="E429" s="854">
        <v>0.1</v>
      </c>
      <c r="F429" s="854">
        <v>0.05</v>
      </c>
    </row>
    <row r="430" spans="2:6">
      <c r="B430" s="860">
        <v>40072</v>
      </c>
      <c r="C430" s="854">
        <v>6.3500000000000001E-2</v>
      </c>
      <c r="D430" s="854">
        <v>7.799346429051471E-3</v>
      </c>
      <c r="E430" s="854">
        <v>0.1</v>
      </c>
      <c r="F430" s="854">
        <v>0.05</v>
      </c>
    </row>
    <row r="431" spans="2:6">
      <c r="B431" s="860">
        <v>40073</v>
      </c>
      <c r="C431" s="854">
        <v>6.2899999999999998E-2</v>
      </c>
      <c r="D431" s="854">
        <v>6.6941118556577738E-3</v>
      </c>
      <c r="E431" s="854">
        <v>0.1</v>
      </c>
      <c r="F431" s="854">
        <v>0.05</v>
      </c>
    </row>
    <row r="432" spans="2:6">
      <c r="B432" s="860">
        <v>40074</v>
      </c>
      <c r="C432" s="854">
        <v>6.2899999999999998E-2</v>
      </c>
      <c r="D432" s="854">
        <v>4.7523377047305583E-3</v>
      </c>
      <c r="E432" s="854">
        <v>0.1</v>
      </c>
      <c r="F432" s="854">
        <v>0.05</v>
      </c>
    </row>
    <row r="433" spans="2:6">
      <c r="B433" s="860">
        <v>40077</v>
      </c>
      <c r="C433" s="854">
        <v>6.2899999999999998E-2</v>
      </c>
      <c r="D433" s="854">
        <v>7.4390310507350035E-3</v>
      </c>
      <c r="E433" s="854">
        <v>0.08</v>
      </c>
      <c r="F433" s="854">
        <v>0.05</v>
      </c>
    </row>
    <row r="434" spans="2:6">
      <c r="B434" s="860">
        <v>40078</v>
      </c>
      <c r="C434" s="854">
        <v>6.2899999999999998E-2</v>
      </c>
      <c r="D434" s="854">
        <v>5.8277600503145325E-3</v>
      </c>
      <c r="E434" s="854">
        <v>9.5000000000000001E-2</v>
      </c>
      <c r="F434" s="854">
        <v>0.05</v>
      </c>
    </row>
    <row r="435" spans="2:6">
      <c r="B435" s="860">
        <v>40079</v>
      </c>
      <c r="C435" s="854">
        <v>6.2875E-2</v>
      </c>
      <c r="D435" s="854">
        <v>5.5414938227696768E-3</v>
      </c>
      <c r="E435" s="854">
        <v>9.5000000000000001E-2</v>
      </c>
      <c r="F435" s="854">
        <v>0.05</v>
      </c>
    </row>
    <row r="436" spans="2:6">
      <c r="B436" s="860">
        <v>40080</v>
      </c>
      <c r="C436" s="854">
        <v>6.2875E-2</v>
      </c>
      <c r="D436" s="854">
        <v>5.6960085185634723E-3</v>
      </c>
      <c r="E436" s="854">
        <v>9.5000000000000001E-2</v>
      </c>
      <c r="F436" s="854">
        <v>0.05</v>
      </c>
    </row>
    <row r="437" spans="2:6">
      <c r="B437" s="860">
        <v>40081</v>
      </c>
      <c r="C437" s="854">
        <v>6.2899999999999998E-2</v>
      </c>
      <c r="D437" s="854">
        <v>4.5400924950445088E-3</v>
      </c>
      <c r="E437" s="854">
        <v>9.5000000000000001E-2</v>
      </c>
      <c r="F437" s="854">
        <v>0.05</v>
      </c>
    </row>
    <row r="438" spans="2:6">
      <c r="B438" s="860">
        <v>40084</v>
      </c>
      <c r="C438" s="854">
        <v>6.2875E-2</v>
      </c>
      <c r="D438" s="854">
        <v>1.6002400008212285E-2</v>
      </c>
      <c r="E438" s="854">
        <v>8.2500000000000004E-2</v>
      </c>
      <c r="F438" s="854">
        <v>0.05</v>
      </c>
    </row>
    <row r="439" spans="2:6">
      <c r="B439" s="860">
        <v>40085</v>
      </c>
      <c r="C439" s="854">
        <v>6.2875E-2</v>
      </c>
      <c r="D439" s="854">
        <v>6.0180425332781217E-3</v>
      </c>
      <c r="E439" s="854">
        <v>8.5000000000000006E-2</v>
      </c>
      <c r="F439" s="854">
        <v>0.05</v>
      </c>
    </row>
    <row r="440" spans="2:6">
      <c r="B440" s="860">
        <v>40086</v>
      </c>
      <c r="C440" s="854">
        <v>6.3E-2</v>
      </c>
      <c r="D440" s="854">
        <v>4.9793552485502919E-3</v>
      </c>
      <c r="E440" s="854">
        <v>7.0000000000000007E-2</v>
      </c>
      <c r="F440" s="854">
        <v>0.05</v>
      </c>
    </row>
    <row r="441" spans="2:6">
      <c r="B441" s="860">
        <v>40087</v>
      </c>
      <c r="C441" s="854">
        <v>6.2875E-2</v>
      </c>
      <c r="D441" s="854">
        <v>6.9780622142671753E-3</v>
      </c>
      <c r="E441" s="854">
        <v>8.5000000000000006E-2</v>
      </c>
      <c r="F441" s="854">
        <v>0.05</v>
      </c>
    </row>
    <row r="442" spans="2:6">
      <c r="B442" s="860">
        <v>40088</v>
      </c>
      <c r="C442" s="854">
        <v>6.2875E-2</v>
      </c>
      <c r="D442" s="854">
        <v>8.9900909489988041E-3</v>
      </c>
      <c r="E442" s="854">
        <v>0.08</v>
      </c>
      <c r="F442" s="854">
        <v>0.05</v>
      </c>
    </row>
    <row r="443" spans="2:6">
      <c r="B443" s="860">
        <v>40091</v>
      </c>
      <c r="C443" s="854">
        <v>6.2899999999999998E-2</v>
      </c>
      <c r="D443" s="854">
        <v>7.4098728970086172E-3</v>
      </c>
      <c r="E443" s="854">
        <v>0.09</v>
      </c>
      <c r="F443" s="854">
        <v>0.05</v>
      </c>
    </row>
    <row r="444" spans="2:6">
      <c r="B444" s="860">
        <v>40092</v>
      </c>
      <c r="C444" s="854">
        <v>6.2899999999999998E-2</v>
      </c>
      <c r="D444" s="854">
        <v>8.348170222247835E-3</v>
      </c>
      <c r="E444" s="854">
        <v>7.0000000000000007E-2</v>
      </c>
      <c r="F444" s="854">
        <v>5.2499999999999998E-2</v>
      </c>
    </row>
    <row r="445" spans="2:6">
      <c r="B445" s="860">
        <v>40093</v>
      </c>
      <c r="C445" s="854">
        <v>6.3E-2</v>
      </c>
      <c r="D445" s="854">
        <v>5.0644573223951935E-3</v>
      </c>
      <c r="E445" s="854">
        <v>0.08</v>
      </c>
      <c r="F445" s="854">
        <v>5.1299999999999998E-2</v>
      </c>
    </row>
    <row r="446" spans="2:6">
      <c r="B446" s="860">
        <v>40094</v>
      </c>
      <c r="C446" s="854">
        <v>6.2899999999999998E-2</v>
      </c>
      <c r="D446" s="854">
        <v>5.0769961314010605E-3</v>
      </c>
      <c r="E446" s="854">
        <v>0.09</v>
      </c>
      <c r="F446" s="854">
        <v>0.05</v>
      </c>
    </row>
    <row r="447" spans="2:6">
      <c r="B447" s="860">
        <v>40095</v>
      </c>
      <c r="C447" s="854">
        <v>6.2899999999999998E-2</v>
      </c>
      <c r="D447" s="854">
        <v>5.5188384558708123E-3</v>
      </c>
      <c r="E447" s="854">
        <v>0.09</v>
      </c>
      <c r="F447" s="854">
        <v>0.05</v>
      </c>
    </row>
    <row r="448" spans="2:6">
      <c r="B448" s="860">
        <v>40098</v>
      </c>
      <c r="C448" s="854">
        <v>6.3E-2</v>
      </c>
      <c r="D448" s="854">
        <v>4.469609598613416E-3</v>
      </c>
      <c r="E448" s="854">
        <v>0.09</v>
      </c>
      <c r="F448" s="854">
        <v>0.05</v>
      </c>
    </row>
    <row r="449" spans="2:6">
      <c r="B449" s="860">
        <v>40099</v>
      </c>
      <c r="C449" s="854">
        <v>6.2899999999999998E-2</v>
      </c>
      <c r="D449" s="854">
        <v>6.1066626658976154E-3</v>
      </c>
      <c r="E449" s="854">
        <v>0.08</v>
      </c>
      <c r="F449" s="854">
        <v>5.1299999999999998E-2</v>
      </c>
    </row>
    <row r="450" spans="2:6">
      <c r="B450" s="860">
        <v>40100</v>
      </c>
      <c r="C450" s="854">
        <v>6.2899999999999998E-2</v>
      </c>
      <c r="D450" s="854">
        <v>7.8817452579549221E-3</v>
      </c>
      <c r="E450" s="854">
        <v>0.09</v>
      </c>
      <c r="F450" s="854">
        <v>0.05</v>
      </c>
    </row>
    <row r="451" spans="2:6">
      <c r="B451" s="860">
        <v>40101</v>
      </c>
      <c r="C451" s="854">
        <v>6.2899999999999998E-2</v>
      </c>
      <c r="D451" s="854">
        <v>6.7588680582178866E-3</v>
      </c>
      <c r="E451" s="854">
        <v>0.08</v>
      </c>
      <c r="F451" s="854">
        <v>5.1299999999999998E-2</v>
      </c>
    </row>
    <row r="452" spans="2:6">
      <c r="B452" s="860">
        <v>40102</v>
      </c>
      <c r="C452" s="854">
        <v>6.2899999999999998E-2</v>
      </c>
      <c r="D452" s="854">
        <v>4.103137737126626E-3</v>
      </c>
      <c r="E452" s="854">
        <v>0.08</v>
      </c>
      <c r="F452" s="854">
        <v>5.1299999999999998E-2</v>
      </c>
    </row>
    <row r="453" spans="2:6">
      <c r="B453" s="860">
        <v>40105</v>
      </c>
      <c r="C453" s="854">
        <v>6.2899999999999998E-2</v>
      </c>
      <c r="D453" s="854">
        <v>3.9593614018474292E-3</v>
      </c>
      <c r="E453" s="854">
        <v>0.08</v>
      </c>
      <c r="F453" s="854">
        <v>5.1299999999999998E-2</v>
      </c>
    </row>
    <row r="454" spans="2:6">
      <c r="B454" s="860">
        <v>40106</v>
      </c>
      <c r="C454" s="854">
        <v>6.2899999999999998E-2</v>
      </c>
      <c r="D454" s="854">
        <v>5.0333480681906259E-3</v>
      </c>
      <c r="E454" s="854">
        <v>7.4999999999999997E-2</v>
      </c>
      <c r="F454" s="854">
        <v>4.4999999999999998E-2</v>
      </c>
    </row>
    <row r="455" spans="2:6">
      <c r="B455" s="860">
        <v>40107</v>
      </c>
      <c r="C455" s="854">
        <v>6.2899999999999998E-2</v>
      </c>
      <c r="D455" s="854">
        <v>4.5759204726382643E-3</v>
      </c>
      <c r="E455" s="854">
        <v>0.08</v>
      </c>
      <c r="F455" s="854">
        <v>0.05</v>
      </c>
    </row>
    <row r="456" spans="2:6">
      <c r="B456" s="860">
        <v>40108</v>
      </c>
      <c r="C456" s="854">
        <v>6.2899999999999998E-2</v>
      </c>
      <c r="D456" s="854">
        <v>5.5117847874161519E-3</v>
      </c>
      <c r="E456" s="854">
        <v>7.4999999999999997E-2</v>
      </c>
      <c r="F456" s="854">
        <v>5.1299999999999998E-2</v>
      </c>
    </row>
    <row r="457" spans="2:6">
      <c r="B457" s="860">
        <v>40109</v>
      </c>
      <c r="C457" s="854">
        <v>6.2899999999999998E-2</v>
      </c>
      <c r="D457" s="854">
        <v>4.8930300917313686E-3</v>
      </c>
      <c r="E457" s="854">
        <v>7.4999999999999997E-2</v>
      </c>
      <c r="F457" s="854">
        <v>5.1299999999999998E-2</v>
      </c>
    </row>
    <row r="458" spans="2:6">
      <c r="B458" s="860">
        <v>40112</v>
      </c>
      <c r="C458" s="854">
        <v>6.2899999999999998E-2</v>
      </c>
      <c r="D458" s="854">
        <v>5.5222043197199399E-3</v>
      </c>
      <c r="E458" s="854">
        <v>7.4999999999999997E-2</v>
      </c>
      <c r="F458" s="854">
        <v>5.1299999999999998E-2</v>
      </c>
    </row>
    <row r="459" spans="2:6">
      <c r="B459" s="860">
        <v>40113</v>
      </c>
      <c r="C459" s="854">
        <v>6.2899999999999998E-2</v>
      </c>
      <c r="D459" s="854">
        <v>5.0787951387813134E-3</v>
      </c>
      <c r="E459" s="854">
        <v>7.4999999999999997E-2</v>
      </c>
      <c r="F459" s="854">
        <v>5.1299999999999998E-2</v>
      </c>
    </row>
    <row r="460" spans="2:6">
      <c r="B460" s="860">
        <v>40114</v>
      </c>
      <c r="C460" s="854">
        <v>6.2899999999999998E-2</v>
      </c>
      <c r="D460" s="854">
        <v>5.284964482439574E-3</v>
      </c>
      <c r="E460" s="854">
        <v>7.4999999999999997E-2</v>
      </c>
      <c r="F460" s="854">
        <v>5.1299999999999998E-2</v>
      </c>
    </row>
    <row r="461" spans="2:6">
      <c r="B461" s="860">
        <v>40115</v>
      </c>
      <c r="C461" s="854">
        <v>6.2899999999999998E-2</v>
      </c>
      <c r="D461" s="854">
        <v>5.8718673613207071E-3</v>
      </c>
      <c r="E461" s="854">
        <v>7.4999999999999997E-2</v>
      </c>
      <c r="F461" s="854">
        <v>5.1299999999999998E-2</v>
      </c>
    </row>
    <row r="462" spans="2:6">
      <c r="B462" s="860">
        <v>40116</v>
      </c>
      <c r="C462" s="854">
        <v>6.2899999999999998E-2</v>
      </c>
      <c r="D462" s="854">
        <v>3.5559519617462273E-3</v>
      </c>
      <c r="E462" s="854">
        <v>7.4999999999999997E-2</v>
      </c>
      <c r="F462" s="854">
        <v>5.1299999999999998E-2</v>
      </c>
    </row>
  </sheetData>
  <mergeCells count="5">
    <mergeCell ref="F3:F4"/>
    <mergeCell ref="E3:E4"/>
    <mergeCell ref="B3:B4"/>
    <mergeCell ref="C3:C4"/>
    <mergeCell ref="D3:D4"/>
  </mergeCells>
  <phoneticPr fontId="91" type="noConversion"/>
  <hyperlinks>
    <hyperlink ref="H31" location="Мазмұны!B64" display="мазмұнға"/>
  </hyperlinks>
  <pageMargins left="0.64" right="0.17" top="0.61" bottom="0.45" header="0.5" footer="0.28000000000000003"/>
  <pageSetup paperSize="9" orientation="landscape" r:id="rId1"/>
  <headerFooter alignWithMargins="0"/>
  <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5"/>
  <sheetViews>
    <sheetView topLeftCell="A25" workbookViewId="0">
      <selection activeCell="B45" sqref="B45"/>
    </sheetView>
  </sheetViews>
  <sheetFormatPr defaultRowHeight="12.75"/>
  <cols>
    <col min="1" max="1" width="9.140625" style="862"/>
    <col min="2" max="2" width="24.140625" style="862" customWidth="1"/>
    <col min="3" max="8" width="14.28515625" style="862" bestFit="1" customWidth="1"/>
    <col min="9" max="9" width="16.140625" style="862" customWidth="1"/>
    <col min="10" max="10" width="14.85546875" style="862" customWidth="1"/>
    <col min="11" max="11" width="15" style="862" customWidth="1"/>
    <col min="12" max="12" width="14" style="862" bestFit="1" customWidth="1"/>
    <col min="13" max="24" width="15.28515625" style="862" bestFit="1" customWidth="1"/>
    <col min="25" max="16384" width="9.140625" style="862"/>
  </cols>
  <sheetData>
    <row r="2" spans="1:24">
      <c r="A2" s="862" t="s">
        <v>1735</v>
      </c>
      <c r="B2" s="863" t="s">
        <v>1048</v>
      </c>
    </row>
    <row r="3" spans="1:24">
      <c r="B3" s="863" t="s">
        <v>912</v>
      </c>
    </row>
    <row r="4" spans="1:24" ht="13.5" customHeight="1">
      <c r="B4" s="864"/>
      <c r="C4" s="865" t="s">
        <v>577</v>
      </c>
      <c r="D4" s="865" t="s">
        <v>581</v>
      </c>
      <c r="E4" s="865" t="s">
        <v>585</v>
      </c>
      <c r="F4" s="865" t="s">
        <v>589</v>
      </c>
      <c r="G4" s="865" t="s">
        <v>593</v>
      </c>
      <c r="H4" s="865" t="s">
        <v>1197</v>
      </c>
      <c r="I4" s="865" t="s">
        <v>1201</v>
      </c>
      <c r="J4" s="865" t="s">
        <v>1205</v>
      </c>
      <c r="K4" s="865" t="s">
        <v>562</v>
      </c>
      <c r="L4" s="865" t="s">
        <v>566</v>
      </c>
      <c r="M4" s="865" t="s">
        <v>570</v>
      </c>
      <c r="N4" s="865" t="s">
        <v>574</v>
      </c>
      <c r="O4" s="865" t="s">
        <v>578</v>
      </c>
      <c r="P4" s="865" t="s">
        <v>582</v>
      </c>
      <c r="Q4" s="865" t="s">
        <v>586</v>
      </c>
      <c r="R4" s="865" t="s">
        <v>590</v>
      </c>
      <c r="S4" s="865" t="s">
        <v>1194</v>
      </c>
      <c r="T4" s="865" t="s">
        <v>1198</v>
      </c>
      <c r="U4" s="865" t="s">
        <v>1202</v>
      </c>
      <c r="V4" s="865" t="s">
        <v>1206</v>
      </c>
      <c r="W4" s="865" t="s">
        <v>885</v>
      </c>
      <c r="X4" s="865" t="s">
        <v>913</v>
      </c>
    </row>
    <row r="5" spans="1:24" ht="13.5" customHeight="1">
      <c r="B5" s="866" t="s">
        <v>914</v>
      </c>
      <c r="C5" s="865"/>
      <c r="D5" s="865"/>
      <c r="E5" s="865"/>
      <c r="F5" s="865"/>
      <c r="G5" s="865"/>
      <c r="H5" s="865"/>
      <c r="I5" s="865"/>
      <c r="J5" s="865"/>
      <c r="K5" s="865"/>
      <c r="L5" s="865"/>
      <c r="M5" s="865"/>
      <c r="N5" s="865"/>
      <c r="O5" s="865"/>
      <c r="P5" s="865"/>
      <c r="Q5" s="865"/>
      <c r="R5" s="865"/>
      <c r="S5" s="865"/>
      <c r="T5" s="865"/>
      <c r="U5" s="865"/>
      <c r="V5" s="865"/>
      <c r="W5" s="865"/>
      <c r="X5" s="865"/>
    </row>
    <row r="6" spans="1:24">
      <c r="B6" s="867" t="s">
        <v>915</v>
      </c>
      <c r="C6" s="868">
        <v>1628</v>
      </c>
      <c r="D6" s="868">
        <v>1657</v>
      </c>
      <c r="E6" s="868">
        <v>1395</v>
      </c>
      <c r="F6" s="868">
        <v>1620</v>
      </c>
      <c r="G6" s="868">
        <v>1651</v>
      </c>
      <c r="H6" s="868">
        <v>2327</v>
      </c>
      <c r="I6" s="869">
        <v>2022</v>
      </c>
      <c r="J6" s="869">
        <v>2156</v>
      </c>
      <c r="K6" s="869">
        <v>2472</v>
      </c>
      <c r="L6" s="869">
        <v>2749</v>
      </c>
      <c r="M6" s="869">
        <v>2771</v>
      </c>
      <c r="N6" s="869">
        <v>2701</v>
      </c>
      <c r="O6" s="869">
        <v>1466</v>
      </c>
      <c r="P6" s="869">
        <v>1163</v>
      </c>
      <c r="Q6" s="869">
        <v>619</v>
      </c>
      <c r="R6" s="869">
        <v>712</v>
      </c>
      <c r="S6" s="869">
        <v>643</v>
      </c>
      <c r="T6" s="869">
        <v>305</v>
      </c>
      <c r="U6" s="869">
        <v>392</v>
      </c>
      <c r="V6" s="869">
        <v>369</v>
      </c>
      <c r="W6" s="869">
        <v>279</v>
      </c>
      <c r="X6" s="869">
        <v>246</v>
      </c>
    </row>
    <row r="7" spans="1:24">
      <c r="B7" s="867" t="s">
        <v>917</v>
      </c>
      <c r="C7" s="869">
        <v>1474</v>
      </c>
      <c r="D7" s="869">
        <v>1010</v>
      </c>
      <c r="E7" s="869">
        <v>1144</v>
      </c>
      <c r="F7" s="869">
        <v>1169</v>
      </c>
      <c r="G7" s="869">
        <v>1101</v>
      </c>
      <c r="H7" s="869">
        <v>1136</v>
      </c>
      <c r="I7" s="869">
        <v>1081</v>
      </c>
      <c r="J7" s="869">
        <v>1103</v>
      </c>
      <c r="K7" s="869">
        <v>1039</v>
      </c>
      <c r="L7" s="869">
        <v>1372</v>
      </c>
      <c r="M7" s="869">
        <v>995</v>
      </c>
      <c r="N7" s="869">
        <v>1248</v>
      </c>
      <c r="O7" s="869">
        <v>1066</v>
      </c>
      <c r="P7" s="869">
        <v>1108</v>
      </c>
      <c r="Q7" s="869">
        <v>786</v>
      </c>
      <c r="R7" s="869">
        <v>1207</v>
      </c>
      <c r="S7" s="869">
        <v>709</v>
      </c>
      <c r="T7" s="869">
        <v>410</v>
      </c>
      <c r="U7" s="869">
        <v>375</v>
      </c>
      <c r="V7" s="869">
        <v>365</v>
      </c>
      <c r="W7" s="869">
        <v>319</v>
      </c>
      <c r="X7" s="869">
        <v>311</v>
      </c>
    </row>
    <row r="8" spans="1:24">
      <c r="B8" s="870" t="s">
        <v>916</v>
      </c>
      <c r="C8" s="862">
        <v>112</v>
      </c>
      <c r="D8" s="862">
        <v>100</v>
      </c>
      <c r="E8" s="862">
        <v>99</v>
      </c>
      <c r="F8" s="862">
        <v>197</v>
      </c>
      <c r="G8" s="862">
        <v>163</v>
      </c>
      <c r="H8" s="862">
        <v>146</v>
      </c>
      <c r="I8" s="862">
        <v>154</v>
      </c>
      <c r="J8" s="862">
        <v>166</v>
      </c>
      <c r="K8" s="862">
        <v>180</v>
      </c>
      <c r="L8" s="862">
        <v>400</v>
      </c>
      <c r="M8" s="862">
        <v>689</v>
      </c>
      <c r="N8" s="862">
        <v>894</v>
      </c>
      <c r="O8" s="862">
        <v>127</v>
      </c>
      <c r="P8" s="862">
        <v>75</v>
      </c>
      <c r="Q8" s="862">
        <v>46</v>
      </c>
      <c r="R8" s="862">
        <v>177</v>
      </c>
      <c r="S8" s="862">
        <v>107</v>
      </c>
      <c r="T8" s="862">
        <v>127</v>
      </c>
      <c r="U8" s="862">
        <v>147</v>
      </c>
      <c r="V8" s="862">
        <v>94</v>
      </c>
      <c r="W8" s="862">
        <v>72</v>
      </c>
      <c r="X8" s="862">
        <v>47</v>
      </c>
    </row>
    <row r="9" spans="1:24">
      <c r="B9" s="870" t="s">
        <v>917</v>
      </c>
      <c r="C9" s="862">
        <v>3245</v>
      </c>
      <c r="D9" s="862">
        <v>2515</v>
      </c>
      <c r="E9" s="862">
        <v>2030</v>
      </c>
      <c r="F9" s="862">
        <v>3779</v>
      </c>
      <c r="G9" s="862">
        <v>2856</v>
      </c>
      <c r="H9" s="862">
        <v>3137</v>
      </c>
      <c r="I9" s="862">
        <v>4372</v>
      </c>
      <c r="J9" s="862">
        <v>4942</v>
      </c>
      <c r="K9" s="862">
        <v>4583</v>
      </c>
      <c r="L9" s="862">
        <v>4688</v>
      </c>
      <c r="M9" s="862">
        <v>5091</v>
      </c>
      <c r="N9" s="862">
        <v>5550</v>
      </c>
      <c r="O9" s="862">
        <v>5620</v>
      </c>
      <c r="P9" s="862">
        <v>4864</v>
      </c>
      <c r="Q9" s="862">
        <v>5226</v>
      </c>
      <c r="R9" s="862">
        <v>5649</v>
      </c>
      <c r="S9" s="862">
        <v>3577</v>
      </c>
      <c r="T9" s="862">
        <v>4386</v>
      </c>
      <c r="U9" s="862">
        <v>4074</v>
      </c>
      <c r="V9" s="862">
        <v>3452</v>
      </c>
      <c r="W9" s="862">
        <v>4986</v>
      </c>
      <c r="X9" s="862">
        <v>4231</v>
      </c>
    </row>
    <row r="10" spans="1:24" ht="12.75" customHeight="1">
      <c r="B10" s="871" t="s">
        <v>918</v>
      </c>
    </row>
    <row r="11" spans="1:24">
      <c r="B11" s="867" t="s">
        <v>919</v>
      </c>
      <c r="C11" s="872">
        <v>115.27847497776001</v>
      </c>
      <c r="D11" s="872">
        <v>84.005647073309987</v>
      </c>
      <c r="E11" s="872">
        <v>67.811489390679995</v>
      </c>
      <c r="F11" s="872">
        <v>91.748863034780001</v>
      </c>
      <c r="G11" s="872">
        <v>103.44365523879986</v>
      </c>
      <c r="H11" s="872">
        <v>141.09627186822999</v>
      </c>
      <c r="I11" s="873">
        <v>113.44157270735001</v>
      </c>
      <c r="J11" s="873">
        <v>121.64703471833</v>
      </c>
      <c r="K11" s="873">
        <v>133.27547703318001</v>
      </c>
      <c r="L11" s="873">
        <v>180.19825151178995</v>
      </c>
      <c r="M11" s="873">
        <v>255.74902170613001</v>
      </c>
      <c r="N11" s="873">
        <v>261.47329672286986</v>
      </c>
      <c r="O11" s="873">
        <v>182.51426270644012</v>
      </c>
      <c r="P11" s="873">
        <v>256.03396109119001</v>
      </c>
      <c r="Q11" s="873">
        <v>91.524592546659989</v>
      </c>
      <c r="R11" s="873">
        <v>219.12950097998012</v>
      </c>
      <c r="S11" s="873">
        <v>288.92694351092007</v>
      </c>
      <c r="T11" s="873">
        <v>111.86572044949</v>
      </c>
      <c r="U11" s="873">
        <v>115.11491940410002</v>
      </c>
      <c r="V11" s="873">
        <v>114.52219490778002</v>
      </c>
      <c r="W11" s="873">
        <v>64.627224887909989</v>
      </c>
      <c r="X11" s="873">
        <v>57.69481120503999</v>
      </c>
    </row>
    <row r="12" spans="1:24">
      <c r="B12" s="867" t="s">
        <v>920</v>
      </c>
      <c r="C12" s="873">
        <v>293.23955275902006</v>
      </c>
      <c r="D12" s="873">
        <v>256.48799605299985</v>
      </c>
      <c r="E12" s="873">
        <v>262.88479952573005</v>
      </c>
      <c r="F12" s="873">
        <v>226.30610961366989</v>
      </c>
      <c r="G12" s="873">
        <v>183.32710752304973</v>
      </c>
      <c r="H12" s="873">
        <v>223.0360381585003</v>
      </c>
      <c r="I12" s="873">
        <v>259.25814982065998</v>
      </c>
      <c r="J12" s="873">
        <v>334.92297306093002</v>
      </c>
      <c r="K12" s="873">
        <v>282.24510921724897</v>
      </c>
      <c r="L12" s="873">
        <v>325.60764775112011</v>
      </c>
      <c r="M12" s="873">
        <v>301.46174672120969</v>
      </c>
      <c r="N12" s="873">
        <v>472.90329915423939</v>
      </c>
      <c r="O12" s="873">
        <v>288.36653023780985</v>
      </c>
      <c r="P12" s="873">
        <v>277.00101044268996</v>
      </c>
      <c r="Q12" s="873">
        <v>170.43336499103006</v>
      </c>
      <c r="R12" s="873">
        <v>171.18077936414008</v>
      </c>
      <c r="S12" s="873">
        <v>146.16654065142009</v>
      </c>
      <c r="T12" s="873">
        <v>46.882339583469971</v>
      </c>
      <c r="U12" s="873">
        <v>40.652972925379999</v>
      </c>
      <c r="V12" s="873">
        <v>36.920859406360002</v>
      </c>
      <c r="W12" s="873">
        <v>42.184496480299977</v>
      </c>
      <c r="X12" s="873">
        <v>36.791427607259998</v>
      </c>
    </row>
    <row r="13" spans="1:24">
      <c r="B13" s="870" t="s">
        <v>921</v>
      </c>
      <c r="C13" s="874">
        <v>13.095576519327702</v>
      </c>
      <c r="D13" s="874">
        <v>14.518881981540503</v>
      </c>
      <c r="E13" s="874">
        <v>12.883162145620197</v>
      </c>
      <c r="F13" s="874">
        <v>16.7026913232474</v>
      </c>
      <c r="G13" s="874">
        <v>11.329789788992601</v>
      </c>
      <c r="H13" s="874">
        <v>11.489336542424601</v>
      </c>
      <c r="I13" s="874">
        <v>17.193545702927498</v>
      </c>
      <c r="J13" s="874">
        <v>13.903286485368801</v>
      </c>
      <c r="K13" s="874">
        <v>17.404287366453801</v>
      </c>
      <c r="L13" s="874">
        <v>41.475794176475205</v>
      </c>
      <c r="M13" s="874">
        <v>74.236104686278992</v>
      </c>
      <c r="N13" s="874">
        <v>89.207219863562827</v>
      </c>
      <c r="O13" s="874">
        <v>14.240627772229804</v>
      </c>
      <c r="P13" s="874">
        <v>9.0170173752389005</v>
      </c>
      <c r="Q13" s="874">
        <v>5.2949001449502022</v>
      </c>
      <c r="R13" s="874">
        <v>24.291725046569802</v>
      </c>
      <c r="S13" s="874">
        <v>21.925033546457403</v>
      </c>
      <c r="T13" s="874">
        <v>33.199383096186402</v>
      </c>
      <c r="U13" s="874">
        <v>34.046535685754797</v>
      </c>
      <c r="V13" s="874">
        <v>23.854213713969997</v>
      </c>
      <c r="W13" s="874">
        <v>20.923136959807</v>
      </c>
      <c r="X13" s="874">
        <v>9.6999383399999992</v>
      </c>
    </row>
    <row r="14" spans="1:24">
      <c r="B14" s="870" t="s">
        <v>922</v>
      </c>
      <c r="C14" s="874">
        <v>1390.8884840961578</v>
      </c>
      <c r="D14" s="874">
        <v>964.00169179596378</v>
      </c>
      <c r="E14" s="874">
        <v>990.01741807568919</v>
      </c>
      <c r="F14" s="874">
        <v>1404.9739724058186</v>
      </c>
      <c r="G14" s="874">
        <v>1102.3942905878118</v>
      </c>
      <c r="H14" s="874">
        <v>1293.6894802957113</v>
      </c>
      <c r="I14" s="874">
        <v>1817.6017421605</v>
      </c>
      <c r="J14" s="874">
        <v>2122.6032802610998</v>
      </c>
      <c r="K14" s="874">
        <v>2385.2754239617298</v>
      </c>
      <c r="L14" s="874">
        <v>2363.4160153729663</v>
      </c>
      <c r="M14" s="874">
        <v>2243.1409224956715</v>
      </c>
      <c r="N14" s="874">
        <v>2602.888311348077</v>
      </c>
      <c r="O14" s="874">
        <v>2117.2311360621029</v>
      </c>
      <c r="P14" s="874">
        <v>2036.6418821478806</v>
      </c>
      <c r="Q14" s="874">
        <v>1515.7425566296643</v>
      </c>
      <c r="R14" s="874">
        <v>1465.1527422687529</v>
      </c>
      <c r="S14" s="874">
        <v>1129.3044469281315</v>
      </c>
      <c r="T14" s="874">
        <v>1398.6730775633223</v>
      </c>
      <c r="U14" s="874">
        <v>1693.0172374729473</v>
      </c>
      <c r="V14" s="874">
        <v>1215.0425660638796</v>
      </c>
      <c r="W14" s="874">
        <v>1423.6664278999933</v>
      </c>
      <c r="X14" s="874">
        <v>1318.9495361556383</v>
      </c>
    </row>
    <row r="15" spans="1:24">
      <c r="B15" s="870" t="s">
        <v>1324</v>
      </c>
      <c r="C15" s="862">
        <f t="shared" ref="C15:W15" si="0">C11+C12+C13+C14</f>
        <v>1812.5020883522657</v>
      </c>
      <c r="D15" s="862">
        <f t="shared" si="0"/>
        <v>1319.014216903814</v>
      </c>
      <c r="E15" s="862">
        <f t="shared" si="0"/>
        <v>1333.5968691377193</v>
      </c>
      <c r="F15" s="862">
        <f t="shared" si="0"/>
        <v>1739.7316363775158</v>
      </c>
      <c r="G15" s="862">
        <f t="shared" si="0"/>
        <v>1400.494843138654</v>
      </c>
      <c r="H15" s="862">
        <f t="shared" si="0"/>
        <v>1669.3111268648663</v>
      </c>
      <c r="I15" s="862">
        <f t="shared" si="0"/>
        <v>2207.4950103914375</v>
      </c>
      <c r="J15" s="862">
        <f t="shared" si="0"/>
        <v>2593.0765745257286</v>
      </c>
      <c r="K15" s="862">
        <f t="shared" si="0"/>
        <v>2818.2002975786127</v>
      </c>
      <c r="L15" s="862">
        <f t="shared" si="0"/>
        <v>2910.6977088123517</v>
      </c>
      <c r="M15" s="862">
        <f t="shared" si="0"/>
        <v>2874.58779560929</v>
      </c>
      <c r="N15" s="862">
        <f t="shared" si="0"/>
        <v>3426.4721270887489</v>
      </c>
      <c r="O15" s="862">
        <f t="shared" si="0"/>
        <v>2602.3525567785828</v>
      </c>
      <c r="P15" s="862">
        <f t="shared" si="0"/>
        <v>2578.6938710569993</v>
      </c>
      <c r="Q15" s="862">
        <f t="shared" si="0"/>
        <v>1782.9954143123045</v>
      </c>
      <c r="R15" s="862">
        <f t="shared" si="0"/>
        <v>1879.754747659443</v>
      </c>
      <c r="S15" s="862">
        <f t="shared" si="0"/>
        <v>1586.3229646369291</v>
      </c>
      <c r="T15" s="862">
        <f t="shared" si="0"/>
        <v>1590.6205206924687</v>
      </c>
      <c r="U15" s="862">
        <f t="shared" si="0"/>
        <v>1882.8316654881821</v>
      </c>
      <c r="V15" s="862">
        <f t="shared" si="0"/>
        <v>1390.3398340919896</v>
      </c>
      <c r="W15" s="862">
        <f t="shared" si="0"/>
        <v>1551.4012862280103</v>
      </c>
    </row>
    <row r="16" spans="1:24">
      <c r="B16" s="870" t="s">
        <v>923</v>
      </c>
      <c r="C16" s="875">
        <v>15.419</v>
      </c>
      <c r="D16" s="875">
        <v>0</v>
      </c>
      <c r="E16" s="875">
        <v>0</v>
      </c>
      <c r="F16" s="875">
        <v>11</v>
      </c>
      <c r="G16" s="875">
        <v>0</v>
      </c>
      <c r="H16" s="875">
        <v>22.15269</v>
      </c>
      <c r="I16" s="875">
        <v>46.616169999999997</v>
      </c>
      <c r="J16" s="875">
        <v>16.40522</v>
      </c>
      <c r="K16" s="875">
        <v>59.129860000000001</v>
      </c>
      <c r="L16" s="875">
        <v>53.526309999999995</v>
      </c>
      <c r="M16" s="875">
        <v>87.994984912540005</v>
      </c>
      <c r="N16" s="875">
        <v>241.53518768295999</v>
      </c>
      <c r="O16" s="875">
        <v>421.58477734753006</v>
      </c>
      <c r="P16" s="875">
        <v>383.44420964267022</v>
      </c>
      <c r="Q16" s="875">
        <v>31.892746811730007</v>
      </c>
      <c r="R16" s="875">
        <v>107.35</v>
      </c>
      <c r="S16" s="875">
        <v>134.9</v>
      </c>
      <c r="T16" s="875">
        <v>51.3</v>
      </c>
      <c r="U16" s="875">
        <v>53.2</v>
      </c>
      <c r="V16" s="875">
        <v>39.9</v>
      </c>
      <c r="W16" s="875">
        <v>26.6</v>
      </c>
    </row>
    <row r="17" spans="2:23">
      <c r="B17" s="870" t="s">
        <v>1325</v>
      </c>
      <c r="C17" s="876">
        <f t="shared" ref="C17:W17" si="1">C16/C15</f>
        <v>8.5070246810128192E-3</v>
      </c>
      <c r="D17" s="876">
        <f t="shared" si="1"/>
        <v>0</v>
      </c>
      <c r="E17" s="876">
        <f t="shared" si="1"/>
        <v>0</v>
      </c>
      <c r="F17" s="876">
        <f t="shared" si="1"/>
        <v>6.3228142605398011E-3</v>
      </c>
      <c r="G17" s="876">
        <f t="shared" si="1"/>
        <v>0</v>
      </c>
      <c r="H17" s="876">
        <f t="shared" si="1"/>
        <v>1.3270557922659375E-2</v>
      </c>
      <c r="I17" s="876">
        <f t="shared" si="1"/>
        <v>2.1117225534174104E-2</v>
      </c>
      <c r="J17" s="876">
        <f t="shared" si="1"/>
        <v>6.3265466824868064E-3</v>
      </c>
      <c r="K17" s="876">
        <f t="shared" si="1"/>
        <v>2.0981425646290706E-2</v>
      </c>
      <c r="L17" s="876">
        <f t="shared" si="1"/>
        <v>1.8389511847260932E-2</v>
      </c>
      <c r="M17" s="876">
        <f t="shared" si="1"/>
        <v>3.0611340188303006E-2</v>
      </c>
      <c r="N17" s="876">
        <f t="shared" si="1"/>
        <v>7.0490924403980706E-2</v>
      </c>
      <c r="O17" s="876">
        <f t="shared" si="1"/>
        <v>0.16200140762995011</v>
      </c>
      <c r="P17" s="876">
        <f t="shared" si="1"/>
        <v>0.14869706479951322</v>
      </c>
      <c r="Q17" s="876">
        <f t="shared" si="1"/>
        <v>1.788717265099133E-2</v>
      </c>
      <c r="R17" s="876">
        <f t="shared" si="1"/>
        <v>5.7108513828022366E-2</v>
      </c>
      <c r="S17" s="876">
        <f t="shared" si="1"/>
        <v>8.5039429553284793E-2</v>
      </c>
      <c r="T17" s="876">
        <f t="shared" si="1"/>
        <v>3.2251564299992055E-2</v>
      </c>
      <c r="U17" s="876">
        <f t="shared" si="1"/>
        <v>2.8255314043810847E-2</v>
      </c>
      <c r="V17" s="876">
        <f t="shared" si="1"/>
        <v>2.8698019737065289E-2</v>
      </c>
      <c r="W17" s="876">
        <f t="shared" si="1"/>
        <v>1.7145789574967894E-2</v>
      </c>
    </row>
    <row r="20" spans="2:23">
      <c r="B20" s="863" t="s">
        <v>1048</v>
      </c>
      <c r="H20" s="863" t="s">
        <v>912</v>
      </c>
      <c r="P20" s="876">
        <f>P14/Q14</f>
        <v>1.3436594976105072</v>
      </c>
    </row>
    <row r="41" spans="2:8">
      <c r="B41" s="877" t="s">
        <v>1084</v>
      </c>
      <c r="H41" s="877" t="s">
        <v>924</v>
      </c>
    </row>
    <row r="45" spans="2:8">
      <c r="B45" s="175" t="s">
        <v>459</v>
      </c>
      <c r="C45" s="96"/>
    </row>
  </sheetData>
  <phoneticPr fontId="95" type="noConversion"/>
  <hyperlinks>
    <hyperlink ref="B45" location="Мазмұны!B65" display="мазмұнға"/>
  </hyperlinks>
  <pageMargins left="0.75" right="0.75" top="1" bottom="1" header="0.5" footer="0.5"/>
  <pageSetup paperSize="9" orientation="portrait" verticalDpi="0"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4"/>
  <sheetViews>
    <sheetView topLeftCell="A22" workbookViewId="0">
      <selection activeCell="B44" sqref="B44"/>
    </sheetView>
  </sheetViews>
  <sheetFormatPr defaultRowHeight="12.75"/>
  <cols>
    <col min="1" max="1" width="9.140625" style="878"/>
    <col min="2" max="2" width="13.28515625" style="878" customWidth="1"/>
    <col min="3" max="3" width="20.42578125" style="878" customWidth="1"/>
    <col min="4" max="4" width="18.42578125" style="878" customWidth="1"/>
    <col min="5" max="16384" width="9.140625" style="878"/>
  </cols>
  <sheetData>
    <row r="2" spans="1:8">
      <c r="A2" s="878" t="s">
        <v>1735</v>
      </c>
      <c r="B2" s="821" t="s">
        <v>780</v>
      </c>
    </row>
    <row r="3" spans="1:8">
      <c r="B3" s="863"/>
      <c r="C3" s="879" t="s">
        <v>1326</v>
      </c>
      <c r="D3" s="879" t="s">
        <v>925</v>
      </c>
      <c r="E3" s="880" t="s">
        <v>926</v>
      </c>
      <c r="F3" s="880" t="s">
        <v>927</v>
      </c>
      <c r="G3" s="880" t="s">
        <v>1506</v>
      </c>
      <c r="H3" s="880" t="s">
        <v>1507</v>
      </c>
    </row>
    <row r="4" spans="1:8">
      <c r="B4" s="881" t="s">
        <v>578</v>
      </c>
      <c r="C4" s="875">
        <v>542.89553121978008</v>
      </c>
      <c r="D4" s="882">
        <v>636.01810384500004</v>
      </c>
      <c r="E4" s="882">
        <v>608.63243301167006</v>
      </c>
      <c r="F4" s="882">
        <v>396.11908940520999</v>
      </c>
      <c r="G4" s="882">
        <v>212.51334360645998</v>
      </c>
      <c r="H4" s="882">
        <v>27.385670833330003</v>
      </c>
    </row>
    <row r="5" spans="1:8">
      <c r="B5" s="881" t="s">
        <v>582</v>
      </c>
      <c r="C5" s="875">
        <v>533.89185292768059</v>
      </c>
      <c r="D5" s="882">
        <v>745.90563114730992</v>
      </c>
      <c r="E5" s="882">
        <v>721.49607836952987</v>
      </c>
      <c r="F5" s="882">
        <v>226.74996337335</v>
      </c>
      <c r="G5" s="882">
        <v>494.74611499617998</v>
      </c>
      <c r="H5" s="882">
        <v>24.409552777780004</v>
      </c>
    </row>
    <row r="6" spans="1:8">
      <c r="B6" s="881">
        <v>39873</v>
      </c>
      <c r="C6" s="875">
        <v>613.82989657158009</v>
      </c>
      <c r="D6" s="882">
        <v>766.53367349113989</v>
      </c>
      <c r="E6" s="882">
        <v>592.38960060092995</v>
      </c>
      <c r="F6" s="882">
        <v>247.7842650931</v>
      </c>
      <c r="G6" s="882">
        <v>344.60533550783003</v>
      </c>
      <c r="H6" s="882">
        <v>174.14407289020997</v>
      </c>
    </row>
    <row r="7" spans="1:8">
      <c r="B7" s="881" t="s">
        <v>590</v>
      </c>
      <c r="C7" s="875">
        <v>447.24955</v>
      </c>
      <c r="D7" s="882">
        <v>736.57799168551003</v>
      </c>
      <c r="E7" s="882">
        <v>561.11519608693004</v>
      </c>
      <c r="F7" s="882">
        <v>179.84076204316</v>
      </c>
      <c r="G7" s="882">
        <v>381.27443404377004</v>
      </c>
      <c r="H7" s="882">
        <v>175.46279559858002</v>
      </c>
    </row>
    <row r="8" spans="1:8">
      <c r="B8" s="881" t="s">
        <v>1194</v>
      </c>
      <c r="C8" s="875">
        <v>489.82</v>
      </c>
      <c r="D8" s="882">
        <v>809.93304889053002</v>
      </c>
      <c r="E8" s="882">
        <v>550.35604009753001</v>
      </c>
      <c r="F8" s="882">
        <v>162.74736911226</v>
      </c>
      <c r="G8" s="882">
        <v>387.60867098527001</v>
      </c>
      <c r="H8" s="882">
        <v>259.57700879300006</v>
      </c>
    </row>
    <row r="9" spans="1:8">
      <c r="B9" s="881" t="s">
        <v>1198</v>
      </c>
      <c r="C9" s="875">
        <v>406.315</v>
      </c>
      <c r="D9" s="882">
        <v>829.15242864417007</v>
      </c>
      <c r="E9" s="882">
        <v>395.3455014484</v>
      </c>
      <c r="F9" s="882">
        <v>182.64653114506001</v>
      </c>
      <c r="G9" s="882">
        <v>212.69897030333999</v>
      </c>
      <c r="H9" s="882">
        <v>433.80692719576996</v>
      </c>
    </row>
    <row r="10" spans="1:8">
      <c r="B10" s="881" t="s">
        <v>1202</v>
      </c>
      <c r="C10" s="875">
        <v>794.31875000000002</v>
      </c>
      <c r="D10" s="882">
        <v>1024.65836210322</v>
      </c>
      <c r="E10" s="882">
        <v>469.55786789355994</v>
      </c>
      <c r="F10" s="882">
        <v>142.51980389885998</v>
      </c>
      <c r="G10" s="882">
        <v>327.0380639947</v>
      </c>
      <c r="H10" s="882">
        <v>555.10049420966016</v>
      </c>
    </row>
    <row r="11" spans="1:8">
      <c r="B11" s="881" t="s">
        <v>1206</v>
      </c>
      <c r="C11" s="875">
        <v>625.33844999999997</v>
      </c>
      <c r="D11" s="882">
        <v>1089.6454216401999</v>
      </c>
      <c r="E11" s="882">
        <v>604.50164548608006</v>
      </c>
      <c r="F11" s="882">
        <v>150.65700383317002</v>
      </c>
      <c r="G11" s="882">
        <v>453.84464165290996</v>
      </c>
      <c r="H11" s="882">
        <v>485.14377615411991</v>
      </c>
    </row>
    <row r="12" spans="1:8">
      <c r="B12" s="881" t="s">
        <v>885</v>
      </c>
      <c r="C12" s="875">
        <v>622.03719999999998</v>
      </c>
      <c r="D12" s="882">
        <v>1241.3488144099401</v>
      </c>
      <c r="E12" s="882">
        <v>695.34351464467011</v>
      </c>
      <c r="F12" s="882">
        <v>170.55119005941</v>
      </c>
      <c r="G12" s="882">
        <v>524.79232458525996</v>
      </c>
      <c r="H12" s="882">
        <v>546.00529976527002</v>
      </c>
    </row>
    <row r="14" spans="1:8">
      <c r="B14" s="821" t="s">
        <v>780</v>
      </c>
    </row>
    <row r="40" spans="2:3">
      <c r="B40" s="828" t="s">
        <v>52</v>
      </c>
    </row>
    <row r="44" spans="2:3">
      <c r="B44" s="175" t="s">
        <v>459</v>
      </c>
      <c r="C44" s="96"/>
    </row>
  </sheetData>
  <phoneticPr fontId="7" type="noConversion"/>
  <hyperlinks>
    <hyperlink ref="B44" location="Мазмұны!B66" display="мазмұнға"/>
  </hyperlinks>
  <pageMargins left="0.75" right="0.75" top="1" bottom="1" header="0.5" footer="0.5"/>
  <headerFooter alignWithMargins="0"/>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41"/>
  <sheetViews>
    <sheetView topLeftCell="A16" workbookViewId="0">
      <selection activeCell="B41" sqref="B41"/>
    </sheetView>
  </sheetViews>
  <sheetFormatPr defaultRowHeight="12.75"/>
  <cols>
    <col min="1" max="1" width="9.140625" style="820"/>
    <col min="2" max="2" width="28.140625" style="820" customWidth="1"/>
    <col min="3" max="3" width="11.140625" style="820" customWidth="1"/>
    <col min="4" max="4" width="11.28515625" style="820" customWidth="1"/>
    <col min="5" max="16384" width="9.140625" style="820"/>
  </cols>
  <sheetData>
    <row r="2" spans="1:24" ht="13.5" customHeight="1">
      <c r="A2" s="820" t="s">
        <v>1735</v>
      </c>
      <c r="B2" s="863" t="s">
        <v>781</v>
      </c>
    </row>
    <row r="3" spans="1:24" ht="15" customHeight="1">
      <c r="C3" s="837" t="s">
        <v>577</v>
      </c>
      <c r="D3" s="837" t="s">
        <v>581</v>
      </c>
      <c r="E3" s="837" t="s">
        <v>585</v>
      </c>
      <c r="F3" s="837" t="s">
        <v>589</v>
      </c>
      <c r="G3" s="837" t="s">
        <v>593</v>
      </c>
      <c r="H3" s="837" t="s">
        <v>1197</v>
      </c>
      <c r="I3" s="837" t="s">
        <v>1201</v>
      </c>
      <c r="J3" s="837" t="s">
        <v>1205</v>
      </c>
      <c r="K3" s="837" t="s">
        <v>562</v>
      </c>
      <c r="L3" s="837" t="s">
        <v>566</v>
      </c>
      <c r="M3" s="837" t="s">
        <v>570</v>
      </c>
      <c r="N3" s="837" t="s">
        <v>574</v>
      </c>
      <c r="O3" s="837" t="s">
        <v>578</v>
      </c>
      <c r="P3" s="837" t="s">
        <v>582</v>
      </c>
      <c r="Q3" s="837" t="s">
        <v>586</v>
      </c>
      <c r="R3" s="837" t="s">
        <v>590</v>
      </c>
      <c r="S3" s="837" t="s">
        <v>1194</v>
      </c>
      <c r="T3" s="837" t="s">
        <v>1198</v>
      </c>
      <c r="U3" s="837" t="s">
        <v>1202</v>
      </c>
      <c r="V3" s="837" t="s">
        <v>1206</v>
      </c>
      <c r="W3" s="837" t="s">
        <v>885</v>
      </c>
      <c r="X3" s="837"/>
    </row>
    <row r="4" spans="1:24">
      <c r="B4" s="863" t="s">
        <v>1508</v>
      </c>
      <c r="C4" s="883">
        <v>140.62754999999999</v>
      </c>
      <c r="D4" s="883">
        <v>289.73250000000002</v>
      </c>
      <c r="E4" s="883">
        <v>481.51085</v>
      </c>
      <c r="F4" s="883">
        <v>375.68117999999998</v>
      </c>
      <c r="G4" s="883">
        <v>626.72524999999996</v>
      </c>
      <c r="H4" s="883">
        <v>1137.23395</v>
      </c>
      <c r="I4" s="883">
        <v>899.13130000000001</v>
      </c>
      <c r="J4" s="883">
        <v>1178.9190000000001</v>
      </c>
      <c r="K4" s="883">
        <v>1149.7447</v>
      </c>
      <c r="L4" s="883">
        <v>1176.4727</v>
      </c>
      <c r="M4" s="883">
        <v>437.93084500000003</v>
      </c>
      <c r="N4" s="883">
        <v>393.36399999999998</v>
      </c>
      <c r="O4" s="883">
        <v>256.610007</v>
      </c>
      <c r="P4" s="883">
        <v>191.05799999999999</v>
      </c>
      <c r="Q4" s="883">
        <v>406.58294000000001</v>
      </c>
      <c r="R4" s="883">
        <v>745.10699999999997</v>
      </c>
      <c r="S4" s="883">
        <v>966.93534999999997</v>
      </c>
      <c r="T4" s="883">
        <v>1483.271</v>
      </c>
      <c r="U4" s="883">
        <v>2555.9102720000001</v>
      </c>
      <c r="V4" s="883">
        <v>2359.7301360000001</v>
      </c>
      <c r="W4" s="883">
        <v>2150.1497000000004</v>
      </c>
      <c r="X4" s="883"/>
    </row>
    <row r="5" spans="1:24">
      <c r="B5" s="863" t="s">
        <v>1509</v>
      </c>
      <c r="C5" s="883">
        <v>4279.4764999041008</v>
      </c>
      <c r="D5" s="883">
        <v>5126.1840754099994</v>
      </c>
      <c r="E5" s="883">
        <v>4321.2381359720002</v>
      </c>
      <c r="F5" s="883">
        <v>4768.6657897082505</v>
      </c>
      <c r="G5" s="883">
        <v>3963.1654841400004</v>
      </c>
      <c r="H5" s="883">
        <v>3367.5805341619998</v>
      </c>
      <c r="I5" s="883">
        <v>5374.545031648001</v>
      </c>
      <c r="J5" s="883">
        <v>7180.8554218639993</v>
      </c>
      <c r="K5" s="883">
        <v>6426.4570789349991</v>
      </c>
      <c r="L5" s="883">
        <v>5638.0292283503995</v>
      </c>
      <c r="M5" s="883">
        <v>3613.8557967500001</v>
      </c>
      <c r="N5" s="883">
        <v>2699.6282892449999</v>
      </c>
      <c r="O5" s="883">
        <v>2248.5556301199999</v>
      </c>
      <c r="P5" s="883">
        <v>1564.3952770875001</v>
      </c>
      <c r="Q5" s="883">
        <v>1289.99743638</v>
      </c>
      <c r="R5" s="883">
        <v>1200.3531738959998</v>
      </c>
      <c r="S5" s="883">
        <v>1008.5921772912001</v>
      </c>
      <c r="T5" s="883">
        <v>1411.3767877536</v>
      </c>
      <c r="U5" s="883">
        <v>903.48132520800004</v>
      </c>
      <c r="V5" s="883">
        <v>1012.4221107000001</v>
      </c>
      <c r="W5" s="883">
        <v>1269.7744432499996</v>
      </c>
      <c r="X5" s="883"/>
    </row>
    <row r="6" spans="1:24">
      <c r="B6" s="863" t="s">
        <v>1510</v>
      </c>
      <c r="C6" s="883">
        <v>1605.7634265399997</v>
      </c>
      <c r="D6" s="883">
        <v>1481.5335051</v>
      </c>
      <c r="E6" s="883">
        <v>1398.33269905</v>
      </c>
      <c r="F6" s="883">
        <v>1820.0816786946252</v>
      </c>
      <c r="G6" s="883">
        <v>1403.1117546875</v>
      </c>
      <c r="H6" s="883">
        <v>1287.603928125</v>
      </c>
      <c r="I6" s="883">
        <v>1948.5852251999997</v>
      </c>
      <c r="J6" s="883">
        <v>3216.6043496669995</v>
      </c>
      <c r="K6" s="883">
        <v>1588.7738400000001</v>
      </c>
      <c r="L6" s="883">
        <v>2050.5066794999998</v>
      </c>
      <c r="M6" s="883">
        <v>1542.4098918550001</v>
      </c>
      <c r="N6" s="883">
        <v>1504.6461595200001</v>
      </c>
      <c r="O6" s="883">
        <v>1376.9463571499998</v>
      </c>
      <c r="P6" s="883">
        <v>709.99192721249995</v>
      </c>
      <c r="Q6" s="883">
        <v>569.81551437500002</v>
      </c>
      <c r="R6" s="883">
        <v>667.76500647199998</v>
      </c>
      <c r="S6" s="883">
        <v>287.96388264000001</v>
      </c>
      <c r="T6" s="883">
        <v>506.09805473184002</v>
      </c>
      <c r="U6" s="883">
        <v>600.51975499199989</v>
      </c>
      <c r="V6" s="883">
        <v>475.21481215</v>
      </c>
      <c r="W6" s="883">
        <v>774.33664398839994</v>
      </c>
      <c r="X6" s="883"/>
    </row>
    <row r="7" spans="1:24">
      <c r="B7" s="863" t="s">
        <v>1511</v>
      </c>
      <c r="C7" s="883">
        <v>18.539204460000001</v>
      </c>
      <c r="D7" s="883">
        <v>19.547083570000002</v>
      </c>
      <c r="E7" s="883">
        <v>17.747255062500003</v>
      </c>
      <c r="F7" s="883">
        <v>55.719695996250003</v>
      </c>
      <c r="G7" s="883">
        <v>36.533045899999998</v>
      </c>
      <c r="H7" s="883">
        <v>47.693269980000004</v>
      </c>
      <c r="I7" s="883">
        <v>54.164213599999997</v>
      </c>
      <c r="J7" s="883">
        <v>75.031995749999993</v>
      </c>
      <c r="K7" s="883">
        <v>20.40654</v>
      </c>
      <c r="L7" s="883">
        <v>75.675346500000003</v>
      </c>
      <c r="M7" s="883">
        <v>17.354513874999999</v>
      </c>
      <c r="N7" s="883">
        <v>14.134552799999996</v>
      </c>
      <c r="O7" s="883">
        <v>15.05003625</v>
      </c>
      <c r="P7" s="883">
        <v>26.825600000000001</v>
      </c>
      <c r="Q7" s="883">
        <v>21.508956000000001</v>
      </c>
      <c r="R7" s="883">
        <v>25.020440000000001</v>
      </c>
      <c r="S7" s="883">
        <v>16.655591999999999</v>
      </c>
      <c r="T7" s="883">
        <v>15.840370559999998</v>
      </c>
      <c r="U7" s="883">
        <v>36.974721599999995</v>
      </c>
      <c r="V7" s="883">
        <v>14.987402149999998</v>
      </c>
      <c r="W7" s="883">
        <v>12.579329</v>
      </c>
      <c r="X7" s="883"/>
    </row>
    <row r="9" spans="1:24">
      <c r="B9" s="863" t="s">
        <v>1512</v>
      </c>
      <c r="C9" s="820">
        <v>341.10011767000003</v>
      </c>
      <c r="D9" s="820">
        <v>393.5975292</v>
      </c>
      <c r="E9" s="820">
        <v>572.76161321999996</v>
      </c>
      <c r="F9" s="820">
        <v>500.15520309999999</v>
      </c>
      <c r="G9" s="820">
        <v>698.82195255550005</v>
      </c>
      <c r="H9" s="820">
        <v>1181.2318195124999</v>
      </c>
      <c r="I9" s="820">
        <v>1019.1559088959999</v>
      </c>
      <c r="J9" s="820">
        <v>1228.2083913499998</v>
      </c>
      <c r="K9" s="820">
        <v>1259.31461541</v>
      </c>
      <c r="L9" s="820">
        <v>1456.34736591</v>
      </c>
      <c r="M9" s="820">
        <v>505.96277043750001</v>
      </c>
      <c r="N9" s="820">
        <v>563.79498250000006</v>
      </c>
      <c r="O9" s="820">
        <v>370.98039567000001</v>
      </c>
      <c r="P9" s="820">
        <v>194.90132321250002</v>
      </c>
      <c r="Q9" s="820">
        <v>422.95039937499996</v>
      </c>
      <c r="R9" s="820">
        <v>767.61719275999997</v>
      </c>
      <c r="S9" s="820">
        <v>980.39013983999996</v>
      </c>
      <c r="T9" s="820">
        <v>1480.8722015999999</v>
      </c>
      <c r="U9" s="820">
        <v>2572.3637323160001</v>
      </c>
      <c r="V9" s="820">
        <v>2360.4539</v>
      </c>
      <c r="W9" s="820">
        <v>2162.1499199999998</v>
      </c>
    </row>
    <row r="10" spans="1:24">
      <c r="B10" s="863" t="s">
        <v>1513</v>
      </c>
      <c r="C10" s="826">
        <v>5.6432357330890172E-2</v>
      </c>
      <c r="D10" s="826">
        <v>5.690294789246899E-2</v>
      </c>
      <c r="E10" s="826">
        <v>9.2101200843163478E-2</v>
      </c>
      <c r="F10" s="826">
        <v>7.1245674387926297E-2</v>
      </c>
      <c r="G10" s="826">
        <v>0.11589979833945578</v>
      </c>
      <c r="H10" s="826">
        <v>0.20226185452911963</v>
      </c>
      <c r="I10" s="826">
        <v>0.1231396181350435</v>
      </c>
      <c r="J10" s="826">
        <v>0.10541284792730876</v>
      </c>
      <c r="K10" s="826">
        <v>0.13709986080274439</v>
      </c>
      <c r="L10" s="826">
        <v>0.1628899280352443</v>
      </c>
      <c r="M10" s="826">
        <v>9.0164513546520192E-2</v>
      </c>
      <c r="N10" s="826">
        <v>0.12225124313548755</v>
      </c>
      <c r="O10" s="826">
        <v>9.5192448444464589E-2</v>
      </c>
      <c r="P10" s="826">
        <v>7.8202305654838988E-2</v>
      </c>
      <c r="Q10" s="826">
        <v>0.18486363188350355</v>
      </c>
      <c r="R10" s="826">
        <v>0.29095744036634763</v>
      </c>
      <c r="S10" s="826">
        <v>0.42996795338618338</v>
      </c>
      <c r="T10" s="826">
        <v>0.43343621652093361</v>
      </c>
      <c r="U10" s="826">
        <v>0.62788266160646389</v>
      </c>
      <c r="V10" s="826">
        <v>0.61114377870664305</v>
      </c>
      <c r="W10" s="826">
        <v>0.51396056428531767</v>
      </c>
      <c r="X10" s="826"/>
    </row>
    <row r="13" spans="1:24">
      <c r="B13" s="863" t="s">
        <v>781</v>
      </c>
    </row>
    <row r="37" spans="2:3">
      <c r="B37" s="884" t="s">
        <v>1514</v>
      </c>
    </row>
    <row r="38" spans="2:3">
      <c r="B38" s="884" t="s">
        <v>52</v>
      </c>
    </row>
    <row r="41" spans="2:3">
      <c r="B41" s="175" t="s">
        <v>459</v>
      </c>
      <c r="C41" s="96"/>
    </row>
  </sheetData>
  <phoneticPr fontId="7" type="noConversion"/>
  <hyperlinks>
    <hyperlink ref="B41" location="Мазмұны!B67" display="мазмұнға"/>
  </hyperlinks>
  <pageMargins left="0.75" right="0.75" top="1" bottom="1" header="0.5" footer="0.5"/>
  <headerFooter alignWithMargins="0"/>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41"/>
  <sheetViews>
    <sheetView topLeftCell="A31" workbookViewId="0">
      <selection activeCell="B41" sqref="B41"/>
    </sheetView>
  </sheetViews>
  <sheetFormatPr defaultRowHeight="12.75"/>
  <cols>
    <col min="1" max="1" width="9.140625" style="820"/>
    <col min="2" max="2" width="34.85546875" style="820" customWidth="1"/>
    <col min="3" max="3" width="11.140625" style="820" customWidth="1"/>
    <col min="4" max="4" width="11.28515625" style="820" customWidth="1"/>
    <col min="5" max="16384" width="9.140625" style="820"/>
  </cols>
  <sheetData>
    <row r="2" spans="1:23">
      <c r="A2" s="820" t="s">
        <v>1735</v>
      </c>
      <c r="B2" s="863" t="s">
        <v>782</v>
      </c>
    </row>
    <row r="3" spans="1:23" ht="15" customHeight="1">
      <c r="C3" s="837" t="s">
        <v>577</v>
      </c>
      <c r="D3" s="837" t="s">
        <v>581</v>
      </c>
      <c r="E3" s="837" t="s">
        <v>585</v>
      </c>
      <c r="F3" s="837" t="s">
        <v>589</v>
      </c>
      <c r="G3" s="837" t="s">
        <v>593</v>
      </c>
      <c r="H3" s="837" t="s">
        <v>1197</v>
      </c>
      <c r="I3" s="837" t="s">
        <v>1515</v>
      </c>
      <c r="J3" s="837" t="s">
        <v>1205</v>
      </c>
      <c r="K3" s="837" t="s">
        <v>562</v>
      </c>
      <c r="L3" s="837" t="s">
        <v>566</v>
      </c>
      <c r="M3" s="837" t="s">
        <v>570</v>
      </c>
      <c r="N3" s="837" t="s">
        <v>574</v>
      </c>
      <c r="O3" s="837" t="s">
        <v>578</v>
      </c>
      <c r="P3" s="837" t="s">
        <v>582</v>
      </c>
      <c r="Q3" s="837" t="s">
        <v>586</v>
      </c>
      <c r="R3" s="837" t="s">
        <v>590</v>
      </c>
      <c r="S3" s="837" t="s">
        <v>1194</v>
      </c>
      <c r="T3" s="837" t="s">
        <v>1198</v>
      </c>
      <c r="U3" s="837" t="s">
        <v>1516</v>
      </c>
      <c r="V3" s="837" t="s">
        <v>1206</v>
      </c>
      <c r="W3" s="837" t="s">
        <v>885</v>
      </c>
    </row>
    <row r="4" spans="1:23">
      <c r="B4" s="863" t="s">
        <v>1508</v>
      </c>
      <c r="C4" s="885">
        <v>7.4960000000000004</v>
      </c>
      <c r="D4" s="885">
        <v>16.335062000000001</v>
      </c>
      <c r="E4" s="885">
        <v>1.4970699999999999</v>
      </c>
      <c r="F4" s="885">
        <v>29.521999999999998</v>
      </c>
      <c r="G4" s="885">
        <v>27.164000000000001</v>
      </c>
      <c r="H4" s="885">
        <v>23.405999999999999</v>
      </c>
      <c r="I4" s="885">
        <v>1</v>
      </c>
      <c r="J4" s="885">
        <v>22.685061999999999</v>
      </c>
      <c r="K4" s="885">
        <v>3.8000799999999999</v>
      </c>
      <c r="L4" s="885">
        <v>16.884</v>
      </c>
      <c r="M4" s="885">
        <v>10.9</v>
      </c>
      <c r="N4" s="885">
        <v>21.95</v>
      </c>
      <c r="O4" s="885">
        <v>23.000240000000002</v>
      </c>
      <c r="P4" s="885">
        <v>17.650959999999998</v>
      </c>
      <c r="Q4" s="885">
        <v>22.350960000000001</v>
      </c>
      <c r="R4" s="885">
        <v>16.082719999999998</v>
      </c>
      <c r="S4" s="885">
        <v>11.450239999999999</v>
      </c>
      <c r="T4" s="885">
        <v>12.56448</v>
      </c>
      <c r="U4" s="885">
        <v>10.80048</v>
      </c>
      <c r="V4" s="885">
        <v>1.0029999999999999</v>
      </c>
      <c r="W4" s="885">
        <v>13.625</v>
      </c>
    </row>
    <row r="5" spans="1:23">
      <c r="B5" s="863" t="s">
        <v>1509</v>
      </c>
      <c r="C5" s="885">
        <v>21.423238901495001</v>
      </c>
      <c r="D5" s="885">
        <v>35.60974340728</v>
      </c>
      <c r="E5" s="885">
        <v>10.239256950221499</v>
      </c>
      <c r="F5" s="885">
        <v>37.884434299152495</v>
      </c>
      <c r="G5" s="885">
        <v>36.566374973750001</v>
      </c>
      <c r="H5" s="885">
        <v>23.8345481311</v>
      </c>
      <c r="I5" s="885">
        <v>52.897517657920012</v>
      </c>
      <c r="J5" s="885">
        <v>43.927331644615002</v>
      </c>
      <c r="K5" s="885">
        <v>52.565780261575</v>
      </c>
      <c r="L5" s="885">
        <v>15.531075851199999</v>
      </c>
      <c r="M5" s="885">
        <v>24.469880494999998</v>
      </c>
      <c r="N5" s="885">
        <v>20.746815486524998</v>
      </c>
      <c r="O5" s="885">
        <v>11.300238469999998</v>
      </c>
      <c r="P5" s="885">
        <v>3.9743239767000005</v>
      </c>
      <c r="Q5" s="885">
        <v>27.3566802</v>
      </c>
      <c r="R5" s="885">
        <v>123.412039437</v>
      </c>
      <c r="S5" s="885">
        <v>8.0622118399999998</v>
      </c>
      <c r="T5" s="885">
        <v>16.244811180479999</v>
      </c>
      <c r="U5" s="885">
        <v>25.144673400000006</v>
      </c>
      <c r="V5" s="885">
        <v>12.4197486</v>
      </c>
      <c r="W5" s="885">
        <v>12.252930161999997</v>
      </c>
    </row>
    <row r="6" spans="1:23">
      <c r="B6" s="863" t="s">
        <v>1510</v>
      </c>
      <c r="C6" s="885">
        <v>0</v>
      </c>
      <c r="D6" s="885">
        <v>0</v>
      </c>
      <c r="E6" s="885">
        <v>0.74427295199999988</v>
      </c>
      <c r="F6" s="885">
        <v>1.3109836125000001E-2</v>
      </c>
      <c r="G6" s="885">
        <v>0</v>
      </c>
      <c r="H6" s="885">
        <v>0</v>
      </c>
      <c r="I6" s="885">
        <v>0.21782609675999998</v>
      </c>
      <c r="J6" s="885">
        <v>2.6989424999999994</v>
      </c>
      <c r="K6" s="885">
        <v>0.85987499999999994</v>
      </c>
      <c r="L6" s="885">
        <v>3.1880203940249996</v>
      </c>
      <c r="M6" s="885">
        <v>6.3024460213749993</v>
      </c>
      <c r="N6" s="885">
        <v>0</v>
      </c>
      <c r="O6" s="885">
        <v>6.5474955000000001</v>
      </c>
      <c r="P6" s="885">
        <v>0.17529531212499999</v>
      </c>
      <c r="Q6" s="885">
        <v>0</v>
      </c>
      <c r="R6" s="885">
        <v>6.4102472000000009E-3</v>
      </c>
      <c r="S6" s="885">
        <v>113.7851208</v>
      </c>
      <c r="T6" s="885">
        <v>0</v>
      </c>
      <c r="U6" s="885">
        <v>4.2435599999999987</v>
      </c>
      <c r="V6" s="885">
        <v>0.75188750000000004</v>
      </c>
      <c r="W6" s="885">
        <v>0</v>
      </c>
    </row>
    <row r="7" spans="1:23">
      <c r="B7" s="863" t="s">
        <v>1511</v>
      </c>
      <c r="C7" s="885">
        <v>0.17210549999999999</v>
      </c>
      <c r="D7" s="885">
        <v>4.9070000000000003E-2</v>
      </c>
      <c r="E7" s="885">
        <v>2.2365248775000004</v>
      </c>
      <c r="F7" s="885">
        <v>0.23971646874999999</v>
      </c>
      <c r="G7" s="885">
        <v>1.8456373000000001</v>
      </c>
      <c r="H7" s="885">
        <v>0.65251301250000004</v>
      </c>
      <c r="I7" s="885">
        <v>0.15330174999999999</v>
      </c>
      <c r="J7" s="885">
        <v>0</v>
      </c>
      <c r="K7" s="885">
        <v>0.2318925</v>
      </c>
      <c r="L7" s="885">
        <v>3.6839999999999998E-2</v>
      </c>
      <c r="M7" s="885">
        <v>0</v>
      </c>
      <c r="N7" s="885">
        <v>0.70487999999999984</v>
      </c>
      <c r="O7" s="885">
        <v>0.42075000000000001</v>
      </c>
      <c r="P7" s="885">
        <v>0</v>
      </c>
      <c r="Q7" s="885">
        <v>4.3295E-2</v>
      </c>
      <c r="R7" s="885">
        <v>0</v>
      </c>
      <c r="S7" s="885">
        <v>0.46523999999999999</v>
      </c>
      <c r="T7" s="885">
        <v>3.4015718399999999</v>
      </c>
      <c r="U7" s="885">
        <v>2.8715999999999995</v>
      </c>
      <c r="V7" s="885">
        <v>3.3355000000000001</v>
      </c>
      <c r="W7" s="885">
        <v>2.94</v>
      </c>
    </row>
    <row r="9" spans="1:23">
      <c r="B9" s="863" t="s">
        <v>1512</v>
      </c>
      <c r="C9" s="875">
        <v>19.4114763641</v>
      </c>
      <c r="D9" s="875">
        <v>32.066403000000001</v>
      </c>
      <c r="E9" s="875">
        <v>4.5130162499999997</v>
      </c>
      <c r="F9" s="875">
        <v>60.976651724999996</v>
      </c>
      <c r="G9" s="875">
        <v>52.360987750000007</v>
      </c>
      <c r="H9" s="875">
        <v>38.614514999999997</v>
      </c>
      <c r="I9" s="875">
        <v>1</v>
      </c>
      <c r="J9" s="875">
        <v>8.4499999999999993</v>
      </c>
      <c r="K9" s="875">
        <v>6.1932299999999998</v>
      </c>
      <c r="L9" s="875">
        <v>13.63856</v>
      </c>
      <c r="M9" s="875">
        <v>18.3090625</v>
      </c>
      <c r="N9" s="875">
        <v>34.735984999999999</v>
      </c>
      <c r="O9" s="875">
        <v>27.875782295</v>
      </c>
      <c r="P9" s="875">
        <v>19.999603577499997</v>
      </c>
      <c r="Q9" s="875">
        <v>46.912452000000002</v>
      </c>
      <c r="R9" s="875">
        <v>37.641686</v>
      </c>
      <c r="S9" s="875">
        <v>14.636221600000001</v>
      </c>
      <c r="T9" s="875">
        <v>12.640703999999999</v>
      </c>
      <c r="U9" s="875">
        <v>25.086028200000001</v>
      </c>
      <c r="V9" s="875">
        <v>0.47799999999999998</v>
      </c>
      <c r="W9" s="875">
        <v>13.625</v>
      </c>
    </row>
    <row r="10" spans="1:23">
      <c r="B10" s="863" t="s">
        <v>1513</v>
      </c>
      <c r="C10" s="826">
        <f t="shared" ref="C10:W10" si="0">C9/(C4+C5+C6+C7)</f>
        <v>0.66725951527707494</v>
      </c>
      <c r="D10" s="826">
        <f t="shared" si="0"/>
        <v>0.61673423550017148</v>
      </c>
      <c r="E10" s="826">
        <f t="shared" si="0"/>
        <v>0.30665067515214761</v>
      </c>
      <c r="F10" s="826">
        <f t="shared" si="0"/>
        <v>0.90123142317299121</v>
      </c>
      <c r="G10" s="826">
        <f t="shared" si="0"/>
        <v>0.79847776548864713</v>
      </c>
      <c r="H10" s="826">
        <f t="shared" si="0"/>
        <v>0.80626533526892952</v>
      </c>
      <c r="I10" s="826">
        <f t="shared" si="0"/>
        <v>1.842684649119835E-2</v>
      </c>
      <c r="J10" s="826">
        <f t="shared" si="0"/>
        <v>0.12191367920493486</v>
      </c>
      <c r="K10" s="826">
        <f t="shared" si="0"/>
        <v>0.10778777755495407</v>
      </c>
      <c r="L10" s="826">
        <f t="shared" si="0"/>
        <v>0.38267632989459344</v>
      </c>
      <c r="M10" s="826">
        <f t="shared" si="0"/>
        <v>0.43935781921860106</v>
      </c>
      <c r="N10" s="826">
        <f t="shared" si="0"/>
        <v>0.80033705159708657</v>
      </c>
      <c r="O10" s="826">
        <f t="shared" si="0"/>
        <v>0.67546993493823804</v>
      </c>
      <c r="P10" s="826">
        <f t="shared" si="0"/>
        <v>0.9173886304824852</v>
      </c>
      <c r="Q10" s="826">
        <f t="shared" si="0"/>
        <v>0.94294613380453607</v>
      </c>
      <c r="R10" s="826">
        <f t="shared" si="0"/>
        <v>0.26983061206735764</v>
      </c>
      <c r="S10" s="826">
        <f t="shared" si="0"/>
        <v>0.10941921234409833</v>
      </c>
      <c r="T10" s="826">
        <f t="shared" si="0"/>
        <v>0.39243605463048009</v>
      </c>
      <c r="U10" s="826">
        <f t="shared" si="0"/>
        <v>0.58257885786776442</v>
      </c>
      <c r="V10" s="826">
        <f t="shared" si="0"/>
        <v>2.7298474281990302E-2</v>
      </c>
      <c r="W10" s="826">
        <f t="shared" si="0"/>
        <v>0.47279592682080429</v>
      </c>
    </row>
    <row r="13" spans="1:23">
      <c r="B13" s="863" t="s">
        <v>782</v>
      </c>
    </row>
    <row r="37" spans="2:3">
      <c r="B37" s="884" t="s">
        <v>1514</v>
      </c>
    </row>
    <row r="38" spans="2:3">
      <c r="B38" s="884" t="s">
        <v>52</v>
      </c>
    </row>
    <row r="41" spans="2:3">
      <c r="B41" s="175" t="s">
        <v>459</v>
      </c>
      <c r="C41" s="1571"/>
    </row>
  </sheetData>
  <phoneticPr fontId="7" type="noConversion"/>
  <hyperlinks>
    <hyperlink ref="B41" location="Мазмұны!B68" display="мазмұнға"/>
  </hyperlinks>
  <pageMargins left="0.75" right="0.75" top="1" bottom="1" header="0.5" footer="0.5"/>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2:X39"/>
  <sheetViews>
    <sheetView topLeftCell="A22" zoomScaleNormal="100" workbookViewId="0">
      <selection activeCell="B39" sqref="B39"/>
    </sheetView>
  </sheetViews>
  <sheetFormatPr defaultRowHeight="12.75"/>
  <cols>
    <col min="1" max="1" width="9.140625" style="886"/>
    <col min="2" max="2" width="27.140625" style="886" customWidth="1"/>
    <col min="3" max="8" width="13.140625" style="886" bestFit="1" customWidth="1"/>
    <col min="9" max="9" width="14.140625" style="886" customWidth="1"/>
    <col min="10" max="10" width="14.42578125" style="886" customWidth="1"/>
    <col min="11" max="11" width="15" style="886" customWidth="1"/>
    <col min="12" max="12" width="13.85546875" style="886" bestFit="1" customWidth="1"/>
    <col min="13" max="24" width="14" style="886" bestFit="1" customWidth="1"/>
    <col min="25" max="16384" width="9.140625" style="886"/>
  </cols>
  <sheetData>
    <row r="2" spans="1:24">
      <c r="A2" s="886" t="s">
        <v>1735</v>
      </c>
      <c r="B2" s="863" t="s">
        <v>783</v>
      </c>
    </row>
    <row r="3" spans="1:24" s="887" customFormat="1" ht="13.5" customHeight="1">
      <c r="B3" s="888"/>
      <c r="C3" s="889" t="s">
        <v>577</v>
      </c>
      <c r="D3" s="889" t="s">
        <v>581</v>
      </c>
      <c r="E3" s="889" t="s">
        <v>585</v>
      </c>
      <c r="F3" s="889" t="s">
        <v>589</v>
      </c>
      <c r="G3" s="889" t="s">
        <v>593</v>
      </c>
      <c r="H3" s="889" t="s">
        <v>1197</v>
      </c>
      <c r="I3" s="889" t="s">
        <v>1201</v>
      </c>
      <c r="J3" s="889" t="s">
        <v>1205</v>
      </c>
      <c r="K3" s="889" t="s">
        <v>562</v>
      </c>
      <c r="L3" s="889" t="s">
        <v>566</v>
      </c>
      <c r="M3" s="889" t="s">
        <v>570</v>
      </c>
      <c r="N3" s="889" t="s">
        <v>574</v>
      </c>
      <c r="O3" s="889" t="s">
        <v>578</v>
      </c>
      <c r="P3" s="889" t="s">
        <v>582</v>
      </c>
      <c r="Q3" s="889" t="s">
        <v>586</v>
      </c>
      <c r="R3" s="889" t="s">
        <v>590</v>
      </c>
      <c r="S3" s="889" t="s">
        <v>1194</v>
      </c>
      <c r="T3" s="889" t="s">
        <v>1198</v>
      </c>
      <c r="U3" s="889" t="s">
        <v>1202</v>
      </c>
      <c r="V3" s="889" t="s">
        <v>1206</v>
      </c>
      <c r="W3" s="889" t="s">
        <v>885</v>
      </c>
      <c r="X3" s="889" t="s">
        <v>913</v>
      </c>
    </row>
    <row r="4" spans="1:24" s="890" customFormat="1">
      <c r="B4" s="891" t="s">
        <v>1517</v>
      </c>
      <c r="C4" s="892">
        <v>44</v>
      </c>
      <c r="D4" s="892">
        <v>63</v>
      </c>
      <c r="E4" s="892">
        <v>75</v>
      </c>
      <c r="F4" s="892">
        <v>58</v>
      </c>
      <c r="G4" s="892">
        <v>79</v>
      </c>
      <c r="H4" s="892">
        <v>49</v>
      </c>
      <c r="I4" s="893">
        <v>59</v>
      </c>
      <c r="J4" s="893">
        <v>133</v>
      </c>
      <c r="K4" s="893">
        <v>114</v>
      </c>
      <c r="L4" s="893">
        <v>224</v>
      </c>
      <c r="M4" s="893">
        <v>181</v>
      </c>
      <c r="N4" s="893">
        <v>144</v>
      </c>
      <c r="O4" s="893">
        <v>128</v>
      </c>
      <c r="P4" s="893">
        <v>117</v>
      </c>
      <c r="Q4" s="893">
        <v>108</v>
      </c>
      <c r="R4" s="893">
        <v>334</v>
      </c>
      <c r="S4" s="893">
        <v>144</v>
      </c>
      <c r="T4" s="893">
        <v>172</v>
      </c>
      <c r="U4" s="893">
        <v>341</v>
      </c>
      <c r="V4" s="893">
        <v>246</v>
      </c>
      <c r="W4" s="893">
        <v>174</v>
      </c>
      <c r="X4" s="893">
        <v>134</v>
      </c>
    </row>
    <row r="5" spans="1:24" s="890" customFormat="1">
      <c r="B5" s="891" t="s">
        <v>1518</v>
      </c>
      <c r="C5" s="892">
        <v>7</v>
      </c>
      <c r="D5" s="892">
        <v>8</v>
      </c>
      <c r="E5" s="892">
        <v>15</v>
      </c>
      <c r="F5" s="892">
        <v>45</v>
      </c>
      <c r="G5" s="892">
        <v>8</v>
      </c>
      <c r="H5" s="892">
        <v>17</v>
      </c>
      <c r="I5" s="893">
        <v>13</v>
      </c>
      <c r="J5" s="893">
        <v>7</v>
      </c>
      <c r="K5" s="893">
        <v>22</v>
      </c>
      <c r="L5" s="893">
        <v>14</v>
      </c>
      <c r="M5" s="893">
        <v>29</v>
      </c>
      <c r="N5" s="893">
        <v>66</v>
      </c>
      <c r="O5" s="893">
        <v>12</v>
      </c>
      <c r="P5" s="893">
        <v>6</v>
      </c>
      <c r="Q5" s="893">
        <v>21</v>
      </c>
      <c r="R5" s="893">
        <v>16</v>
      </c>
      <c r="S5" s="893">
        <v>10</v>
      </c>
      <c r="T5" s="893">
        <v>15</v>
      </c>
      <c r="U5" s="893">
        <v>24</v>
      </c>
      <c r="V5" s="893">
        <v>28</v>
      </c>
      <c r="W5" s="893">
        <v>8</v>
      </c>
      <c r="X5" s="893">
        <v>10</v>
      </c>
    </row>
    <row r="6" spans="1:24" s="894" customFormat="1">
      <c r="B6" s="891" t="s">
        <v>1519</v>
      </c>
      <c r="C6" s="895">
        <v>27.797550398319999</v>
      </c>
      <c r="D6" s="895">
        <v>24.081029331400007</v>
      </c>
      <c r="E6" s="895">
        <v>13.914663108250002</v>
      </c>
      <c r="F6" s="895">
        <v>7.6859380347800004</v>
      </c>
      <c r="G6" s="895">
        <v>9.8853873884599963</v>
      </c>
      <c r="H6" s="895">
        <v>10.351516509350002</v>
      </c>
      <c r="I6" s="896">
        <v>9.9328759386699996</v>
      </c>
      <c r="J6" s="896">
        <v>33.387655871670006</v>
      </c>
      <c r="K6" s="896">
        <v>38.228619394390002</v>
      </c>
      <c r="L6" s="896">
        <v>58.547377762149999</v>
      </c>
      <c r="M6" s="896">
        <v>42.730492739499951</v>
      </c>
      <c r="N6" s="896">
        <v>42.490074861080011</v>
      </c>
      <c r="O6" s="896">
        <v>26.163301617700021</v>
      </c>
      <c r="P6" s="896">
        <v>26.270792477789996</v>
      </c>
      <c r="Q6" s="896">
        <v>18.396712455600003</v>
      </c>
      <c r="R6" s="896">
        <v>57.779696686140014</v>
      </c>
      <c r="S6" s="896">
        <v>34.374928863709997</v>
      </c>
      <c r="T6" s="896">
        <v>53.905148647970002</v>
      </c>
      <c r="U6" s="896">
        <v>86.549581081319985</v>
      </c>
      <c r="V6" s="896">
        <v>69.215777943299997</v>
      </c>
      <c r="W6" s="896">
        <v>59.811354279980002</v>
      </c>
      <c r="X6" s="896">
        <v>33.348633271600001</v>
      </c>
    </row>
    <row r="7" spans="1:24" s="894" customFormat="1">
      <c r="B7" s="891" t="s">
        <v>1520</v>
      </c>
      <c r="C7" s="895">
        <v>8.2232704600000002</v>
      </c>
      <c r="D7" s="895">
        <v>1.3613303450000001</v>
      </c>
      <c r="E7" s="895">
        <v>15.3863147692</v>
      </c>
      <c r="F7" s="895">
        <v>45.946849440000001</v>
      </c>
      <c r="G7" s="895">
        <v>0.39747992199999999</v>
      </c>
      <c r="H7" s="895">
        <v>13.271318129000001</v>
      </c>
      <c r="I7" s="896">
        <v>6.5460522719999998</v>
      </c>
      <c r="J7" s="896">
        <v>6.0383860599999997</v>
      </c>
      <c r="K7" s="896">
        <v>18.452613684999999</v>
      </c>
      <c r="L7" s="896">
        <v>1.9085682859999999</v>
      </c>
      <c r="M7" s="896">
        <v>8.5440709510000001</v>
      </c>
      <c r="N7" s="896">
        <v>28.127714119</v>
      </c>
      <c r="O7" s="896">
        <v>6.7029764536999998</v>
      </c>
      <c r="P7" s="896">
        <v>1.7963573500000001</v>
      </c>
      <c r="Q7" s="896">
        <v>3.1627567140599999</v>
      </c>
      <c r="R7" s="896">
        <v>7.7157176622399994</v>
      </c>
      <c r="S7" s="896">
        <v>10.348442005500001</v>
      </c>
      <c r="T7" s="896">
        <v>2.73424308401</v>
      </c>
      <c r="U7" s="896">
        <v>5.4420353931300012</v>
      </c>
      <c r="V7" s="896">
        <v>19.936173964999998</v>
      </c>
      <c r="W7" s="896">
        <v>5.6153803079999998</v>
      </c>
      <c r="X7" s="896">
        <v>3.3775089774000002</v>
      </c>
    </row>
    <row r="10" spans="1:24">
      <c r="B10" s="863" t="s">
        <v>783</v>
      </c>
    </row>
    <row r="36" spans="2:3">
      <c r="B36" s="877" t="s">
        <v>1152</v>
      </c>
    </row>
    <row r="39" spans="2:3">
      <c r="B39" s="175" t="s">
        <v>459</v>
      </c>
      <c r="C39" s="96"/>
    </row>
  </sheetData>
  <phoneticPr fontId="95" type="noConversion"/>
  <hyperlinks>
    <hyperlink ref="B39" location="Мазмұны!B69" display="мазмұнға"/>
  </hyperlinks>
  <pageMargins left="0.75" right="0.75" top="1" bottom="1" header="0.5" footer="0.5"/>
  <pageSetup paperSize="9" orientation="portrait" verticalDpi="0"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36"/>
  <sheetViews>
    <sheetView topLeftCell="A10" workbookViewId="0">
      <selection activeCell="B36" sqref="B36"/>
    </sheetView>
  </sheetViews>
  <sheetFormatPr defaultRowHeight="12.75"/>
  <cols>
    <col min="1" max="1" width="9.140625" style="897"/>
    <col min="2" max="2" width="37.5703125" style="897" customWidth="1"/>
    <col min="3" max="3" width="15.140625" style="897" customWidth="1"/>
    <col min="4" max="4" width="13.5703125" style="897" customWidth="1"/>
    <col min="5" max="5" width="14" style="897" customWidth="1"/>
    <col min="6" max="6" width="13.7109375" style="897" customWidth="1"/>
    <col min="7" max="7" width="14.5703125" style="897" customWidth="1"/>
    <col min="8" max="8" width="13.85546875" style="897" customWidth="1"/>
    <col min="9" max="9" width="10.85546875" style="897" customWidth="1"/>
    <col min="10" max="10" width="11.28515625" style="897" customWidth="1"/>
    <col min="11" max="11" width="13" style="897" customWidth="1"/>
    <col min="12" max="15" width="13.140625" style="897" bestFit="1" customWidth="1"/>
    <col min="16" max="16" width="11.140625" style="897" bestFit="1" customWidth="1"/>
    <col min="17" max="19" width="10.85546875" style="897" bestFit="1" customWidth="1"/>
    <col min="20" max="21" width="11.7109375" style="897" bestFit="1" customWidth="1"/>
    <col min="22" max="22" width="10.85546875" style="897" bestFit="1" customWidth="1"/>
    <col min="23" max="23" width="11.7109375" style="897" bestFit="1" customWidth="1"/>
    <col min="24" max="24" width="13.140625" style="897" bestFit="1" customWidth="1"/>
    <col min="25" max="16384" width="9.140625" style="897"/>
  </cols>
  <sheetData>
    <row r="2" spans="1:24">
      <c r="A2" s="897" t="s">
        <v>1735</v>
      </c>
      <c r="B2" s="898" t="s">
        <v>784</v>
      </c>
    </row>
    <row r="3" spans="1:24" s="862" customFormat="1" ht="13.5" customHeight="1">
      <c r="B3" s="864"/>
      <c r="C3" s="889" t="s">
        <v>577</v>
      </c>
      <c r="D3" s="889" t="s">
        <v>581</v>
      </c>
      <c r="E3" s="889" t="s">
        <v>585</v>
      </c>
      <c r="F3" s="889" t="s">
        <v>589</v>
      </c>
      <c r="G3" s="889" t="s">
        <v>593</v>
      </c>
      <c r="H3" s="889" t="s">
        <v>1197</v>
      </c>
      <c r="I3" s="889" t="s">
        <v>1201</v>
      </c>
      <c r="J3" s="889" t="s">
        <v>1205</v>
      </c>
      <c r="K3" s="889" t="s">
        <v>562</v>
      </c>
      <c r="L3" s="889" t="s">
        <v>566</v>
      </c>
      <c r="M3" s="889" t="s">
        <v>570</v>
      </c>
      <c r="N3" s="889" t="s">
        <v>574</v>
      </c>
      <c r="O3" s="889" t="s">
        <v>578</v>
      </c>
      <c r="P3" s="889" t="s">
        <v>582</v>
      </c>
      <c r="Q3" s="889" t="s">
        <v>586</v>
      </c>
      <c r="R3" s="889" t="s">
        <v>590</v>
      </c>
      <c r="S3" s="889" t="s">
        <v>1194</v>
      </c>
      <c r="T3" s="889" t="s">
        <v>1198</v>
      </c>
      <c r="U3" s="889" t="s">
        <v>1202</v>
      </c>
      <c r="V3" s="889" t="s">
        <v>1206</v>
      </c>
      <c r="W3" s="889" t="s">
        <v>885</v>
      </c>
      <c r="X3" s="889" t="s">
        <v>913</v>
      </c>
    </row>
    <row r="4" spans="1:24">
      <c r="B4" s="899" t="s">
        <v>1521</v>
      </c>
      <c r="C4" s="900">
        <v>1712</v>
      </c>
      <c r="D4" s="900">
        <v>2104</v>
      </c>
      <c r="E4" s="900">
        <v>1249</v>
      </c>
      <c r="F4" s="900">
        <v>1506</v>
      </c>
      <c r="G4" s="900">
        <v>1366</v>
      </c>
      <c r="H4" s="900">
        <v>1210</v>
      </c>
      <c r="I4" s="900">
        <v>843</v>
      </c>
      <c r="J4" s="900">
        <v>917</v>
      </c>
      <c r="K4" s="900">
        <v>1316</v>
      </c>
      <c r="L4" s="901">
        <v>1983</v>
      </c>
      <c r="M4" s="901">
        <v>1987</v>
      </c>
      <c r="N4" s="901">
        <v>1524</v>
      </c>
      <c r="O4" s="901">
        <v>1071</v>
      </c>
      <c r="P4" s="900">
        <v>1499</v>
      </c>
      <c r="Q4" s="900">
        <v>849</v>
      </c>
      <c r="R4" s="900">
        <v>1489</v>
      </c>
      <c r="S4" s="900">
        <v>1857</v>
      </c>
      <c r="T4" s="900">
        <v>1225</v>
      </c>
      <c r="U4" s="900">
        <v>935</v>
      </c>
      <c r="V4" s="900">
        <v>1127</v>
      </c>
      <c r="W4" s="900">
        <v>1483</v>
      </c>
      <c r="X4" s="900">
        <v>1626</v>
      </c>
    </row>
    <row r="5" spans="1:24">
      <c r="B5" s="899" t="s">
        <v>1522</v>
      </c>
      <c r="C5" s="900">
        <v>222</v>
      </c>
      <c r="D5" s="900">
        <v>243</v>
      </c>
      <c r="E5" s="900">
        <v>313</v>
      </c>
      <c r="F5" s="900">
        <v>381</v>
      </c>
      <c r="G5" s="900">
        <v>292</v>
      </c>
      <c r="H5" s="900">
        <v>423</v>
      </c>
      <c r="I5" s="900">
        <v>452</v>
      </c>
      <c r="J5" s="900">
        <v>309</v>
      </c>
      <c r="K5" s="900">
        <v>518</v>
      </c>
      <c r="L5" s="901">
        <v>572</v>
      </c>
      <c r="M5" s="901">
        <v>489</v>
      </c>
      <c r="N5" s="901">
        <v>898</v>
      </c>
      <c r="O5" s="901">
        <v>908</v>
      </c>
      <c r="P5" s="900">
        <v>915</v>
      </c>
      <c r="Q5" s="900">
        <v>910</v>
      </c>
      <c r="R5" s="900">
        <v>638</v>
      </c>
      <c r="S5" s="900">
        <v>657</v>
      </c>
      <c r="T5" s="900">
        <v>858</v>
      </c>
      <c r="U5" s="900">
        <v>643</v>
      </c>
      <c r="V5" s="900">
        <v>509</v>
      </c>
      <c r="W5" s="900">
        <v>684</v>
      </c>
      <c r="X5" s="900">
        <v>618</v>
      </c>
    </row>
    <row r="6" spans="1:24">
      <c r="B6" s="899" t="s">
        <v>1523</v>
      </c>
      <c r="C6" s="902">
        <v>26.407816146899993</v>
      </c>
      <c r="D6" s="902">
        <v>29.728921321840012</v>
      </c>
      <c r="E6" s="902">
        <v>32.283532643299999</v>
      </c>
      <c r="F6" s="902">
        <v>14.239935414669999</v>
      </c>
      <c r="G6" s="902">
        <v>60.862468654890009</v>
      </c>
      <c r="H6" s="902">
        <v>54.252700398079988</v>
      </c>
      <c r="I6" s="902">
        <v>20.651542845429997</v>
      </c>
      <c r="J6" s="902">
        <v>75.779183031870005</v>
      </c>
      <c r="K6" s="902">
        <v>37.866895363439987</v>
      </c>
      <c r="L6" s="903">
        <v>18.065979142569997</v>
      </c>
      <c r="M6" s="903">
        <v>27.184852872000004</v>
      </c>
      <c r="N6" s="903">
        <v>63.153402822950028</v>
      </c>
      <c r="O6" s="903">
        <v>19.376072800169997</v>
      </c>
      <c r="P6" s="902">
        <v>58.414828392820013</v>
      </c>
      <c r="Q6" s="902">
        <v>25.274919685500002</v>
      </c>
      <c r="R6" s="902">
        <v>26.16993794271</v>
      </c>
      <c r="S6" s="902">
        <v>5.9493219191399991</v>
      </c>
      <c r="T6" s="902">
        <v>7.6826481625200014</v>
      </c>
      <c r="U6" s="902">
        <v>6.0975941831899991</v>
      </c>
      <c r="V6" s="902">
        <v>26.764268980219985</v>
      </c>
      <c r="W6" s="902">
        <v>13.712461580500012</v>
      </c>
      <c r="X6" s="902">
        <v>25.955270556689992</v>
      </c>
    </row>
    <row r="7" spans="1:24">
      <c r="B7" s="899" t="s">
        <v>1524</v>
      </c>
      <c r="C7" s="902">
        <v>12.411930538529989</v>
      </c>
      <c r="D7" s="902">
        <v>22.900479160819987</v>
      </c>
      <c r="E7" s="902">
        <v>11.478502075909995</v>
      </c>
      <c r="F7" s="902">
        <v>22.726815318250001</v>
      </c>
      <c r="G7" s="902">
        <v>31.332380568990004</v>
      </c>
      <c r="H7" s="902">
        <v>44.289933507209994</v>
      </c>
      <c r="I7" s="902">
        <v>63.94746683292999</v>
      </c>
      <c r="J7" s="902">
        <v>19.715243638270003</v>
      </c>
      <c r="K7" s="902">
        <v>79.058541952290014</v>
      </c>
      <c r="L7" s="901">
        <v>44.3629576684501</v>
      </c>
      <c r="M7" s="901">
        <v>36.589314546630007</v>
      </c>
      <c r="N7" s="901">
        <v>50.080135786329997</v>
      </c>
      <c r="O7" s="901">
        <v>38.452817648590006</v>
      </c>
      <c r="P7" s="902">
        <v>52.155903550530056</v>
      </c>
      <c r="Q7" s="902">
        <v>28.353343804619978</v>
      </c>
      <c r="R7" s="902">
        <v>17.514339552180004</v>
      </c>
      <c r="S7" s="902">
        <v>32.428772461969977</v>
      </c>
      <c r="T7" s="902">
        <v>57.661693618859964</v>
      </c>
      <c r="U7" s="902">
        <v>44.75206060990002</v>
      </c>
      <c r="V7" s="902">
        <v>13.01416735635001</v>
      </c>
      <c r="W7" s="902">
        <v>17.29759519183002</v>
      </c>
      <c r="X7" s="902">
        <v>32.92491577338</v>
      </c>
    </row>
    <row r="9" spans="1:24">
      <c r="B9" s="904"/>
    </row>
    <row r="10" spans="1:24">
      <c r="B10" s="898" t="s">
        <v>784</v>
      </c>
    </row>
    <row r="33" spans="2:3">
      <c r="B33" s="905" t="s">
        <v>1152</v>
      </c>
    </row>
    <row r="36" spans="2:3">
      <c r="B36" s="175" t="s">
        <v>459</v>
      </c>
      <c r="C36" s="96"/>
    </row>
  </sheetData>
  <phoneticPr fontId="95" type="noConversion"/>
  <hyperlinks>
    <hyperlink ref="B36" location="Мазмұны!B70" display="мазмұнға"/>
  </hyperlinks>
  <pageMargins left="0.75" right="0.75" top="1" bottom="1" header="0.5" footer="0.5"/>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74"/>
  <sheetViews>
    <sheetView topLeftCell="A41" workbookViewId="0">
      <selection activeCell="B53" sqref="B53"/>
    </sheetView>
  </sheetViews>
  <sheetFormatPr defaultRowHeight="12.75"/>
  <cols>
    <col min="1" max="1" width="9.140625" style="906"/>
    <col min="2" max="2" width="18.42578125" style="906" customWidth="1"/>
    <col min="3" max="9" width="12.42578125" style="906" bestFit="1" customWidth="1"/>
    <col min="10" max="17" width="17.28515625" style="906" customWidth="1"/>
    <col min="18" max="18" width="16" style="906" customWidth="1"/>
    <col min="19" max="19" width="15.42578125" style="906" customWidth="1"/>
    <col min="20" max="20" width="17" style="906" customWidth="1"/>
    <col min="21" max="21" width="18.42578125" style="906" customWidth="1"/>
    <col min="22" max="22" width="17" style="906" customWidth="1"/>
    <col min="23" max="23" width="18.42578125" style="906" customWidth="1"/>
    <col min="24" max="24" width="13.140625" style="906" customWidth="1"/>
    <col min="25" max="25" width="13" style="906" customWidth="1"/>
    <col min="26" max="26" width="12.28515625" style="906" customWidth="1"/>
    <col min="27" max="27" width="12" style="906" customWidth="1"/>
    <col min="28" max="28" width="14.5703125" style="906" customWidth="1"/>
    <col min="29" max="29" width="14.140625" style="906" customWidth="1"/>
    <col min="30" max="30" width="16.28515625" style="906" customWidth="1"/>
    <col min="31" max="31" width="15.140625" style="906" customWidth="1"/>
    <col min="32" max="32" width="14.85546875" style="906" customWidth="1"/>
    <col min="33" max="33" width="13.140625" style="906" customWidth="1"/>
    <col min="34" max="34" width="11.85546875" style="906" customWidth="1"/>
    <col min="35" max="35" width="12.140625" style="906" customWidth="1"/>
    <col min="36" max="37" width="10.7109375" style="906" customWidth="1"/>
    <col min="38" max="38" width="12.5703125" style="906" customWidth="1"/>
    <col min="39" max="39" width="10.7109375" style="906" customWidth="1"/>
    <col min="40" max="40" width="10.5703125" style="906" customWidth="1"/>
    <col min="41" max="41" width="11.140625" style="906" customWidth="1"/>
    <col min="42" max="42" width="11" style="906" customWidth="1"/>
    <col min="43" max="43" width="11.140625" style="906" customWidth="1"/>
    <col min="44" max="44" width="10.5703125" style="906" customWidth="1"/>
    <col min="45" max="45" width="10.7109375" style="906" customWidth="1"/>
    <col min="46" max="46" width="10.85546875" style="906" customWidth="1"/>
    <col min="47" max="47" width="11.7109375" style="906" customWidth="1"/>
    <col min="48" max="48" width="10.85546875" style="906" customWidth="1"/>
    <col min="49" max="49" width="11.28515625" style="906" customWidth="1"/>
    <col min="50" max="50" width="11.140625" style="906" customWidth="1"/>
    <col min="51" max="51" width="12" style="906" customWidth="1"/>
    <col min="52" max="52" width="11.140625" style="906" customWidth="1"/>
    <col min="53" max="53" width="11" style="906" customWidth="1"/>
    <col min="54" max="54" width="10.7109375" style="906" customWidth="1"/>
    <col min="55" max="55" width="12.5703125" style="906" customWidth="1"/>
    <col min="56" max="56" width="10.85546875" style="906" customWidth="1"/>
    <col min="57" max="57" width="12.42578125" style="906" customWidth="1"/>
    <col min="58" max="58" width="12.140625" style="906" customWidth="1"/>
    <col min="59" max="59" width="12.28515625" style="906" customWidth="1"/>
    <col min="60" max="60" width="11.28515625" style="906" customWidth="1"/>
    <col min="61" max="61" width="12.5703125" style="906" customWidth="1"/>
    <col min="62" max="62" width="12.42578125" style="906" customWidth="1"/>
    <col min="63" max="63" width="11.85546875" style="906" customWidth="1"/>
    <col min="64" max="64" width="11.7109375" style="906" customWidth="1"/>
    <col min="65" max="65" width="12" style="906" customWidth="1"/>
    <col min="66" max="66" width="11.85546875" style="906" customWidth="1"/>
    <col min="67" max="67" width="11.5703125" style="906" customWidth="1"/>
    <col min="68" max="68" width="12" style="906" customWidth="1"/>
    <col min="69" max="16384" width="9.140625" style="906"/>
  </cols>
  <sheetData>
    <row r="2" spans="1:33">
      <c r="A2" s="906" t="s">
        <v>1735</v>
      </c>
      <c r="B2" s="898" t="s">
        <v>1624</v>
      </c>
      <c r="Z2" s="907"/>
      <c r="AA2" s="907"/>
      <c r="AB2" s="907"/>
      <c r="AC2" s="907"/>
      <c r="AD2" s="907"/>
      <c r="AE2" s="907"/>
      <c r="AF2" s="907"/>
      <c r="AG2" s="907"/>
    </row>
    <row r="3" spans="1:33" s="907" customFormat="1" ht="24" customHeight="1">
      <c r="B3" s="908"/>
      <c r="C3" s="889" t="s">
        <v>577</v>
      </c>
      <c r="D3" s="889" t="s">
        <v>581</v>
      </c>
      <c r="E3" s="889" t="s">
        <v>585</v>
      </c>
      <c r="F3" s="889" t="s">
        <v>589</v>
      </c>
      <c r="G3" s="889" t="s">
        <v>593</v>
      </c>
      <c r="H3" s="889" t="s">
        <v>1197</v>
      </c>
      <c r="I3" s="889" t="s">
        <v>1201</v>
      </c>
      <c r="J3" s="889" t="s">
        <v>1205</v>
      </c>
      <c r="K3" s="889" t="s">
        <v>562</v>
      </c>
      <c r="L3" s="889" t="s">
        <v>566</v>
      </c>
      <c r="M3" s="889" t="s">
        <v>570</v>
      </c>
      <c r="N3" s="889" t="s">
        <v>574</v>
      </c>
      <c r="O3" s="889" t="s">
        <v>578</v>
      </c>
      <c r="P3" s="889" t="s">
        <v>582</v>
      </c>
      <c r="Q3" s="889" t="s">
        <v>586</v>
      </c>
      <c r="R3" s="889" t="s">
        <v>590</v>
      </c>
      <c r="S3" s="889" t="s">
        <v>1194</v>
      </c>
      <c r="T3" s="889" t="s">
        <v>1198</v>
      </c>
      <c r="U3" s="889" t="s">
        <v>1202</v>
      </c>
      <c r="V3" s="889" t="s">
        <v>1206</v>
      </c>
      <c r="W3" s="889" t="s">
        <v>885</v>
      </c>
      <c r="X3" s="889" t="s">
        <v>913</v>
      </c>
    </row>
    <row r="4" spans="1:33" s="909" customFormat="1" ht="12" customHeight="1">
      <c r="B4" s="910" t="s">
        <v>673</v>
      </c>
      <c r="C4" s="911"/>
      <c r="D4" s="911"/>
      <c r="E4" s="911"/>
      <c r="F4" s="911"/>
      <c r="G4" s="911"/>
      <c r="H4" s="911"/>
      <c r="I4" s="911"/>
      <c r="J4" s="911"/>
      <c r="K4" s="911">
        <v>4848.6402544486164</v>
      </c>
      <c r="L4" s="911">
        <v>3152.9299783047773</v>
      </c>
      <c r="M4" s="911">
        <v>3167.9075846205669</v>
      </c>
      <c r="N4" s="911">
        <v>3082.0978631374869</v>
      </c>
      <c r="O4" s="911">
        <v>2563.642861993972</v>
      </c>
      <c r="P4" s="911">
        <v>2872.4643089119922</v>
      </c>
      <c r="Q4" s="912">
        <v>3249.0080113835347</v>
      </c>
      <c r="R4" s="912">
        <v>4340.0698621655265</v>
      </c>
      <c r="S4" s="912">
        <v>5317.9395881332293</v>
      </c>
      <c r="T4" s="912">
        <v>5359.429052296895</v>
      </c>
      <c r="U4" s="912">
        <v>6227.2760884459731</v>
      </c>
      <c r="V4" s="912">
        <v>6610.1754130260497</v>
      </c>
      <c r="W4" s="912">
        <v>6874.5705535085553</v>
      </c>
      <c r="X4" s="912">
        <v>7558.6702450964385</v>
      </c>
    </row>
    <row r="5" spans="1:33" s="909" customFormat="1" ht="12" customHeight="1">
      <c r="B5" s="910" t="s">
        <v>679</v>
      </c>
      <c r="C5" s="911">
        <v>6039.1045542886013</v>
      </c>
      <c r="D5" s="911">
        <v>6488.5462350305952</v>
      </c>
      <c r="E5" s="911">
        <v>6401.42602223011</v>
      </c>
      <c r="F5" s="911">
        <v>10496.420268712234</v>
      </c>
      <c r="G5" s="911">
        <v>11373.827387320089</v>
      </c>
      <c r="H5" s="911">
        <v>11012.191543045519</v>
      </c>
      <c r="I5" s="911">
        <v>9313.483680220701</v>
      </c>
      <c r="J5" s="911">
        <v>8036.4671700835233</v>
      </c>
      <c r="K5" s="911"/>
      <c r="L5" s="911"/>
      <c r="M5" s="911"/>
      <c r="N5" s="911"/>
      <c r="O5" s="911"/>
      <c r="P5" s="911"/>
      <c r="Q5" s="912"/>
      <c r="R5" s="912"/>
      <c r="S5" s="912"/>
      <c r="T5" s="912"/>
      <c r="U5" s="912"/>
      <c r="V5" s="912"/>
      <c r="W5" s="912"/>
      <c r="X5" s="912"/>
    </row>
    <row r="6" spans="1:33" s="909" customFormat="1" ht="12" customHeight="1">
      <c r="B6" s="910" t="s">
        <v>674</v>
      </c>
      <c r="C6" s="911"/>
      <c r="D6" s="911"/>
      <c r="E6" s="911"/>
      <c r="F6" s="911"/>
      <c r="G6" s="911"/>
      <c r="H6" s="911"/>
      <c r="I6" s="911"/>
      <c r="J6" s="911"/>
      <c r="K6" s="911">
        <v>240.96204580374004</v>
      </c>
      <c r="L6" s="911">
        <v>234.18489801547088</v>
      </c>
      <c r="M6" s="911">
        <v>224.064053563198</v>
      </c>
      <c r="N6" s="911">
        <v>209.50277203613251</v>
      </c>
      <c r="O6" s="911">
        <v>210.07014145757302</v>
      </c>
      <c r="P6" s="911">
        <v>190.85325236406524</v>
      </c>
      <c r="Q6" s="912">
        <v>165.30722567796295</v>
      </c>
      <c r="R6" s="912">
        <v>192.79777630786879</v>
      </c>
      <c r="S6" s="912">
        <v>192.82841777207003</v>
      </c>
      <c r="T6" s="912">
        <v>184.85516630407005</v>
      </c>
      <c r="U6" s="912">
        <v>179.49028895639353</v>
      </c>
      <c r="V6" s="912">
        <v>178.36040226677147</v>
      </c>
      <c r="W6" s="912">
        <v>173.25190797680349</v>
      </c>
      <c r="X6" s="912">
        <v>208.07047007058773</v>
      </c>
    </row>
    <row r="7" spans="1:33" s="909" customFormat="1" ht="12" customHeight="1">
      <c r="B7" s="910" t="s">
        <v>1327</v>
      </c>
      <c r="C7" s="911">
        <v>261.72386388158003</v>
      </c>
      <c r="D7" s="911">
        <v>260.22272395767669</v>
      </c>
      <c r="E7" s="911">
        <v>259.39351225372525</v>
      </c>
      <c r="F7" s="911">
        <v>255.68236912603282</v>
      </c>
      <c r="G7" s="911">
        <v>256.60670853199514</v>
      </c>
      <c r="H7" s="911">
        <v>483.51870695596375</v>
      </c>
      <c r="I7" s="911">
        <v>507.64638113051871</v>
      </c>
      <c r="J7" s="911">
        <v>526.67955186108873</v>
      </c>
      <c r="K7" s="911"/>
      <c r="L7" s="911"/>
      <c r="M7" s="911"/>
      <c r="N7" s="911"/>
      <c r="O7" s="911"/>
      <c r="P7" s="911"/>
      <c r="Q7" s="912"/>
      <c r="R7" s="912"/>
      <c r="S7" s="912"/>
      <c r="T7" s="912"/>
      <c r="U7" s="912"/>
      <c r="V7" s="912"/>
      <c r="W7" s="912"/>
      <c r="X7" s="912"/>
    </row>
    <row r="8" spans="1:33" s="909" customFormat="1" ht="10.5" customHeight="1">
      <c r="B8" s="910" t="s">
        <v>675</v>
      </c>
      <c r="C8" s="911"/>
      <c r="D8" s="911"/>
      <c r="E8" s="911"/>
      <c r="F8" s="911"/>
      <c r="G8" s="911"/>
      <c r="H8" s="911"/>
      <c r="I8" s="911"/>
      <c r="J8" s="911"/>
      <c r="K8" s="911">
        <v>455.00395073183654</v>
      </c>
      <c r="L8" s="911">
        <v>453.43558537554452</v>
      </c>
      <c r="M8" s="911">
        <v>458.74097754461195</v>
      </c>
      <c r="N8" s="911">
        <v>464.61274974633187</v>
      </c>
      <c r="O8" s="911">
        <v>464.91830424633179</v>
      </c>
      <c r="P8" s="911">
        <v>858.36718374633188</v>
      </c>
      <c r="Q8" s="912">
        <v>544.46815617982327</v>
      </c>
      <c r="R8" s="912">
        <v>461.62132441322314</v>
      </c>
      <c r="S8" s="912">
        <v>458.98852147564662</v>
      </c>
      <c r="T8" s="912">
        <v>455.86888689064665</v>
      </c>
      <c r="U8" s="912">
        <v>468.5372710543466</v>
      </c>
      <c r="V8" s="912">
        <v>677.66809133470326</v>
      </c>
      <c r="W8" s="912">
        <v>674.81284522979433</v>
      </c>
      <c r="X8" s="912">
        <v>684.71901199581441</v>
      </c>
    </row>
    <row r="9" spans="1:33" s="909" customFormat="1" ht="10.5" customHeight="1">
      <c r="B9" s="910" t="s">
        <v>676</v>
      </c>
      <c r="C9" s="911"/>
      <c r="D9" s="911"/>
      <c r="E9" s="911"/>
      <c r="F9" s="911"/>
      <c r="G9" s="911"/>
      <c r="H9" s="911">
        <v>1.0295000000000001</v>
      </c>
      <c r="I9" s="911"/>
      <c r="J9" s="911"/>
      <c r="K9" s="911"/>
      <c r="L9" s="911"/>
      <c r="M9" s="911"/>
      <c r="N9" s="911"/>
      <c r="O9" s="911"/>
      <c r="P9" s="911"/>
      <c r="Q9" s="912"/>
      <c r="R9" s="912"/>
      <c r="S9" s="912"/>
      <c r="T9" s="912"/>
      <c r="U9" s="912"/>
      <c r="V9" s="912"/>
      <c r="W9" s="912"/>
      <c r="X9" s="912"/>
    </row>
    <row r="10" spans="1:33" ht="12.75" customHeight="1">
      <c r="B10" s="913" t="s">
        <v>769</v>
      </c>
      <c r="C10" s="914">
        <v>6300.8284181701811</v>
      </c>
      <c r="D10" s="914">
        <v>6748.7689589882721</v>
      </c>
      <c r="E10" s="914">
        <v>6660.819534483835</v>
      </c>
      <c r="F10" s="914">
        <v>10752.102637838267</v>
      </c>
      <c r="G10" s="914">
        <v>11630.434095852082</v>
      </c>
      <c r="H10" s="914">
        <v>11495.710250001483</v>
      </c>
      <c r="I10" s="914">
        <v>9821.1300613512194</v>
      </c>
      <c r="J10" s="914">
        <v>8563.1467219446113</v>
      </c>
      <c r="K10" s="914">
        <v>5544.6062509841922</v>
      </c>
      <c r="L10" s="914">
        <v>3840.5504616957928</v>
      </c>
      <c r="M10" s="914">
        <v>3850.7126157283769</v>
      </c>
      <c r="N10" s="914">
        <v>3756.2133849199513</v>
      </c>
      <c r="O10" s="914">
        <v>3238.6313076978772</v>
      </c>
      <c r="P10" s="914">
        <v>3921.6847450223891</v>
      </c>
      <c r="Q10" s="914">
        <v>3414.3152370614976</v>
      </c>
      <c r="R10" s="914">
        <v>4532.8676384733953</v>
      </c>
      <c r="S10" s="914">
        <v>5510.7680059052982</v>
      </c>
      <c r="T10" s="914">
        <v>5544.2842186009648</v>
      </c>
      <c r="U10" s="914">
        <v>6406.7663774023658</v>
      </c>
      <c r="V10" s="914">
        <v>6788.5358152928211</v>
      </c>
      <c r="W10" s="914">
        <v>7722.6353067151531</v>
      </c>
      <c r="X10" s="914">
        <v>8451.459727162839</v>
      </c>
    </row>
    <row r="11" spans="1:33" ht="9" customHeight="1">
      <c r="B11" s="913"/>
      <c r="C11" s="915"/>
      <c r="D11" s="915"/>
      <c r="E11" s="915"/>
      <c r="F11" s="915"/>
      <c r="G11" s="915"/>
      <c r="H11" s="915"/>
      <c r="I11" s="915"/>
      <c r="J11" s="915"/>
      <c r="K11" s="915"/>
      <c r="L11" s="915"/>
      <c r="M11" s="915"/>
      <c r="N11" s="915"/>
      <c r="O11" s="915"/>
      <c r="P11" s="915"/>
      <c r="Q11" s="915"/>
      <c r="R11" s="907"/>
      <c r="S11" s="914"/>
      <c r="T11" s="907"/>
      <c r="U11" s="914"/>
      <c r="V11" s="907"/>
      <c r="W11" s="914"/>
      <c r="X11" s="907"/>
      <c r="Y11" s="914"/>
      <c r="Z11" s="907"/>
      <c r="AA11" s="914"/>
      <c r="AB11" s="907"/>
      <c r="AC11" s="914"/>
      <c r="AD11" s="907"/>
      <c r="AE11" s="914"/>
      <c r="AF11" s="907"/>
      <c r="AG11" s="914"/>
    </row>
    <row r="12" spans="1:33">
      <c r="B12" s="910" t="s">
        <v>677</v>
      </c>
      <c r="C12" s="911">
        <v>2625.54</v>
      </c>
      <c r="D12" s="911">
        <v>2701.84</v>
      </c>
      <c r="E12" s="911">
        <v>2567.1</v>
      </c>
      <c r="F12" s="911">
        <v>2583.25</v>
      </c>
      <c r="G12" s="911">
        <v>2654.89</v>
      </c>
      <c r="H12" s="911">
        <v>2613.7600000000002</v>
      </c>
      <c r="I12" s="911">
        <v>2335.6799999999998</v>
      </c>
      <c r="J12" s="911">
        <v>1996.3</v>
      </c>
      <c r="K12" s="911">
        <v>1426.19</v>
      </c>
      <c r="L12" s="911">
        <v>971.83</v>
      </c>
      <c r="M12" s="911">
        <v>960.03</v>
      </c>
      <c r="N12" s="911">
        <v>903.55</v>
      </c>
      <c r="O12" s="911">
        <v>622.27</v>
      </c>
      <c r="P12" s="911">
        <v>626.84</v>
      </c>
      <c r="Q12" s="911">
        <v>683.64</v>
      </c>
      <c r="R12" s="911">
        <v>899.98</v>
      </c>
      <c r="S12" s="911">
        <v>1157.26</v>
      </c>
      <c r="T12" s="911">
        <v>1069.77</v>
      </c>
      <c r="U12" s="911">
        <v>1191.74</v>
      </c>
      <c r="V12" s="911">
        <v>1394.47</v>
      </c>
      <c r="W12" s="911">
        <v>1512.84</v>
      </c>
      <c r="X12" s="911">
        <v>1681.2</v>
      </c>
    </row>
    <row r="15" spans="1:33">
      <c r="B15" s="898" t="s">
        <v>1624</v>
      </c>
    </row>
    <row r="17" spans="4:5" ht="11.25" customHeight="1">
      <c r="D17" s="848"/>
      <c r="E17" s="916"/>
    </row>
    <row r="18" spans="4:5">
      <c r="D18" s="853"/>
      <c r="E18" s="917"/>
    </row>
    <row r="19" spans="4:5">
      <c r="D19" s="853"/>
      <c r="E19" s="917"/>
    </row>
    <row r="20" spans="4:5">
      <c r="D20" s="853"/>
      <c r="E20" s="917"/>
    </row>
    <row r="21" spans="4:5">
      <c r="D21" s="853"/>
      <c r="E21" s="917"/>
    </row>
    <row r="22" spans="4:5">
      <c r="D22" s="853"/>
      <c r="E22" s="917"/>
    </row>
    <row r="23" spans="4:5">
      <c r="D23" s="853"/>
      <c r="E23" s="917"/>
    </row>
    <row r="24" spans="4:5">
      <c r="D24" s="853"/>
      <c r="E24" s="917"/>
    </row>
    <row r="25" spans="4:5">
      <c r="D25" s="853"/>
      <c r="E25" s="917"/>
    </row>
    <row r="26" spans="4:5">
      <c r="D26" s="853"/>
      <c r="E26" s="917"/>
    </row>
    <row r="27" spans="4:5">
      <c r="D27" s="853"/>
      <c r="E27" s="917"/>
    </row>
    <row r="28" spans="4:5">
      <c r="D28" s="853"/>
      <c r="E28" s="917"/>
    </row>
    <row r="29" spans="4:5">
      <c r="D29" s="853"/>
      <c r="E29" s="917"/>
    </row>
    <row r="30" spans="4:5">
      <c r="D30" s="853"/>
      <c r="E30" s="917"/>
    </row>
    <row r="31" spans="4:5">
      <c r="D31" s="853"/>
      <c r="E31" s="917"/>
    </row>
    <row r="32" spans="4:5">
      <c r="D32" s="853"/>
      <c r="E32" s="917"/>
    </row>
    <row r="33" spans="4:5">
      <c r="D33" s="853"/>
      <c r="E33" s="917"/>
    </row>
    <row r="34" spans="4:5">
      <c r="D34" s="853"/>
      <c r="E34" s="917"/>
    </row>
    <row r="35" spans="4:5">
      <c r="D35" s="853"/>
      <c r="E35" s="917"/>
    </row>
    <row r="36" spans="4:5">
      <c r="D36" s="853"/>
      <c r="E36" s="917"/>
    </row>
    <row r="37" spans="4:5">
      <c r="D37" s="853"/>
      <c r="E37" s="917"/>
    </row>
    <row r="38" spans="4:5">
      <c r="D38" s="856"/>
      <c r="E38" s="917"/>
    </row>
    <row r="39" spans="4:5">
      <c r="D39" s="856"/>
      <c r="E39" s="917"/>
    </row>
    <row r="40" spans="4:5">
      <c r="D40" s="856"/>
      <c r="E40" s="917"/>
    </row>
    <row r="41" spans="4:5">
      <c r="D41" s="856"/>
      <c r="E41" s="917"/>
    </row>
    <row r="42" spans="4:5">
      <c r="D42" s="856"/>
      <c r="E42" s="917"/>
    </row>
    <row r="43" spans="4:5">
      <c r="D43" s="856"/>
      <c r="E43" s="917"/>
    </row>
    <row r="44" spans="4:5">
      <c r="D44" s="856"/>
      <c r="E44" s="917"/>
    </row>
    <row r="45" spans="4:5">
      <c r="D45" s="856"/>
      <c r="E45" s="917"/>
    </row>
    <row r="46" spans="4:5">
      <c r="D46" s="856"/>
      <c r="E46" s="917"/>
    </row>
    <row r="47" spans="4:5">
      <c r="D47" s="856"/>
      <c r="E47" s="917"/>
    </row>
    <row r="48" spans="4:5">
      <c r="D48" s="856"/>
      <c r="E48" s="917"/>
    </row>
    <row r="49" spans="2:5">
      <c r="B49" s="905" t="s">
        <v>678</v>
      </c>
      <c r="D49" s="856"/>
      <c r="E49" s="917"/>
    </row>
    <row r="50" spans="2:5">
      <c r="B50" s="905" t="s">
        <v>1152</v>
      </c>
      <c r="D50" s="856"/>
      <c r="E50" s="917"/>
    </row>
    <row r="51" spans="2:5">
      <c r="D51" s="856"/>
      <c r="E51" s="917"/>
    </row>
    <row r="52" spans="2:5">
      <c r="D52" s="856"/>
      <c r="E52" s="917"/>
    </row>
    <row r="53" spans="2:5">
      <c r="B53" s="175" t="s">
        <v>459</v>
      </c>
      <c r="C53" s="96"/>
      <c r="D53" s="856"/>
      <c r="E53" s="917"/>
    </row>
    <row r="54" spans="2:5">
      <c r="D54" s="856"/>
      <c r="E54" s="917"/>
    </row>
    <row r="55" spans="2:5">
      <c r="D55" s="856"/>
      <c r="E55" s="917"/>
    </row>
    <row r="56" spans="2:5">
      <c r="D56" s="856"/>
      <c r="E56" s="917"/>
    </row>
    <row r="57" spans="2:5">
      <c r="D57" s="856"/>
      <c r="E57" s="917"/>
    </row>
    <row r="58" spans="2:5">
      <c r="D58" s="856"/>
      <c r="E58" s="917"/>
    </row>
    <row r="59" spans="2:5">
      <c r="D59" s="853"/>
      <c r="E59" s="917"/>
    </row>
    <row r="60" spans="2:5">
      <c r="D60" s="853"/>
      <c r="E60" s="917"/>
    </row>
    <row r="61" spans="2:5">
      <c r="D61" s="853"/>
      <c r="E61" s="917"/>
    </row>
    <row r="62" spans="2:5">
      <c r="D62" s="853"/>
      <c r="E62" s="917"/>
    </row>
    <row r="63" spans="2:5">
      <c r="D63" s="853"/>
      <c r="E63" s="917"/>
    </row>
    <row r="64" spans="2:5">
      <c r="D64" s="853"/>
      <c r="E64" s="917"/>
    </row>
    <row r="65" spans="4:5">
      <c r="D65" s="853"/>
      <c r="E65" s="917"/>
    </row>
    <row r="66" spans="4:5">
      <c r="D66" s="853"/>
      <c r="E66" s="917"/>
    </row>
    <row r="67" spans="4:5">
      <c r="D67" s="853"/>
      <c r="E67" s="917"/>
    </row>
    <row r="68" spans="4:5">
      <c r="D68" s="853"/>
      <c r="E68" s="917"/>
    </row>
    <row r="69" spans="4:5">
      <c r="D69" s="853"/>
      <c r="E69" s="917"/>
    </row>
    <row r="70" spans="4:5">
      <c r="D70" s="853"/>
      <c r="E70" s="917"/>
    </row>
    <row r="71" spans="4:5">
      <c r="D71" s="853"/>
      <c r="E71" s="917"/>
    </row>
    <row r="72" spans="4:5">
      <c r="D72" s="853"/>
      <c r="E72" s="917"/>
    </row>
    <row r="73" spans="4:5">
      <c r="D73" s="853"/>
      <c r="E73" s="917"/>
    </row>
    <row r="74" spans="4:5">
      <c r="D74" s="853"/>
      <c r="E74" s="917"/>
    </row>
    <row r="75" spans="4:5">
      <c r="D75" s="853"/>
      <c r="E75" s="917"/>
    </row>
    <row r="76" spans="4:5">
      <c r="D76" s="853"/>
      <c r="E76" s="917"/>
    </row>
    <row r="77" spans="4:5">
      <c r="D77" s="853"/>
      <c r="E77" s="917"/>
    </row>
    <row r="78" spans="4:5">
      <c r="D78" s="853"/>
      <c r="E78" s="917"/>
    </row>
    <row r="79" spans="4:5">
      <c r="D79" s="856"/>
      <c r="E79" s="917"/>
    </row>
    <row r="80" spans="4:5">
      <c r="D80" s="856"/>
      <c r="E80" s="917"/>
    </row>
    <row r="81" spans="4:5">
      <c r="D81" s="856"/>
      <c r="E81" s="917"/>
    </row>
    <row r="82" spans="4:5">
      <c r="D82" s="856"/>
      <c r="E82" s="917"/>
    </row>
    <row r="83" spans="4:5">
      <c r="D83" s="856"/>
      <c r="E83" s="917"/>
    </row>
    <row r="84" spans="4:5">
      <c r="D84" s="856"/>
      <c r="E84" s="917"/>
    </row>
    <row r="85" spans="4:5">
      <c r="D85" s="856"/>
      <c r="E85" s="917"/>
    </row>
    <row r="86" spans="4:5">
      <c r="D86" s="856"/>
      <c r="E86" s="917"/>
    </row>
    <row r="87" spans="4:5">
      <c r="D87" s="856"/>
      <c r="E87" s="917"/>
    </row>
    <row r="88" spans="4:5">
      <c r="D88" s="856"/>
      <c r="E88" s="917"/>
    </row>
    <row r="89" spans="4:5">
      <c r="D89" s="856"/>
      <c r="E89" s="917"/>
    </row>
    <row r="90" spans="4:5">
      <c r="D90" s="856"/>
      <c r="E90" s="917"/>
    </row>
    <row r="91" spans="4:5">
      <c r="D91" s="856"/>
      <c r="E91" s="917"/>
    </row>
    <row r="92" spans="4:5">
      <c r="D92" s="856"/>
      <c r="E92" s="917"/>
    </row>
    <row r="93" spans="4:5">
      <c r="D93" s="856"/>
      <c r="E93" s="917"/>
    </row>
    <row r="94" spans="4:5">
      <c r="D94" s="856"/>
      <c r="E94" s="917"/>
    </row>
    <row r="95" spans="4:5">
      <c r="D95" s="856"/>
      <c r="E95" s="917"/>
    </row>
    <row r="96" spans="4:5">
      <c r="D96" s="856"/>
      <c r="E96" s="917"/>
    </row>
    <row r="97" spans="4:5">
      <c r="D97" s="856"/>
      <c r="E97" s="917"/>
    </row>
    <row r="98" spans="4:5">
      <c r="D98" s="856"/>
      <c r="E98" s="917"/>
    </row>
    <row r="99" spans="4:5">
      <c r="D99" s="856"/>
      <c r="E99" s="917"/>
    </row>
    <row r="100" spans="4:5">
      <c r="D100" s="856"/>
      <c r="E100" s="917"/>
    </row>
    <row r="101" spans="4:5">
      <c r="D101" s="856"/>
      <c r="E101" s="917"/>
    </row>
    <row r="102" spans="4:5">
      <c r="D102" s="856"/>
      <c r="E102" s="917"/>
    </row>
    <row r="103" spans="4:5">
      <c r="D103" s="856"/>
      <c r="E103" s="917"/>
    </row>
    <row r="104" spans="4:5">
      <c r="D104" s="856"/>
      <c r="E104" s="917"/>
    </row>
    <row r="105" spans="4:5">
      <c r="D105" s="856"/>
      <c r="E105" s="917"/>
    </row>
    <row r="106" spans="4:5">
      <c r="D106" s="856"/>
      <c r="E106" s="917"/>
    </row>
    <row r="107" spans="4:5">
      <c r="D107" s="856"/>
      <c r="E107" s="917"/>
    </row>
    <row r="108" spans="4:5">
      <c r="D108" s="856"/>
      <c r="E108" s="917"/>
    </row>
    <row r="109" spans="4:5">
      <c r="D109" s="856"/>
      <c r="E109" s="917"/>
    </row>
    <row r="110" spans="4:5">
      <c r="D110" s="856"/>
      <c r="E110" s="917"/>
    </row>
    <row r="111" spans="4:5">
      <c r="D111" s="856"/>
      <c r="E111" s="917"/>
    </row>
    <row r="112" spans="4:5">
      <c r="D112" s="856"/>
      <c r="E112" s="917"/>
    </row>
    <row r="113" spans="4:5">
      <c r="D113" s="856"/>
      <c r="E113" s="917"/>
    </row>
    <row r="114" spans="4:5">
      <c r="D114" s="856"/>
      <c r="E114" s="917"/>
    </row>
    <row r="115" spans="4:5">
      <c r="D115" s="856"/>
      <c r="E115" s="917"/>
    </row>
    <row r="116" spans="4:5">
      <c r="D116" s="856"/>
      <c r="E116" s="917"/>
    </row>
    <row r="117" spans="4:5">
      <c r="D117" s="856"/>
      <c r="E117" s="917"/>
    </row>
    <row r="118" spans="4:5">
      <c r="D118" s="856"/>
      <c r="E118" s="917"/>
    </row>
    <row r="119" spans="4:5">
      <c r="D119" s="856"/>
      <c r="E119" s="917"/>
    </row>
    <row r="120" spans="4:5">
      <c r="D120" s="856"/>
      <c r="E120" s="917"/>
    </row>
    <row r="121" spans="4:5">
      <c r="D121" s="856"/>
      <c r="E121" s="917"/>
    </row>
    <row r="122" spans="4:5">
      <c r="D122" s="856"/>
      <c r="E122" s="917"/>
    </row>
    <row r="123" spans="4:5">
      <c r="D123" s="856"/>
      <c r="E123" s="917"/>
    </row>
    <row r="124" spans="4:5">
      <c r="D124" s="856"/>
      <c r="E124" s="917"/>
    </row>
    <row r="125" spans="4:5">
      <c r="D125" s="856"/>
      <c r="E125" s="917"/>
    </row>
    <row r="126" spans="4:5">
      <c r="D126" s="856"/>
      <c r="E126" s="917"/>
    </row>
    <row r="127" spans="4:5">
      <c r="D127" s="856"/>
      <c r="E127" s="917"/>
    </row>
    <row r="128" spans="4:5">
      <c r="D128" s="856"/>
      <c r="E128" s="917"/>
    </row>
    <row r="129" spans="4:5">
      <c r="D129" s="856"/>
      <c r="E129" s="917"/>
    </row>
    <row r="130" spans="4:5">
      <c r="D130" s="856"/>
      <c r="E130" s="917"/>
    </row>
    <row r="131" spans="4:5">
      <c r="D131" s="856"/>
      <c r="E131" s="917"/>
    </row>
    <row r="132" spans="4:5">
      <c r="D132" s="856"/>
      <c r="E132" s="917"/>
    </row>
    <row r="133" spans="4:5">
      <c r="D133" s="856"/>
      <c r="E133" s="917"/>
    </row>
    <row r="134" spans="4:5">
      <c r="D134" s="856"/>
      <c r="E134" s="917"/>
    </row>
    <row r="135" spans="4:5">
      <c r="D135" s="856"/>
      <c r="E135" s="917"/>
    </row>
    <row r="136" spans="4:5">
      <c r="D136" s="856"/>
      <c r="E136" s="917"/>
    </row>
    <row r="137" spans="4:5">
      <c r="D137" s="856"/>
      <c r="E137" s="917"/>
    </row>
    <row r="138" spans="4:5">
      <c r="D138" s="856"/>
      <c r="E138" s="917"/>
    </row>
    <row r="139" spans="4:5">
      <c r="D139" s="856"/>
      <c r="E139" s="917"/>
    </row>
    <row r="140" spans="4:5">
      <c r="D140" s="856"/>
      <c r="E140" s="917"/>
    </row>
    <row r="141" spans="4:5">
      <c r="D141" s="856"/>
      <c r="E141" s="917"/>
    </row>
    <row r="142" spans="4:5">
      <c r="D142" s="856"/>
      <c r="E142" s="917"/>
    </row>
    <row r="143" spans="4:5">
      <c r="D143" s="856"/>
      <c r="E143" s="917"/>
    </row>
    <row r="144" spans="4:5">
      <c r="D144" s="856"/>
      <c r="E144" s="917"/>
    </row>
    <row r="145" spans="4:5">
      <c r="D145" s="856"/>
      <c r="E145" s="917"/>
    </row>
    <row r="146" spans="4:5">
      <c r="D146" s="856"/>
      <c r="E146" s="917"/>
    </row>
    <row r="147" spans="4:5">
      <c r="D147" s="856"/>
      <c r="E147" s="917"/>
    </row>
    <row r="148" spans="4:5">
      <c r="D148" s="856"/>
      <c r="E148" s="917"/>
    </row>
    <row r="149" spans="4:5">
      <c r="D149" s="856"/>
      <c r="E149" s="917"/>
    </row>
    <row r="150" spans="4:5">
      <c r="D150" s="856"/>
      <c r="E150" s="917"/>
    </row>
    <row r="151" spans="4:5">
      <c r="D151" s="856"/>
      <c r="E151" s="917"/>
    </row>
    <row r="152" spans="4:5">
      <c r="D152" s="856"/>
      <c r="E152" s="917"/>
    </row>
    <row r="153" spans="4:5">
      <c r="D153" s="856"/>
      <c r="E153" s="917"/>
    </row>
    <row r="154" spans="4:5">
      <c r="D154" s="856"/>
      <c r="E154" s="917"/>
    </row>
    <row r="155" spans="4:5">
      <c r="D155" s="856"/>
      <c r="E155" s="917"/>
    </row>
    <row r="156" spans="4:5">
      <c r="D156" s="856"/>
      <c r="E156" s="917"/>
    </row>
    <row r="157" spans="4:5">
      <c r="D157" s="856"/>
      <c r="E157" s="917"/>
    </row>
    <row r="158" spans="4:5">
      <c r="D158" s="856"/>
      <c r="E158" s="917"/>
    </row>
    <row r="159" spans="4:5">
      <c r="D159" s="856"/>
      <c r="E159" s="917"/>
    </row>
    <row r="160" spans="4:5">
      <c r="D160" s="856"/>
      <c r="E160" s="917"/>
    </row>
    <row r="161" spans="4:5">
      <c r="D161" s="856"/>
      <c r="E161" s="917"/>
    </row>
    <row r="162" spans="4:5">
      <c r="D162" s="856"/>
      <c r="E162" s="917"/>
    </row>
    <row r="163" spans="4:5">
      <c r="D163" s="856"/>
      <c r="E163" s="917"/>
    </row>
    <row r="164" spans="4:5">
      <c r="D164" s="856"/>
      <c r="E164" s="917"/>
    </row>
    <row r="165" spans="4:5">
      <c r="D165" s="856"/>
      <c r="E165" s="917"/>
    </row>
    <row r="166" spans="4:5">
      <c r="D166" s="856"/>
      <c r="E166" s="917"/>
    </row>
    <row r="167" spans="4:5">
      <c r="D167" s="856"/>
      <c r="E167" s="917"/>
    </row>
    <row r="168" spans="4:5">
      <c r="D168" s="856"/>
      <c r="E168" s="917"/>
    </row>
    <row r="169" spans="4:5">
      <c r="D169" s="856"/>
      <c r="E169" s="917"/>
    </row>
    <row r="170" spans="4:5">
      <c r="D170" s="856"/>
      <c r="E170" s="917"/>
    </row>
    <row r="171" spans="4:5">
      <c r="D171" s="856"/>
      <c r="E171" s="917"/>
    </row>
    <row r="172" spans="4:5">
      <c r="D172" s="856"/>
      <c r="E172" s="917"/>
    </row>
    <row r="173" spans="4:5">
      <c r="D173" s="856"/>
      <c r="E173" s="917"/>
    </row>
    <row r="174" spans="4:5">
      <c r="D174" s="856"/>
      <c r="E174" s="917"/>
    </row>
    <row r="175" spans="4:5">
      <c r="D175" s="856"/>
      <c r="E175" s="917"/>
    </row>
    <row r="176" spans="4:5">
      <c r="D176" s="856"/>
      <c r="E176" s="917"/>
    </row>
    <row r="177" spans="4:5">
      <c r="D177" s="856"/>
      <c r="E177" s="917"/>
    </row>
    <row r="178" spans="4:5">
      <c r="D178" s="856"/>
      <c r="E178" s="917"/>
    </row>
    <row r="179" spans="4:5">
      <c r="D179" s="856"/>
      <c r="E179" s="917"/>
    </row>
    <row r="180" spans="4:5">
      <c r="D180" s="856"/>
      <c r="E180" s="917"/>
    </row>
    <row r="181" spans="4:5">
      <c r="D181" s="856"/>
      <c r="E181" s="917"/>
    </row>
    <row r="182" spans="4:5">
      <c r="D182" s="856"/>
      <c r="E182" s="917"/>
    </row>
    <row r="183" spans="4:5">
      <c r="D183" s="856"/>
      <c r="E183" s="917"/>
    </row>
    <row r="184" spans="4:5">
      <c r="D184" s="856"/>
      <c r="E184" s="917"/>
    </row>
    <row r="185" spans="4:5">
      <c r="D185" s="856"/>
      <c r="E185" s="917"/>
    </row>
    <row r="186" spans="4:5">
      <c r="D186" s="856"/>
      <c r="E186" s="917"/>
    </row>
    <row r="187" spans="4:5">
      <c r="D187" s="856"/>
      <c r="E187" s="917"/>
    </row>
    <row r="188" spans="4:5">
      <c r="D188" s="856"/>
      <c r="E188" s="917"/>
    </row>
    <row r="189" spans="4:5">
      <c r="D189" s="856"/>
      <c r="E189" s="917"/>
    </row>
    <row r="190" spans="4:5">
      <c r="D190" s="856"/>
      <c r="E190" s="917"/>
    </row>
    <row r="191" spans="4:5">
      <c r="D191" s="856"/>
      <c r="E191" s="917"/>
    </row>
    <row r="192" spans="4:5">
      <c r="D192" s="856"/>
      <c r="E192" s="917"/>
    </row>
    <row r="193" spans="4:5">
      <c r="D193" s="856"/>
      <c r="E193" s="917"/>
    </row>
    <row r="194" spans="4:5">
      <c r="D194" s="856"/>
      <c r="E194" s="917"/>
    </row>
    <row r="195" spans="4:5">
      <c r="D195" s="856"/>
      <c r="E195" s="917"/>
    </row>
    <row r="196" spans="4:5">
      <c r="D196" s="856"/>
      <c r="E196" s="917"/>
    </row>
    <row r="197" spans="4:5">
      <c r="D197" s="856"/>
      <c r="E197" s="917"/>
    </row>
    <row r="198" spans="4:5">
      <c r="D198" s="856"/>
      <c r="E198" s="917"/>
    </row>
    <row r="199" spans="4:5">
      <c r="D199" s="856"/>
      <c r="E199" s="917"/>
    </row>
    <row r="200" spans="4:5">
      <c r="D200" s="856"/>
      <c r="E200" s="917"/>
    </row>
    <row r="201" spans="4:5">
      <c r="D201" s="856"/>
      <c r="E201" s="917"/>
    </row>
    <row r="202" spans="4:5">
      <c r="D202" s="856"/>
      <c r="E202" s="917"/>
    </row>
    <row r="203" spans="4:5">
      <c r="D203" s="856"/>
      <c r="E203" s="917"/>
    </row>
    <row r="204" spans="4:5">
      <c r="D204" s="856"/>
      <c r="E204" s="917"/>
    </row>
    <row r="205" spans="4:5">
      <c r="D205" s="856"/>
      <c r="E205" s="841"/>
    </row>
    <row r="206" spans="4:5">
      <c r="D206" s="918"/>
      <c r="E206" s="841"/>
    </row>
    <row r="207" spans="4:5">
      <c r="D207" s="918"/>
      <c r="E207" s="841"/>
    </row>
    <row r="208" spans="4:5">
      <c r="D208" s="918"/>
      <c r="E208" s="841"/>
    </row>
    <row r="209" spans="4:5">
      <c r="D209" s="918"/>
      <c r="E209" s="841"/>
    </row>
    <row r="210" spans="4:5">
      <c r="D210" s="918"/>
      <c r="E210" s="841"/>
    </row>
    <row r="211" spans="4:5">
      <c r="D211" s="918"/>
      <c r="E211" s="841"/>
    </row>
    <row r="212" spans="4:5">
      <c r="D212" s="918"/>
      <c r="E212" s="841"/>
    </row>
    <row r="213" spans="4:5">
      <c r="D213" s="918"/>
      <c r="E213" s="841"/>
    </row>
    <row r="214" spans="4:5">
      <c r="D214" s="918"/>
      <c r="E214" s="841"/>
    </row>
    <row r="215" spans="4:5">
      <c r="D215" s="918"/>
      <c r="E215" s="841"/>
    </row>
    <row r="216" spans="4:5">
      <c r="D216" s="918"/>
      <c r="E216" s="841"/>
    </row>
    <row r="217" spans="4:5">
      <c r="D217" s="918"/>
      <c r="E217" s="841"/>
    </row>
    <row r="218" spans="4:5">
      <c r="D218" s="918"/>
      <c r="E218" s="841"/>
    </row>
    <row r="219" spans="4:5">
      <c r="D219" s="918"/>
      <c r="E219" s="841"/>
    </row>
    <row r="220" spans="4:5">
      <c r="D220" s="918"/>
      <c r="E220" s="841"/>
    </row>
    <row r="221" spans="4:5">
      <c r="D221" s="918"/>
      <c r="E221" s="841"/>
    </row>
    <row r="222" spans="4:5">
      <c r="D222" s="918"/>
      <c r="E222" s="841"/>
    </row>
    <row r="223" spans="4:5">
      <c r="D223" s="918"/>
      <c r="E223" s="841"/>
    </row>
    <row r="224" spans="4:5">
      <c r="D224" s="918"/>
      <c r="E224" s="841"/>
    </row>
    <row r="225" spans="4:5">
      <c r="D225" s="918"/>
      <c r="E225" s="841"/>
    </row>
    <row r="226" spans="4:5">
      <c r="D226" s="856"/>
      <c r="E226" s="917"/>
    </row>
    <row r="227" spans="4:5">
      <c r="D227" s="918"/>
      <c r="E227" s="841"/>
    </row>
    <row r="228" spans="4:5">
      <c r="D228" s="918"/>
      <c r="E228" s="841"/>
    </row>
    <row r="229" spans="4:5">
      <c r="D229" s="918"/>
      <c r="E229" s="841"/>
    </row>
    <row r="230" spans="4:5">
      <c r="D230" s="918"/>
      <c r="E230" s="841"/>
    </row>
    <row r="231" spans="4:5">
      <c r="D231" s="918"/>
      <c r="E231" s="841"/>
    </row>
    <row r="232" spans="4:5">
      <c r="D232" s="918"/>
      <c r="E232" s="841"/>
    </row>
    <row r="233" spans="4:5">
      <c r="D233" s="918"/>
      <c r="E233" s="841"/>
    </row>
    <row r="234" spans="4:5">
      <c r="D234" s="918"/>
      <c r="E234" s="841"/>
    </row>
    <row r="235" spans="4:5">
      <c r="D235" s="918"/>
      <c r="E235" s="841"/>
    </row>
    <row r="236" spans="4:5">
      <c r="D236" s="918"/>
      <c r="E236" s="841"/>
    </row>
    <row r="237" spans="4:5">
      <c r="D237" s="918"/>
      <c r="E237" s="841"/>
    </row>
    <row r="238" spans="4:5">
      <c r="D238" s="918"/>
      <c r="E238" s="841"/>
    </row>
    <row r="239" spans="4:5">
      <c r="D239" s="918"/>
      <c r="E239" s="841"/>
    </row>
    <row r="240" spans="4:5">
      <c r="D240" s="918"/>
      <c r="E240" s="841"/>
    </row>
    <row r="241" spans="4:5">
      <c r="D241" s="918"/>
      <c r="E241" s="841"/>
    </row>
    <row r="242" spans="4:5">
      <c r="D242" s="918"/>
      <c r="E242" s="841"/>
    </row>
    <row r="243" spans="4:5">
      <c r="D243" s="918"/>
      <c r="E243" s="841"/>
    </row>
    <row r="244" spans="4:5">
      <c r="D244" s="918"/>
      <c r="E244" s="841"/>
    </row>
    <row r="245" spans="4:5">
      <c r="D245" s="918"/>
      <c r="E245" s="841"/>
    </row>
    <row r="246" spans="4:5">
      <c r="D246" s="918"/>
      <c r="E246" s="841"/>
    </row>
    <row r="247" spans="4:5">
      <c r="D247" s="918"/>
      <c r="E247" s="841"/>
    </row>
    <row r="248" spans="4:5">
      <c r="D248" s="918"/>
      <c r="E248" s="841"/>
    </row>
    <row r="249" spans="4:5">
      <c r="D249" s="918"/>
      <c r="E249" s="841"/>
    </row>
    <row r="250" spans="4:5">
      <c r="D250" s="918"/>
      <c r="E250" s="841"/>
    </row>
    <row r="251" spans="4:5">
      <c r="D251" s="918"/>
      <c r="E251" s="841"/>
    </row>
    <row r="252" spans="4:5">
      <c r="D252" s="918"/>
      <c r="E252" s="841"/>
    </row>
    <row r="253" spans="4:5">
      <c r="D253" s="918"/>
      <c r="E253" s="841"/>
    </row>
    <row r="254" spans="4:5">
      <c r="D254" s="918"/>
      <c r="E254" s="841"/>
    </row>
    <row r="255" spans="4:5">
      <c r="D255" s="918"/>
      <c r="E255" s="841"/>
    </row>
    <row r="256" spans="4:5">
      <c r="D256" s="918"/>
      <c r="E256" s="841"/>
    </row>
    <row r="257" spans="4:5">
      <c r="D257" s="918"/>
      <c r="E257" s="841"/>
    </row>
    <row r="258" spans="4:5">
      <c r="D258" s="918"/>
      <c r="E258" s="841"/>
    </row>
    <row r="259" spans="4:5">
      <c r="D259" s="918"/>
      <c r="E259" s="841"/>
    </row>
    <row r="260" spans="4:5">
      <c r="D260" s="918"/>
      <c r="E260" s="841"/>
    </row>
    <row r="261" spans="4:5">
      <c r="D261" s="918"/>
      <c r="E261" s="841"/>
    </row>
    <row r="262" spans="4:5">
      <c r="D262" s="918"/>
      <c r="E262" s="841"/>
    </row>
    <row r="263" spans="4:5">
      <c r="D263" s="918"/>
      <c r="E263" s="841"/>
    </row>
    <row r="264" spans="4:5">
      <c r="D264" s="918"/>
      <c r="E264" s="841"/>
    </row>
    <row r="265" spans="4:5">
      <c r="D265" s="918"/>
      <c r="E265" s="841"/>
    </row>
    <row r="266" spans="4:5">
      <c r="D266" s="918"/>
      <c r="E266" s="841"/>
    </row>
    <row r="267" spans="4:5">
      <c r="D267" s="918"/>
      <c r="E267" s="841"/>
    </row>
    <row r="268" spans="4:5">
      <c r="D268" s="918"/>
      <c r="E268" s="841"/>
    </row>
    <row r="269" spans="4:5">
      <c r="D269" s="918"/>
      <c r="E269" s="841"/>
    </row>
    <row r="270" spans="4:5">
      <c r="D270" s="918"/>
      <c r="E270" s="841"/>
    </row>
    <row r="271" spans="4:5">
      <c r="D271" s="918"/>
      <c r="E271" s="841"/>
    </row>
    <row r="272" spans="4:5">
      <c r="D272" s="918"/>
      <c r="E272" s="841"/>
    </row>
    <row r="273" spans="4:5">
      <c r="D273" s="918"/>
      <c r="E273" s="841"/>
    </row>
    <row r="274" spans="4:5">
      <c r="D274" s="918"/>
      <c r="E274" s="841"/>
    </row>
    <row r="275" spans="4:5">
      <c r="D275" s="918"/>
      <c r="E275" s="841"/>
    </row>
    <row r="276" spans="4:5">
      <c r="D276" s="918"/>
      <c r="E276" s="841"/>
    </row>
    <row r="277" spans="4:5">
      <c r="D277" s="918"/>
      <c r="E277" s="841"/>
    </row>
    <row r="278" spans="4:5">
      <c r="D278" s="918"/>
      <c r="E278" s="841"/>
    </row>
    <row r="279" spans="4:5">
      <c r="D279" s="918"/>
      <c r="E279" s="841"/>
    </row>
    <row r="280" spans="4:5">
      <c r="D280" s="918"/>
      <c r="E280" s="841"/>
    </row>
    <row r="281" spans="4:5">
      <c r="D281" s="918"/>
      <c r="E281" s="841"/>
    </row>
    <row r="282" spans="4:5">
      <c r="D282" s="918"/>
      <c r="E282" s="841"/>
    </row>
    <row r="283" spans="4:5">
      <c r="D283" s="918"/>
      <c r="E283" s="841"/>
    </row>
    <row r="284" spans="4:5">
      <c r="D284" s="918"/>
      <c r="E284" s="841"/>
    </row>
    <row r="285" spans="4:5">
      <c r="D285" s="918"/>
      <c r="E285" s="841"/>
    </row>
    <row r="286" spans="4:5">
      <c r="D286" s="918"/>
      <c r="E286" s="841"/>
    </row>
    <row r="287" spans="4:5">
      <c r="D287" s="918"/>
      <c r="E287" s="841"/>
    </row>
    <row r="288" spans="4:5">
      <c r="D288" s="918"/>
      <c r="E288" s="841"/>
    </row>
    <row r="289" spans="4:5">
      <c r="D289" s="918"/>
      <c r="E289" s="841"/>
    </row>
    <row r="290" spans="4:5">
      <c r="D290" s="918"/>
      <c r="E290" s="841"/>
    </row>
    <row r="291" spans="4:5">
      <c r="D291" s="918"/>
      <c r="E291" s="841"/>
    </row>
    <row r="292" spans="4:5">
      <c r="D292" s="918"/>
      <c r="E292" s="841"/>
    </row>
    <row r="293" spans="4:5">
      <c r="D293" s="918"/>
      <c r="E293" s="841"/>
    </row>
    <row r="294" spans="4:5">
      <c r="D294" s="918"/>
      <c r="E294" s="841"/>
    </row>
    <row r="295" spans="4:5">
      <c r="D295" s="918"/>
      <c r="E295" s="841"/>
    </row>
    <row r="296" spans="4:5">
      <c r="D296" s="918"/>
      <c r="E296" s="841"/>
    </row>
    <row r="297" spans="4:5">
      <c r="D297" s="918"/>
      <c r="E297" s="841"/>
    </row>
    <row r="298" spans="4:5">
      <c r="D298" s="856"/>
      <c r="E298" s="917"/>
    </row>
    <row r="299" spans="4:5">
      <c r="D299" s="856"/>
      <c r="E299" s="917"/>
    </row>
    <row r="300" spans="4:5">
      <c r="D300" s="856"/>
      <c r="E300" s="917"/>
    </row>
    <row r="301" spans="4:5">
      <c r="D301" s="856"/>
      <c r="E301" s="917"/>
    </row>
    <row r="302" spans="4:5">
      <c r="D302" s="856"/>
      <c r="E302" s="917"/>
    </row>
    <row r="303" spans="4:5">
      <c r="D303" s="856"/>
      <c r="E303" s="917"/>
    </row>
    <row r="304" spans="4:5">
      <c r="D304" s="856"/>
      <c r="E304" s="917"/>
    </row>
    <row r="305" spans="4:5">
      <c r="D305" s="919"/>
      <c r="E305" s="917"/>
    </row>
    <row r="306" spans="4:5">
      <c r="D306" s="856"/>
      <c r="E306" s="917"/>
    </row>
    <row r="307" spans="4:5">
      <c r="D307" s="856"/>
      <c r="E307" s="917"/>
    </row>
    <row r="308" spans="4:5">
      <c r="D308" s="856"/>
      <c r="E308" s="917"/>
    </row>
    <row r="309" spans="4:5">
      <c r="D309" s="856"/>
      <c r="E309" s="917"/>
    </row>
    <row r="310" spans="4:5">
      <c r="D310" s="856"/>
      <c r="E310" s="917"/>
    </row>
    <row r="311" spans="4:5">
      <c r="D311" s="856"/>
      <c r="E311" s="917"/>
    </row>
    <row r="312" spans="4:5">
      <c r="D312" s="856"/>
      <c r="E312" s="917"/>
    </row>
    <row r="313" spans="4:5">
      <c r="D313" s="856"/>
      <c r="E313" s="917"/>
    </row>
    <row r="314" spans="4:5">
      <c r="D314" s="856"/>
      <c r="E314" s="917"/>
    </row>
    <row r="315" spans="4:5">
      <c r="D315" s="856"/>
      <c r="E315" s="917"/>
    </row>
    <row r="316" spans="4:5">
      <c r="D316" s="856"/>
      <c r="E316" s="917"/>
    </row>
    <row r="317" spans="4:5">
      <c r="D317" s="856"/>
      <c r="E317" s="917"/>
    </row>
    <row r="318" spans="4:5">
      <c r="D318" s="856"/>
      <c r="E318" s="917"/>
    </row>
    <row r="319" spans="4:5">
      <c r="D319" s="856"/>
      <c r="E319" s="917"/>
    </row>
    <row r="320" spans="4:5">
      <c r="D320" s="856"/>
      <c r="E320" s="917"/>
    </row>
    <row r="321" spans="4:5">
      <c r="D321" s="856"/>
      <c r="E321" s="917"/>
    </row>
    <row r="322" spans="4:5">
      <c r="D322" s="856"/>
      <c r="E322" s="917"/>
    </row>
    <row r="323" spans="4:5">
      <c r="D323" s="856"/>
      <c r="E323" s="917"/>
    </row>
    <row r="324" spans="4:5">
      <c r="D324" s="856"/>
      <c r="E324" s="917"/>
    </row>
    <row r="325" spans="4:5">
      <c r="D325" s="919"/>
      <c r="E325" s="917"/>
    </row>
    <row r="326" spans="4:5">
      <c r="D326" s="856"/>
      <c r="E326" s="917"/>
    </row>
    <row r="327" spans="4:5">
      <c r="D327" s="856"/>
      <c r="E327" s="917"/>
    </row>
    <row r="328" spans="4:5">
      <c r="D328" s="856"/>
      <c r="E328" s="917"/>
    </row>
    <row r="329" spans="4:5">
      <c r="D329" s="856"/>
      <c r="E329" s="917"/>
    </row>
    <row r="330" spans="4:5">
      <c r="D330" s="856"/>
      <c r="E330" s="917"/>
    </row>
    <row r="331" spans="4:5">
      <c r="D331" s="856"/>
      <c r="E331" s="917"/>
    </row>
    <row r="332" spans="4:5">
      <c r="D332" s="856"/>
      <c r="E332" s="917"/>
    </row>
    <row r="333" spans="4:5">
      <c r="D333" s="856"/>
      <c r="E333" s="917"/>
    </row>
    <row r="334" spans="4:5">
      <c r="D334" s="856"/>
      <c r="E334" s="917"/>
    </row>
    <row r="335" spans="4:5">
      <c r="D335" s="856"/>
      <c r="E335" s="917"/>
    </row>
    <row r="336" spans="4:5">
      <c r="D336" s="856"/>
      <c r="E336" s="917"/>
    </row>
    <row r="337" spans="4:5">
      <c r="D337" s="856"/>
      <c r="E337" s="917"/>
    </row>
    <row r="338" spans="4:5">
      <c r="D338" s="856"/>
      <c r="E338" s="917"/>
    </row>
    <row r="339" spans="4:5">
      <c r="D339" s="856"/>
      <c r="E339" s="917"/>
    </row>
    <row r="340" spans="4:5">
      <c r="D340" s="856"/>
      <c r="E340" s="917"/>
    </row>
    <row r="341" spans="4:5">
      <c r="D341" s="856"/>
      <c r="E341" s="917"/>
    </row>
    <row r="342" spans="4:5">
      <c r="D342" s="856"/>
      <c r="E342" s="917"/>
    </row>
    <row r="343" spans="4:5">
      <c r="D343" s="856"/>
      <c r="E343" s="917"/>
    </row>
    <row r="344" spans="4:5">
      <c r="D344" s="856"/>
      <c r="E344" s="917"/>
    </row>
    <row r="345" spans="4:5">
      <c r="D345" s="856"/>
      <c r="E345" s="917"/>
    </row>
    <row r="346" spans="4:5">
      <c r="D346" s="856"/>
      <c r="E346" s="917"/>
    </row>
    <row r="347" spans="4:5">
      <c r="D347" s="919"/>
      <c r="E347" s="917"/>
    </row>
    <row r="348" spans="4:5">
      <c r="D348" s="856"/>
      <c r="E348" s="917"/>
    </row>
    <row r="349" spans="4:5">
      <c r="D349" s="856"/>
      <c r="E349" s="917"/>
    </row>
    <row r="350" spans="4:5">
      <c r="D350" s="856"/>
      <c r="E350" s="917"/>
    </row>
    <row r="351" spans="4:5">
      <c r="D351" s="856"/>
      <c r="E351" s="917"/>
    </row>
    <row r="352" spans="4:5">
      <c r="D352" s="856"/>
      <c r="E352" s="917"/>
    </row>
    <row r="353" spans="4:5">
      <c r="D353" s="856"/>
      <c r="E353" s="917"/>
    </row>
    <row r="354" spans="4:5">
      <c r="D354" s="856"/>
      <c r="E354" s="917"/>
    </row>
    <row r="355" spans="4:5">
      <c r="D355" s="856"/>
      <c r="E355" s="917"/>
    </row>
    <row r="356" spans="4:5">
      <c r="D356" s="856"/>
      <c r="E356" s="917"/>
    </row>
    <row r="357" spans="4:5">
      <c r="D357" s="856"/>
      <c r="E357" s="917"/>
    </row>
    <row r="358" spans="4:5">
      <c r="D358" s="856"/>
      <c r="E358" s="917"/>
    </row>
    <row r="359" spans="4:5">
      <c r="D359" s="856"/>
      <c r="E359" s="917"/>
    </row>
    <row r="360" spans="4:5">
      <c r="D360" s="856"/>
      <c r="E360" s="917"/>
    </row>
    <row r="361" spans="4:5">
      <c r="D361" s="856"/>
      <c r="E361" s="917"/>
    </row>
    <row r="362" spans="4:5">
      <c r="D362" s="856"/>
      <c r="E362" s="917"/>
    </row>
    <row r="363" spans="4:5">
      <c r="D363" s="856"/>
      <c r="E363" s="917"/>
    </row>
    <row r="364" spans="4:5">
      <c r="D364" s="856"/>
      <c r="E364" s="917"/>
    </row>
    <row r="365" spans="4:5">
      <c r="D365" s="856"/>
      <c r="E365" s="917"/>
    </row>
    <row r="366" spans="4:5">
      <c r="D366" s="856"/>
      <c r="E366" s="917"/>
    </row>
    <row r="367" spans="4:5">
      <c r="D367" s="856"/>
      <c r="E367" s="917"/>
    </row>
    <row r="368" spans="4:5">
      <c r="D368" s="856"/>
      <c r="E368" s="917"/>
    </row>
    <row r="369" spans="4:5">
      <c r="D369" s="856"/>
      <c r="E369" s="917"/>
    </row>
    <row r="370" spans="4:5">
      <c r="D370" s="856"/>
      <c r="E370" s="917"/>
    </row>
    <row r="371" spans="4:5">
      <c r="D371" s="856"/>
      <c r="E371" s="917"/>
    </row>
    <row r="372" spans="4:5">
      <c r="D372" s="856"/>
      <c r="E372" s="917"/>
    </row>
    <row r="373" spans="4:5">
      <c r="D373" s="856"/>
      <c r="E373" s="917"/>
    </row>
    <row r="374" spans="4:5">
      <c r="D374" s="856"/>
      <c r="E374" s="917"/>
    </row>
    <row r="375" spans="4:5">
      <c r="D375" s="856"/>
      <c r="E375" s="917"/>
    </row>
    <row r="376" spans="4:5">
      <c r="D376" s="856"/>
      <c r="E376" s="917"/>
    </row>
    <row r="377" spans="4:5">
      <c r="D377" s="856"/>
      <c r="E377" s="917"/>
    </row>
    <row r="378" spans="4:5">
      <c r="D378" s="856"/>
      <c r="E378" s="917"/>
    </row>
    <row r="379" spans="4:5">
      <c r="D379" s="856"/>
      <c r="E379" s="917"/>
    </row>
    <row r="380" spans="4:5">
      <c r="D380" s="856"/>
      <c r="E380" s="917"/>
    </row>
    <row r="381" spans="4:5">
      <c r="D381" s="856"/>
      <c r="E381" s="917"/>
    </row>
    <row r="382" spans="4:5">
      <c r="D382" s="856"/>
      <c r="E382" s="917"/>
    </row>
    <row r="383" spans="4:5">
      <c r="D383" s="856"/>
      <c r="E383" s="917"/>
    </row>
    <row r="384" spans="4:5">
      <c r="D384" s="856"/>
      <c r="E384" s="917"/>
    </row>
    <row r="385" spans="4:5">
      <c r="D385" s="856"/>
      <c r="E385" s="917"/>
    </row>
    <row r="386" spans="4:5">
      <c r="D386" s="856"/>
      <c r="E386" s="917"/>
    </row>
    <row r="387" spans="4:5">
      <c r="D387" s="856"/>
      <c r="E387" s="917"/>
    </row>
    <row r="388" spans="4:5">
      <c r="D388" s="856"/>
      <c r="E388" s="917"/>
    </row>
    <row r="389" spans="4:5">
      <c r="D389" s="856"/>
      <c r="E389" s="917"/>
    </row>
    <row r="390" spans="4:5">
      <c r="D390" s="856"/>
      <c r="E390" s="917"/>
    </row>
    <row r="391" spans="4:5">
      <c r="D391" s="856"/>
      <c r="E391" s="917"/>
    </row>
    <row r="392" spans="4:5">
      <c r="D392" s="856"/>
      <c r="E392" s="917"/>
    </row>
    <row r="393" spans="4:5">
      <c r="D393" s="856"/>
      <c r="E393" s="917"/>
    </row>
    <row r="394" spans="4:5">
      <c r="D394" s="856"/>
      <c r="E394" s="917"/>
    </row>
    <row r="395" spans="4:5">
      <c r="D395" s="856"/>
      <c r="E395" s="917"/>
    </row>
    <row r="396" spans="4:5">
      <c r="D396" s="856"/>
      <c r="E396" s="917"/>
    </row>
    <row r="397" spans="4:5">
      <c r="D397" s="856"/>
      <c r="E397" s="917"/>
    </row>
    <row r="398" spans="4:5">
      <c r="D398" s="856"/>
      <c r="E398" s="917"/>
    </row>
    <row r="399" spans="4:5">
      <c r="D399" s="856"/>
      <c r="E399" s="917"/>
    </row>
    <row r="400" spans="4:5">
      <c r="D400" s="856"/>
      <c r="E400" s="917"/>
    </row>
    <row r="401" spans="4:5">
      <c r="D401" s="856"/>
      <c r="E401" s="917"/>
    </row>
    <row r="402" spans="4:5">
      <c r="D402" s="856"/>
      <c r="E402" s="917"/>
    </row>
    <row r="403" spans="4:5">
      <c r="D403" s="856"/>
      <c r="E403" s="917"/>
    </row>
    <row r="404" spans="4:5">
      <c r="D404" s="856"/>
      <c r="E404" s="917"/>
    </row>
    <row r="405" spans="4:5">
      <c r="D405" s="856"/>
      <c r="E405" s="917"/>
    </row>
    <row r="406" spans="4:5">
      <c r="D406" s="856"/>
      <c r="E406" s="917"/>
    </row>
    <row r="407" spans="4:5">
      <c r="D407" s="856"/>
      <c r="E407" s="917"/>
    </row>
    <row r="408" spans="4:5">
      <c r="D408" s="856"/>
      <c r="E408" s="917"/>
    </row>
    <row r="409" spans="4:5">
      <c r="D409" s="856"/>
      <c r="E409" s="917"/>
    </row>
    <row r="410" spans="4:5">
      <c r="D410" s="856"/>
      <c r="E410" s="917"/>
    </row>
    <row r="411" spans="4:5">
      <c r="D411" s="856"/>
      <c r="E411" s="917"/>
    </row>
    <row r="412" spans="4:5">
      <c r="D412" s="856"/>
      <c r="E412" s="917"/>
    </row>
    <row r="413" spans="4:5">
      <c r="D413" s="856"/>
      <c r="E413" s="917"/>
    </row>
    <row r="414" spans="4:5">
      <c r="D414" s="856"/>
      <c r="E414" s="917"/>
    </row>
    <row r="415" spans="4:5">
      <c r="D415" s="856"/>
      <c r="E415" s="917"/>
    </row>
    <row r="416" spans="4:5">
      <c r="D416" s="856"/>
      <c r="E416" s="917"/>
    </row>
    <row r="417" spans="4:5">
      <c r="D417" s="856"/>
      <c r="E417" s="917"/>
    </row>
    <row r="418" spans="4:5">
      <c r="D418" s="856"/>
      <c r="E418" s="917"/>
    </row>
    <row r="419" spans="4:5">
      <c r="D419" s="856"/>
      <c r="E419" s="917"/>
    </row>
    <row r="420" spans="4:5">
      <c r="D420" s="856"/>
      <c r="E420" s="917"/>
    </row>
    <row r="421" spans="4:5">
      <c r="D421" s="856"/>
      <c r="E421" s="917"/>
    </row>
    <row r="422" spans="4:5">
      <c r="D422" s="856"/>
      <c r="E422" s="917"/>
    </row>
    <row r="423" spans="4:5">
      <c r="D423" s="856"/>
      <c r="E423" s="917"/>
    </row>
    <row r="424" spans="4:5">
      <c r="D424" s="856"/>
      <c r="E424" s="917"/>
    </row>
    <row r="425" spans="4:5">
      <c r="D425" s="856"/>
      <c r="E425" s="917"/>
    </row>
    <row r="426" spans="4:5">
      <c r="D426" s="856"/>
      <c r="E426" s="917"/>
    </row>
    <row r="427" spans="4:5">
      <c r="D427" s="856"/>
      <c r="E427" s="917"/>
    </row>
    <row r="428" spans="4:5">
      <c r="D428" s="856"/>
      <c r="E428" s="917"/>
    </row>
    <row r="429" spans="4:5">
      <c r="D429" s="856"/>
      <c r="E429" s="917"/>
    </row>
    <row r="430" spans="4:5">
      <c r="D430" s="856"/>
      <c r="E430" s="917"/>
    </row>
    <row r="431" spans="4:5">
      <c r="D431" s="856"/>
      <c r="E431" s="917"/>
    </row>
    <row r="432" spans="4:5">
      <c r="D432" s="856"/>
      <c r="E432" s="917"/>
    </row>
    <row r="433" spans="4:5">
      <c r="D433" s="856"/>
      <c r="E433" s="917"/>
    </row>
    <row r="434" spans="4:5">
      <c r="D434" s="856"/>
      <c r="E434" s="917"/>
    </row>
    <row r="435" spans="4:5">
      <c r="D435" s="856"/>
      <c r="E435" s="917"/>
    </row>
    <row r="436" spans="4:5">
      <c r="D436" s="856"/>
      <c r="E436" s="917"/>
    </row>
    <row r="437" spans="4:5">
      <c r="D437" s="856"/>
      <c r="E437" s="917"/>
    </row>
    <row r="438" spans="4:5">
      <c r="D438" s="856"/>
      <c r="E438" s="917"/>
    </row>
    <row r="439" spans="4:5">
      <c r="D439" s="856"/>
      <c r="E439" s="917"/>
    </row>
    <row r="440" spans="4:5">
      <c r="D440" s="856"/>
      <c r="E440" s="917"/>
    </row>
    <row r="441" spans="4:5">
      <c r="D441" s="856"/>
      <c r="E441" s="917"/>
    </row>
    <row r="442" spans="4:5">
      <c r="D442" s="856"/>
      <c r="E442" s="917"/>
    </row>
    <row r="443" spans="4:5">
      <c r="D443" s="856"/>
      <c r="E443" s="917"/>
    </row>
    <row r="444" spans="4:5">
      <c r="D444" s="856"/>
      <c r="E444" s="917"/>
    </row>
    <row r="445" spans="4:5">
      <c r="D445" s="856"/>
      <c r="E445" s="917"/>
    </row>
    <row r="446" spans="4:5">
      <c r="D446" s="856"/>
      <c r="E446" s="917"/>
    </row>
    <row r="447" spans="4:5">
      <c r="D447" s="856"/>
      <c r="E447" s="917"/>
    </row>
    <row r="448" spans="4:5">
      <c r="D448" s="856"/>
      <c r="E448" s="917"/>
    </row>
    <row r="449" spans="4:5">
      <c r="D449" s="856"/>
      <c r="E449" s="917"/>
    </row>
    <row r="450" spans="4:5">
      <c r="D450" s="856"/>
      <c r="E450" s="917"/>
    </row>
    <row r="451" spans="4:5">
      <c r="D451" s="856"/>
      <c r="E451" s="917"/>
    </row>
    <row r="452" spans="4:5">
      <c r="D452" s="856"/>
      <c r="E452" s="917"/>
    </row>
    <row r="453" spans="4:5">
      <c r="D453" s="856"/>
      <c r="E453" s="917"/>
    </row>
    <row r="454" spans="4:5">
      <c r="D454" s="856"/>
      <c r="E454" s="917"/>
    </row>
    <row r="455" spans="4:5">
      <c r="D455" s="856"/>
      <c r="E455" s="917"/>
    </row>
    <row r="456" spans="4:5">
      <c r="D456" s="856"/>
      <c r="E456" s="917"/>
    </row>
    <row r="457" spans="4:5">
      <c r="D457" s="856"/>
      <c r="E457" s="917"/>
    </row>
    <row r="458" spans="4:5">
      <c r="D458" s="856"/>
      <c r="E458" s="917"/>
    </row>
    <row r="459" spans="4:5">
      <c r="D459" s="856"/>
      <c r="E459" s="917"/>
    </row>
    <row r="460" spans="4:5">
      <c r="D460" s="856"/>
      <c r="E460" s="917"/>
    </row>
    <row r="461" spans="4:5">
      <c r="D461" s="856"/>
      <c r="E461" s="917"/>
    </row>
    <row r="462" spans="4:5">
      <c r="D462" s="856"/>
      <c r="E462" s="917"/>
    </row>
    <row r="463" spans="4:5">
      <c r="D463" s="856"/>
      <c r="E463" s="917"/>
    </row>
    <row r="464" spans="4:5">
      <c r="D464" s="856"/>
      <c r="E464" s="917"/>
    </row>
    <row r="465" spans="4:5">
      <c r="D465" s="856"/>
      <c r="E465" s="917"/>
    </row>
    <row r="466" spans="4:5">
      <c r="D466" s="856"/>
      <c r="E466" s="917"/>
    </row>
    <row r="467" spans="4:5">
      <c r="D467" s="856"/>
      <c r="E467" s="917"/>
    </row>
    <row r="468" spans="4:5">
      <c r="D468" s="856"/>
      <c r="E468" s="917"/>
    </row>
    <row r="469" spans="4:5">
      <c r="D469" s="856"/>
      <c r="E469" s="917"/>
    </row>
    <row r="470" spans="4:5">
      <c r="D470" s="856"/>
      <c r="E470" s="917"/>
    </row>
    <row r="471" spans="4:5">
      <c r="D471" s="856"/>
      <c r="E471" s="917"/>
    </row>
    <row r="472" spans="4:5">
      <c r="D472" s="856"/>
      <c r="E472" s="917"/>
    </row>
    <row r="473" spans="4:5">
      <c r="D473" s="856"/>
      <c r="E473" s="917"/>
    </row>
    <row r="474" spans="4:5">
      <c r="D474" s="856"/>
      <c r="E474" s="917"/>
    </row>
  </sheetData>
  <phoneticPr fontId="1" type="noConversion"/>
  <hyperlinks>
    <hyperlink ref="B53" location="Мазмұны!B71" display="мазмұнға"/>
  </hyperlinks>
  <pageMargins left="0.75" right="0.75" top="1" bottom="1" header="0.5" footer="0.5"/>
  <pageSetup paperSize="9" orientation="portrait" r:id="rId1"/>
  <headerFooter alignWithMargins="0"/>
  <drawing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G474"/>
  <sheetViews>
    <sheetView topLeftCell="A40" workbookViewId="0">
      <selection activeCell="B56" sqref="B56"/>
    </sheetView>
  </sheetViews>
  <sheetFormatPr defaultRowHeight="12.75"/>
  <cols>
    <col min="1" max="1" width="9.140625" style="906"/>
    <col min="2" max="2" width="18.42578125" style="906" customWidth="1"/>
    <col min="3" max="9" width="12.42578125" style="906" bestFit="1" customWidth="1"/>
    <col min="10" max="17" width="17.28515625" style="906" customWidth="1"/>
    <col min="18" max="18" width="16" style="906" customWidth="1"/>
    <col min="19" max="19" width="15.42578125" style="906" customWidth="1"/>
    <col min="20" max="20" width="17" style="906" customWidth="1"/>
    <col min="21" max="21" width="18.42578125" style="906" customWidth="1"/>
    <col min="22" max="22" width="17" style="906" customWidth="1"/>
    <col min="23" max="23" width="18.42578125" style="906" customWidth="1"/>
    <col min="24" max="24" width="13.140625" style="906" customWidth="1"/>
    <col min="25" max="25" width="13" style="906" customWidth="1"/>
    <col min="26" max="26" width="12.28515625" style="906" customWidth="1"/>
    <col min="27" max="27" width="12" style="906" customWidth="1"/>
    <col min="28" max="28" width="14.5703125" style="906" customWidth="1"/>
    <col min="29" max="29" width="14.140625" style="906" customWidth="1"/>
    <col min="30" max="30" width="16.28515625" style="906" customWidth="1"/>
    <col min="31" max="31" width="15.140625" style="906" customWidth="1"/>
    <col min="32" max="32" width="14.85546875" style="906" customWidth="1"/>
    <col min="33" max="33" width="13.140625" style="906" customWidth="1"/>
    <col min="34" max="34" width="11.85546875" style="906" customWidth="1"/>
    <col min="35" max="35" width="12.140625" style="906" customWidth="1"/>
    <col min="36" max="37" width="10.7109375" style="906" customWidth="1"/>
    <col min="38" max="38" width="12.5703125" style="906" customWidth="1"/>
    <col min="39" max="39" width="10.7109375" style="906" customWidth="1"/>
    <col min="40" max="40" width="10.5703125" style="906" customWidth="1"/>
    <col min="41" max="41" width="11.140625" style="906" customWidth="1"/>
    <col min="42" max="42" width="11" style="906" customWidth="1"/>
    <col min="43" max="43" width="11.140625" style="906" customWidth="1"/>
    <col min="44" max="44" width="10.5703125" style="906" customWidth="1"/>
    <col min="45" max="45" width="10.7109375" style="906" customWidth="1"/>
    <col min="46" max="46" width="10.85546875" style="906" customWidth="1"/>
    <col min="47" max="47" width="11.7109375" style="906" customWidth="1"/>
    <col min="48" max="48" width="10.85546875" style="906" customWidth="1"/>
    <col min="49" max="49" width="11.28515625" style="906" customWidth="1"/>
    <col min="50" max="50" width="11.140625" style="906" customWidth="1"/>
    <col min="51" max="51" width="12" style="906" customWidth="1"/>
    <col min="52" max="52" width="11.140625" style="906" customWidth="1"/>
    <col min="53" max="53" width="11" style="906" customWidth="1"/>
    <col min="54" max="54" width="10.7109375" style="906" customWidth="1"/>
    <col min="55" max="55" width="12.5703125" style="906" customWidth="1"/>
    <col min="56" max="56" width="10.85546875" style="906" customWidth="1"/>
    <col min="57" max="57" width="12.42578125" style="906" customWidth="1"/>
    <col min="58" max="58" width="12.140625" style="906" customWidth="1"/>
    <col min="59" max="59" width="12.28515625" style="906" customWidth="1"/>
    <col min="60" max="60" width="11.28515625" style="906" customWidth="1"/>
    <col min="61" max="61" width="12.5703125" style="906" customWidth="1"/>
    <col min="62" max="62" width="12.42578125" style="906" customWidth="1"/>
    <col min="63" max="63" width="11.85546875" style="906" customWidth="1"/>
    <col min="64" max="64" width="11.7109375" style="906" customWidth="1"/>
    <col min="65" max="65" width="12" style="906" customWidth="1"/>
    <col min="66" max="66" width="11.85546875" style="906" customWidth="1"/>
    <col min="67" max="67" width="11.5703125" style="906" customWidth="1"/>
    <col min="68" max="68" width="12" style="906" customWidth="1"/>
    <col min="69" max="16384" width="9.140625" style="906"/>
  </cols>
  <sheetData>
    <row r="2" spans="1:33">
      <c r="A2" s="906" t="s">
        <v>1735</v>
      </c>
      <c r="B2" s="898" t="s">
        <v>785</v>
      </c>
      <c r="Z2" s="907"/>
      <c r="AA2" s="907"/>
      <c r="AB2" s="907"/>
      <c r="AC2" s="907"/>
      <c r="AD2" s="907"/>
      <c r="AE2" s="907"/>
      <c r="AF2" s="907"/>
      <c r="AG2" s="907"/>
    </row>
    <row r="3" spans="1:33" s="907" customFormat="1" ht="24" customHeight="1">
      <c r="B3" s="888"/>
      <c r="C3" s="889" t="s">
        <v>577</v>
      </c>
      <c r="D3" s="889" t="s">
        <v>581</v>
      </c>
      <c r="E3" s="889" t="s">
        <v>585</v>
      </c>
      <c r="F3" s="889" t="s">
        <v>589</v>
      </c>
      <c r="G3" s="889" t="s">
        <v>593</v>
      </c>
      <c r="H3" s="889" t="s">
        <v>1197</v>
      </c>
      <c r="I3" s="889" t="s">
        <v>1201</v>
      </c>
      <c r="J3" s="889" t="s">
        <v>1205</v>
      </c>
      <c r="K3" s="889" t="s">
        <v>562</v>
      </c>
      <c r="L3" s="889" t="s">
        <v>566</v>
      </c>
      <c r="M3" s="889" t="s">
        <v>570</v>
      </c>
      <c r="N3" s="889" t="s">
        <v>574</v>
      </c>
      <c r="O3" s="889" t="s">
        <v>578</v>
      </c>
      <c r="P3" s="889" t="s">
        <v>582</v>
      </c>
      <c r="Q3" s="889" t="s">
        <v>586</v>
      </c>
      <c r="R3" s="889" t="s">
        <v>590</v>
      </c>
      <c r="S3" s="889" t="s">
        <v>1194</v>
      </c>
      <c r="T3" s="889" t="s">
        <v>1198</v>
      </c>
      <c r="U3" s="889" t="s">
        <v>1202</v>
      </c>
      <c r="V3" s="889" t="s">
        <v>1206</v>
      </c>
      <c r="W3" s="889" t="s">
        <v>885</v>
      </c>
      <c r="X3" s="889" t="s">
        <v>913</v>
      </c>
    </row>
    <row r="4" spans="1:33" s="911" customFormat="1" ht="12" customHeight="1">
      <c r="B4" s="911" t="s">
        <v>673</v>
      </c>
      <c r="K4" s="911">
        <v>665.11199999999997</v>
      </c>
      <c r="L4" s="911">
        <v>665.11199999999997</v>
      </c>
      <c r="M4" s="911">
        <v>667.9425</v>
      </c>
      <c r="N4" s="911">
        <v>670.3845</v>
      </c>
      <c r="O4" s="911">
        <v>674.1585</v>
      </c>
      <c r="P4" s="911">
        <v>837.88649999999996</v>
      </c>
      <c r="Q4" s="912">
        <v>843.15062</v>
      </c>
      <c r="R4" s="912">
        <v>840.70862</v>
      </c>
      <c r="S4" s="912">
        <v>839.59861999999998</v>
      </c>
      <c r="T4" s="912">
        <v>842.38372600000002</v>
      </c>
      <c r="U4" s="912">
        <v>843.937726</v>
      </c>
      <c r="V4" s="912">
        <v>844.95463600000005</v>
      </c>
      <c r="W4" s="912">
        <v>845.80272599999989</v>
      </c>
      <c r="X4" s="912">
        <v>701.64044979999994</v>
      </c>
    </row>
    <row r="5" spans="1:33" s="911" customFormat="1" ht="12" customHeight="1">
      <c r="B5" s="911" t="s">
        <v>679</v>
      </c>
      <c r="C5" s="911">
        <v>1418.5709008672115</v>
      </c>
      <c r="D5" s="911">
        <v>1404.7442766122062</v>
      </c>
      <c r="E5" s="911">
        <v>1422.5053562741077</v>
      </c>
      <c r="F5" s="911">
        <v>1442.7026685674796</v>
      </c>
      <c r="G5" s="911">
        <v>1445.2849688892836</v>
      </c>
      <c r="H5" s="911">
        <v>1420.7552047270549</v>
      </c>
      <c r="I5" s="911">
        <v>1435.8710606879458</v>
      </c>
      <c r="J5" s="911">
        <v>1449.5660435212271</v>
      </c>
      <c r="K5" s="911">
        <v>0</v>
      </c>
      <c r="L5" s="911">
        <v>0</v>
      </c>
      <c r="M5" s="911">
        <v>0</v>
      </c>
      <c r="N5" s="911">
        <v>0</v>
      </c>
      <c r="O5" s="911">
        <v>0</v>
      </c>
      <c r="P5" s="911">
        <v>0</v>
      </c>
      <c r="Q5" s="912">
        <v>0</v>
      </c>
      <c r="R5" s="912">
        <v>0</v>
      </c>
      <c r="S5" s="912">
        <v>0</v>
      </c>
      <c r="T5" s="912">
        <v>0</v>
      </c>
      <c r="U5" s="912">
        <v>0</v>
      </c>
      <c r="V5" s="912">
        <v>0</v>
      </c>
      <c r="W5" s="912">
        <v>0</v>
      </c>
      <c r="X5" s="912">
        <v>0</v>
      </c>
    </row>
    <row r="6" spans="1:33" s="911" customFormat="1" ht="12" customHeight="1">
      <c r="B6" s="911" t="s">
        <v>674</v>
      </c>
      <c r="K6" s="911">
        <v>717.74357868812604</v>
      </c>
      <c r="L6" s="911">
        <v>708.62841868812598</v>
      </c>
      <c r="M6" s="911">
        <v>715.05256249785543</v>
      </c>
      <c r="N6" s="911">
        <v>740.7621948200549</v>
      </c>
      <c r="O6" s="911">
        <v>744.66814397022176</v>
      </c>
      <c r="P6" s="911">
        <v>745.8497796276248</v>
      </c>
      <c r="Q6" s="912">
        <v>773.91554850718956</v>
      </c>
      <c r="R6" s="912">
        <v>759.00774608871507</v>
      </c>
      <c r="S6" s="912">
        <v>779.3234959790426</v>
      </c>
      <c r="T6" s="912">
        <v>798.98624663783437</v>
      </c>
      <c r="U6" s="912">
        <v>804.80058241858194</v>
      </c>
      <c r="V6" s="912">
        <v>908.57650259654156</v>
      </c>
      <c r="W6" s="912">
        <v>905.36374122647373</v>
      </c>
      <c r="X6" s="912">
        <v>1240.9815572492851</v>
      </c>
    </row>
    <row r="7" spans="1:33" s="911" customFormat="1" ht="12" customHeight="1">
      <c r="B7" s="911" t="s">
        <v>1327</v>
      </c>
      <c r="C7" s="911">
        <v>23.188029599999997</v>
      </c>
      <c r="D7" s="911">
        <v>23.188029599999997</v>
      </c>
      <c r="E7" s="911">
        <v>23.194269599999998</v>
      </c>
      <c r="F7" s="911">
        <v>25.225269600000001</v>
      </c>
      <c r="G7" s="911">
        <v>23.950489600000001</v>
      </c>
      <c r="H7" s="911">
        <v>22.741389599999998</v>
      </c>
      <c r="I7" s="911">
        <v>29.031952299999997</v>
      </c>
      <c r="J7" s="911">
        <v>29.047111710999999</v>
      </c>
      <c r="K7" s="911">
        <v>0</v>
      </c>
      <c r="L7" s="911">
        <v>0</v>
      </c>
      <c r="M7" s="911">
        <v>0</v>
      </c>
      <c r="N7" s="911">
        <v>0</v>
      </c>
      <c r="O7" s="911">
        <v>0</v>
      </c>
      <c r="P7" s="911">
        <v>0</v>
      </c>
      <c r="Q7" s="912">
        <v>0</v>
      </c>
      <c r="R7" s="912">
        <v>0</v>
      </c>
      <c r="S7" s="912">
        <v>0</v>
      </c>
      <c r="T7" s="912">
        <v>0</v>
      </c>
      <c r="U7" s="912">
        <v>0</v>
      </c>
      <c r="V7" s="912">
        <v>0</v>
      </c>
      <c r="W7" s="912">
        <v>0</v>
      </c>
      <c r="X7" s="912">
        <v>0</v>
      </c>
    </row>
    <row r="8" spans="1:33" s="911" customFormat="1" ht="20.25" customHeight="1">
      <c r="B8" s="920" t="s">
        <v>675</v>
      </c>
      <c r="K8" s="911">
        <v>113.185803011</v>
      </c>
      <c r="L8" s="911">
        <v>113.16597301100002</v>
      </c>
      <c r="M8" s="911">
        <v>112.89232301100002</v>
      </c>
      <c r="N8" s="911">
        <v>109.69216360000001</v>
      </c>
      <c r="O8" s="911">
        <v>118.20029</v>
      </c>
      <c r="P8" s="911">
        <v>129.25755973580175</v>
      </c>
      <c r="Q8" s="912">
        <v>127.76992187969613</v>
      </c>
      <c r="R8" s="912">
        <v>127.72507865921376</v>
      </c>
      <c r="S8" s="912">
        <v>125.91468292263093</v>
      </c>
      <c r="T8" s="912">
        <v>110.33469543693852</v>
      </c>
      <c r="U8" s="912">
        <v>110.05618110467508</v>
      </c>
      <c r="V8" s="912">
        <v>102.95139605127898</v>
      </c>
      <c r="W8" s="912">
        <v>101.71789594561878</v>
      </c>
      <c r="X8" s="912">
        <v>65.626783305080082</v>
      </c>
    </row>
    <row r="9" spans="1:33" s="911" customFormat="1" ht="20.25" customHeight="1">
      <c r="B9" s="920" t="s">
        <v>676</v>
      </c>
      <c r="Q9" s="912"/>
      <c r="R9" s="912"/>
      <c r="S9" s="912"/>
      <c r="T9" s="912"/>
      <c r="U9" s="912"/>
      <c r="V9" s="912"/>
      <c r="W9" s="912"/>
      <c r="X9" s="912"/>
    </row>
    <row r="10" spans="1:33" s="907" customFormat="1" ht="12.75" customHeight="1">
      <c r="B10" s="915" t="s">
        <v>769</v>
      </c>
      <c r="C10" s="914">
        <v>1441.7589304672117</v>
      </c>
      <c r="D10" s="914">
        <v>1427.9323062122064</v>
      </c>
      <c r="E10" s="914">
        <v>1445.6996258741076</v>
      </c>
      <c r="F10" s="914">
        <v>1467.9279381674796</v>
      </c>
      <c r="G10" s="914">
        <v>1469.2354584892837</v>
      </c>
      <c r="H10" s="914">
        <v>1443.4965943270549</v>
      </c>
      <c r="I10" s="914">
        <v>1464.9030129879459</v>
      </c>
      <c r="J10" s="914">
        <v>1478.6131552322272</v>
      </c>
      <c r="K10" s="914">
        <v>1496.0413816991261</v>
      </c>
      <c r="L10" s="914">
        <v>1486.9063916991261</v>
      </c>
      <c r="M10" s="914">
        <v>1495.8873855088552</v>
      </c>
      <c r="N10" s="914">
        <v>1520.838858420055</v>
      </c>
      <c r="O10" s="914">
        <v>1537.0269339702218</v>
      </c>
      <c r="P10" s="914">
        <v>1712.9938393634266</v>
      </c>
      <c r="Q10" s="914">
        <v>1617.0661685071896</v>
      </c>
      <c r="R10" s="914">
        <v>1599.7163660887149</v>
      </c>
      <c r="S10" s="914">
        <v>1618.9221159790427</v>
      </c>
      <c r="T10" s="914">
        <v>1641.3699726378345</v>
      </c>
      <c r="U10" s="914">
        <v>1648.7383084185819</v>
      </c>
      <c r="V10" s="914">
        <v>1753.5311385965417</v>
      </c>
      <c r="W10" s="914">
        <v>1852.8843631720924</v>
      </c>
      <c r="X10" s="914">
        <v>2008.2487903543649</v>
      </c>
    </row>
    <row r="11" spans="1:33" s="907" customFormat="1">
      <c r="B11" s="915"/>
      <c r="C11" s="915"/>
      <c r="D11" s="915"/>
      <c r="E11" s="915"/>
      <c r="F11" s="915"/>
      <c r="G11" s="915"/>
      <c r="H11" s="915"/>
      <c r="I11" s="915"/>
      <c r="J11" s="915"/>
      <c r="K11" s="915"/>
      <c r="L11" s="915"/>
      <c r="M11" s="915"/>
      <c r="N11" s="915"/>
      <c r="O11" s="915"/>
      <c r="P11" s="915"/>
      <c r="Q11" s="915"/>
      <c r="S11" s="914"/>
      <c r="U11" s="914"/>
      <c r="W11" s="914"/>
      <c r="Y11" s="914"/>
      <c r="AA11" s="914"/>
      <c r="AC11" s="914"/>
      <c r="AE11" s="914"/>
      <c r="AG11" s="914"/>
    </row>
    <row r="12" spans="1:33" s="907" customFormat="1"/>
    <row r="13" spans="1:33" s="907" customFormat="1">
      <c r="B13" s="911" t="s">
        <v>677</v>
      </c>
      <c r="C13" s="921">
        <v>9.0548657531704033E-2</v>
      </c>
      <c r="D13" s="921">
        <v>9.1472564292861658E-2</v>
      </c>
      <c r="E13" s="921">
        <v>9.7422423041843273E-2</v>
      </c>
      <c r="F13" s="921">
        <v>0.1014</v>
      </c>
      <c r="G13" s="921">
        <v>9.6591285111799999E-2</v>
      </c>
      <c r="H13" s="921">
        <v>9.8938885837800014E-2</v>
      </c>
      <c r="I13" s="921">
        <v>0.10009808083699999</v>
      </c>
      <c r="J13" s="921">
        <v>0.10930467372399999</v>
      </c>
      <c r="K13" s="921">
        <v>0.11172364036499999</v>
      </c>
      <c r="L13" s="921">
        <v>0.13413092053699999</v>
      </c>
      <c r="M13" s="921">
        <v>0.11460000000000001</v>
      </c>
      <c r="N13" s="921">
        <v>0.1032</v>
      </c>
      <c r="O13" s="921">
        <v>0.11269999999999999</v>
      </c>
      <c r="P13" s="921">
        <v>0.13602509187599998</v>
      </c>
      <c r="Q13" s="921">
        <v>0.17901352015200001</v>
      </c>
      <c r="R13" s="921">
        <v>0.17246788852100003</v>
      </c>
      <c r="S13" s="921">
        <v>0.17396499467900001</v>
      </c>
      <c r="T13" s="921">
        <v>0.15246155574799999</v>
      </c>
      <c r="U13" s="921">
        <v>0.17560570359099997</v>
      </c>
      <c r="V13" s="921">
        <v>0.17673174192500002</v>
      </c>
      <c r="W13" s="921">
        <v>0.16499422768200003</v>
      </c>
      <c r="X13" s="921">
        <v>0.16190362098400002</v>
      </c>
    </row>
    <row r="16" spans="1:33">
      <c r="B16" s="898" t="s">
        <v>785</v>
      </c>
    </row>
    <row r="17" spans="4:5" ht="11.25" customHeight="1">
      <c r="D17" s="848"/>
      <c r="E17" s="916"/>
    </row>
    <row r="18" spans="4:5">
      <c r="D18" s="853"/>
      <c r="E18" s="917"/>
    </row>
    <row r="19" spans="4:5">
      <c r="D19" s="853"/>
      <c r="E19" s="917"/>
    </row>
    <row r="20" spans="4:5">
      <c r="D20" s="853"/>
      <c r="E20" s="917"/>
    </row>
    <row r="21" spans="4:5">
      <c r="D21" s="853"/>
      <c r="E21" s="917"/>
    </row>
    <row r="22" spans="4:5">
      <c r="D22" s="853"/>
      <c r="E22" s="917"/>
    </row>
    <row r="23" spans="4:5">
      <c r="D23" s="853"/>
      <c r="E23" s="917"/>
    </row>
    <row r="24" spans="4:5">
      <c r="D24" s="853"/>
      <c r="E24" s="917"/>
    </row>
    <row r="25" spans="4:5">
      <c r="D25" s="853"/>
      <c r="E25" s="917"/>
    </row>
    <row r="26" spans="4:5">
      <c r="D26" s="853"/>
      <c r="E26" s="917"/>
    </row>
    <row r="27" spans="4:5">
      <c r="D27" s="853"/>
      <c r="E27" s="917"/>
    </row>
    <row r="28" spans="4:5">
      <c r="D28" s="853"/>
      <c r="E28" s="917"/>
    </row>
    <row r="29" spans="4:5">
      <c r="D29" s="853"/>
      <c r="E29" s="917"/>
    </row>
    <row r="30" spans="4:5">
      <c r="D30" s="853"/>
      <c r="E30" s="917"/>
    </row>
    <row r="31" spans="4:5">
      <c r="D31" s="853"/>
      <c r="E31" s="917"/>
    </row>
    <row r="32" spans="4:5">
      <c r="D32" s="853"/>
      <c r="E32" s="917"/>
    </row>
    <row r="33" spans="4:5">
      <c r="D33" s="853"/>
      <c r="E33" s="917"/>
    </row>
    <row r="34" spans="4:5">
      <c r="D34" s="853"/>
      <c r="E34" s="917"/>
    </row>
    <row r="35" spans="4:5">
      <c r="D35" s="853"/>
      <c r="E35" s="917"/>
    </row>
    <row r="36" spans="4:5">
      <c r="D36" s="853"/>
      <c r="E36" s="917"/>
    </row>
    <row r="37" spans="4:5">
      <c r="D37" s="853"/>
      <c r="E37" s="917"/>
    </row>
    <row r="38" spans="4:5">
      <c r="D38" s="856"/>
      <c r="E38" s="917"/>
    </row>
    <row r="39" spans="4:5">
      <c r="D39" s="856"/>
      <c r="E39" s="917"/>
    </row>
    <row r="40" spans="4:5">
      <c r="D40" s="856"/>
      <c r="E40" s="917"/>
    </row>
    <row r="41" spans="4:5">
      <c r="D41" s="856"/>
      <c r="E41" s="917"/>
    </row>
    <row r="42" spans="4:5">
      <c r="D42" s="856"/>
      <c r="E42" s="917"/>
    </row>
    <row r="43" spans="4:5">
      <c r="D43" s="856"/>
      <c r="E43" s="917"/>
    </row>
    <row r="44" spans="4:5">
      <c r="D44" s="856"/>
      <c r="E44" s="917"/>
    </row>
    <row r="45" spans="4:5">
      <c r="D45" s="856"/>
      <c r="E45" s="917"/>
    </row>
    <row r="46" spans="4:5">
      <c r="D46" s="856"/>
      <c r="E46" s="917"/>
    </row>
    <row r="47" spans="4:5">
      <c r="D47" s="856"/>
      <c r="E47" s="917"/>
    </row>
    <row r="48" spans="4:5">
      <c r="D48" s="856"/>
      <c r="E48" s="917"/>
    </row>
    <row r="49" spans="2:5">
      <c r="D49" s="856"/>
      <c r="E49" s="917"/>
    </row>
    <row r="50" spans="2:5">
      <c r="D50" s="856"/>
      <c r="E50" s="917"/>
    </row>
    <row r="51" spans="2:5">
      <c r="D51" s="856"/>
      <c r="E51" s="917"/>
    </row>
    <row r="52" spans="2:5">
      <c r="B52" s="905" t="s">
        <v>678</v>
      </c>
      <c r="D52" s="856"/>
      <c r="E52" s="917"/>
    </row>
    <row r="53" spans="2:5">
      <c r="B53" s="905" t="s">
        <v>1152</v>
      </c>
      <c r="D53" s="856"/>
      <c r="E53" s="917"/>
    </row>
    <row r="54" spans="2:5">
      <c r="D54" s="856"/>
      <c r="E54" s="917"/>
    </row>
    <row r="55" spans="2:5">
      <c r="D55" s="856"/>
      <c r="E55" s="917"/>
    </row>
    <row r="56" spans="2:5">
      <c r="B56" s="175" t="s">
        <v>459</v>
      </c>
      <c r="C56" s="96"/>
      <c r="D56" s="856"/>
      <c r="E56" s="917"/>
    </row>
    <row r="57" spans="2:5">
      <c r="D57" s="856"/>
      <c r="E57" s="917"/>
    </row>
    <row r="58" spans="2:5">
      <c r="D58" s="856"/>
      <c r="E58" s="917"/>
    </row>
    <row r="59" spans="2:5">
      <c r="D59" s="853"/>
      <c r="E59" s="917"/>
    </row>
    <row r="60" spans="2:5">
      <c r="D60" s="853"/>
      <c r="E60" s="917"/>
    </row>
    <row r="61" spans="2:5">
      <c r="D61" s="853"/>
      <c r="E61" s="917"/>
    </row>
    <row r="62" spans="2:5">
      <c r="D62" s="853"/>
      <c r="E62" s="917"/>
    </row>
    <row r="63" spans="2:5">
      <c r="D63" s="853"/>
      <c r="E63" s="917"/>
    </row>
    <row r="64" spans="2:5">
      <c r="D64" s="853"/>
      <c r="E64" s="917"/>
    </row>
    <row r="65" spans="4:5">
      <c r="D65" s="853"/>
      <c r="E65" s="917"/>
    </row>
    <row r="66" spans="4:5">
      <c r="D66" s="853"/>
      <c r="E66" s="917"/>
    </row>
    <row r="67" spans="4:5">
      <c r="D67" s="853"/>
      <c r="E67" s="917"/>
    </row>
    <row r="68" spans="4:5">
      <c r="D68" s="853"/>
      <c r="E68" s="917"/>
    </row>
    <row r="69" spans="4:5">
      <c r="D69" s="853"/>
      <c r="E69" s="917"/>
    </row>
    <row r="70" spans="4:5">
      <c r="D70" s="853"/>
      <c r="E70" s="917"/>
    </row>
    <row r="71" spans="4:5">
      <c r="D71" s="853"/>
      <c r="E71" s="917"/>
    </row>
    <row r="72" spans="4:5">
      <c r="D72" s="853"/>
      <c r="E72" s="917"/>
    </row>
    <row r="73" spans="4:5">
      <c r="D73" s="853"/>
      <c r="E73" s="917"/>
    </row>
    <row r="74" spans="4:5">
      <c r="D74" s="853"/>
      <c r="E74" s="917"/>
    </row>
    <row r="75" spans="4:5">
      <c r="D75" s="853"/>
      <c r="E75" s="917"/>
    </row>
    <row r="76" spans="4:5">
      <c r="D76" s="853"/>
      <c r="E76" s="917"/>
    </row>
    <row r="77" spans="4:5">
      <c r="D77" s="853"/>
      <c r="E77" s="917"/>
    </row>
    <row r="78" spans="4:5">
      <c r="D78" s="853"/>
      <c r="E78" s="917"/>
    </row>
    <row r="79" spans="4:5">
      <c r="D79" s="856"/>
      <c r="E79" s="917"/>
    </row>
    <row r="80" spans="4:5">
      <c r="D80" s="856"/>
      <c r="E80" s="917"/>
    </row>
    <row r="81" spans="4:5">
      <c r="D81" s="856"/>
      <c r="E81" s="917"/>
    </row>
    <row r="82" spans="4:5">
      <c r="D82" s="856"/>
      <c r="E82" s="917"/>
    </row>
    <row r="83" spans="4:5">
      <c r="D83" s="856"/>
      <c r="E83" s="917"/>
    </row>
    <row r="84" spans="4:5">
      <c r="D84" s="856"/>
      <c r="E84" s="917"/>
    </row>
    <row r="85" spans="4:5">
      <c r="D85" s="856"/>
      <c r="E85" s="917"/>
    </row>
    <row r="86" spans="4:5">
      <c r="D86" s="856"/>
      <c r="E86" s="917"/>
    </row>
    <row r="87" spans="4:5">
      <c r="D87" s="856"/>
      <c r="E87" s="917"/>
    </row>
    <row r="88" spans="4:5">
      <c r="D88" s="856"/>
      <c r="E88" s="917"/>
    </row>
    <row r="89" spans="4:5">
      <c r="D89" s="856"/>
      <c r="E89" s="917"/>
    </row>
    <row r="90" spans="4:5">
      <c r="D90" s="856"/>
      <c r="E90" s="917"/>
    </row>
    <row r="91" spans="4:5">
      <c r="D91" s="856"/>
      <c r="E91" s="917"/>
    </row>
    <row r="92" spans="4:5">
      <c r="D92" s="856"/>
      <c r="E92" s="917"/>
    </row>
    <row r="93" spans="4:5">
      <c r="D93" s="856"/>
      <c r="E93" s="917"/>
    </row>
    <row r="94" spans="4:5">
      <c r="D94" s="856"/>
      <c r="E94" s="917"/>
    </row>
    <row r="95" spans="4:5">
      <c r="D95" s="856"/>
      <c r="E95" s="917"/>
    </row>
    <row r="96" spans="4:5">
      <c r="D96" s="856"/>
      <c r="E96" s="917"/>
    </row>
    <row r="97" spans="4:5">
      <c r="D97" s="856"/>
      <c r="E97" s="917"/>
    </row>
    <row r="98" spans="4:5">
      <c r="D98" s="856"/>
      <c r="E98" s="917"/>
    </row>
    <row r="99" spans="4:5">
      <c r="D99" s="856"/>
      <c r="E99" s="917"/>
    </row>
    <row r="100" spans="4:5">
      <c r="D100" s="856"/>
      <c r="E100" s="917"/>
    </row>
    <row r="101" spans="4:5">
      <c r="D101" s="856"/>
      <c r="E101" s="917"/>
    </row>
    <row r="102" spans="4:5">
      <c r="D102" s="856"/>
      <c r="E102" s="917"/>
    </row>
    <row r="103" spans="4:5">
      <c r="D103" s="856"/>
      <c r="E103" s="917"/>
    </row>
    <row r="104" spans="4:5">
      <c r="D104" s="856"/>
      <c r="E104" s="917"/>
    </row>
    <row r="105" spans="4:5">
      <c r="D105" s="856"/>
      <c r="E105" s="917"/>
    </row>
    <row r="106" spans="4:5">
      <c r="D106" s="856"/>
      <c r="E106" s="917"/>
    </row>
    <row r="107" spans="4:5">
      <c r="D107" s="856"/>
      <c r="E107" s="917"/>
    </row>
    <row r="108" spans="4:5">
      <c r="D108" s="856"/>
      <c r="E108" s="917"/>
    </row>
    <row r="109" spans="4:5">
      <c r="D109" s="856"/>
      <c r="E109" s="917"/>
    </row>
    <row r="110" spans="4:5">
      <c r="D110" s="856"/>
      <c r="E110" s="917"/>
    </row>
    <row r="111" spans="4:5">
      <c r="D111" s="856"/>
      <c r="E111" s="917"/>
    </row>
    <row r="112" spans="4:5">
      <c r="D112" s="856"/>
      <c r="E112" s="917"/>
    </row>
    <row r="113" spans="4:5">
      <c r="D113" s="856"/>
      <c r="E113" s="917"/>
    </row>
    <row r="114" spans="4:5">
      <c r="D114" s="856"/>
      <c r="E114" s="917"/>
    </row>
    <row r="115" spans="4:5">
      <c r="D115" s="856"/>
      <c r="E115" s="917"/>
    </row>
    <row r="116" spans="4:5">
      <c r="D116" s="856"/>
      <c r="E116" s="917"/>
    </row>
    <row r="117" spans="4:5">
      <c r="D117" s="856"/>
      <c r="E117" s="917"/>
    </row>
    <row r="118" spans="4:5">
      <c r="D118" s="856"/>
      <c r="E118" s="917"/>
    </row>
    <row r="119" spans="4:5">
      <c r="D119" s="856"/>
      <c r="E119" s="917"/>
    </row>
    <row r="120" spans="4:5">
      <c r="D120" s="856"/>
      <c r="E120" s="917"/>
    </row>
    <row r="121" spans="4:5">
      <c r="D121" s="856"/>
      <c r="E121" s="917"/>
    </row>
    <row r="122" spans="4:5">
      <c r="D122" s="856"/>
      <c r="E122" s="917"/>
    </row>
    <row r="123" spans="4:5">
      <c r="D123" s="856"/>
      <c r="E123" s="917"/>
    </row>
    <row r="124" spans="4:5">
      <c r="D124" s="856"/>
      <c r="E124" s="917"/>
    </row>
    <row r="125" spans="4:5">
      <c r="D125" s="856"/>
      <c r="E125" s="917"/>
    </row>
    <row r="126" spans="4:5">
      <c r="D126" s="856"/>
      <c r="E126" s="917"/>
    </row>
    <row r="127" spans="4:5">
      <c r="D127" s="856"/>
      <c r="E127" s="917"/>
    </row>
    <row r="128" spans="4:5">
      <c r="D128" s="856"/>
      <c r="E128" s="917"/>
    </row>
    <row r="129" spans="4:5">
      <c r="D129" s="856"/>
      <c r="E129" s="917"/>
    </row>
    <row r="130" spans="4:5">
      <c r="D130" s="856"/>
      <c r="E130" s="917"/>
    </row>
    <row r="131" spans="4:5">
      <c r="D131" s="856"/>
      <c r="E131" s="917"/>
    </row>
    <row r="132" spans="4:5">
      <c r="D132" s="856"/>
      <c r="E132" s="917"/>
    </row>
    <row r="133" spans="4:5">
      <c r="D133" s="856"/>
      <c r="E133" s="917"/>
    </row>
    <row r="134" spans="4:5">
      <c r="D134" s="856"/>
      <c r="E134" s="917"/>
    </row>
    <row r="135" spans="4:5">
      <c r="D135" s="856"/>
      <c r="E135" s="917"/>
    </row>
    <row r="136" spans="4:5">
      <c r="D136" s="856"/>
      <c r="E136" s="917"/>
    </row>
    <row r="137" spans="4:5">
      <c r="D137" s="856"/>
      <c r="E137" s="917"/>
    </row>
    <row r="138" spans="4:5">
      <c r="D138" s="856"/>
      <c r="E138" s="917"/>
    </row>
    <row r="139" spans="4:5">
      <c r="D139" s="856"/>
      <c r="E139" s="917"/>
    </row>
    <row r="140" spans="4:5">
      <c r="D140" s="856"/>
      <c r="E140" s="917"/>
    </row>
    <row r="141" spans="4:5">
      <c r="D141" s="856"/>
      <c r="E141" s="917"/>
    </row>
    <row r="142" spans="4:5">
      <c r="D142" s="856"/>
      <c r="E142" s="917"/>
    </row>
    <row r="143" spans="4:5">
      <c r="D143" s="856"/>
      <c r="E143" s="917"/>
    </row>
    <row r="144" spans="4:5">
      <c r="D144" s="856"/>
      <c r="E144" s="917"/>
    </row>
    <row r="145" spans="4:5">
      <c r="D145" s="856"/>
      <c r="E145" s="917"/>
    </row>
    <row r="146" spans="4:5">
      <c r="D146" s="856"/>
      <c r="E146" s="917"/>
    </row>
    <row r="147" spans="4:5">
      <c r="D147" s="856"/>
      <c r="E147" s="917"/>
    </row>
    <row r="148" spans="4:5">
      <c r="D148" s="856"/>
      <c r="E148" s="917"/>
    </row>
    <row r="149" spans="4:5">
      <c r="D149" s="856"/>
      <c r="E149" s="917"/>
    </row>
    <row r="150" spans="4:5">
      <c r="D150" s="856"/>
      <c r="E150" s="917"/>
    </row>
    <row r="151" spans="4:5">
      <c r="D151" s="856"/>
      <c r="E151" s="917"/>
    </row>
    <row r="152" spans="4:5">
      <c r="D152" s="856"/>
      <c r="E152" s="917"/>
    </row>
    <row r="153" spans="4:5">
      <c r="D153" s="856"/>
      <c r="E153" s="917"/>
    </row>
    <row r="154" spans="4:5">
      <c r="D154" s="856"/>
      <c r="E154" s="917"/>
    </row>
    <row r="155" spans="4:5">
      <c r="D155" s="856"/>
      <c r="E155" s="917"/>
    </row>
    <row r="156" spans="4:5">
      <c r="D156" s="856"/>
      <c r="E156" s="917"/>
    </row>
    <row r="157" spans="4:5">
      <c r="D157" s="856"/>
      <c r="E157" s="917"/>
    </row>
    <row r="158" spans="4:5">
      <c r="D158" s="856"/>
      <c r="E158" s="917"/>
    </row>
    <row r="159" spans="4:5">
      <c r="D159" s="856"/>
      <c r="E159" s="917"/>
    </row>
    <row r="160" spans="4:5">
      <c r="D160" s="856"/>
      <c r="E160" s="917"/>
    </row>
    <row r="161" spans="4:5">
      <c r="D161" s="856"/>
      <c r="E161" s="917"/>
    </row>
    <row r="162" spans="4:5">
      <c r="D162" s="856"/>
      <c r="E162" s="917"/>
    </row>
    <row r="163" spans="4:5">
      <c r="D163" s="856"/>
      <c r="E163" s="917"/>
    </row>
    <row r="164" spans="4:5">
      <c r="D164" s="856"/>
      <c r="E164" s="917"/>
    </row>
    <row r="165" spans="4:5">
      <c r="D165" s="856"/>
      <c r="E165" s="917"/>
    </row>
    <row r="166" spans="4:5">
      <c r="D166" s="856"/>
      <c r="E166" s="917"/>
    </row>
    <row r="167" spans="4:5">
      <c r="D167" s="856"/>
      <c r="E167" s="917"/>
    </row>
    <row r="168" spans="4:5">
      <c r="D168" s="856"/>
      <c r="E168" s="917"/>
    </row>
    <row r="169" spans="4:5">
      <c r="D169" s="856"/>
      <c r="E169" s="917"/>
    </row>
    <row r="170" spans="4:5">
      <c r="D170" s="856"/>
      <c r="E170" s="917"/>
    </row>
    <row r="171" spans="4:5">
      <c r="D171" s="856"/>
      <c r="E171" s="917"/>
    </row>
    <row r="172" spans="4:5">
      <c r="D172" s="856"/>
      <c r="E172" s="917"/>
    </row>
    <row r="173" spans="4:5">
      <c r="D173" s="856"/>
      <c r="E173" s="917"/>
    </row>
    <row r="174" spans="4:5">
      <c r="D174" s="856"/>
      <c r="E174" s="917"/>
    </row>
    <row r="175" spans="4:5">
      <c r="D175" s="856"/>
      <c r="E175" s="917"/>
    </row>
    <row r="176" spans="4:5">
      <c r="D176" s="856"/>
      <c r="E176" s="917"/>
    </row>
    <row r="177" spans="4:5">
      <c r="D177" s="856"/>
      <c r="E177" s="917"/>
    </row>
    <row r="178" spans="4:5">
      <c r="D178" s="856"/>
      <c r="E178" s="917"/>
    </row>
    <row r="179" spans="4:5">
      <c r="D179" s="856"/>
      <c r="E179" s="917"/>
    </row>
    <row r="180" spans="4:5">
      <c r="D180" s="856"/>
      <c r="E180" s="917"/>
    </row>
    <row r="181" spans="4:5">
      <c r="D181" s="856"/>
      <c r="E181" s="917"/>
    </row>
    <row r="182" spans="4:5">
      <c r="D182" s="856"/>
      <c r="E182" s="917"/>
    </row>
    <row r="183" spans="4:5">
      <c r="D183" s="856"/>
      <c r="E183" s="917"/>
    </row>
    <row r="184" spans="4:5">
      <c r="D184" s="856"/>
      <c r="E184" s="917"/>
    </row>
    <row r="185" spans="4:5">
      <c r="D185" s="856"/>
      <c r="E185" s="917"/>
    </row>
    <row r="186" spans="4:5">
      <c r="D186" s="856"/>
      <c r="E186" s="917"/>
    </row>
    <row r="187" spans="4:5">
      <c r="D187" s="856"/>
      <c r="E187" s="917"/>
    </row>
    <row r="188" spans="4:5">
      <c r="D188" s="856"/>
      <c r="E188" s="917"/>
    </row>
    <row r="189" spans="4:5">
      <c r="D189" s="856"/>
      <c r="E189" s="917"/>
    </row>
    <row r="190" spans="4:5">
      <c r="D190" s="856"/>
      <c r="E190" s="917"/>
    </row>
    <row r="191" spans="4:5">
      <c r="D191" s="856"/>
      <c r="E191" s="917"/>
    </row>
    <row r="192" spans="4:5">
      <c r="D192" s="856"/>
      <c r="E192" s="917"/>
    </row>
    <row r="193" spans="4:5">
      <c r="D193" s="856"/>
      <c r="E193" s="917"/>
    </row>
    <row r="194" spans="4:5">
      <c r="D194" s="856"/>
      <c r="E194" s="917"/>
    </row>
    <row r="195" spans="4:5">
      <c r="D195" s="856"/>
      <c r="E195" s="917"/>
    </row>
    <row r="196" spans="4:5">
      <c r="D196" s="856"/>
      <c r="E196" s="917"/>
    </row>
    <row r="197" spans="4:5">
      <c r="D197" s="856"/>
      <c r="E197" s="917"/>
    </row>
    <row r="198" spans="4:5">
      <c r="D198" s="856"/>
      <c r="E198" s="917"/>
    </row>
    <row r="199" spans="4:5">
      <c r="D199" s="856"/>
      <c r="E199" s="917"/>
    </row>
    <row r="200" spans="4:5">
      <c r="D200" s="856"/>
      <c r="E200" s="917"/>
    </row>
    <row r="201" spans="4:5">
      <c r="D201" s="856"/>
      <c r="E201" s="917"/>
    </row>
    <row r="202" spans="4:5">
      <c r="D202" s="856"/>
      <c r="E202" s="917"/>
    </row>
    <row r="203" spans="4:5">
      <c r="D203" s="856"/>
      <c r="E203" s="917"/>
    </row>
    <row r="204" spans="4:5">
      <c r="D204" s="856"/>
      <c r="E204" s="917"/>
    </row>
    <row r="205" spans="4:5">
      <c r="D205" s="856"/>
      <c r="E205" s="841"/>
    </row>
    <row r="206" spans="4:5">
      <c r="D206" s="918"/>
      <c r="E206" s="841"/>
    </row>
    <row r="207" spans="4:5">
      <c r="D207" s="918"/>
      <c r="E207" s="841"/>
    </row>
    <row r="208" spans="4:5">
      <c r="D208" s="918"/>
      <c r="E208" s="841"/>
    </row>
    <row r="209" spans="4:5">
      <c r="D209" s="918"/>
      <c r="E209" s="841"/>
    </row>
    <row r="210" spans="4:5">
      <c r="D210" s="918"/>
      <c r="E210" s="841"/>
    </row>
    <row r="211" spans="4:5">
      <c r="D211" s="918"/>
      <c r="E211" s="841"/>
    </row>
    <row r="212" spans="4:5">
      <c r="D212" s="918"/>
      <c r="E212" s="841"/>
    </row>
    <row r="213" spans="4:5">
      <c r="D213" s="918"/>
      <c r="E213" s="841"/>
    </row>
    <row r="214" spans="4:5">
      <c r="D214" s="918"/>
      <c r="E214" s="841"/>
    </row>
    <row r="215" spans="4:5">
      <c r="D215" s="918"/>
      <c r="E215" s="841"/>
    </row>
    <row r="216" spans="4:5">
      <c r="D216" s="918"/>
      <c r="E216" s="841"/>
    </row>
    <row r="217" spans="4:5">
      <c r="D217" s="918"/>
      <c r="E217" s="841"/>
    </row>
    <row r="218" spans="4:5">
      <c r="D218" s="918"/>
      <c r="E218" s="841"/>
    </row>
    <row r="219" spans="4:5">
      <c r="D219" s="918"/>
      <c r="E219" s="841"/>
    </row>
    <row r="220" spans="4:5">
      <c r="D220" s="918"/>
      <c r="E220" s="841"/>
    </row>
    <row r="221" spans="4:5">
      <c r="D221" s="918"/>
      <c r="E221" s="841"/>
    </row>
    <row r="222" spans="4:5">
      <c r="D222" s="918"/>
      <c r="E222" s="841"/>
    </row>
    <row r="223" spans="4:5">
      <c r="D223" s="918"/>
      <c r="E223" s="841"/>
    </row>
    <row r="224" spans="4:5">
      <c r="D224" s="918"/>
      <c r="E224" s="841"/>
    </row>
    <row r="225" spans="4:5">
      <c r="D225" s="918"/>
      <c r="E225" s="841"/>
    </row>
    <row r="226" spans="4:5">
      <c r="D226" s="856"/>
      <c r="E226" s="917"/>
    </row>
    <row r="227" spans="4:5">
      <c r="D227" s="918"/>
      <c r="E227" s="841"/>
    </row>
    <row r="228" spans="4:5">
      <c r="D228" s="918"/>
      <c r="E228" s="841"/>
    </row>
    <row r="229" spans="4:5">
      <c r="D229" s="918"/>
      <c r="E229" s="841"/>
    </row>
    <row r="230" spans="4:5">
      <c r="D230" s="918"/>
      <c r="E230" s="841"/>
    </row>
    <row r="231" spans="4:5">
      <c r="D231" s="918"/>
      <c r="E231" s="841"/>
    </row>
    <row r="232" spans="4:5">
      <c r="D232" s="918"/>
      <c r="E232" s="841"/>
    </row>
    <row r="233" spans="4:5">
      <c r="D233" s="918"/>
      <c r="E233" s="841"/>
    </row>
    <row r="234" spans="4:5">
      <c r="D234" s="918"/>
      <c r="E234" s="841"/>
    </row>
    <row r="235" spans="4:5">
      <c r="D235" s="918"/>
      <c r="E235" s="841"/>
    </row>
    <row r="236" spans="4:5">
      <c r="D236" s="918"/>
      <c r="E236" s="841"/>
    </row>
    <row r="237" spans="4:5">
      <c r="D237" s="918"/>
      <c r="E237" s="841"/>
    </row>
    <row r="238" spans="4:5">
      <c r="D238" s="918"/>
      <c r="E238" s="841"/>
    </row>
    <row r="239" spans="4:5">
      <c r="D239" s="918"/>
      <c r="E239" s="841"/>
    </row>
    <row r="240" spans="4:5">
      <c r="D240" s="918"/>
      <c r="E240" s="841"/>
    </row>
    <row r="241" spans="4:5">
      <c r="D241" s="918"/>
      <c r="E241" s="841"/>
    </row>
    <row r="242" spans="4:5">
      <c r="D242" s="918"/>
      <c r="E242" s="841"/>
    </row>
    <row r="243" spans="4:5">
      <c r="D243" s="918"/>
      <c r="E243" s="841"/>
    </row>
    <row r="244" spans="4:5">
      <c r="D244" s="918"/>
      <c r="E244" s="841"/>
    </row>
    <row r="245" spans="4:5">
      <c r="D245" s="918"/>
      <c r="E245" s="841"/>
    </row>
    <row r="246" spans="4:5">
      <c r="D246" s="918"/>
      <c r="E246" s="841"/>
    </row>
    <row r="247" spans="4:5">
      <c r="D247" s="918"/>
      <c r="E247" s="841"/>
    </row>
    <row r="248" spans="4:5">
      <c r="D248" s="918"/>
      <c r="E248" s="841"/>
    </row>
    <row r="249" spans="4:5">
      <c r="D249" s="918"/>
      <c r="E249" s="841"/>
    </row>
    <row r="250" spans="4:5">
      <c r="D250" s="918"/>
      <c r="E250" s="841"/>
    </row>
    <row r="251" spans="4:5">
      <c r="D251" s="918"/>
      <c r="E251" s="841"/>
    </row>
    <row r="252" spans="4:5">
      <c r="D252" s="918"/>
      <c r="E252" s="841"/>
    </row>
    <row r="253" spans="4:5">
      <c r="D253" s="918"/>
      <c r="E253" s="841"/>
    </row>
    <row r="254" spans="4:5">
      <c r="D254" s="918"/>
      <c r="E254" s="841"/>
    </row>
    <row r="255" spans="4:5">
      <c r="D255" s="918"/>
      <c r="E255" s="841"/>
    </row>
    <row r="256" spans="4:5">
      <c r="D256" s="918"/>
      <c r="E256" s="841"/>
    </row>
    <row r="257" spans="4:5">
      <c r="D257" s="918"/>
      <c r="E257" s="841"/>
    </row>
    <row r="258" spans="4:5">
      <c r="D258" s="918"/>
      <c r="E258" s="841"/>
    </row>
    <row r="259" spans="4:5">
      <c r="D259" s="918"/>
      <c r="E259" s="841"/>
    </row>
    <row r="260" spans="4:5">
      <c r="D260" s="918"/>
      <c r="E260" s="841"/>
    </row>
    <row r="261" spans="4:5">
      <c r="D261" s="918"/>
      <c r="E261" s="841"/>
    </row>
    <row r="262" spans="4:5">
      <c r="D262" s="918"/>
      <c r="E262" s="841"/>
    </row>
    <row r="263" spans="4:5">
      <c r="D263" s="918"/>
      <c r="E263" s="841"/>
    </row>
    <row r="264" spans="4:5">
      <c r="D264" s="918"/>
      <c r="E264" s="841"/>
    </row>
    <row r="265" spans="4:5">
      <c r="D265" s="918"/>
      <c r="E265" s="841"/>
    </row>
    <row r="266" spans="4:5">
      <c r="D266" s="918"/>
      <c r="E266" s="841"/>
    </row>
    <row r="267" spans="4:5">
      <c r="D267" s="918"/>
      <c r="E267" s="841"/>
    </row>
    <row r="268" spans="4:5">
      <c r="D268" s="918"/>
      <c r="E268" s="841"/>
    </row>
    <row r="269" spans="4:5">
      <c r="D269" s="918"/>
      <c r="E269" s="841"/>
    </row>
    <row r="270" spans="4:5">
      <c r="D270" s="918"/>
      <c r="E270" s="841"/>
    </row>
    <row r="271" spans="4:5">
      <c r="D271" s="918"/>
      <c r="E271" s="841"/>
    </row>
    <row r="272" spans="4:5">
      <c r="D272" s="918"/>
      <c r="E272" s="841"/>
    </row>
    <row r="273" spans="4:5">
      <c r="D273" s="918"/>
      <c r="E273" s="841"/>
    </row>
    <row r="274" spans="4:5">
      <c r="D274" s="918"/>
      <c r="E274" s="841"/>
    </row>
    <row r="275" spans="4:5">
      <c r="D275" s="918"/>
      <c r="E275" s="841"/>
    </row>
    <row r="276" spans="4:5">
      <c r="D276" s="918"/>
      <c r="E276" s="841"/>
    </row>
    <row r="277" spans="4:5">
      <c r="D277" s="918"/>
      <c r="E277" s="841"/>
    </row>
    <row r="278" spans="4:5">
      <c r="D278" s="918"/>
      <c r="E278" s="841"/>
    </row>
    <row r="279" spans="4:5">
      <c r="D279" s="918"/>
      <c r="E279" s="841"/>
    </row>
    <row r="280" spans="4:5">
      <c r="D280" s="918"/>
      <c r="E280" s="841"/>
    </row>
    <row r="281" spans="4:5">
      <c r="D281" s="918"/>
      <c r="E281" s="841"/>
    </row>
    <row r="282" spans="4:5">
      <c r="D282" s="918"/>
      <c r="E282" s="841"/>
    </row>
    <row r="283" spans="4:5">
      <c r="D283" s="918"/>
      <c r="E283" s="841"/>
    </row>
    <row r="284" spans="4:5">
      <c r="D284" s="918"/>
      <c r="E284" s="841"/>
    </row>
    <row r="285" spans="4:5">
      <c r="D285" s="918"/>
      <c r="E285" s="841"/>
    </row>
    <row r="286" spans="4:5">
      <c r="D286" s="918"/>
      <c r="E286" s="841"/>
    </row>
    <row r="287" spans="4:5">
      <c r="D287" s="918"/>
      <c r="E287" s="841"/>
    </row>
    <row r="288" spans="4:5">
      <c r="D288" s="918"/>
      <c r="E288" s="841"/>
    </row>
    <row r="289" spans="4:5">
      <c r="D289" s="918"/>
      <c r="E289" s="841"/>
    </row>
    <row r="290" spans="4:5">
      <c r="D290" s="918"/>
      <c r="E290" s="841"/>
    </row>
    <row r="291" spans="4:5">
      <c r="D291" s="918"/>
      <c r="E291" s="841"/>
    </row>
    <row r="292" spans="4:5">
      <c r="D292" s="918"/>
      <c r="E292" s="841"/>
    </row>
    <row r="293" spans="4:5">
      <c r="D293" s="918"/>
      <c r="E293" s="841"/>
    </row>
    <row r="294" spans="4:5">
      <c r="D294" s="918"/>
      <c r="E294" s="841"/>
    </row>
    <row r="295" spans="4:5">
      <c r="D295" s="918"/>
      <c r="E295" s="841"/>
    </row>
    <row r="296" spans="4:5">
      <c r="D296" s="918"/>
      <c r="E296" s="841"/>
    </row>
    <row r="297" spans="4:5">
      <c r="D297" s="918"/>
      <c r="E297" s="841"/>
    </row>
    <row r="298" spans="4:5">
      <c r="D298" s="856"/>
      <c r="E298" s="917"/>
    </row>
    <row r="299" spans="4:5">
      <c r="D299" s="856"/>
      <c r="E299" s="917"/>
    </row>
    <row r="300" spans="4:5">
      <c r="D300" s="856"/>
      <c r="E300" s="917"/>
    </row>
    <row r="301" spans="4:5">
      <c r="D301" s="856"/>
      <c r="E301" s="917"/>
    </row>
    <row r="302" spans="4:5">
      <c r="D302" s="856"/>
      <c r="E302" s="917"/>
    </row>
    <row r="303" spans="4:5">
      <c r="D303" s="856"/>
      <c r="E303" s="917"/>
    </row>
    <row r="304" spans="4:5">
      <c r="D304" s="856"/>
      <c r="E304" s="917"/>
    </row>
    <row r="305" spans="4:5">
      <c r="D305" s="919"/>
      <c r="E305" s="917"/>
    </row>
    <row r="306" spans="4:5">
      <c r="D306" s="856"/>
      <c r="E306" s="917"/>
    </row>
    <row r="307" spans="4:5">
      <c r="D307" s="856"/>
      <c r="E307" s="917"/>
    </row>
    <row r="308" spans="4:5">
      <c r="D308" s="856"/>
      <c r="E308" s="917"/>
    </row>
    <row r="309" spans="4:5">
      <c r="D309" s="856"/>
      <c r="E309" s="917"/>
    </row>
    <row r="310" spans="4:5">
      <c r="D310" s="856"/>
      <c r="E310" s="917"/>
    </row>
    <row r="311" spans="4:5">
      <c r="D311" s="856"/>
      <c r="E311" s="917"/>
    </row>
    <row r="312" spans="4:5">
      <c r="D312" s="856"/>
      <c r="E312" s="917"/>
    </row>
    <row r="313" spans="4:5">
      <c r="D313" s="856"/>
      <c r="E313" s="917"/>
    </row>
    <row r="314" spans="4:5">
      <c r="D314" s="856"/>
      <c r="E314" s="917"/>
    </row>
    <row r="315" spans="4:5">
      <c r="D315" s="856"/>
      <c r="E315" s="917"/>
    </row>
    <row r="316" spans="4:5">
      <c r="D316" s="856"/>
      <c r="E316" s="917"/>
    </row>
    <row r="317" spans="4:5">
      <c r="D317" s="856"/>
      <c r="E317" s="917"/>
    </row>
    <row r="318" spans="4:5">
      <c r="D318" s="856"/>
      <c r="E318" s="917"/>
    </row>
    <row r="319" spans="4:5">
      <c r="D319" s="856"/>
      <c r="E319" s="917"/>
    </row>
    <row r="320" spans="4:5">
      <c r="D320" s="856"/>
      <c r="E320" s="917"/>
    </row>
    <row r="321" spans="4:5">
      <c r="D321" s="856"/>
      <c r="E321" s="917"/>
    </row>
    <row r="322" spans="4:5">
      <c r="D322" s="856"/>
      <c r="E322" s="917"/>
    </row>
    <row r="323" spans="4:5">
      <c r="D323" s="856"/>
      <c r="E323" s="917"/>
    </row>
    <row r="324" spans="4:5">
      <c r="D324" s="856"/>
      <c r="E324" s="917"/>
    </row>
    <row r="325" spans="4:5">
      <c r="D325" s="919"/>
      <c r="E325" s="917"/>
    </row>
    <row r="326" spans="4:5">
      <c r="D326" s="856"/>
      <c r="E326" s="917"/>
    </row>
    <row r="327" spans="4:5">
      <c r="D327" s="856"/>
      <c r="E327" s="917"/>
    </row>
    <row r="328" spans="4:5">
      <c r="D328" s="856"/>
      <c r="E328" s="917"/>
    </row>
    <row r="329" spans="4:5">
      <c r="D329" s="856"/>
      <c r="E329" s="917"/>
    </row>
    <row r="330" spans="4:5">
      <c r="D330" s="856"/>
      <c r="E330" s="917"/>
    </row>
    <row r="331" spans="4:5">
      <c r="D331" s="856"/>
      <c r="E331" s="917"/>
    </row>
    <row r="332" spans="4:5">
      <c r="D332" s="856"/>
      <c r="E332" s="917"/>
    </row>
    <row r="333" spans="4:5">
      <c r="D333" s="856"/>
      <c r="E333" s="917"/>
    </row>
    <row r="334" spans="4:5">
      <c r="D334" s="856"/>
      <c r="E334" s="917"/>
    </row>
    <row r="335" spans="4:5">
      <c r="D335" s="856"/>
      <c r="E335" s="917"/>
    </row>
    <row r="336" spans="4:5">
      <c r="D336" s="856"/>
      <c r="E336" s="917"/>
    </row>
    <row r="337" spans="4:5">
      <c r="D337" s="856"/>
      <c r="E337" s="917"/>
    </row>
    <row r="338" spans="4:5">
      <c r="D338" s="856"/>
      <c r="E338" s="917"/>
    </row>
    <row r="339" spans="4:5">
      <c r="D339" s="856"/>
      <c r="E339" s="917"/>
    </row>
    <row r="340" spans="4:5">
      <c r="D340" s="856"/>
      <c r="E340" s="917"/>
    </row>
    <row r="341" spans="4:5">
      <c r="D341" s="856"/>
      <c r="E341" s="917"/>
    </row>
    <row r="342" spans="4:5">
      <c r="D342" s="856"/>
      <c r="E342" s="917"/>
    </row>
    <row r="343" spans="4:5">
      <c r="D343" s="856"/>
      <c r="E343" s="917"/>
    </row>
    <row r="344" spans="4:5">
      <c r="D344" s="856"/>
      <c r="E344" s="917"/>
    </row>
    <row r="345" spans="4:5">
      <c r="D345" s="856"/>
      <c r="E345" s="917"/>
    </row>
    <row r="346" spans="4:5">
      <c r="D346" s="856"/>
      <c r="E346" s="917"/>
    </row>
    <row r="347" spans="4:5">
      <c r="D347" s="919"/>
      <c r="E347" s="917"/>
    </row>
    <row r="348" spans="4:5">
      <c r="D348" s="856"/>
      <c r="E348" s="917"/>
    </row>
    <row r="349" spans="4:5">
      <c r="D349" s="856"/>
      <c r="E349" s="917"/>
    </row>
    <row r="350" spans="4:5">
      <c r="D350" s="856"/>
      <c r="E350" s="917"/>
    </row>
    <row r="351" spans="4:5">
      <c r="D351" s="856"/>
      <c r="E351" s="917"/>
    </row>
    <row r="352" spans="4:5">
      <c r="D352" s="856"/>
      <c r="E352" s="917"/>
    </row>
    <row r="353" spans="4:5">
      <c r="D353" s="856"/>
      <c r="E353" s="917"/>
    </row>
    <row r="354" spans="4:5">
      <c r="D354" s="856"/>
      <c r="E354" s="917"/>
    </row>
    <row r="355" spans="4:5">
      <c r="D355" s="856"/>
      <c r="E355" s="917"/>
    </row>
    <row r="356" spans="4:5">
      <c r="D356" s="856"/>
      <c r="E356" s="917"/>
    </row>
    <row r="357" spans="4:5">
      <c r="D357" s="856"/>
      <c r="E357" s="917"/>
    </row>
    <row r="358" spans="4:5">
      <c r="D358" s="856"/>
      <c r="E358" s="917"/>
    </row>
    <row r="359" spans="4:5">
      <c r="D359" s="856"/>
      <c r="E359" s="917"/>
    </row>
    <row r="360" spans="4:5">
      <c r="D360" s="856"/>
      <c r="E360" s="917"/>
    </row>
    <row r="361" spans="4:5">
      <c r="D361" s="856"/>
      <c r="E361" s="917"/>
    </row>
    <row r="362" spans="4:5">
      <c r="D362" s="856"/>
      <c r="E362" s="917"/>
    </row>
    <row r="363" spans="4:5">
      <c r="D363" s="856"/>
      <c r="E363" s="917"/>
    </row>
    <row r="364" spans="4:5">
      <c r="D364" s="856"/>
      <c r="E364" s="917"/>
    </row>
    <row r="365" spans="4:5">
      <c r="D365" s="856"/>
      <c r="E365" s="917"/>
    </row>
    <row r="366" spans="4:5">
      <c r="D366" s="856"/>
      <c r="E366" s="917"/>
    </row>
    <row r="367" spans="4:5">
      <c r="D367" s="856"/>
      <c r="E367" s="917"/>
    </row>
    <row r="368" spans="4:5">
      <c r="D368" s="856"/>
      <c r="E368" s="917"/>
    </row>
    <row r="369" spans="4:5">
      <c r="D369" s="856"/>
      <c r="E369" s="917"/>
    </row>
    <row r="370" spans="4:5">
      <c r="D370" s="856"/>
      <c r="E370" s="917"/>
    </row>
    <row r="371" spans="4:5">
      <c r="D371" s="856"/>
      <c r="E371" s="917"/>
    </row>
    <row r="372" spans="4:5">
      <c r="D372" s="856"/>
      <c r="E372" s="917"/>
    </row>
    <row r="373" spans="4:5">
      <c r="D373" s="856"/>
      <c r="E373" s="917"/>
    </row>
    <row r="374" spans="4:5">
      <c r="D374" s="856"/>
      <c r="E374" s="917"/>
    </row>
    <row r="375" spans="4:5">
      <c r="D375" s="856"/>
      <c r="E375" s="917"/>
    </row>
    <row r="376" spans="4:5">
      <c r="D376" s="856"/>
      <c r="E376" s="917"/>
    </row>
    <row r="377" spans="4:5">
      <c r="D377" s="856"/>
      <c r="E377" s="917"/>
    </row>
    <row r="378" spans="4:5">
      <c r="D378" s="856"/>
      <c r="E378" s="917"/>
    </row>
    <row r="379" spans="4:5">
      <c r="D379" s="856"/>
      <c r="E379" s="917"/>
    </row>
    <row r="380" spans="4:5">
      <c r="D380" s="856"/>
      <c r="E380" s="917"/>
    </row>
    <row r="381" spans="4:5">
      <c r="D381" s="856"/>
      <c r="E381" s="917"/>
    </row>
    <row r="382" spans="4:5">
      <c r="D382" s="856"/>
      <c r="E382" s="917"/>
    </row>
    <row r="383" spans="4:5">
      <c r="D383" s="856"/>
      <c r="E383" s="917"/>
    </row>
    <row r="384" spans="4:5">
      <c r="D384" s="856"/>
      <c r="E384" s="917"/>
    </row>
    <row r="385" spans="4:5">
      <c r="D385" s="856"/>
      <c r="E385" s="917"/>
    </row>
    <row r="386" spans="4:5">
      <c r="D386" s="856"/>
      <c r="E386" s="917"/>
    </row>
    <row r="387" spans="4:5">
      <c r="D387" s="856"/>
      <c r="E387" s="917"/>
    </row>
    <row r="388" spans="4:5">
      <c r="D388" s="856"/>
      <c r="E388" s="917"/>
    </row>
    <row r="389" spans="4:5">
      <c r="D389" s="856"/>
      <c r="E389" s="917"/>
    </row>
    <row r="390" spans="4:5">
      <c r="D390" s="856"/>
      <c r="E390" s="917"/>
    </row>
    <row r="391" spans="4:5">
      <c r="D391" s="856"/>
      <c r="E391" s="917"/>
    </row>
    <row r="392" spans="4:5">
      <c r="D392" s="856"/>
      <c r="E392" s="917"/>
    </row>
    <row r="393" spans="4:5">
      <c r="D393" s="856"/>
      <c r="E393" s="917"/>
    </row>
    <row r="394" spans="4:5">
      <c r="D394" s="856"/>
      <c r="E394" s="917"/>
    </row>
    <row r="395" spans="4:5">
      <c r="D395" s="856"/>
      <c r="E395" s="917"/>
    </row>
    <row r="396" spans="4:5">
      <c r="D396" s="856"/>
      <c r="E396" s="917"/>
    </row>
    <row r="397" spans="4:5">
      <c r="D397" s="856"/>
      <c r="E397" s="917"/>
    </row>
    <row r="398" spans="4:5">
      <c r="D398" s="856"/>
      <c r="E398" s="917"/>
    </row>
    <row r="399" spans="4:5">
      <c r="D399" s="856"/>
      <c r="E399" s="917"/>
    </row>
    <row r="400" spans="4:5">
      <c r="D400" s="856"/>
      <c r="E400" s="917"/>
    </row>
    <row r="401" spans="4:5">
      <c r="D401" s="856"/>
      <c r="E401" s="917"/>
    </row>
    <row r="402" spans="4:5">
      <c r="D402" s="856"/>
      <c r="E402" s="917"/>
    </row>
    <row r="403" spans="4:5">
      <c r="D403" s="856"/>
      <c r="E403" s="917"/>
    </row>
    <row r="404" spans="4:5">
      <c r="D404" s="856"/>
      <c r="E404" s="917"/>
    </row>
    <row r="405" spans="4:5">
      <c r="D405" s="856"/>
      <c r="E405" s="917"/>
    </row>
    <row r="406" spans="4:5">
      <c r="D406" s="856"/>
      <c r="E406" s="917"/>
    </row>
    <row r="407" spans="4:5">
      <c r="D407" s="856"/>
      <c r="E407" s="917"/>
    </row>
    <row r="408" spans="4:5">
      <c r="D408" s="856"/>
      <c r="E408" s="917"/>
    </row>
    <row r="409" spans="4:5">
      <c r="D409" s="856"/>
      <c r="E409" s="917"/>
    </row>
    <row r="410" spans="4:5">
      <c r="D410" s="856"/>
      <c r="E410" s="917"/>
    </row>
    <row r="411" spans="4:5">
      <c r="D411" s="856"/>
      <c r="E411" s="917"/>
    </row>
    <row r="412" spans="4:5">
      <c r="D412" s="856"/>
      <c r="E412" s="917"/>
    </row>
    <row r="413" spans="4:5">
      <c r="D413" s="856"/>
      <c r="E413" s="917"/>
    </row>
    <row r="414" spans="4:5">
      <c r="D414" s="856"/>
      <c r="E414" s="917"/>
    </row>
    <row r="415" spans="4:5">
      <c r="D415" s="856"/>
      <c r="E415" s="917"/>
    </row>
    <row r="416" spans="4:5">
      <c r="D416" s="856"/>
      <c r="E416" s="917"/>
    </row>
    <row r="417" spans="4:5">
      <c r="D417" s="856"/>
      <c r="E417" s="917"/>
    </row>
    <row r="418" spans="4:5">
      <c r="D418" s="856"/>
      <c r="E418" s="917"/>
    </row>
    <row r="419" spans="4:5">
      <c r="D419" s="856"/>
      <c r="E419" s="917"/>
    </row>
    <row r="420" spans="4:5">
      <c r="D420" s="856"/>
      <c r="E420" s="917"/>
    </row>
    <row r="421" spans="4:5">
      <c r="D421" s="856"/>
      <c r="E421" s="917"/>
    </row>
    <row r="422" spans="4:5">
      <c r="D422" s="856"/>
      <c r="E422" s="917"/>
    </row>
    <row r="423" spans="4:5">
      <c r="D423" s="856"/>
      <c r="E423" s="917"/>
    </row>
    <row r="424" spans="4:5">
      <c r="D424" s="856"/>
      <c r="E424" s="917"/>
    </row>
    <row r="425" spans="4:5">
      <c r="D425" s="856"/>
      <c r="E425" s="917"/>
    </row>
    <row r="426" spans="4:5">
      <c r="D426" s="856"/>
      <c r="E426" s="917"/>
    </row>
    <row r="427" spans="4:5">
      <c r="D427" s="856"/>
      <c r="E427" s="917"/>
    </row>
    <row r="428" spans="4:5">
      <c r="D428" s="856"/>
      <c r="E428" s="917"/>
    </row>
    <row r="429" spans="4:5">
      <c r="D429" s="856"/>
      <c r="E429" s="917"/>
    </row>
    <row r="430" spans="4:5">
      <c r="D430" s="856"/>
      <c r="E430" s="917"/>
    </row>
    <row r="431" spans="4:5">
      <c r="D431" s="856"/>
      <c r="E431" s="917"/>
    </row>
    <row r="432" spans="4:5">
      <c r="D432" s="856"/>
      <c r="E432" s="917"/>
    </row>
    <row r="433" spans="4:5">
      <c r="D433" s="856"/>
      <c r="E433" s="917"/>
    </row>
    <row r="434" spans="4:5">
      <c r="D434" s="856"/>
      <c r="E434" s="917"/>
    </row>
    <row r="435" spans="4:5">
      <c r="D435" s="856"/>
      <c r="E435" s="917"/>
    </row>
    <row r="436" spans="4:5">
      <c r="D436" s="856"/>
      <c r="E436" s="917"/>
    </row>
    <row r="437" spans="4:5">
      <c r="D437" s="856"/>
      <c r="E437" s="917"/>
    </row>
    <row r="438" spans="4:5">
      <c r="D438" s="856"/>
      <c r="E438" s="917"/>
    </row>
    <row r="439" spans="4:5">
      <c r="D439" s="856"/>
      <c r="E439" s="917"/>
    </row>
    <row r="440" spans="4:5">
      <c r="D440" s="856"/>
      <c r="E440" s="917"/>
    </row>
    <row r="441" spans="4:5">
      <c r="D441" s="856"/>
      <c r="E441" s="917"/>
    </row>
    <row r="442" spans="4:5">
      <c r="D442" s="856"/>
      <c r="E442" s="917"/>
    </row>
    <row r="443" spans="4:5">
      <c r="D443" s="856"/>
      <c r="E443" s="917"/>
    </row>
    <row r="444" spans="4:5">
      <c r="D444" s="856"/>
      <c r="E444" s="917"/>
    </row>
    <row r="445" spans="4:5">
      <c r="D445" s="856"/>
      <c r="E445" s="917"/>
    </row>
    <row r="446" spans="4:5">
      <c r="D446" s="856"/>
      <c r="E446" s="917"/>
    </row>
    <row r="447" spans="4:5">
      <c r="D447" s="856"/>
      <c r="E447" s="917"/>
    </row>
    <row r="448" spans="4:5">
      <c r="D448" s="856"/>
      <c r="E448" s="917"/>
    </row>
    <row r="449" spans="4:5">
      <c r="D449" s="856"/>
      <c r="E449" s="917"/>
    </row>
    <row r="450" spans="4:5">
      <c r="D450" s="856"/>
      <c r="E450" s="917"/>
    </row>
    <row r="451" spans="4:5">
      <c r="D451" s="856"/>
      <c r="E451" s="917"/>
    </row>
    <row r="452" spans="4:5">
      <c r="D452" s="856"/>
      <c r="E452" s="917"/>
    </row>
    <row r="453" spans="4:5">
      <c r="D453" s="856"/>
      <c r="E453" s="917"/>
    </row>
    <row r="454" spans="4:5">
      <c r="D454" s="856"/>
      <c r="E454" s="917"/>
    </row>
    <row r="455" spans="4:5">
      <c r="D455" s="856"/>
      <c r="E455" s="917"/>
    </row>
    <row r="456" spans="4:5">
      <c r="D456" s="856"/>
      <c r="E456" s="917"/>
    </row>
    <row r="457" spans="4:5">
      <c r="D457" s="856"/>
      <c r="E457" s="917"/>
    </row>
    <row r="458" spans="4:5">
      <c r="D458" s="856"/>
      <c r="E458" s="917"/>
    </row>
    <row r="459" spans="4:5">
      <c r="D459" s="856"/>
      <c r="E459" s="917"/>
    </row>
    <row r="460" spans="4:5">
      <c r="D460" s="856"/>
      <c r="E460" s="917"/>
    </row>
    <row r="461" spans="4:5">
      <c r="D461" s="856"/>
      <c r="E461" s="917"/>
    </row>
    <row r="462" spans="4:5">
      <c r="D462" s="856"/>
      <c r="E462" s="917"/>
    </row>
    <row r="463" spans="4:5">
      <c r="D463" s="856"/>
      <c r="E463" s="917"/>
    </row>
    <row r="464" spans="4:5">
      <c r="D464" s="856"/>
      <c r="E464" s="917"/>
    </row>
    <row r="465" spans="4:5">
      <c r="D465" s="856"/>
      <c r="E465" s="917"/>
    </row>
    <row r="466" spans="4:5">
      <c r="D466" s="856"/>
      <c r="E466" s="917"/>
    </row>
    <row r="467" spans="4:5">
      <c r="D467" s="856"/>
      <c r="E467" s="917"/>
    </row>
    <row r="468" spans="4:5">
      <c r="D468" s="856"/>
      <c r="E468" s="917"/>
    </row>
    <row r="469" spans="4:5">
      <c r="D469" s="856"/>
      <c r="E469" s="917"/>
    </row>
    <row r="470" spans="4:5">
      <c r="D470" s="856"/>
      <c r="E470" s="917"/>
    </row>
    <row r="471" spans="4:5">
      <c r="D471" s="856"/>
      <c r="E471" s="917"/>
    </row>
    <row r="472" spans="4:5">
      <c r="D472" s="856"/>
      <c r="E472" s="917"/>
    </row>
    <row r="473" spans="4:5">
      <c r="D473" s="856"/>
      <c r="E473" s="917"/>
    </row>
    <row r="474" spans="4:5">
      <c r="D474" s="856"/>
      <c r="E474" s="917"/>
    </row>
  </sheetData>
  <phoneticPr fontId="1" type="noConversion"/>
  <hyperlinks>
    <hyperlink ref="B56" location="Мазмұны!B72" display="мазмұнға"/>
  </hyperlinks>
  <pageMargins left="0.75" right="0.75" top="1" bottom="1" header="0.5" footer="0.5"/>
  <pageSetup paperSize="9" orientation="portrait" r:id="rId1"/>
  <headerFooter alignWithMargins="0"/>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28"/>
  <sheetViews>
    <sheetView topLeftCell="E16" workbookViewId="0">
      <selection activeCell="H28" sqref="H28"/>
    </sheetView>
  </sheetViews>
  <sheetFormatPr defaultRowHeight="12.75"/>
  <cols>
    <col min="1" max="1" width="9.140625" style="922"/>
    <col min="2" max="2" width="14.28515625" style="922" customWidth="1"/>
    <col min="3" max="3" width="15.7109375" style="922" customWidth="1"/>
    <col min="4" max="4" width="15.140625" style="922" customWidth="1"/>
    <col min="5" max="5" width="11.5703125" style="922" customWidth="1"/>
    <col min="6" max="6" width="12.140625" style="922" customWidth="1"/>
    <col min="7" max="16384" width="9.140625" style="922"/>
  </cols>
  <sheetData>
    <row r="2" spans="1:8" ht="13.5" thickBot="1">
      <c r="A2" s="922" t="s">
        <v>1137</v>
      </c>
      <c r="B2" s="898" t="s">
        <v>1328</v>
      </c>
      <c r="H2" s="898" t="s">
        <v>1625</v>
      </c>
    </row>
    <row r="3" spans="1:8">
      <c r="B3" s="923"/>
      <c r="C3" s="1679" t="s">
        <v>681</v>
      </c>
      <c r="D3" s="924"/>
    </row>
    <row r="4" spans="1:8" ht="13.5" thickBot="1">
      <c r="B4" s="925" t="s">
        <v>680</v>
      </c>
      <c r="C4" s="1680"/>
      <c r="D4" s="926" t="s">
        <v>682</v>
      </c>
    </row>
    <row r="5" spans="1:8">
      <c r="B5" s="927">
        <v>39450</v>
      </c>
      <c r="C5" s="928">
        <v>-0.20356764129216609</v>
      </c>
      <c r="D5" s="929">
        <v>120.44499999999999</v>
      </c>
    </row>
    <row r="6" spans="1:8">
      <c r="B6" s="930">
        <v>39451</v>
      </c>
      <c r="C6" s="931">
        <v>0.33330000546346372</v>
      </c>
      <c r="D6" s="932">
        <v>120.55</v>
      </c>
    </row>
    <row r="7" spans="1:8">
      <c r="B7" s="930">
        <v>39455</v>
      </c>
      <c r="C7" s="931">
        <v>-0.38034077182952541</v>
      </c>
      <c r="D7" s="932">
        <v>120.65</v>
      </c>
    </row>
    <row r="8" spans="1:8">
      <c r="B8" s="930">
        <v>39456</v>
      </c>
      <c r="C8" s="931">
        <v>-0.54850587759620018</v>
      </c>
      <c r="D8" s="932">
        <v>120.65</v>
      </c>
    </row>
    <row r="9" spans="1:8">
      <c r="B9" s="930">
        <v>39457</v>
      </c>
      <c r="C9" s="931">
        <v>0.58578949821534065</v>
      </c>
      <c r="D9" s="932">
        <v>120.565</v>
      </c>
    </row>
    <row r="10" spans="1:8">
      <c r="B10" s="930">
        <v>39458</v>
      </c>
      <c r="C10" s="931">
        <v>-0.46046031171521978</v>
      </c>
      <c r="D10" s="932">
        <v>120.5</v>
      </c>
    </row>
    <row r="11" spans="1:8">
      <c r="B11" s="930">
        <v>39461</v>
      </c>
      <c r="C11" s="931">
        <v>-0.50775892261779676</v>
      </c>
      <c r="D11" s="932">
        <v>120.425</v>
      </c>
    </row>
    <row r="12" spans="1:8">
      <c r="B12" s="930">
        <v>39462</v>
      </c>
      <c r="C12" s="931">
        <v>-0.79927561654081258</v>
      </c>
      <c r="D12" s="932">
        <v>120.38</v>
      </c>
    </row>
    <row r="13" spans="1:8">
      <c r="B13" s="930">
        <v>39463</v>
      </c>
      <c r="C13" s="931">
        <v>2.5562103778596773E-3</v>
      </c>
      <c r="D13" s="932">
        <v>120.22499999999999</v>
      </c>
    </row>
    <row r="14" spans="1:8">
      <c r="B14" s="930">
        <v>39464</v>
      </c>
      <c r="C14" s="931">
        <v>-0.10374082240035476</v>
      </c>
      <c r="D14" s="932">
        <v>120.065</v>
      </c>
    </row>
    <row r="15" spans="1:8">
      <c r="B15" s="930">
        <v>39465</v>
      </c>
      <c r="C15" s="931">
        <v>0.36264014311713433</v>
      </c>
      <c r="D15" s="932">
        <v>120.255</v>
      </c>
    </row>
    <row r="16" spans="1:8">
      <c r="B16" s="930">
        <v>39469</v>
      </c>
      <c r="C16" s="931">
        <v>-0.83829873643344599</v>
      </c>
      <c r="D16" s="932">
        <v>120.375</v>
      </c>
    </row>
    <row r="17" spans="2:9">
      <c r="B17" s="930">
        <v>39470</v>
      </c>
      <c r="C17" s="931">
        <v>-7.5262287597613664E-2</v>
      </c>
      <c r="D17" s="932">
        <v>120.245</v>
      </c>
    </row>
    <row r="18" spans="2:9">
      <c r="B18" s="930">
        <v>39471</v>
      </c>
      <c r="C18" s="931">
        <v>4.7871996643295889E-2</v>
      </c>
      <c r="D18" s="932">
        <v>120.21</v>
      </c>
    </row>
    <row r="19" spans="2:9">
      <c r="B19" s="930">
        <v>39472</v>
      </c>
      <c r="C19" s="931">
        <v>-0.28220178787603079</v>
      </c>
      <c r="D19" s="932">
        <v>120.12</v>
      </c>
    </row>
    <row r="20" spans="2:9">
      <c r="B20" s="930">
        <v>39475</v>
      </c>
      <c r="C20" s="931">
        <v>0.1215397240062478</v>
      </c>
      <c r="D20" s="932">
        <v>120.21</v>
      </c>
    </row>
    <row r="21" spans="2:9">
      <c r="B21" s="930">
        <v>39476</v>
      </c>
      <c r="C21" s="931">
        <v>-0.66396329785293096</v>
      </c>
      <c r="D21" s="932">
        <v>120.22499999999999</v>
      </c>
    </row>
    <row r="22" spans="2:9">
      <c r="B22" s="930">
        <v>39477</v>
      </c>
      <c r="C22" s="931">
        <v>0.5369424741439317</v>
      </c>
      <c r="D22" s="932">
        <v>120.22</v>
      </c>
    </row>
    <row r="23" spans="2:9">
      <c r="B23" s="930">
        <v>39478</v>
      </c>
      <c r="C23" s="931">
        <v>-0.49256009239900755</v>
      </c>
      <c r="D23" s="932">
        <v>120.2</v>
      </c>
    </row>
    <row r="24" spans="2:9">
      <c r="B24" s="930">
        <v>39479</v>
      </c>
      <c r="C24" s="931">
        <v>0.67634819187858441</v>
      </c>
      <c r="D24" s="932">
        <v>120.09</v>
      </c>
    </row>
    <row r="25" spans="2:9">
      <c r="B25" s="930">
        <v>39482</v>
      </c>
      <c r="C25" s="931">
        <v>0.30222331729355312</v>
      </c>
      <c r="D25" s="932">
        <v>120.23</v>
      </c>
      <c r="H25" s="905" t="s">
        <v>1084</v>
      </c>
    </row>
    <row r="26" spans="2:9">
      <c r="B26" s="930">
        <v>39483</v>
      </c>
      <c r="C26" s="931">
        <v>1.1074080279480456</v>
      </c>
      <c r="D26" s="932">
        <v>120.36</v>
      </c>
    </row>
    <row r="27" spans="2:9">
      <c r="B27" s="930">
        <v>39484</v>
      </c>
      <c r="C27" s="931">
        <v>0.51724939528748137</v>
      </c>
      <c r="D27" s="932">
        <v>120.36</v>
      </c>
    </row>
    <row r="28" spans="2:9">
      <c r="B28" s="930">
        <v>39485</v>
      </c>
      <c r="C28" s="931">
        <v>0.84686190546467832</v>
      </c>
      <c r="D28" s="932">
        <v>120.255</v>
      </c>
      <c r="H28" s="175" t="s">
        <v>459</v>
      </c>
      <c r="I28" s="96"/>
    </row>
    <row r="29" spans="2:9">
      <c r="B29" s="930">
        <v>39486</v>
      </c>
      <c r="C29" s="931">
        <v>2.0578924163164619E-2</v>
      </c>
      <c r="D29" s="932">
        <v>120.325</v>
      </c>
    </row>
    <row r="30" spans="2:9">
      <c r="B30" s="930">
        <v>39489</v>
      </c>
      <c r="C30" s="931">
        <v>0.17731807864221752</v>
      </c>
      <c r="D30" s="932">
        <v>120.355</v>
      </c>
    </row>
    <row r="31" spans="2:9">
      <c r="B31" s="930">
        <v>39490</v>
      </c>
      <c r="C31" s="931">
        <v>0.50459402761937389</v>
      </c>
      <c r="D31" s="932">
        <v>120.38</v>
      </c>
    </row>
    <row r="32" spans="2:9">
      <c r="B32" s="930">
        <v>39491</v>
      </c>
      <c r="C32" s="931">
        <v>0.31868937865896274</v>
      </c>
      <c r="D32" s="932">
        <v>120.3</v>
      </c>
    </row>
    <row r="33" spans="2:4">
      <c r="B33" s="930">
        <v>39492</v>
      </c>
      <c r="C33" s="931">
        <v>-0.52649086461170957</v>
      </c>
      <c r="D33" s="932">
        <v>120.155</v>
      </c>
    </row>
    <row r="34" spans="2:4">
      <c r="B34" s="930">
        <v>39493</v>
      </c>
      <c r="C34" s="931">
        <v>-0.78071675396821738</v>
      </c>
      <c r="D34" s="932">
        <v>120.185</v>
      </c>
    </row>
    <row r="35" spans="2:4">
      <c r="B35" s="930">
        <v>39497</v>
      </c>
      <c r="C35" s="931">
        <v>0.25052365548781952</v>
      </c>
      <c r="D35" s="932">
        <v>120.19</v>
      </c>
    </row>
    <row r="36" spans="2:4">
      <c r="B36" s="930">
        <v>39498</v>
      </c>
      <c r="C36" s="931">
        <v>-0.23893279603333314</v>
      </c>
      <c r="D36" s="932">
        <v>120.1</v>
      </c>
    </row>
    <row r="37" spans="2:4">
      <c r="B37" s="930">
        <v>39499</v>
      </c>
      <c r="C37" s="931">
        <v>6.6078925353965381E-2</v>
      </c>
      <c r="D37" s="932">
        <v>120.25</v>
      </c>
    </row>
    <row r="38" spans="2:4">
      <c r="B38" s="930">
        <v>39500</v>
      </c>
      <c r="C38" s="931">
        <v>0.22746857413783034</v>
      </c>
      <c r="D38" s="932">
        <v>120.4</v>
      </c>
    </row>
    <row r="39" spans="2:4">
      <c r="B39" s="930">
        <v>39503</v>
      </c>
      <c r="C39" s="931">
        <v>6.8014475325710672E-2</v>
      </c>
      <c r="D39" s="932">
        <v>120.52</v>
      </c>
    </row>
    <row r="40" spans="2:4">
      <c r="B40" s="930">
        <v>39504</v>
      </c>
      <c r="C40" s="931">
        <v>0.59982143653039133</v>
      </c>
      <c r="D40" s="932">
        <v>120.77</v>
      </c>
    </row>
    <row r="41" spans="2:4">
      <c r="B41" s="930">
        <v>39505</v>
      </c>
      <c r="C41" s="931">
        <v>0.90965515521455376</v>
      </c>
      <c r="D41" s="932">
        <v>120.78</v>
      </c>
    </row>
    <row r="42" spans="2:4">
      <c r="B42" s="930">
        <v>39506</v>
      </c>
      <c r="C42" s="931">
        <v>7.3794242757284217E-2</v>
      </c>
      <c r="D42" s="932">
        <v>120.82</v>
      </c>
    </row>
    <row r="43" spans="2:4">
      <c r="B43" s="930">
        <v>39507</v>
      </c>
      <c r="C43" s="931">
        <v>-0.60979801831430858</v>
      </c>
      <c r="D43" s="932">
        <v>120.845</v>
      </c>
    </row>
    <row r="44" spans="2:4">
      <c r="B44" s="930">
        <v>39510</v>
      </c>
      <c r="C44" s="931">
        <v>0.65690060784105397</v>
      </c>
      <c r="D44" s="932">
        <v>120.66500000000001</v>
      </c>
    </row>
    <row r="45" spans="2:4">
      <c r="B45" s="930">
        <v>39511</v>
      </c>
      <c r="C45" s="931">
        <v>-0.25993053167709801</v>
      </c>
      <c r="D45" s="932">
        <v>120.76</v>
      </c>
    </row>
    <row r="46" spans="2:4">
      <c r="B46" s="930">
        <v>39512</v>
      </c>
      <c r="C46" s="931">
        <v>0.55084942771750911</v>
      </c>
      <c r="D46" s="932">
        <v>120.795</v>
      </c>
    </row>
    <row r="47" spans="2:4">
      <c r="B47" s="930">
        <v>39513</v>
      </c>
      <c r="C47" s="931">
        <v>8.3228567092616432E-2</v>
      </c>
      <c r="D47" s="932">
        <v>120.7</v>
      </c>
    </row>
    <row r="48" spans="2:4">
      <c r="B48" s="930">
        <v>39514</v>
      </c>
      <c r="C48" s="931">
        <v>0.55185872332858299</v>
      </c>
      <c r="D48" s="932">
        <v>120.655</v>
      </c>
    </row>
    <row r="49" spans="2:4">
      <c r="B49" s="930">
        <v>39518</v>
      </c>
      <c r="C49" s="931">
        <v>0.10922715104246956</v>
      </c>
      <c r="D49" s="932">
        <v>120.655</v>
      </c>
    </row>
    <row r="50" spans="2:4">
      <c r="B50" s="930">
        <v>39519</v>
      </c>
      <c r="C50" s="931">
        <v>0.40859182128001692</v>
      </c>
      <c r="D50" s="932">
        <v>120.73</v>
      </c>
    </row>
    <row r="51" spans="2:4">
      <c r="B51" s="930">
        <v>39520</v>
      </c>
      <c r="C51" s="931">
        <v>-1.0065814214674178</v>
      </c>
      <c r="D51" s="932">
        <v>120.56</v>
      </c>
    </row>
    <row r="52" spans="2:4">
      <c r="B52" s="930">
        <v>39521</v>
      </c>
      <c r="C52" s="931">
        <v>0.20581371296805828</v>
      </c>
      <c r="D52" s="932">
        <v>120.53</v>
      </c>
    </row>
    <row r="53" spans="2:4">
      <c r="B53" s="930">
        <v>39524</v>
      </c>
      <c r="C53" s="931">
        <v>-0.19105660860454998</v>
      </c>
      <c r="D53" s="932">
        <v>120.685</v>
      </c>
    </row>
    <row r="54" spans="2:4">
      <c r="B54" s="930">
        <v>39525</v>
      </c>
      <c r="C54" s="931">
        <v>-0.28455488330011458</v>
      </c>
      <c r="D54" s="932">
        <v>120.75</v>
      </c>
    </row>
    <row r="55" spans="2:4">
      <c r="B55" s="930">
        <v>39526</v>
      </c>
      <c r="C55" s="931">
        <v>-0.55541937098401051</v>
      </c>
      <c r="D55" s="932">
        <v>120.67</v>
      </c>
    </row>
    <row r="56" spans="2:4">
      <c r="B56" s="930">
        <v>39527</v>
      </c>
      <c r="C56" s="931">
        <v>-0.52496907957893768</v>
      </c>
      <c r="D56" s="932">
        <v>120.455</v>
      </c>
    </row>
    <row r="57" spans="2:4">
      <c r="B57" s="930">
        <v>39528</v>
      </c>
      <c r="C57" s="931">
        <v>-7.3088493444641758E-2</v>
      </c>
      <c r="D57" s="932">
        <v>120.44499999999999</v>
      </c>
    </row>
    <row r="58" spans="2:4">
      <c r="B58" s="930">
        <v>39532</v>
      </c>
      <c r="C58" s="931">
        <v>-8.4512031935900483E-2</v>
      </c>
      <c r="D58" s="932">
        <v>120.66</v>
      </c>
    </row>
    <row r="59" spans="2:4">
      <c r="B59" s="930">
        <v>39533</v>
      </c>
      <c r="C59" s="931">
        <v>0.17044305383404323</v>
      </c>
      <c r="D59" s="932">
        <v>120.77500000000001</v>
      </c>
    </row>
    <row r="60" spans="2:4">
      <c r="B60" s="930">
        <v>39534</v>
      </c>
      <c r="C60" s="931">
        <v>0.344451799552563</v>
      </c>
      <c r="D60" s="932">
        <v>120.675</v>
      </c>
    </row>
    <row r="61" spans="2:4">
      <c r="B61" s="930">
        <v>39535</v>
      </c>
      <c r="C61" s="931">
        <v>-7.3338948527804065E-2</v>
      </c>
      <c r="D61" s="932">
        <v>120.69499999999999</v>
      </c>
    </row>
    <row r="62" spans="2:4">
      <c r="B62" s="930">
        <v>39538</v>
      </c>
      <c r="C62" s="931">
        <v>-4.6096903052202876E-2</v>
      </c>
      <c r="D62" s="932">
        <v>120.685</v>
      </c>
    </row>
    <row r="63" spans="2:4">
      <c r="B63" s="930">
        <v>39539</v>
      </c>
      <c r="C63" s="931">
        <v>-0.34133587469707699</v>
      </c>
      <c r="D63" s="932">
        <v>120.605</v>
      </c>
    </row>
    <row r="64" spans="2:4">
      <c r="B64" s="930">
        <v>39540</v>
      </c>
      <c r="C64" s="931">
        <v>-0.23308251780933603</v>
      </c>
      <c r="D64" s="932">
        <v>120.605</v>
      </c>
    </row>
    <row r="65" spans="2:4">
      <c r="B65" s="930">
        <v>39541</v>
      </c>
      <c r="C65" s="931">
        <v>-0.30490981413017493</v>
      </c>
      <c r="D65" s="932">
        <v>120.465</v>
      </c>
    </row>
    <row r="66" spans="2:4">
      <c r="B66" s="930">
        <v>39542</v>
      </c>
      <c r="C66" s="931">
        <v>-0.1255166577458203</v>
      </c>
      <c r="D66" s="932">
        <v>120.61</v>
      </c>
    </row>
    <row r="67" spans="2:4">
      <c r="B67" s="930">
        <v>39545</v>
      </c>
      <c r="C67" s="931">
        <v>-4.5092451026471837E-2</v>
      </c>
      <c r="D67" s="932">
        <v>120.565</v>
      </c>
    </row>
    <row r="68" spans="2:4">
      <c r="B68" s="930">
        <v>39546</v>
      </c>
      <c r="C68" s="931">
        <v>4.9742340795595946E-2</v>
      </c>
      <c r="D68" s="932">
        <v>120.55500000000001</v>
      </c>
    </row>
    <row r="69" spans="2:4">
      <c r="B69" s="930">
        <v>39547</v>
      </c>
      <c r="C69" s="931">
        <v>-6.6572967768981639E-2</v>
      </c>
      <c r="D69" s="932">
        <v>120.55</v>
      </c>
    </row>
    <row r="70" spans="2:4">
      <c r="B70" s="930">
        <v>39548</v>
      </c>
      <c r="C70" s="931">
        <v>0.20825307244304253</v>
      </c>
      <c r="D70" s="932">
        <v>120.535</v>
      </c>
    </row>
    <row r="71" spans="2:4">
      <c r="B71" s="930">
        <v>39549</v>
      </c>
      <c r="C71" s="931">
        <v>-0.7097532172540324</v>
      </c>
      <c r="D71" s="932">
        <v>120.51</v>
      </c>
    </row>
    <row r="72" spans="2:4">
      <c r="B72" s="930">
        <v>39552</v>
      </c>
      <c r="C72" s="931">
        <v>-0.2788191444166328</v>
      </c>
      <c r="D72" s="932">
        <v>120.44499999999999</v>
      </c>
    </row>
    <row r="73" spans="2:4">
      <c r="B73" s="930">
        <v>39553</v>
      </c>
      <c r="C73" s="931">
        <v>-0.19471965539747382</v>
      </c>
      <c r="D73" s="932">
        <v>120.315</v>
      </c>
    </row>
    <row r="74" spans="2:4">
      <c r="B74" s="930">
        <v>39554</v>
      </c>
      <c r="C74" s="931">
        <v>-0.82583205561422324</v>
      </c>
      <c r="D74" s="932">
        <v>120.28</v>
      </c>
    </row>
    <row r="75" spans="2:4">
      <c r="B75" s="930">
        <v>39555</v>
      </c>
      <c r="C75" s="931">
        <v>-0.40846659306497507</v>
      </c>
      <c r="D75" s="932">
        <v>120.455</v>
      </c>
    </row>
    <row r="76" spans="2:4">
      <c r="B76" s="930">
        <v>39556</v>
      </c>
      <c r="C76" s="931">
        <v>-0.34723585466778595</v>
      </c>
      <c r="D76" s="932">
        <v>120.57</v>
      </c>
    </row>
    <row r="77" spans="2:4">
      <c r="B77" s="930">
        <v>39559</v>
      </c>
      <c r="C77" s="931">
        <v>0.66300050306925096</v>
      </c>
      <c r="D77" s="932">
        <v>120.535</v>
      </c>
    </row>
    <row r="78" spans="2:4">
      <c r="B78" s="930">
        <v>39560</v>
      </c>
      <c r="C78" s="931">
        <v>-0.35927250882965606</v>
      </c>
      <c r="D78" s="932">
        <v>120.45</v>
      </c>
    </row>
    <row r="79" spans="2:4">
      <c r="B79" s="930">
        <v>39561</v>
      </c>
      <c r="C79" s="931">
        <v>-0.12179248923071034</v>
      </c>
      <c r="D79" s="932">
        <v>120.36499999999999</v>
      </c>
    </row>
    <row r="80" spans="2:4">
      <c r="B80" s="930">
        <v>39562</v>
      </c>
      <c r="C80" s="931">
        <v>0.33893857365846242</v>
      </c>
      <c r="D80" s="932">
        <v>120.44499999999999</v>
      </c>
    </row>
    <row r="81" spans="2:4">
      <c r="B81" s="930">
        <v>39563</v>
      </c>
      <c r="C81" s="931">
        <v>0.29390929800348381</v>
      </c>
      <c r="D81" s="932">
        <v>120.49</v>
      </c>
    </row>
    <row r="82" spans="2:4">
      <c r="B82" s="930">
        <v>39566</v>
      </c>
      <c r="C82" s="931">
        <v>0.19029832108264194</v>
      </c>
      <c r="D82" s="932">
        <v>120.515</v>
      </c>
    </row>
    <row r="83" spans="2:4">
      <c r="B83" s="930">
        <v>39567</v>
      </c>
      <c r="C83" s="931">
        <v>-3.86539084455194E-2</v>
      </c>
      <c r="D83" s="932">
        <v>120.4</v>
      </c>
    </row>
    <row r="84" spans="2:4">
      <c r="B84" s="930">
        <v>39568</v>
      </c>
      <c r="C84" s="931">
        <v>-0.54445126051935389</v>
      </c>
      <c r="D84" s="932">
        <v>120.375</v>
      </c>
    </row>
    <row r="85" spans="2:4">
      <c r="B85" s="930">
        <v>39573</v>
      </c>
      <c r="C85" s="931">
        <v>-0.60124424514888886</v>
      </c>
      <c r="D85" s="932">
        <v>120.46</v>
      </c>
    </row>
    <row r="86" spans="2:4">
      <c r="B86" s="930">
        <v>39574</v>
      </c>
      <c r="C86" s="931">
        <v>0.38397289966628129</v>
      </c>
      <c r="D86" s="932">
        <v>120.47499999999999</v>
      </c>
    </row>
    <row r="87" spans="2:4">
      <c r="B87" s="930">
        <v>39575</v>
      </c>
      <c r="C87" s="931">
        <v>-4.656668404973726E-2</v>
      </c>
      <c r="D87" s="932">
        <v>120.505</v>
      </c>
    </row>
    <row r="88" spans="2:4">
      <c r="B88" s="930">
        <v>39576</v>
      </c>
      <c r="C88" s="931">
        <v>0.25860688250475106</v>
      </c>
      <c r="D88" s="932">
        <v>120.565</v>
      </c>
    </row>
    <row r="89" spans="2:4">
      <c r="B89" s="930">
        <v>39580</v>
      </c>
      <c r="C89" s="931">
        <v>-0.11825286321679042</v>
      </c>
      <c r="D89" s="932">
        <v>120.57</v>
      </c>
    </row>
    <row r="90" spans="2:4">
      <c r="B90" s="930">
        <v>39581</v>
      </c>
      <c r="C90" s="931">
        <v>-0.15801487239158957</v>
      </c>
      <c r="D90" s="932">
        <v>120.595</v>
      </c>
    </row>
    <row r="91" spans="2:4">
      <c r="B91" s="930">
        <v>39582</v>
      </c>
      <c r="C91" s="931">
        <v>6.2367082421069198E-2</v>
      </c>
      <c r="D91" s="932">
        <v>120.58</v>
      </c>
    </row>
    <row r="92" spans="2:4">
      <c r="B92" s="930">
        <v>39583</v>
      </c>
      <c r="C92" s="931">
        <v>-0.69512547768829802</v>
      </c>
      <c r="D92" s="932">
        <v>120.73</v>
      </c>
    </row>
    <row r="93" spans="2:4">
      <c r="B93" s="930">
        <v>39584</v>
      </c>
      <c r="C93" s="931">
        <v>-0.26003000670486609</v>
      </c>
      <c r="D93" s="932">
        <v>120.69499999999999</v>
      </c>
    </row>
    <row r="94" spans="2:4">
      <c r="B94" s="930">
        <v>39587</v>
      </c>
      <c r="C94" s="931">
        <v>-1.118182357655285</v>
      </c>
      <c r="D94" s="932">
        <v>120.685</v>
      </c>
    </row>
    <row r="95" spans="2:4">
      <c r="B95" s="930">
        <v>39588</v>
      </c>
      <c r="C95" s="931">
        <v>-0.20556975132547914</v>
      </c>
      <c r="D95" s="932">
        <v>120.605</v>
      </c>
    </row>
    <row r="96" spans="2:4">
      <c r="B96" s="930">
        <v>39589</v>
      </c>
      <c r="C96" s="931">
        <v>-0.26214586268918244</v>
      </c>
      <c r="D96" s="932">
        <v>120.58499999999999</v>
      </c>
    </row>
    <row r="97" spans="2:4">
      <c r="B97" s="930">
        <v>39590</v>
      </c>
      <c r="C97" s="931">
        <v>-0.86626287558400039</v>
      </c>
      <c r="D97" s="932">
        <v>120.58</v>
      </c>
    </row>
    <row r="98" spans="2:4">
      <c r="B98" s="930">
        <v>39591</v>
      </c>
      <c r="C98" s="931">
        <v>-9.102430220327451E-2</v>
      </c>
      <c r="D98" s="932">
        <v>120.59</v>
      </c>
    </row>
    <row r="99" spans="2:4">
      <c r="B99" s="930">
        <v>39595</v>
      </c>
      <c r="C99" s="931">
        <v>-7.1598505903558818E-2</v>
      </c>
      <c r="D99" s="932">
        <v>120.575</v>
      </c>
    </row>
    <row r="100" spans="2:4">
      <c r="B100" s="930">
        <v>39596</v>
      </c>
      <c r="C100" s="931">
        <v>0.24155978980421081</v>
      </c>
      <c r="D100" s="932">
        <v>120.54</v>
      </c>
    </row>
    <row r="101" spans="2:4">
      <c r="B101" s="930">
        <v>39597</v>
      </c>
      <c r="C101" s="931">
        <v>-0.16053387251619275</v>
      </c>
      <c r="D101" s="932">
        <v>120.485</v>
      </c>
    </row>
    <row r="102" spans="2:4">
      <c r="B102" s="930">
        <v>39598</v>
      </c>
      <c r="C102" s="931">
        <v>0.10432744802144671</v>
      </c>
      <c r="D102" s="932">
        <v>120.58</v>
      </c>
    </row>
    <row r="103" spans="2:4">
      <c r="B103" s="930">
        <v>39601</v>
      </c>
      <c r="C103" s="931">
        <v>0.24253185364162622</v>
      </c>
      <c r="D103" s="932">
        <v>120.65</v>
      </c>
    </row>
    <row r="104" spans="2:4">
      <c r="B104" s="930">
        <v>39602</v>
      </c>
      <c r="C104" s="931">
        <v>0.23293659354404897</v>
      </c>
      <c r="D104" s="932">
        <v>120.745</v>
      </c>
    </row>
    <row r="105" spans="2:4">
      <c r="B105" s="930">
        <v>39603</v>
      </c>
      <c r="C105" s="931">
        <v>-2.2335215756597262</v>
      </c>
      <c r="D105" s="932">
        <v>120.73</v>
      </c>
    </row>
    <row r="106" spans="2:4">
      <c r="B106" s="930">
        <v>39604</v>
      </c>
      <c r="C106" s="931">
        <v>0.38275290574500898</v>
      </c>
      <c r="D106" s="932">
        <v>120.66500000000001</v>
      </c>
    </row>
    <row r="107" spans="2:4">
      <c r="B107" s="930">
        <v>39605</v>
      </c>
      <c r="C107" s="931">
        <v>-0.28344566908325747</v>
      </c>
      <c r="D107" s="932">
        <v>120.61499999999999</v>
      </c>
    </row>
    <row r="108" spans="2:4">
      <c r="B108" s="930">
        <v>39608</v>
      </c>
      <c r="C108" s="931">
        <v>-0.62402432958510079</v>
      </c>
      <c r="D108" s="932">
        <v>120.69499999999999</v>
      </c>
    </row>
    <row r="109" spans="2:4">
      <c r="B109" s="930">
        <v>39609</v>
      </c>
      <c r="C109" s="931">
        <v>-0.80444456083852678</v>
      </c>
      <c r="D109" s="932">
        <v>120.7</v>
      </c>
    </row>
    <row r="110" spans="2:4">
      <c r="B110" s="930">
        <v>39610</v>
      </c>
      <c r="C110" s="931">
        <v>0.18713555538590368</v>
      </c>
      <c r="D110" s="932">
        <v>120.72499999999999</v>
      </c>
    </row>
    <row r="111" spans="2:4">
      <c r="B111" s="930">
        <v>39611</v>
      </c>
      <c r="C111" s="931">
        <v>0.54282143770573299</v>
      </c>
      <c r="D111" s="932">
        <v>120.755</v>
      </c>
    </row>
    <row r="112" spans="2:4">
      <c r="B112" s="930">
        <v>39612</v>
      </c>
      <c r="C112" s="931">
        <v>-0.47365221736129748</v>
      </c>
      <c r="D112" s="932">
        <v>120.67</v>
      </c>
    </row>
    <row r="113" spans="2:4">
      <c r="B113" s="930">
        <v>39615</v>
      </c>
      <c r="C113" s="931">
        <v>1.0053002460221647</v>
      </c>
      <c r="D113" s="932">
        <v>120.705</v>
      </c>
    </row>
    <row r="114" spans="2:4">
      <c r="B114" s="930">
        <v>39616</v>
      </c>
      <c r="C114" s="931">
        <v>0.20393179008099341</v>
      </c>
      <c r="D114" s="932">
        <v>120.69499999999999</v>
      </c>
    </row>
    <row r="115" spans="2:4">
      <c r="B115" s="930">
        <v>39617</v>
      </c>
      <c r="C115" s="931">
        <v>0.14877687337629034</v>
      </c>
      <c r="D115" s="932">
        <v>120.66</v>
      </c>
    </row>
    <row r="116" spans="2:4">
      <c r="B116" s="930">
        <v>39618</v>
      </c>
      <c r="C116" s="931">
        <v>0.45753532379719158</v>
      </c>
      <c r="D116" s="932">
        <v>120.735</v>
      </c>
    </row>
    <row r="117" spans="2:4">
      <c r="B117" s="930">
        <v>39619</v>
      </c>
      <c r="C117" s="931">
        <v>0.44059401508360846</v>
      </c>
      <c r="D117" s="932">
        <v>120.74</v>
      </c>
    </row>
    <row r="118" spans="2:4">
      <c r="B118" s="930">
        <v>39622</v>
      </c>
      <c r="C118" s="931">
        <v>0.42903358937729519</v>
      </c>
      <c r="D118" s="932">
        <v>120.715</v>
      </c>
    </row>
    <row r="119" spans="2:4">
      <c r="B119" s="930">
        <v>39623</v>
      </c>
      <c r="C119" s="931">
        <v>-0.12010105021771715</v>
      </c>
      <c r="D119" s="932">
        <v>120.77500000000001</v>
      </c>
    </row>
    <row r="120" spans="2:4">
      <c r="B120" s="930">
        <v>39624</v>
      </c>
      <c r="C120" s="931">
        <v>-0.62678452502307713</v>
      </c>
      <c r="D120" s="932">
        <v>120.83499999999999</v>
      </c>
    </row>
    <row r="121" spans="2:4">
      <c r="B121" s="930">
        <v>39625</v>
      </c>
      <c r="C121" s="931">
        <v>9.1966651120367088E-2</v>
      </c>
      <c r="D121" s="932">
        <v>120.735</v>
      </c>
    </row>
    <row r="122" spans="2:4">
      <c r="B122" s="930">
        <v>39626</v>
      </c>
      <c r="C122" s="931">
        <v>0.17719528042330607</v>
      </c>
      <c r="D122" s="932">
        <v>120.75</v>
      </c>
    </row>
    <row r="123" spans="2:4">
      <c r="B123" s="930">
        <v>39629</v>
      </c>
      <c r="C123" s="931">
        <v>-0.26090407733504734</v>
      </c>
      <c r="D123" s="932">
        <v>120.745</v>
      </c>
    </row>
    <row r="124" spans="2:4">
      <c r="B124" s="930">
        <v>39630</v>
      </c>
      <c r="C124" s="931">
        <v>-0.46048846350362038</v>
      </c>
      <c r="D124" s="932">
        <v>120.65</v>
      </c>
    </row>
    <row r="125" spans="2:4">
      <c r="B125" s="930">
        <v>39631</v>
      </c>
      <c r="C125" s="931">
        <v>0.47509700955987688</v>
      </c>
      <c r="D125" s="932">
        <v>120.58</v>
      </c>
    </row>
    <row r="126" spans="2:4">
      <c r="B126" s="930">
        <v>39632</v>
      </c>
      <c r="C126" s="931">
        <v>-1.229159158845915</v>
      </c>
      <c r="D126" s="932">
        <v>120.56</v>
      </c>
    </row>
    <row r="127" spans="2:4">
      <c r="B127" s="930">
        <v>39637</v>
      </c>
      <c r="C127" s="931">
        <v>-0.27440597504924291</v>
      </c>
      <c r="D127" s="932">
        <v>120.47499999999999</v>
      </c>
    </row>
    <row r="128" spans="2:4">
      <c r="B128" s="930">
        <v>39638</v>
      </c>
      <c r="C128" s="931">
        <v>0.49875184656984162</v>
      </c>
      <c r="D128" s="932">
        <v>120.38500000000001</v>
      </c>
    </row>
    <row r="129" spans="2:4">
      <c r="B129" s="930">
        <v>39639</v>
      </c>
      <c r="C129" s="931">
        <v>-0.12085819887305313</v>
      </c>
      <c r="D129" s="932">
        <v>120.215</v>
      </c>
    </row>
    <row r="130" spans="2:4">
      <c r="B130" s="930">
        <v>39640</v>
      </c>
      <c r="C130" s="931">
        <v>-0.43620262972895729</v>
      </c>
      <c r="D130" s="932">
        <v>120.22499999999999</v>
      </c>
    </row>
    <row r="131" spans="2:4">
      <c r="B131" s="930">
        <v>39643</v>
      </c>
      <c r="C131" s="931">
        <v>-0.81406551570191532</v>
      </c>
      <c r="D131" s="932">
        <v>120.2</v>
      </c>
    </row>
    <row r="132" spans="2:4">
      <c r="B132" s="930">
        <v>39644</v>
      </c>
      <c r="C132" s="931">
        <v>0.21277327216184155</v>
      </c>
      <c r="D132" s="932">
        <v>120.06</v>
      </c>
    </row>
    <row r="133" spans="2:4">
      <c r="B133" s="930">
        <v>39645</v>
      </c>
      <c r="C133" s="931">
        <v>0.49401442328223832</v>
      </c>
      <c r="D133" s="932">
        <v>120.05</v>
      </c>
    </row>
    <row r="134" spans="2:4">
      <c r="B134" s="930">
        <v>39646</v>
      </c>
      <c r="C134" s="931">
        <v>0.41055242151582472</v>
      </c>
      <c r="D134" s="932">
        <v>120.145</v>
      </c>
    </row>
    <row r="135" spans="2:4">
      <c r="B135" s="930">
        <v>39647</v>
      </c>
      <c r="C135" s="931">
        <v>0.40928604571555427</v>
      </c>
      <c r="D135" s="932">
        <v>120.185</v>
      </c>
    </row>
    <row r="136" spans="2:4">
      <c r="B136" s="930">
        <v>39650</v>
      </c>
      <c r="C136" s="931">
        <v>4.2366446420567236E-2</v>
      </c>
      <c r="D136" s="932">
        <v>120.19499999999999</v>
      </c>
    </row>
    <row r="137" spans="2:4">
      <c r="B137" s="930">
        <v>39651</v>
      </c>
      <c r="C137" s="931">
        <v>0.15510652355267329</v>
      </c>
      <c r="D137" s="932">
        <v>120.18</v>
      </c>
    </row>
    <row r="138" spans="2:4">
      <c r="B138" s="930">
        <v>39652</v>
      </c>
      <c r="C138" s="931">
        <v>0.54382826041304344</v>
      </c>
      <c r="D138" s="932">
        <v>120.16500000000001</v>
      </c>
    </row>
    <row r="139" spans="2:4">
      <c r="B139" s="930">
        <v>39653</v>
      </c>
      <c r="C139" s="931">
        <v>3.7006110356029742E-2</v>
      </c>
      <c r="D139" s="932">
        <v>120.185</v>
      </c>
    </row>
    <row r="140" spans="2:4">
      <c r="B140" s="930">
        <v>39654</v>
      </c>
      <c r="C140" s="931">
        <v>0.49464201289540066</v>
      </c>
      <c r="D140" s="932">
        <v>120.18</v>
      </c>
    </row>
    <row r="141" spans="2:4">
      <c r="B141" s="930">
        <v>39657</v>
      </c>
      <c r="C141" s="931">
        <v>0.36504375535050076</v>
      </c>
      <c r="D141" s="932">
        <v>120.175</v>
      </c>
    </row>
    <row r="142" spans="2:4">
      <c r="B142" s="930">
        <v>39658</v>
      </c>
      <c r="C142" s="931">
        <v>3.3532911404713983E-2</v>
      </c>
      <c r="D142" s="932">
        <v>120.18</v>
      </c>
    </row>
    <row r="143" spans="2:4">
      <c r="B143" s="930">
        <v>39659</v>
      </c>
      <c r="C143" s="931">
        <v>0.17625401114715639</v>
      </c>
      <c r="D143" s="932">
        <v>120.185</v>
      </c>
    </row>
    <row r="144" spans="2:4">
      <c r="B144" s="930">
        <v>39660</v>
      </c>
      <c r="C144" s="931">
        <v>0.13635445877831376</v>
      </c>
      <c r="D144" s="932">
        <v>120.18</v>
      </c>
    </row>
    <row r="145" spans="2:4">
      <c r="B145" s="930">
        <v>39661</v>
      </c>
      <c r="C145" s="931">
        <v>0.19439810216963724</v>
      </c>
      <c r="D145" s="932">
        <v>120.17</v>
      </c>
    </row>
    <row r="146" spans="2:4">
      <c r="B146" s="930">
        <v>39664</v>
      </c>
      <c r="C146" s="931">
        <v>0.46354649024205308</v>
      </c>
      <c r="D146" s="932">
        <v>120.145</v>
      </c>
    </row>
    <row r="147" spans="2:4">
      <c r="B147" s="930">
        <v>39665</v>
      </c>
      <c r="C147" s="931">
        <v>1.0242884856682968E-2</v>
      </c>
      <c r="D147" s="932">
        <v>120.11</v>
      </c>
    </row>
    <row r="148" spans="2:4">
      <c r="B148" s="930">
        <v>39666</v>
      </c>
      <c r="C148" s="931">
        <v>0.15613527909202271</v>
      </c>
      <c r="D148" s="932">
        <v>120.04</v>
      </c>
    </row>
    <row r="149" spans="2:4">
      <c r="B149" s="930">
        <v>39667</v>
      </c>
      <c r="C149" s="931">
        <v>0.73252309577425523</v>
      </c>
      <c r="D149" s="932">
        <v>120.08499999999999</v>
      </c>
    </row>
    <row r="150" spans="2:4">
      <c r="B150" s="930">
        <v>39668</v>
      </c>
      <c r="C150" s="931">
        <v>0.49575008395801545</v>
      </c>
      <c r="D150" s="932">
        <v>120.065</v>
      </c>
    </row>
    <row r="151" spans="2:4">
      <c r="B151" s="930">
        <v>39671</v>
      </c>
      <c r="C151" s="931">
        <v>0.33319351212956116</v>
      </c>
      <c r="D151" s="932">
        <v>120.14</v>
      </c>
    </row>
    <row r="152" spans="2:4">
      <c r="B152" s="930">
        <v>39672</v>
      </c>
      <c r="C152" s="931">
        <v>0.38142491919077592</v>
      </c>
      <c r="D152" s="932">
        <v>120.17</v>
      </c>
    </row>
    <row r="153" spans="2:4">
      <c r="B153" s="930">
        <v>39673</v>
      </c>
      <c r="C153" s="931">
        <v>0.92035885769694048</v>
      </c>
      <c r="D153" s="932">
        <v>120.06</v>
      </c>
    </row>
    <row r="154" spans="2:4">
      <c r="B154" s="930">
        <v>39674</v>
      </c>
      <c r="C154" s="931">
        <v>-0.42231932558892077</v>
      </c>
      <c r="D154" s="932">
        <v>120.145</v>
      </c>
    </row>
    <row r="155" spans="2:4">
      <c r="B155" s="930">
        <v>39675</v>
      </c>
      <c r="C155" s="931">
        <v>-0.96803292793244677</v>
      </c>
      <c r="D155" s="932">
        <v>120.15</v>
      </c>
    </row>
    <row r="156" spans="2:4">
      <c r="B156" s="930">
        <v>39678</v>
      </c>
      <c r="C156" s="931">
        <v>0.18717292420309445</v>
      </c>
      <c r="D156" s="932">
        <v>120.125</v>
      </c>
    </row>
    <row r="157" spans="2:4">
      <c r="B157" s="930">
        <v>39679</v>
      </c>
      <c r="C157" s="931">
        <v>-0.23501901565561092</v>
      </c>
      <c r="D157" s="932">
        <v>120.075</v>
      </c>
    </row>
    <row r="158" spans="2:4">
      <c r="B158" s="930">
        <v>39680</v>
      </c>
      <c r="C158" s="931">
        <v>-0.71774323365529036</v>
      </c>
      <c r="D158" s="932">
        <v>120.005</v>
      </c>
    </row>
    <row r="159" spans="2:4">
      <c r="B159" s="930">
        <v>39681</v>
      </c>
      <c r="C159" s="931">
        <v>-0.15644515181225718</v>
      </c>
      <c r="D159" s="932">
        <v>119.94</v>
      </c>
    </row>
    <row r="160" spans="2:4">
      <c r="B160" s="930">
        <v>39682</v>
      </c>
      <c r="C160" s="931">
        <v>-0.60793805678850821</v>
      </c>
      <c r="D160" s="932">
        <v>119.715</v>
      </c>
    </row>
    <row r="161" spans="2:4">
      <c r="B161" s="930">
        <v>39685</v>
      </c>
      <c r="C161" s="931">
        <v>-1.2597683435967437</v>
      </c>
      <c r="D161" s="932">
        <v>119.80500000000001</v>
      </c>
    </row>
    <row r="162" spans="2:4">
      <c r="B162" s="930">
        <v>39686</v>
      </c>
      <c r="C162" s="931">
        <v>-0.98137095164031574</v>
      </c>
      <c r="D162" s="932">
        <v>119.83499999999999</v>
      </c>
    </row>
    <row r="163" spans="2:4">
      <c r="B163" s="930">
        <v>39687</v>
      </c>
      <c r="C163" s="931">
        <v>-0.78127837266219946</v>
      </c>
      <c r="D163" s="932">
        <v>119.79</v>
      </c>
    </row>
    <row r="164" spans="2:4">
      <c r="B164" s="930">
        <v>39688</v>
      </c>
      <c r="C164" s="931">
        <v>-0.99573199771277898</v>
      </c>
      <c r="D164" s="932">
        <v>119.625</v>
      </c>
    </row>
    <row r="165" spans="2:4">
      <c r="B165" s="930">
        <v>39689</v>
      </c>
      <c r="C165" s="931">
        <v>-1.1227265447117454</v>
      </c>
      <c r="D165" s="932">
        <v>119.595</v>
      </c>
    </row>
    <row r="166" spans="2:4">
      <c r="B166" s="930">
        <v>39693</v>
      </c>
      <c r="C166" s="931">
        <v>-1.1633481677551494</v>
      </c>
      <c r="D166" s="932">
        <v>119.66</v>
      </c>
    </row>
    <row r="167" spans="2:4">
      <c r="B167" s="930">
        <v>39694</v>
      </c>
      <c r="C167" s="931">
        <v>-0.14127688920140608</v>
      </c>
      <c r="D167" s="932">
        <v>119.77</v>
      </c>
    </row>
    <row r="168" spans="2:4">
      <c r="B168" s="930">
        <v>39695</v>
      </c>
      <c r="C168" s="931">
        <v>-0.78259951074272915</v>
      </c>
      <c r="D168" s="932">
        <v>119.67</v>
      </c>
    </row>
    <row r="169" spans="2:4">
      <c r="B169" s="930">
        <v>39696</v>
      </c>
      <c r="C169" s="931">
        <v>-0.31840656646900256</v>
      </c>
      <c r="D169" s="932">
        <v>119.61499999999999</v>
      </c>
    </row>
    <row r="170" spans="2:4">
      <c r="B170" s="930">
        <v>39699</v>
      </c>
      <c r="C170" s="931">
        <v>0.16598662881953452</v>
      </c>
      <c r="D170" s="932">
        <v>119.63</v>
      </c>
    </row>
    <row r="171" spans="2:4">
      <c r="B171" s="930">
        <v>39700</v>
      </c>
      <c r="C171" s="931">
        <v>1.5845254492974969E-2</v>
      </c>
      <c r="D171" s="932">
        <v>119.705</v>
      </c>
    </row>
    <row r="172" spans="2:4">
      <c r="B172" s="930">
        <v>39701</v>
      </c>
      <c r="C172" s="931">
        <v>8.1458094871399572E-2</v>
      </c>
      <c r="D172" s="932">
        <v>119.605</v>
      </c>
    </row>
    <row r="173" spans="2:4">
      <c r="B173" s="930">
        <v>39702</v>
      </c>
      <c r="C173" s="931">
        <v>-0.27159456464031678</v>
      </c>
      <c r="D173" s="932">
        <v>119.59</v>
      </c>
    </row>
    <row r="174" spans="2:4">
      <c r="B174" s="930">
        <v>39703</v>
      </c>
      <c r="C174" s="931">
        <v>-3.5777123763174434E-2</v>
      </c>
      <c r="D174" s="932">
        <v>119.485</v>
      </c>
    </row>
    <row r="175" spans="2:4">
      <c r="B175" s="930">
        <v>39706</v>
      </c>
      <c r="C175" s="931">
        <v>1.2050551729773543E-2</v>
      </c>
      <c r="D175" s="932">
        <v>119.465</v>
      </c>
    </row>
    <row r="176" spans="2:4">
      <c r="B176" s="930">
        <v>39707</v>
      </c>
      <c r="C176" s="931">
        <v>-1.2590819740862319E-2</v>
      </c>
      <c r="D176" s="932">
        <v>119.545</v>
      </c>
    </row>
    <row r="177" spans="2:4">
      <c r="B177" s="930">
        <v>39708</v>
      </c>
      <c r="C177" s="931">
        <v>-1.7326503892106591</v>
      </c>
      <c r="D177" s="932">
        <v>119.735</v>
      </c>
    </row>
    <row r="178" spans="2:4">
      <c r="B178" s="930">
        <v>39709</v>
      </c>
      <c r="C178" s="931">
        <v>8.7242050084307146E-2</v>
      </c>
      <c r="D178" s="932">
        <v>119.85</v>
      </c>
    </row>
    <row r="179" spans="2:4">
      <c r="B179" s="930">
        <v>39710</v>
      </c>
      <c r="C179" s="931">
        <v>-0.29841136423363102</v>
      </c>
      <c r="D179" s="932">
        <v>119.79</v>
      </c>
    </row>
    <row r="180" spans="2:4">
      <c r="B180" s="930">
        <v>39713</v>
      </c>
      <c r="C180" s="931">
        <v>-0.15076308255703316</v>
      </c>
      <c r="D180" s="932">
        <v>119.73</v>
      </c>
    </row>
    <row r="181" spans="2:4">
      <c r="B181" s="930">
        <v>39714</v>
      </c>
      <c r="C181" s="931">
        <v>-9.4570726177733044E-2</v>
      </c>
      <c r="D181" s="932">
        <v>119.71</v>
      </c>
    </row>
    <row r="182" spans="2:4">
      <c r="B182" s="930">
        <v>39715</v>
      </c>
      <c r="C182" s="931">
        <v>0.104891787424092</v>
      </c>
      <c r="D182" s="932">
        <v>119.755</v>
      </c>
    </row>
    <row r="183" spans="2:4">
      <c r="B183" s="930">
        <v>39716</v>
      </c>
      <c r="C183" s="931">
        <v>-0.15891166925576877</v>
      </c>
      <c r="D183" s="932">
        <v>119.78</v>
      </c>
    </row>
    <row r="184" spans="2:4">
      <c r="B184" s="930">
        <v>39717</v>
      </c>
      <c r="C184" s="931">
        <v>-0.84978143806662076</v>
      </c>
      <c r="D184" s="932">
        <v>119.785</v>
      </c>
    </row>
    <row r="185" spans="2:4">
      <c r="B185" s="930">
        <v>39720</v>
      </c>
      <c r="C185" s="931">
        <v>0.32218666555105258</v>
      </c>
      <c r="D185" s="932">
        <v>119.82</v>
      </c>
    </row>
    <row r="186" spans="2:4">
      <c r="B186" s="930">
        <v>39721</v>
      </c>
      <c r="C186" s="931">
        <v>-0.27647044176088786</v>
      </c>
      <c r="D186" s="932">
        <v>119.86499999999999</v>
      </c>
    </row>
    <row r="187" spans="2:4">
      <c r="B187" s="930">
        <v>39722</v>
      </c>
      <c r="C187" s="931">
        <v>0.50957763741832329</v>
      </c>
      <c r="D187" s="932">
        <v>120.02500000000001</v>
      </c>
    </row>
    <row r="188" spans="2:4">
      <c r="B188" s="930">
        <v>39723</v>
      </c>
      <c r="C188" s="931">
        <v>-0.53567896197262854</v>
      </c>
      <c r="D188" s="932">
        <v>119.99</v>
      </c>
    </row>
    <row r="189" spans="2:4">
      <c r="B189" s="930">
        <v>39724</v>
      </c>
      <c r="C189" s="931">
        <v>-0.11221924527790389</v>
      </c>
      <c r="D189" s="932">
        <v>119.97499999999999</v>
      </c>
    </row>
    <row r="190" spans="2:4">
      <c r="B190" s="930">
        <v>39727</v>
      </c>
      <c r="C190" s="931">
        <v>5.4880599971673744E-2</v>
      </c>
      <c r="D190" s="932">
        <v>120.005</v>
      </c>
    </row>
    <row r="191" spans="2:4">
      <c r="B191" s="930">
        <v>39728</v>
      </c>
      <c r="C191" s="931">
        <v>0.52799233266777545</v>
      </c>
      <c r="D191" s="932">
        <v>120.05</v>
      </c>
    </row>
    <row r="192" spans="2:4">
      <c r="B192" s="930">
        <v>39729</v>
      </c>
      <c r="C192" s="931">
        <v>-0.37277668372640382</v>
      </c>
      <c r="D192" s="932">
        <v>119.97</v>
      </c>
    </row>
    <row r="193" spans="2:4">
      <c r="B193" s="930">
        <v>39730</v>
      </c>
      <c r="C193" s="931">
        <v>0.5237389454943201</v>
      </c>
      <c r="D193" s="932">
        <v>119.88500000000001</v>
      </c>
    </row>
    <row r="194" spans="2:4">
      <c r="B194" s="930">
        <v>39731</v>
      </c>
      <c r="C194" s="931">
        <v>5.7217880398942891E-2</v>
      </c>
      <c r="D194" s="932">
        <v>119.86499999999999</v>
      </c>
    </row>
    <row r="195" spans="2:4">
      <c r="B195" s="930">
        <v>39735</v>
      </c>
      <c r="C195" s="931">
        <v>1.3702617732746916</v>
      </c>
      <c r="D195" s="932">
        <v>119.875</v>
      </c>
    </row>
    <row r="196" spans="2:4">
      <c r="B196" s="930">
        <v>39736</v>
      </c>
      <c r="C196" s="931">
        <v>0.56249883647215482</v>
      </c>
      <c r="D196" s="932">
        <v>119.795</v>
      </c>
    </row>
    <row r="197" spans="2:4">
      <c r="B197" s="930">
        <v>39737</v>
      </c>
      <c r="C197" s="931">
        <v>0.93287233302090056</v>
      </c>
      <c r="D197" s="932">
        <v>119.76</v>
      </c>
    </row>
    <row r="198" spans="2:4">
      <c r="B198" s="930">
        <v>39738</v>
      </c>
      <c r="C198" s="931">
        <v>8.7357576589393721E-3</v>
      </c>
      <c r="D198" s="932">
        <v>119.76</v>
      </c>
    </row>
    <row r="199" spans="2:4">
      <c r="B199" s="930">
        <v>39741</v>
      </c>
      <c r="C199" s="931">
        <v>0.4025311278823811</v>
      </c>
      <c r="D199" s="932">
        <v>119.755</v>
      </c>
    </row>
    <row r="200" spans="2:4">
      <c r="B200" s="930">
        <v>39742</v>
      </c>
      <c r="C200" s="931">
        <v>2.8359013078969193</v>
      </c>
      <c r="D200" s="932">
        <v>119.795</v>
      </c>
    </row>
    <row r="201" spans="2:4">
      <c r="B201" s="930">
        <v>39743</v>
      </c>
      <c r="C201" s="931">
        <v>0.36550175293653769</v>
      </c>
      <c r="D201" s="932">
        <v>119.85</v>
      </c>
    </row>
    <row r="202" spans="2:4">
      <c r="B202" s="930">
        <v>39744</v>
      </c>
      <c r="C202" s="931">
        <v>-0.53866309167552096</v>
      </c>
      <c r="D202" s="932">
        <v>119.79</v>
      </c>
    </row>
    <row r="203" spans="2:4">
      <c r="B203" s="930">
        <v>39745</v>
      </c>
      <c r="C203" s="931">
        <v>1.2867384475064481</v>
      </c>
      <c r="D203" s="932">
        <v>119.8</v>
      </c>
    </row>
    <row r="204" spans="2:4">
      <c r="B204" s="930">
        <v>39749</v>
      </c>
      <c r="C204" s="931">
        <v>-1.7789126673630473E-2</v>
      </c>
      <c r="D204" s="932">
        <v>119.82</v>
      </c>
    </row>
    <row r="205" spans="2:4">
      <c r="B205" s="930">
        <v>39750</v>
      </c>
      <c r="C205" s="931">
        <v>1.6361477772169633</v>
      </c>
      <c r="D205" s="932">
        <v>119.815</v>
      </c>
    </row>
    <row r="206" spans="2:4">
      <c r="B206" s="930">
        <v>39751</v>
      </c>
      <c r="C206" s="931">
        <v>0.42743992225611849</v>
      </c>
      <c r="D206" s="932">
        <v>119.815</v>
      </c>
    </row>
    <row r="207" spans="2:4">
      <c r="B207" s="930">
        <v>39752</v>
      </c>
      <c r="C207" s="931">
        <v>0.90351979323966747</v>
      </c>
      <c r="D207" s="932">
        <v>119.89</v>
      </c>
    </row>
    <row r="208" spans="2:4">
      <c r="B208" s="930">
        <v>39755</v>
      </c>
      <c r="C208" s="931">
        <v>0.33953285151020951</v>
      </c>
      <c r="D208" s="932">
        <v>120.015</v>
      </c>
    </row>
    <row r="209" spans="2:4">
      <c r="B209" s="930">
        <v>39756</v>
      </c>
      <c r="C209" s="931">
        <v>0.52361862658436098</v>
      </c>
      <c r="D209" s="932">
        <v>119.94</v>
      </c>
    </row>
    <row r="210" spans="2:4">
      <c r="B210" s="930">
        <v>39757</v>
      </c>
      <c r="C210" s="931">
        <v>0.51353508201020914</v>
      </c>
      <c r="D210" s="932">
        <v>119.91500000000001</v>
      </c>
    </row>
    <row r="211" spans="2:4">
      <c r="B211" s="930">
        <v>39758</v>
      </c>
      <c r="C211" s="931">
        <v>0.76612312654786086</v>
      </c>
      <c r="D211" s="932">
        <v>119.87</v>
      </c>
    </row>
    <row r="212" spans="2:4">
      <c r="B212" s="930">
        <v>39759</v>
      </c>
      <c r="C212" s="931">
        <v>0.56530324522016995</v>
      </c>
      <c r="D212" s="932">
        <v>119.89</v>
      </c>
    </row>
    <row r="213" spans="2:4">
      <c r="B213" s="930">
        <v>39762</v>
      </c>
      <c r="C213" s="931">
        <v>2.3849042669958225</v>
      </c>
      <c r="D213" s="932">
        <v>119.93</v>
      </c>
    </row>
    <row r="214" spans="2:4">
      <c r="B214" s="930">
        <v>39764</v>
      </c>
      <c r="C214" s="931">
        <v>3.5479700457535435</v>
      </c>
      <c r="D214" s="932">
        <v>120.08</v>
      </c>
    </row>
    <row r="215" spans="2:4">
      <c r="B215" s="930">
        <v>39765</v>
      </c>
      <c r="C215" s="931">
        <v>3.5723347498660463</v>
      </c>
      <c r="D215" s="932">
        <v>120.12</v>
      </c>
    </row>
    <row r="216" spans="2:4">
      <c r="B216" s="930">
        <v>39766</v>
      </c>
      <c r="C216" s="931">
        <v>0.87633483577500348</v>
      </c>
      <c r="D216" s="932">
        <v>120.12</v>
      </c>
    </row>
    <row r="217" spans="2:4">
      <c r="B217" s="930">
        <v>39769</v>
      </c>
      <c r="C217" s="931">
        <v>2.2732453404193604</v>
      </c>
      <c r="D217" s="932">
        <v>120.12</v>
      </c>
    </row>
    <row r="218" spans="2:4">
      <c r="B218" s="930">
        <v>39770</v>
      </c>
      <c r="C218" s="931">
        <v>1.7925688136668576</v>
      </c>
      <c r="D218" s="932">
        <v>120.105</v>
      </c>
    </row>
    <row r="219" spans="2:4">
      <c r="B219" s="930">
        <v>39771</v>
      </c>
      <c r="C219" s="931">
        <v>1.9197182520797313</v>
      </c>
      <c r="D219" s="932">
        <v>120.155</v>
      </c>
    </row>
    <row r="220" spans="2:4">
      <c r="B220" s="930">
        <v>39772</v>
      </c>
      <c r="C220" s="931">
        <v>1.8708294322655061</v>
      </c>
      <c r="D220" s="932">
        <v>120.21</v>
      </c>
    </row>
    <row r="221" spans="2:4">
      <c r="B221" s="930">
        <v>39773</v>
      </c>
      <c r="C221" s="931">
        <v>0.60915724974133889</v>
      </c>
      <c r="D221" s="932">
        <v>120.22</v>
      </c>
    </row>
    <row r="222" spans="2:4">
      <c r="B222" s="930">
        <v>39776</v>
      </c>
      <c r="C222" s="931">
        <v>3.7383769161131046</v>
      </c>
      <c r="D222" s="932">
        <v>120.17</v>
      </c>
    </row>
    <row r="223" spans="2:4">
      <c r="B223" s="930">
        <v>39777</v>
      </c>
      <c r="C223" s="931">
        <v>-0.292630995801898</v>
      </c>
      <c r="D223" s="932">
        <v>120.22499999999999</v>
      </c>
    </row>
    <row r="224" spans="2:4">
      <c r="B224" s="930">
        <v>39778</v>
      </c>
      <c r="C224" s="931">
        <v>0.55757676992629179</v>
      </c>
      <c r="D224" s="932">
        <v>120.255</v>
      </c>
    </row>
    <row r="225" spans="2:4">
      <c r="B225" s="930">
        <v>39780</v>
      </c>
      <c r="C225" s="931">
        <v>2.939581712992045</v>
      </c>
      <c r="D225" s="932">
        <v>120.35</v>
      </c>
    </row>
    <row r="226" spans="2:4">
      <c r="B226" s="930">
        <v>39783</v>
      </c>
      <c r="C226" s="931">
        <v>2.7634421485342062</v>
      </c>
      <c r="D226" s="932">
        <v>120.405</v>
      </c>
    </row>
    <row r="227" spans="2:4">
      <c r="B227" s="930">
        <v>39784</v>
      </c>
      <c r="C227" s="931">
        <v>0.20405559981435645</v>
      </c>
      <c r="D227" s="932">
        <v>120.485</v>
      </c>
    </row>
    <row r="228" spans="2:4">
      <c r="B228" s="930">
        <v>39785</v>
      </c>
      <c r="C228" s="931">
        <v>0.99954772044073326</v>
      </c>
      <c r="D228" s="932">
        <v>120.48</v>
      </c>
    </row>
    <row r="229" spans="2:4">
      <c r="B229" s="930">
        <v>39786</v>
      </c>
      <c r="C229" s="931">
        <v>-0.96887658531481913</v>
      </c>
      <c r="D229" s="932">
        <v>120.425</v>
      </c>
    </row>
    <row r="230" spans="2:4">
      <c r="B230" s="930">
        <v>39787</v>
      </c>
      <c r="C230" s="931">
        <v>0.46562154280338086</v>
      </c>
      <c r="D230" s="932">
        <v>120.36499999999999</v>
      </c>
    </row>
    <row r="231" spans="2:4">
      <c r="B231" s="930">
        <v>39791</v>
      </c>
      <c r="C231" s="931">
        <v>3.3871330265430277</v>
      </c>
      <c r="D231" s="932">
        <v>120.45</v>
      </c>
    </row>
    <row r="232" spans="2:4">
      <c r="B232" s="930">
        <v>39792</v>
      </c>
      <c r="C232" s="931">
        <v>2.4872911179381854</v>
      </c>
      <c r="D232" s="932">
        <v>120.46</v>
      </c>
    </row>
    <row r="233" spans="2:4">
      <c r="B233" s="930">
        <v>39793</v>
      </c>
      <c r="C233" s="931">
        <v>5.1144145244828607</v>
      </c>
      <c r="D233" s="932">
        <v>120.46</v>
      </c>
    </row>
    <row r="234" spans="2:4">
      <c r="B234" s="930">
        <v>39794</v>
      </c>
      <c r="C234" s="931">
        <v>6.0705658852065634</v>
      </c>
      <c r="D234" s="932">
        <v>120.51</v>
      </c>
    </row>
    <row r="235" spans="2:4">
      <c r="B235" s="930">
        <v>39797</v>
      </c>
      <c r="C235" s="931">
        <v>2.0024056761226667</v>
      </c>
      <c r="D235" s="932">
        <v>120.625</v>
      </c>
    </row>
    <row r="236" spans="2:4">
      <c r="B236" s="930">
        <v>39800</v>
      </c>
      <c r="C236" s="931">
        <v>1.5391394245278072</v>
      </c>
      <c r="D236" s="932">
        <v>120.675</v>
      </c>
    </row>
    <row r="237" spans="2:4">
      <c r="B237" s="930">
        <v>39801</v>
      </c>
      <c r="C237" s="931">
        <v>2.679631488195986</v>
      </c>
      <c r="D237" s="932">
        <v>120.77</v>
      </c>
    </row>
    <row r="238" spans="2:4">
      <c r="B238" s="930">
        <v>39804</v>
      </c>
      <c r="C238" s="931">
        <v>3.2547528813796571</v>
      </c>
      <c r="D238" s="932">
        <v>120.825</v>
      </c>
    </row>
    <row r="239" spans="2:4">
      <c r="B239" s="930">
        <v>39805</v>
      </c>
      <c r="C239" s="931">
        <v>1.6211257073543288</v>
      </c>
      <c r="D239" s="932">
        <v>120.80500000000001</v>
      </c>
    </row>
    <row r="240" spans="2:4">
      <c r="B240" s="930">
        <v>39806</v>
      </c>
      <c r="C240" s="931">
        <v>5.1836913084708565</v>
      </c>
      <c r="D240" s="932">
        <v>120.73</v>
      </c>
    </row>
    <row r="241" spans="2:4">
      <c r="B241" s="930">
        <v>39808</v>
      </c>
      <c r="C241" s="931">
        <v>7.3484726334867823</v>
      </c>
      <c r="D241" s="932">
        <v>120.685</v>
      </c>
    </row>
    <row r="242" spans="2:4">
      <c r="B242" s="930">
        <v>39811</v>
      </c>
      <c r="C242" s="931">
        <v>1.4230998347102415</v>
      </c>
      <c r="D242" s="932">
        <v>120.77500000000001</v>
      </c>
    </row>
    <row r="243" spans="2:4">
      <c r="B243" s="930">
        <v>39812</v>
      </c>
      <c r="C243" s="931">
        <v>0.31881353188796618</v>
      </c>
      <c r="D243" s="932">
        <v>120.8</v>
      </c>
    </row>
    <row r="244" spans="2:4">
      <c r="B244" s="930">
        <v>39813</v>
      </c>
      <c r="C244" s="931">
        <v>9.4963177880926536E-2</v>
      </c>
      <c r="D244" s="932">
        <v>120.8</v>
      </c>
    </row>
    <row r="245" spans="2:4">
      <c r="B245" s="930">
        <v>39818</v>
      </c>
      <c r="C245" s="931">
        <v>-0.39492089673193842</v>
      </c>
      <c r="D245" s="932">
        <v>120.925</v>
      </c>
    </row>
    <row r="246" spans="2:4">
      <c r="B246" s="930">
        <v>39819</v>
      </c>
      <c r="C246" s="931">
        <v>0.10086790279318941</v>
      </c>
      <c r="D246" s="932">
        <v>120.95</v>
      </c>
    </row>
    <row r="247" spans="2:4">
      <c r="B247" s="930">
        <v>39821</v>
      </c>
      <c r="C247" s="931">
        <v>-0.44323455314919569</v>
      </c>
      <c r="D247" s="932">
        <v>121</v>
      </c>
    </row>
    <row r="248" spans="2:4">
      <c r="B248" s="930">
        <v>39822</v>
      </c>
      <c r="C248" s="931">
        <v>-6.9541652141316967E-3</v>
      </c>
      <c r="D248" s="932">
        <v>120.995</v>
      </c>
    </row>
    <row r="249" spans="2:4">
      <c r="B249" s="930">
        <v>39825</v>
      </c>
      <c r="C249" s="931">
        <v>-0.21175604120393279</v>
      </c>
      <c r="D249" s="932">
        <v>121.08</v>
      </c>
    </row>
    <row r="250" spans="2:4">
      <c r="B250" s="930">
        <v>39826</v>
      </c>
      <c r="C250" s="931">
        <v>-0.24405557713593221</v>
      </c>
      <c r="D250" s="932">
        <v>121.14</v>
      </c>
    </row>
    <row r="251" spans="2:4">
      <c r="B251" s="930">
        <v>39827</v>
      </c>
      <c r="C251" s="931">
        <v>-0.50636207859097349</v>
      </c>
      <c r="D251" s="932">
        <v>121.265</v>
      </c>
    </row>
    <row r="252" spans="2:4">
      <c r="B252" s="930">
        <v>39828</v>
      </c>
      <c r="C252" s="931">
        <v>-0.1293273496330497</v>
      </c>
      <c r="D252" s="932">
        <v>121.395</v>
      </c>
    </row>
    <row r="253" spans="2:4">
      <c r="B253" s="930">
        <v>39829</v>
      </c>
      <c r="C253" s="931">
        <v>-0.73845567830512826</v>
      </c>
      <c r="D253" s="932">
        <v>121.30500000000001</v>
      </c>
    </row>
    <row r="254" spans="2:4">
      <c r="B254" s="930">
        <v>39833</v>
      </c>
      <c r="C254" s="931">
        <v>-0.33635969171561325</v>
      </c>
      <c r="D254" s="932">
        <v>121.33</v>
      </c>
    </row>
    <row r="255" spans="2:4">
      <c r="B255" s="930">
        <v>39834</v>
      </c>
      <c r="C255" s="931">
        <v>-0.38659602818123195</v>
      </c>
      <c r="D255" s="932">
        <v>121.31</v>
      </c>
    </row>
    <row r="256" spans="2:4">
      <c r="B256" s="930">
        <v>39835</v>
      </c>
      <c r="C256" s="931">
        <v>-0.44233076376053881</v>
      </c>
      <c r="D256" s="932">
        <v>121.375</v>
      </c>
    </row>
    <row r="257" spans="2:4">
      <c r="B257" s="930">
        <v>39836</v>
      </c>
      <c r="C257" s="931">
        <v>-2.949760989341665</v>
      </c>
      <c r="D257" s="932">
        <v>121.575</v>
      </c>
    </row>
    <row r="258" spans="2:4">
      <c r="B258" s="930">
        <v>39839</v>
      </c>
      <c r="C258" s="931">
        <v>-0.39330088583820477</v>
      </c>
      <c r="D258" s="932">
        <v>121.69</v>
      </c>
    </row>
    <row r="259" spans="2:4">
      <c r="B259" s="930">
        <v>39840</v>
      </c>
      <c r="C259" s="931">
        <v>-0.81418963232824249</v>
      </c>
      <c r="D259" s="932">
        <v>121.715</v>
      </c>
    </row>
    <row r="260" spans="2:4">
      <c r="B260" s="930">
        <v>39841</v>
      </c>
      <c r="C260" s="931">
        <v>-0.15554353497600398</v>
      </c>
      <c r="D260" s="932">
        <v>121.705</v>
      </c>
    </row>
    <row r="261" spans="2:4">
      <c r="B261" s="930">
        <v>39842</v>
      </c>
      <c r="C261" s="931">
        <v>-0.56226841877074574</v>
      </c>
      <c r="D261" s="932">
        <v>121.45</v>
      </c>
    </row>
    <row r="262" spans="2:4">
      <c r="B262" s="930">
        <v>39843</v>
      </c>
      <c r="C262" s="931">
        <v>0.11131531219853721</v>
      </c>
      <c r="D262" s="932">
        <v>121.55</v>
      </c>
    </row>
    <row r="263" spans="2:4">
      <c r="B263" s="930">
        <v>39846</v>
      </c>
      <c r="C263" s="931">
        <v>-1.1506317700611906</v>
      </c>
      <c r="D263" s="932">
        <v>121.94499999999999</v>
      </c>
    </row>
    <row r="264" spans="2:4">
      <c r="B264" s="930">
        <v>39847</v>
      </c>
      <c r="C264" s="931">
        <v>-3.6866656194556739</v>
      </c>
      <c r="D264" s="932">
        <v>122.855</v>
      </c>
    </row>
    <row r="265" spans="2:4">
      <c r="B265" s="930">
        <v>39848</v>
      </c>
      <c r="C265" s="931">
        <v>-21.836347143611505</v>
      </c>
      <c r="D265" s="932">
        <v>147.01</v>
      </c>
    </row>
    <row r="266" spans="2:4">
      <c r="B266" s="930">
        <v>39849</v>
      </c>
      <c r="C266" s="931">
        <v>-3.3934591514598238</v>
      </c>
      <c r="D266" s="932">
        <v>149.99</v>
      </c>
    </row>
    <row r="267" spans="2:4">
      <c r="B267" s="930">
        <v>39850</v>
      </c>
      <c r="C267" s="931">
        <v>-3.7413849283378493</v>
      </c>
      <c r="D267" s="932">
        <v>149.16999999999999</v>
      </c>
    </row>
    <row r="268" spans="2:4">
      <c r="B268" s="930">
        <v>39853</v>
      </c>
      <c r="C268" s="931">
        <v>-0.64641730029938238</v>
      </c>
      <c r="D268" s="932">
        <v>148.53</v>
      </c>
    </row>
    <row r="269" spans="2:4">
      <c r="B269" s="930">
        <v>39854</v>
      </c>
      <c r="C269" s="931">
        <v>-2.3433281201700074</v>
      </c>
      <c r="D269" s="932">
        <v>148.26499999999999</v>
      </c>
    </row>
    <row r="270" spans="2:4">
      <c r="B270" s="930">
        <v>39855</v>
      </c>
      <c r="C270" s="931">
        <v>-0.11319357325281874</v>
      </c>
      <c r="D270" s="932">
        <v>148.11000000000001</v>
      </c>
    </row>
    <row r="271" spans="2:4">
      <c r="B271" s="930">
        <v>39856</v>
      </c>
      <c r="C271" s="931">
        <v>-0.34126835426688917</v>
      </c>
      <c r="D271" s="932">
        <v>148.44999999999999</v>
      </c>
    </row>
    <row r="272" spans="2:4">
      <c r="B272" s="930">
        <v>39857</v>
      </c>
      <c r="C272" s="931">
        <v>-0.97850363535127149</v>
      </c>
      <c r="D272" s="932">
        <v>148.9</v>
      </c>
    </row>
    <row r="273" spans="2:4">
      <c r="B273" s="930">
        <v>39861</v>
      </c>
      <c r="C273" s="931">
        <v>-0.39306459019391782</v>
      </c>
      <c r="D273" s="932">
        <v>149.28</v>
      </c>
    </row>
    <row r="274" spans="2:4">
      <c r="B274" s="930">
        <v>39862</v>
      </c>
      <c r="C274" s="931">
        <v>-9.2069597865566455E-2</v>
      </c>
      <c r="D274" s="932">
        <v>149.4</v>
      </c>
    </row>
    <row r="275" spans="2:4">
      <c r="B275" s="930">
        <v>39863</v>
      </c>
      <c r="C275" s="931">
        <v>-0.4003718443933913</v>
      </c>
      <c r="D275" s="932">
        <v>148.96</v>
      </c>
    </row>
    <row r="276" spans="2:4">
      <c r="B276" s="930">
        <v>39864</v>
      </c>
      <c r="C276" s="931">
        <v>-0.75168294137453318</v>
      </c>
      <c r="D276" s="932">
        <v>149.595</v>
      </c>
    </row>
    <row r="277" spans="2:4">
      <c r="B277" s="930">
        <v>39867</v>
      </c>
      <c r="C277" s="931">
        <v>-0.32697608968107883</v>
      </c>
      <c r="D277" s="932">
        <v>150.07</v>
      </c>
    </row>
    <row r="278" spans="2:4">
      <c r="B278" s="930">
        <v>39868</v>
      </c>
      <c r="C278" s="931">
        <v>-2.8299303549931913</v>
      </c>
      <c r="D278" s="932">
        <v>150.11500000000001</v>
      </c>
    </row>
    <row r="279" spans="2:4">
      <c r="B279" s="930">
        <v>39869</v>
      </c>
      <c r="C279" s="931">
        <v>-1.8314440651380983</v>
      </c>
      <c r="D279" s="932">
        <v>150.09</v>
      </c>
    </row>
    <row r="280" spans="2:4">
      <c r="B280" s="930">
        <v>39870</v>
      </c>
      <c r="C280" s="931">
        <v>-1.2646598650733587</v>
      </c>
      <c r="D280" s="932">
        <v>150.29499999999999</v>
      </c>
    </row>
    <row r="281" spans="2:4">
      <c r="B281" s="930">
        <v>39871</v>
      </c>
      <c r="C281" s="931">
        <v>-0.72985846052720427</v>
      </c>
      <c r="D281" s="932">
        <v>150.47</v>
      </c>
    </row>
    <row r="282" spans="2:4">
      <c r="B282" s="930">
        <v>39874</v>
      </c>
      <c r="C282" s="931">
        <v>-0.84804408023323863</v>
      </c>
      <c r="D282" s="932">
        <v>150.61000000000001</v>
      </c>
    </row>
    <row r="283" spans="2:4">
      <c r="B283" s="930">
        <v>39875</v>
      </c>
      <c r="C283" s="931">
        <v>-0.73700725973947567</v>
      </c>
      <c r="D283" s="932">
        <v>150.535</v>
      </c>
    </row>
    <row r="284" spans="2:4">
      <c r="B284" s="930">
        <v>39876</v>
      </c>
      <c r="C284" s="931">
        <v>-0.50100762407496235</v>
      </c>
      <c r="D284" s="932">
        <v>150.44499999999999</v>
      </c>
    </row>
    <row r="285" spans="2:4">
      <c r="B285" s="930">
        <v>39877</v>
      </c>
      <c r="C285" s="931">
        <v>-0.59489759474507098</v>
      </c>
      <c r="D285" s="932">
        <v>150.33500000000001</v>
      </c>
    </row>
    <row r="286" spans="2:4">
      <c r="B286" s="930">
        <v>39878</v>
      </c>
      <c r="C286" s="931">
        <v>-0.7477714055968061</v>
      </c>
      <c r="D286" s="932">
        <v>150.52000000000001</v>
      </c>
    </row>
    <row r="287" spans="2:4">
      <c r="B287" s="930">
        <v>39882</v>
      </c>
      <c r="C287" s="931">
        <v>-0.41892816214796247</v>
      </c>
      <c r="D287" s="932">
        <v>150.53</v>
      </c>
    </row>
    <row r="288" spans="2:4">
      <c r="B288" s="930">
        <v>39883</v>
      </c>
      <c r="C288" s="931">
        <v>-0.38898987723847211</v>
      </c>
      <c r="D288" s="932">
        <v>150.495</v>
      </c>
    </row>
    <row r="289" spans="2:4">
      <c r="B289" s="930">
        <v>39884</v>
      </c>
      <c r="C289" s="931">
        <v>-0.18755986789424095</v>
      </c>
      <c r="D289" s="932">
        <v>150.465</v>
      </c>
    </row>
    <row r="290" spans="2:4">
      <c r="B290" s="930">
        <v>39885</v>
      </c>
      <c r="C290" s="931">
        <v>-0.33608222747115657</v>
      </c>
      <c r="D290" s="932">
        <v>150.24</v>
      </c>
    </row>
    <row r="291" spans="2:4">
      <c r="B291" s="930">
        <v>39888</v>
      </c>
      <c r="C291" s="931">
        <v>-6.3390462042071161E-2</v>
      </c>
      <c r="D291" s="932">
        <v>150.30500000000001</v>
      </c>
    </row>
    <row r="292" spans="2:4">
      <c r="B292" s="930">
        <v>39889</v>
      </c>
      <c r="C292" s="931">
        <v>-0.11038290612101109</v>
      </c>
      <c r="D292" s="932">
        <v>150.39500000000001</v>
      </c>
    </row>
    <row r="293" spans="2:4">
      <c r="B293" s="930">
        <v>39890</v>
      </c>
      <c r="C293" s="931">
        <v>-0.63362167148692983</v>
      </c>
      <c r="D293" s="932">
        <v>150.51</v>
      </c>
    </row>
    <row r="294" spans="2:4">
      <c r="B294" s="930">
        <v>39891</v>
      </c>
      <c r="C294" s="931">
        <v>-1.2632481345563495</v>
      </c>
      <c r="D294" s="932">
        <v>150.94999999999999</v>
      </c>
    </row>
    <row r="295" spans="2:4">
      <c r="B295" s="930">
        <v>39892</v>
      </c>
      <c r="C295" s="931">
        <v>-0.53468973363924766</v>
      </c>
      <c r="D295" s="932">
        <v>151.17500000000001</v>
      </c>
    </row>
    <row r="296" spans="2:4">
      <c r="B296" s="930">
        <v>39896</v>
      </c>
      <c r="C296" s="931">
        <v>-0.16551123630253295</v>
      </c>
      <c r="D296" s="932">
        <v>151.36000000000001</v>
      </c>
    </row>
    <row r="297" spans="2:4">
      <c r="B297" s="930">
        <v>39897</v>
      </c>
      <c r="C297" s="931">
        <v>-0.4567779333936664</v>
      </c>
      <c r="D297" s="932">
        <v>151.37</v>
      </c>
    </row>
    <row r="298" spans="2:4">
      <c r="B298" s="930">
        <v>39898</v>
      </c>
      <c r="C298" s="931">
        <v>-2.6723087315866909E-2</v>
      </c>
      <c r="D298" s="932">
        <v>151.35</v>
      </c>
    </row>
    <row r="299" spans="2:4">
      <c r="B299" s="930">
        <v>39899</v>
      </c>
      <c r="C299" s="931">
        <v>-0.2873756093533541</v>
      </c>
      <c r="D299" s="932">
        <v>151.41999999999999</v>
      </c>
    </row>
    <row r="300" spans="2:4">
      <c r="B300" s="930">
        <v>39902</v>
      </c>
      <c r="C300" s="931">
        <v>-0.1204449732797641</v>
      </c>
      <c r="D300" s="932">
        <v>151.4</v>
      </c>
    </row>
    <row r="301" spans="2:4">
      <c r="B301" s="930">
        <v>39903</v>
      </c>
      <c r="C301" s="931">
        <v>-0.79024883528057888</v>
      </c>
      <c r="D301" s="932">
        <v>150.97999999999999</v>
      </c>
    </row>
    <row r="302" spans="2:4">
      <c r="B302" s="930">
        <v>39904</v>
      </c>
      <c r="C302" s="931">
        <v>-0.23135480405370715</v>
      </c>
      <c r="D302" s="932">
        <v>151.01499999999999</v>
      </c>
    </row>
    <row r="303" spans="2:4">
      <c r="B303" s="930">
        <v>39905</v>
      </c>
      <c r="C303" s="931">
        <v>-0.16206358872652202</v>
      </c>
      <c r="D303" s="932">
        <v>150.97499999999999</v>
      </c>
    </row>
    <row r="304" spans="2:4">
      <c r="B304" s="930">
        <v>39906</v>
      </c>
      <c r="C304" s="931">
        <v>-0.10907442188857304</v>
      </c>
      <c r="D304" s="932">
        <v>150.99</v>
      </c>
    </row>
    <row r="305" spans="2:4">
      <c r="B305" s="930">
        <v>39909</v>
      </c>
      <c r="C305" s="931">
        <v>9.4095113262399152E-2</v>
      </c>
      <c r="D305" s="932">
        <v>151.11000000000001</v>
      </c>
    </row>
    <row r="306" spans="2:4">
      <c r="B306" s="930">
        <v>39910</v>
      </c>
      <c r="C306" s="931">
        <v>-0.23868861974603364</v>
      </c>
      <c r="D306" s="932">
        <v>151.04</v>
      </c>
    </row>
    <row r="307" spans="2:4">
      <c r="B307" s="930">
        <v>39911</v>
      </c>
      <c r="C307" s="931">
        <v>-0.20973127192633831</v>
      </c>
      <c r="D307" s="932">
        <v>150.96</v>
      </c>
    </row>
    <row r="308" spans="2:4">
      <c r="B308" s="930">
        <v>39912</v>
      </c>
      <c r="C308" s="931">
        <v>1.1704714714617523E-2</v>
      </c>
      <c r="D308" s="932">
        <v>150.75</v>
      </c>
    </row>
    <row r="309" spans="2:4">
      <c r="B309" s="930">
        <v>39913</v>
      </c>
      <c r="C309" s="931">
        <v>2.3316576811780634E-2</v>
      </c>
      <c r="D309" s="932">
        <v>150.87</v>
      </c>
    </row>
    <row r="310" spans="2:4">
      <c r="B310" s="930">
        <v>39916</v>
      </c>
      <c r="C310" s="931">
        <v>-0.13398227900487036</v>
      </c>
      <c r="D310" s="932">
        <v>150.77000000000001</v>
      </c>
    </row>
    <row r="311" spans="2:4">
      <c r="B311" s="930">
        <v>39917</v>
      </c>
      <c r="C311" s="931">
        <v>-0.44319086827298104</v>
      </c>
      <c r="D311" s="932">
        <v>150.595</v>
      </c>
    </row>
    <row r="312" spans="2:4">
      <c r="B312" s="930">
        <v>39918</v>
      </c>
      <c r="C312" s="931">
        <v>-0.47744331415504948</v>
      </c>
      <c r="D312" s="932">
        <v>150.24</v>
      </c>
    </row>
    <row r="313" spans="2:4">
      <c r="B313" s="930">
        <v>39919</v>
      </c>
      <c r="C313" s="931">
        <v>6.3673850567145723E-2</v>
      </c>
      <c r="D313" s="932">
        <v>150.13999999999999</v>
      </c>
    </row>
    <row r="314" spans="2:4">
      <c r="B314" s="930">
        <v>39920</v>
      </c>
      <c r="C314" s="931">
        <v>9.5500057501495872E-2</v>
      </c>
      <c r="D314" s="932">
        <v>150.215</v>
      </c>
    </row>
    <row r="315" spans="2:4">
      <c r="B315" s="930">
        <v>39923</v>
      </c>
      <c r="C315" s="931">
        <v>0.25567020949209202</v>
      </c>
      <c r="D315" s="932">
        <v>150.36000000000001</v>
      </c>
    </row>
    <row r="316" spans="2:4">
      <c r="B316" s="930">
        <v>39924</v>
      </c>
      <c r="C316" s="931">
        <v>0.18511584821371016</v>
      </c>
      <c r="D316" s="932">
        <v>150.57499999999999</v>
      </c>
    </row>
    <row r="317" spans="2:4">
      <c r="B317" s="930">
        <v>39925</v>
      </c>
      <c r="C317" s="931">
        <v>-0.29226570794325146</v>
      </c>
      <c r="D317" s="932">
        <v>150.73500000000001</v>
      </c>
    </row>
    <row r="318" spans="2:4">
      <c r="B318" s="930">
        <v>39926</v>
      </c>
      <c r="C318" s="931">
        <v>-0.29761932585310563</v>
      </c>
      <c r="D318" s="932">
        <v>150.54499999999999</v>
      </c>
    </row>
    <row r="319" spans="2:4">
      <c r="B319" s="930">
        <v>39927</v>
      </c>
      <c r="C319" s="931">
        <v>0.3788093764584522</v>
      </c>
      <c r="D319" s="932">
        <v>150.63499999999999</v>
      </c>
    </row>
    <row r="320" spans="2:4">
      <c r="B320" s="930">
        <v>39930</v>
      </c>
      <c r="C320" s="931">
        <v>0.10406661321152275</v>
      </c>
      <c r="D320" s="932">
        <v>150.63999999999999</v>
      </c>
    </row>
    <row r="321" spans="2:4">
      <c r="B321" s="930">
        <v>39931</v>
      </c>
      <c r="C321" s="931">
        <v>0.21115065567733218</v>
      </c>
      <c r="D321" s="932">
        <v>150.67500000000001</v>
      </c>
    </row>
    <row r="322" spans="2:4">
      <c r="B322" s="930">
        <v>39932</v>
      </c>
      <c r="C322" s="931">
        <v>6.4873951513604339E-2</v>
      </c>
      <c r="D322" s="932">
        <v>150.70500000000001</v>
      </c>
    </row>
    <row r="323" spans="2:4">
      <c r="B323" s="930">
        <v>39933</v>
      </c>
      <c r="C323" s="931">
        <v>1.0505632864982073E-2</v>
      </c>
      <c r="D323" s="932">
        <v>150.69999999999999</v>
      </c>
    </row>
    <row r="324" spans="2:4">
      <c r="B324" s="930">
        <v>39937</v>
      </c>
      <c r="C324" s="931">
        <v>-6.2997333085947183E-2</v>
      </c>
      <c r="D324" s="932">
        <v>150.66</v>
      </c>
    </row>
    <row r="325" spans="2:4">
      <c r="B325" s="930">
        <v>39938</v>
      </c>
      <c r="C325" s="931">
        <v>8.3707979440536207E-2</v>
      </c>
      <c r="D325" s="932">
        <v>150.625</v>
      </c>
    </row>
    <row r="326" spans="2:4">
      <c r="B326" s="930">
        <v>39939</v>
      </c>
      <c r="C326" s="931">
        <v>0.10249679354430222</v>
      </c>
      <c r="D326" s="932">
        <v>150.58500000000001</v>
      </c>
    </row>
    <row r="327" spans="2:4">
      <c r="B327" s="930">
        <v>39940</v>
      </c>
      <c r="C327" s="931">
        <v>0.15783841560800971</v>
      </c>
      <c r="D327" s="932">
        <v>150.46</v>
      </c>
    </row>
    <row r="328" spans="2:4">
      <c r="B328" s="930">
        <v>39941</v>
      </c>
      <c r="C328" s="931">
        <v>0.16092748979706994</v>
      </c>
      <c r="D328" s="932">
        <v>150.47</v>
      </c>
    </row>
    <row r="329" spans="2:4">
      <c r="B329" s="930">
        <v>39945</v>
      </c>
      <c r="C329" s="931">
        <v>-0.27532084813970065</v>
      </c>
      <c r="D329" s="932">
        <v>150.22</v>
      </c>
    </row>
    <row r="330" spans="2:4">
      <c r="B330" s="930">
        <v>39946</v>
      </c>
      <c r="C330" s="931">
        <v>-6.3858434594808638E-2</v>
      </c>
      <c r="D330" s="932">
        <v>149.99</v>
      </c>
    </row>
    <row r="331" spans="2:4">
      <c r="B331" s="930">
        <v>39947</v>
      </c>
      <c r="C331" s="931">
        <v>0.3813953701287448</v>
      </c>
      <c r="D331" s="932">
        <v>149.94499999999999</v>
      </c>
    </row>
    <row r="332" spans="2:4">
      <c r="B332" s="930">
        <v>39948</v>
      </c>
      <c r="C332" s="931">
        <v>9.5841361281543025E-2</v>
      </c>
      <c r="D332" s="932">
        <v>150.19999999999999</v>
      </c>
    </row>
    <row r="333" spans="2:4">
      <c r="B333" s="930">
        <v>39951</v>
      </c>
      <c r="C333" s="931">
        <v>0.34976502059185322</v>
      </c>
      <c r="D333" s="932">
        <v>150.30500000000001</v>
      </c>
    </row>
    <row r="334" spans="2:4">
      <c r="B334" s="930">
        <v>39952</v>
      </c>
      <c r="C334" s="931">
        <v>0.2689568806834311</v>
      </c>
      <c r="D334" s="932">
        <v>150.43</v>
      </c>
    </row>
    <row r="335" spans="2:4">
      <c r="B335" s="930">
        <v>39953</v>
      </c>
      <c r="C335" s="931">
        <v>6.2049155372039096E-2</v>
      </c>
      <c r="D335" s="932">
        <v>150.55000000000001</v>
      </c>
    </row>
    <row r="336" spans="2:4">
      <c r="B336" s="930">
        <v>39954</v>
      </c>
      <c r="C336" s="931">
        <v>-0.19088486622379336</v>
      </c>
      <c r="D336" s="932">
        <v>150.47999999999999</v>
      </c>
    </row>
    <row r="337" spans="2:4">
      <c r="B337" s="930">
        <v>39955</v>
      </c>
      <c r="C337" s="931">
        <v>6.4261004170216823E-2</v>
      </c>
      <c r="D337" s="932">
        <v>150.30000000000001</v>
      </c>
    </row>
    <row r="338" spans="2:4">
      <c r="B338" s="930">
        <v>39959</v>
      </c>
      <c r="C338" s="931">
        <v>0.32641358035956963</v>
      </c>
      <c r="D338" s="932">
        <v>149.95500000000001</v>
      </c>
    </row>
    <row r="339" spans="2:4">
      <c r="B339" s="930">
        <v>39960</v>
      </c>
      <c r="C339" s="931">
        <v>0.42040315115013949</v>
      </c>
      <c r="D339" s="932">
        <v>150.19499999999999</v>
      </c>
    </row>
    <row r="340" spans="2:4">
      <c r="B340" s="930">
        <v>39961</v>
      </c>
      <c r="C340" s="931">
        <v>0.13289462881552325</v>
      </c>
      <c r="D340" s="932">
        <v>150.41</v>
      </c>
    </row>
    <row r="341" spans="2:4">
      <c r="B341" s="930">
        <v>39962</v>
      </c>
      <c r="C341" s="931">
        <v>0.19320931163264715</v>
      </c>
      <c r="D341" s="932">
        <v>150.46</v>
      </c>
    </row>
    <row r="342" spans="2:4">
      <c r="B342" s="930">
        <v>39965</v>
      </c>
      <c r="C342" s="931">
        <v>-0.34985739922470249</v>
      </c>
      <c r="D342" s="932">
        <v>150.22999999999999</v>
      </c>
    </row>
    <row r="343" spans="2:4">
      <c r="B343" s="930">
        <v>39966</v>
      </c>
      <c r="C343" s="931">
        <v>0.43823944854109614</v>
      </c>
      <c r="D343" s="932">
        <v>150.345</v>
      </c>
    </row>
    <row r="344" spans="2:4">
      <c r="B344" s="930">
        <v>39967</v>
      </c>
      <c r="C344" s="931">
        <v>-7.3052708591095722E-2</v>
      </c>
      <c r="D344" s="932">
        <v>150.25</v>
      </c>
    </row>
    <row r="345" spans="2:4">
      <c r="B345" s="930">
        <v>39968</v>
      </c>
      <c r="C345" s="931">
        <v>0.23171626204894835</v>
      </c>
      <c r="D345" s="932">
        <v>150.255</v>
      </c>
    </row>
    <row r="346" spans="2:4">
      <c r="B346" s="930">
        <v>39969</v>
      </c>
      <c r="C346" s="931">
        <v>0.21028781983165357</v>
      </c>
      <c r="D346" s="932">
        <v>150.32</v>
      </c>
    </row>
    <row r="347" spans="2:4">
      <c r="B347" s="930">
        <v>39972</v>
      </c>
      <c r="C347" s="931">
        <v>0.2020185924386127</v>
      </c>
      <c r="D347" s="932">
        <v>150.41</v>
      </c>
    </row>
    <row r="348" spans="2:4">
      <c r="B348" s="930">
        <v>39973</v>
      </c>
      <c r="C348" s="931">
        <v>8.6134810443624615E-2</v>
      </c>
      <c r="D348" s="932">
        <v>150.31</v>
      </c>
    </row>
    <row r="349" spans="2:4">
      <c r="B349" s="930">
        <v>39974</v>
      </c>
      <c r="C349" s="931">
        <v>0.22996160475640873</v>
      </c>
      <c r="D349" s="932">
        <v>150.35499999999999</v>
      </c>
    </row>
    <row r="350" spans="2:4">
      <c r="B350" s="930">
        <v>39975</v>
      </c>
      <c r="C350" s="931">
        <v>0.12647076472306656</v>
      </c>
      <c r="D350" s="932">
        <v>150.4</v>
      </c>
    </row>
    <row r="351" spans="2:4">
      <c r="B351" s="930">
        <v>39976</v>
      </c>
      <c r="C351" s="931">
        <v>-6.2419090881441874E-2</v>
      </c>
      <c r="D351" s="932">
        <v>150.33000000000001</v>
      </c>
    </row>
    <row r="352" spans="2:4">
      <c r="B352" s="930">
        <v>39979</v>
      </c>
      <c r="C352" s="931">
        <v>0.27197051016483365</v>
      </c>
      <c r="D352" s="932">
        <v>150.18</v>
      </c>
    </row>
    <row r="353" spans="2:4">
      <c r="B353" s="930">
        <v>39980</v>
      </c>
      <c r="C353" s="931">
        <v>8.8921577567465326E-2</v>
      </c>
      <c r="D353" s="932">
        <v>150.26499999999999</v>
      </c>
    </row>
    <row r="354" spans="2:4">
      <c r="B354" s="930">
        <v>39981</v>
      </c>
      <c r="C354" s="931">
        <v>0.26903947344646445</v>
      </c>
      <c r="D354" s="932">
        <v>150.285</v>
      </c>
    </row>
    <row r="355" spans="2:4">
      <c r="B355" s="930">
        <v>39982</v>
      </c>
      <c r="C355" s="931">
        <v>0.17763460139149853</v>
      </c>
      <c r="D355" s="932">
        <v>150.30500000000001</v>
      </c>
    </row>
    <row r="356" spans="2:4">
      <c r="B356" s="930">
        <v>39983</v>
      </c>
      <c r="C356" s="931">
        <v>0.14566523779975787</v>
      </c>
      <c r="D356" s="932">
        <v>150.30500000000001</v>
      </c>
    </row>
    <row r="357" spans="2:4">
      <c r="B357" s="930">
        <v>39986</v>
      </c>
      <c r="C357" s="931">
        <v>6.4260376629891799E-2</v>
      </c>
      <c r="D357" s="932">
        <v>150.44499999999999</v>
      </c>
    </row>
    <row r="358" spans="2:4">
      <c r="B358" s="930">
        <v>39987</v>
      </c>
      <c r="C358" s="931">
        <v>2.4743598644326695E-2</v>
      </c>
      <c r="D358" s="932">
        <v>150.45500000000001</v>
      </c>
    </row>
    <row r="359" spans="2:4">
      <c r="B359" s="930">
        <v>39988</v>
      </c>
      <c r="C359" s="931">
        <v>7.5036071612046881E-2</v>
      </c>
      <c r="D359" s="932">
        <v>150.535</v>
      </c>
    </row>
    <row r="360" spans="2:4">
      <c r="B360" s="930">
        <v>39989</v>
      </c>
      <c r="C360" s="931">
        <v>4.4486499235407678E-2</v>
      </c>
      <c r="D360" s="932">
        <v>150.39500000000001</v>
      </c>
    </row>
    <row r="361" spans="2:4">
      <c r="B361" s="930">
        <v>39990</v>
      </c>
      <c r="C361" s="931">
        <v>-0.17761449178077685</v>
      </c>
      <c r="D361" s="932">
        <v>150.43</v>
      </c>
    </row>
    <row r="362" spans="2:4">
      <c r="B362" s="930">
        <v>39993</v>
      </c>
      <c r="C362" s="931">
        <v>-6.9089986783218954E-2</v>
      </c>
      <c r="D362" s="932">
        <v>150.43</v>
      </c>
    </row>
    <row r="363" spans="2:4">
      <c r="B363" s="930">
        <v>39994</v>
      </c>
      <c r="C363" s="931">
        <v>-0.52965109867466953</v>
      </c>
      <c r="D363" s="932">
        <v>150.44999999999999</v>
      </c>
    </row>
    <row r="364" spans="2:4">
      <c r="B364" s="930">
        <v>39995</v>
      </c>
      <c r="C364" s="931">
        <v>-5.5340673056680612E-2</v>
      </c>
      <c r="D364" s="932">
        <v>150.38</v>
      </c>
    </row>
    <row r="365" spans="2:4">
      <c r="B365" s="930">
        <v>39996</v>
      </c>
      <c r="C365" s="931">
        <v>-0.25716292971849281</v>
      </c>
      <c r="D365" s="932">
        <v>150.31</v>
      </c>
    </row>
    <row r="366" spans="2:4">
      <c r="B366" s="930">
        <v>39997</v>
      </c>
      <c r="C366" s="931">
        <v>-5.9344602527871208E-2</v>
      </c>
      <c r="D366" s="932">
        <v>150.33000000000001</v>
      </c>
    </row>
    <row r="367" spans="2:4">
      <c r="B367" s="930">
        <v>40001</v>
      </c>
      <c r="C367" s="931">
        <v>0.29190318213420491</v>
      </c>
      <c r="D367" s="932">
        <v>150.5</v>
      </c>
    </row>
    <row r="368" spans="2:4">
      <c r="B368" s="930">
        <v>40002</v>
      </c>
      <c r="C368" s="931">
        <v>-0.11045474281998342</v>
      </c>
      <c r="D368" s="932">
        <v>150.63499999999999</v>
      </c>
    </row>
    <row r="369" spans="2:4">
      <c r="B369" s="930">
        <v>40003</v>
      </c>
      <c r="C369" s="931">
        <v>0.14245027214171213</v>
      </c>
      <c r="D369" s="932">
        <v>150.57499999999999</v>
      </c>
    </row>
    <row r="370" spans="2:4">
      <c r="B370" s="930">
        <v>40004</v>
      </c>
      <c r="C370" s="931">
        <v>7.5534811212812636E-3</v>
      </c>
      <c r="D370" s="932">
        <v>150.565</v>
      </c>
    </row>
    <row r="371" spans="2:4">
      <c r="B371" s="930">
        <v>40007</v>
      </c>
      <c r="C371" s="931">
        <v>-0.21523165916677384</v>
      </c>
      <c r="D371" s="932">
        <v>150.44</v>
      </c>
    </row>
    <row r="372" spans="2:4">
      <c r="B372" s="930">
        <v>40008</v>
      </c>
      <c r="C372" s="931">
        <v>1.0737469187067195E-2</v>
      </c>
      <c r="D372" s="932">
        <v>150.68</v>
      </c>
    </row>
    <row r="373" spans="2:4">
      <c r="B373" s="930">
        <v>40009</v>
      </c>
      <c r="C373" s="931">
        <v>-0.61870477963912862</v>
      </c>
      <c r="D373" s="932">
        <v>150.73500000000001</v>
      </c>
    </row>
    <row r="374" spans="2:4">
      <c r="B374" s="930">
        <v>40010</v>
      </c>
      <c r="C374" s="931">
        <v>-0.16430900654012021</v>
      </c>
      <c r="D374" s="932">
        <v>150.75</v>
      </c>
    </row>
    <row r="375" spans="2:4">
      <c r="B375" s="930">
        <v>40011</v>
      </c>
      <c r="C375" s="931">
        <v>-0.11459434462397848</v>
      </c>
      <c r="D375" s="932">
        <v>150.755</v>
      </c>
    </row>
    <row r="376" spans="2:4">
      <c r="B376" s="930">
        <v>40014</v>
      </c>
      <c r="C376" s="931">
        <v>-0.1437746869546592</v>
      </c>
      <c r="D376" s="932">
        <v>150.80000000000001</v>
      </c>
    </row>
    <row r="377" spans="2:4">
      <c r="B377" s="930">
        <v>40015</v>
      </c>
      <c r="C377" s="931">
        <v>-0.10641963440739424</v>
      </c>
      <c r="D377" s="932">
        <v>150.86500000000001</v>
      </c>
    </row>
    <row r="378" spans="2:4">
      <c r="B378" s="930">
        <v>40016</v>
      </c>
      <c r="C378" s="931">
        <v>-0.15643154565944431</v>
      </c>
      <c r="D378" s="932">
        <v>150.745</v>
      </c>
    </row>
    <row r="379" spans="2:4">
      <c r="B379" s="930">
        <v>40017</v>
      </c>
      <c r="C379" s="931">
        <v>-0.33911094305001888</v>
      </c>
      <c r="D379" s="932">
        <v>150.685</v>
      </c>
    </row>
    <row r="380" spans="2:4">
      <c r="B380" s="930">
        <v>40018</v>
      </c>
      <c r="C380" s="931">
        <v>-3.3146980344566396E-2</v>
      </c>
      <c r="D380" s="932">
        <v>150.72499999999999</v>
      </c>
    </row>
    <row r="381" spans="2:4">
      <c r="B381" s="930">
        <v>40021</v>
      </c>
      <c r="C381" s="931">
        <v>-3.588881276287699E-2</v>
      </c>
      <c r="D381" s="932">
        <v>150.78</v>
      </c>
    </row>
    <row r="382" spans="2:4">
      <c r="B382" s="930">
        <v>40022</v>
      </c>
      <c r="C382" s="931">
        <v>-3.2334145195066694E-2</v>
      </c>
      <c r="D382" s="932">
        <v>150.76499999999999</v>
      </c>
    </row>
    <row r="383" spans="2:4">
      <c r="B383" s="930">
        <v>40023</v>
      </c>
      <c r="C383" s="931">
        <v>-0.3397255427865894</v>
      </c>
      <c r="D383" s="932">
        <v>150.70500000000001</v>
      </c>
    </row>
    <row r="384" spans="2:4">
      <c r="B384" s="930">
        <v>40024</v>
      </c>
      <c r="C384" s="931">
        <v>-0.24118178520600447</v>
      </c>
      <c r="D384" s="932">
        <v>150.72999999999999</v>
      </c>
    </row>
    <row r="385" spans="2:4">
      <c r="B385" s="930">
        <v>40025</v>
      </c>
      <c r="C385" s="931">
        <v>-6.5343044344392448E-2</v>
      </c>
      <c r="D385" s="932">
        <v>150.70500000000001</v>
      </c>
    </row>
    <row r="386" spans="2:4">
      <c r="B386" s="930">
        <v>40028</v>
      </c>
      <c r="C386" s="931">
        <v>-1.913822209831292E-2</v>
      </c>
      <c r="D386" s="932">
        <v>150.77000000000001</v>
      </c>
    </row>
    <row r="387" spans="2:4">
      <c r="B387" s="930">
        <v>40029</v>
      </c>
      <c r="C387" s="931">
        <v>-0.46316049150924815</v>
      </c>
      <c r="D387" s="932">
        <v>150.80000000000001</v>
      </c>
    </row>
    <row r="388" spans="2:4">
      <c r="B388" s="930">
        <v>40030</v>
      </c>
      <c r="C388" s="931">
        <v>-0.57656655076009777</v>
      </c>
      <c r="D388" s="932">
        <v>150.81</v>
      </c>
    </row>
    <row r="389" spans="2:4">
      <c r="B389" s="930">
        <v>40031</v>
      </c>
      <c r="C389" s="931">
        <v>-0.32306023098146142</v>
      </c>
      <c r="D389" s="932">
        <v>150.79499999999999</v>
      </c>
    </row>
    <row r="390" spans="2:4">
      <c r="B390" s="930">
        <v>40032</v>
      </c>
      <c r="C390" s="931">
        <v>-0.3016929226514557</v>
      </c>
      <c r="D390" s="932">
        <v>150.72499999999999</v>
      </c>
    </row>
    <row r="391" spans="2:4">
      <c r="B391" s="930">
        <v>40035</v>
      </c>
      <c r="C391" s="931">
        <v>-0.1109067886687623</v>
      </c>
      <c r="D391" s="932">
        <v>150.75</v>
      </c>
    </row>
    <row r="392" spans="2:4">
      <c r="B392" s="930">
        <v>40036</v>
      </c>
      <c r="C392" s="931">
        <v>-0.30716500044188727</v>
      </c>
      <c r="D392" s="932">
        <v>150.715</v>
      </c>
    </row>
    <row r="393" spans="2:4">
      <c r="B393" s="930">
        <v>40037</v>
      </c>
      <c r="C393" s="931">
        <v>-0.29836681554194411</v>
      </c>
      <c r="D393" s="932">
        <v>150.78</v>
      </c>
    </row>
    <row r="394" spans="2:4">
      <c r="B394" s="930">
        <v>40038</v>
      </c>
      <c r="C394" s="931">
        <v>-0.32591558187254599</v>
      </c>
      <c r="D394" s="932">
        <v>150.76499999999999</v>
      </c>
    </row>
    <row r="395" spans="2:4">
      <c r="B395" s="930">
        <v>40039</v>
      </c>
      <c r="C395" s="931">
        <v>-0.48704491168871206</v>
      </c>
      <c r="D395" s="932">
        <v>150.78</v>
      </c>
    </row>
    <row r="396" spans="2:4">
      <c r="B396" s="930">
        <v>40042</v>
      </c>
      <c r="C396" s="931">
        <v>-0.34454951274079976</v>
      </c>
      <c r="D396" s="932">
        <v>150.80500000000001</v>
      </c>
    </row>
    <row r="397" spans="2:4">
      <c r="B397" s="930">
        <v>40043</v>
      </c>
      <c r="C397" s="931">
        <v>-0.2638479581835918</v>
      </c>
      <c r="D397" s="932">
        <v>150.84</v>
      </c>
    </row>
    <row r="398" spans="2:4">
      <c r="B398" s="930">
        <v>40044</v>
      </c>
      <c r="C398" s="931">
        <v>-0.42014403034614467</v>
      </c>
      <c r="D398" s="932">
        <v>150.86000000000001</v>
      </c>
    </row>
    <row r="399" spans="2:4">
      <c r="B399" s="930">
        <v>40045</v>
      </c>
      <c r="C399" s="931">
        <v>-0.37025814061056628</v>
      </c>
      <c r="D399" s="932">
        <v>150.82499999999999</v>
      </c>
    </row>
    <row r="400" spans="2:4">
      <c r="B400" s="930">
        <v>40046</v>
      </c>
      <c r="C400" s="931">
        <v>-0.41567520079765413</v>
      </c>
      <c r="D400" s="932">
        <v>150.82499999999999</v>
      </c>
    </row>
    <row r="401" spans="2:4">
      <c r="B401" s="930">
        <v>40049</v>
      </c>
      <c r="C401" s="931">
        <v>-0.55695993760221296</v>
      </c>
      <c r="D401" s="932">
        <v>150.76</v>
      </c>
    </row>
    <row r="402" spans="2:4">
      <c r="B402" s="930">
        <v>40050</v>
      </c>
      <c r="C402" s="931">
        <v>-0.53309147662005174</v>
      </c>
      <c r="D402" s="932">
        <v>150.68</v>
      </c>
    </row>
    <row r="403" spans="2:4">
      <c r="B403" s="930">
        <v>40051</v>
      </c>
      <c r="C403" s="931">
        <v>-0.71617995042872928</v>
      </c>
      <c r="D403" s="932">
        <v>150.755</v>
      </c>
    </row>
    <row r="404" spans="2:4">
      <c r="B404" s="930">
        <v>40052</v>
      </c>
      <c r="C404" s="931">
        <v>-0.52261834078904446</v>
      </c>
      <c r="D404" s="932">
        <v>150.77500000000001</v>
      </c>
    </row>
    <row r="405" spans="2:4">
      <c r="B405" s="930">
        <v>40053</v>
      </c>
      <c r="C405" s="931">
        <v>-0.25333854866209404</v>
      </c>
      <c r="D405" s="932">
        <v>150.79499999999999</v>
      </c>
    </row>
    <row r="406" spans="2:4">
      <c r="B406" s="930">
        <v>40057</v>
      </c>
      <c r="C406" s="931">
        <v>-0.18984151748481798</v>
      </c>
      <c r="D406" s="932">
        <v>150.75</v>
      </c>
    </row>
    <row r="407" spans="2:4">
      <c r="B407" s="930">
        <v>40058</v>
      </c>
      <c r="C407" s="931">
        <v>-0.14919744500749302</v>
      </c>
      <c r="D407" s="932">
        <v>150.72499999999999</v>
      </c>
    </row>
    <row r="408" spans="2:4">
      <c r="B408" s="930">
        <v>40059</v>
      </c>
      <c r="C408" s="931">
        <v>-0.15684325281407679</v>
      </c>
      <c r="D408" s="932">
        <v>150.76499999999999</v>
      </c>
    </row>
    <row r="409" spans="2:4">
      <c r="B409" s="930">
        <v>40060</v>
      </c>
      <c r="C409" s="931">
        <v>-0.11749259686415675</v>
      </c>
      <c r="D409" s="932">
        <v>150.79499999999999</v>
      </c>
    </row>
    <row r="410" spans="2:4">
      <c r="B410" s="930">
        <v>40064</v>
      </c>
      <c r="C410" s="931">
        <v>0.18953725531705501</v>
      </c>
      <c r="D410" s="932">
        <v>150.85499999999999</v>
      </c>
    </row>
    <row r="411" spans="2:4">
      <c r="B411" s="930">
        <v>40065</v>
      </c>
      <c r="C411" s="931">
        <v>0.14737866267621813</v>
      </c>
      <c r="D411" s="932">
        <v>150.82499999999999</v>
      </c>
    </row>
    <row r="412" spans="2:4">
      <c r="B412" s="930">
        <v>40066</v>
      </c>
      <c r="C412" s="931">
        <v>0.11259831506192197</v>
      </c>
      <c r="D412" s="932">
        <v>150.86000000000001</v>
      </c>
    </row>
    <row r="413" spans="2:4">
      <c r="B413" s="930">
        <v>40067</v>
      </c>
      <c r="C413" s="931">
        <v>0.17651024482019181</v>
      </c>
      <c r="D413" s="932">
        <v>150.89500000000001</v>
      </c>
    </row>
    <row r="414" spans="2:4">
      <c r="B414" s="930">
        <v>40070</v>
      </c>
      <c r="C414" s="931">
        <v>0.20703297961960715</v>
      </c>
      <c r="D414" s="932">
        <v>150.91999999999999</v>
      </c>
    </row>
    <row r="415" spans="2:4">
      <c r="B415" s="930">
        <v>40071</v>
      </c>
      <c r="C415" s="931">
        <v>0.17873663581582178</v>
      </c>
      <c r="D415" s="932">
        <v>150.935</v>
      </c>
    </row>
    <row r="416" spans="2:4">
      <c r="B416" s="930">
        <v>40072</v>
      </c>
      <c r="C416" s="931">
        <v>-7.9003918262636877E-2</v>
      </c>
      <c r="D416" s="932">
        <v>150.92500000000001</v>
      </c>
    </row>
    <row r="417" spans="2:4">
      <c r="B417" s="930">
        <v>40073</v>
      </c>
      <c r="C417" s="931">
        <v>0.16946224471276472</v>
      </c>
      <c r="D417" s="932">
        <v>150.91</v>
      </c>
    </row>
    <row r="418" spans="2:4">
      <c r="B418" s="930">
        <v>40074</v>
      </c>
      <c r="C418" s="931">
        <v>2.1073743808979736E-2</v>
      </c>
      <c r="D418" s="932">
        <v>150.9</v>
      </c>
    </row>
    <row r="419" spans="2:4">
      <c r="B419" s="930">
        <v>40077</v>
      </c>
      <c r="C419" s="931">
        <v>-9.6084647795602107E-2</v>
      </c>
      <c r="D419" s="932">
        <v>150.875</v>
      </c>
    </row>
    <row r="420" spans="2:4">
      <c r="B420" s="930">
        <v>40078</v>
      </c>
      <c r="C420" s="931">
        <v>-5.9696627552010134E-3</v>
      </c>
      <c r="D420" s="932">
        <v>150.9</v>
      </c>
    </row>
    <row r="421" spans="2:4">
      <c r="B421" s="930">
        <v>40079</v>
      </c>
      <c r="C421" s="931">
        <v>-2.6177109613080576E-2</v>
      </c>
      <c r="D421" s="932">
        <v>150.92500000000001</v>
      </c>
    </row>
    <row r="422" spans="2:4">
      <c r="B422" s="930">
        <v>40080</v>
      </c>
      <c r="C422" s="931">
        <v>-2.7696437009458272E-2</v>
      </c>
      <c r="D422" s="932">
        <v>150.935</v>
      </c>
    </row>
    <row r="423" spans="2:4">
      <c r="B423" s="930">
        <v>40081</v>
      </c>
      <c r="C423" s="931">
        <v>0.13560191803339194</v>
      </c>
      <c r="D423" s="932">
        <v>150.96</v>
      </c>
    </row>
    <row r="424" spans="2:4">
      <c r="B424" s="930">
        <v>40084</v>
      </c>
      <c r="C424" s="931">
        <v>5.0379798437017703E-2</v>
      </c>
      <c r="D424" s="932">
        <v>150.94999999999999</v>
      </c>
    </row>
    <row r="425" spans="2:4">
      <c r="B425" s="930">
        <v>40085</v>
      </c>
      <c r="C425" s="931">
        <v>7.4527950885794753E-2</v>
      </c>
      <c r="D425" s="932">
        <v>150.95500000000001</v>
      </c>
    </row>
    <row r="426" spans="2:4">
      <c r="B426" s="930">
        <v>40086</v>
      </c>
      <c r="C426" s="931">
        <v>0.1424414815555326</v>
      </c>
      <c r="D426" s="932">
        <v>150.95500000000001</v>
      </c>
    </row>
    <row r="428" spans="2:4">
      <c r="B428" s="922" t="s">
        <v>1150</v>
      </c>
    </row>
  </sheetData>
  <mergeCells count="1">
    <mergeCell ref="C3:C4"/>
  </mergeCells>
  <phoneticPr fontId="64" type="noConversion"/>
  <hyperlinks>
    <hyperlink ref="H28" location="Мазмұны!B73" display="мазмұнға"/>
  </hyperlinks>
  <pageMargins left="0.75" right="0.75" top="1" bottom="1" header="0.5" footer="0.5"/>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2"/>
  <sheetViews>
    <sheetView workbookViewId="0">
      <selection activeCell="B22" sqref="B22"/>
    </sheetView>
  </sheetViews>
  <sheetFormatPr defaultColWidth="8" defaultRowHeight="12.75"/>
  <cols>
    <col min="1" max="1" width="8" style="47" customWidth="1"/>
    <col min="2" max="2" width="24.85546875" style="47" customWidth="1"/>
    <col min="3" max="3" width="12.140625" style="47" customWidth="1"/>
    <col min="4" max="4" width="8.7109375" style="47" bestFit="1" customWidth="1"/>
    <col min="5" max="5" width="30.140625" style="47" customWidth="1"/>
    <col min="6" max="6" width="5.7109375" style="47" bestFit="1" customWidth="1"/>
    <col min="7" max="16384" width="8" style="47"/>
  </cols>
  <sheetData>
    <row r="2" spans="1:4">
      <c r="A2" s="47" t="s">
        <v>1735</v>
      </c>
      <c r="B2" s="37" t="s">
        <v>720</v>
      </c>
    </row>
    <row r="4" spans="1:4" ht="14.25" thickBot="1">
      <c r="B4" s="65" t="s">
        <v>1110</v>
      </c>
      <c r="C4" s="65" t="s">
        <v>935</v>
      </c>
      <c r="D4" s="65" t="s">
        <v>936</v>
      </c>
    </row>
    <row r="5" spans="1:4" ht="13.5" thickTop="1">
      <c r="B5" s="66" t="s">
        <v>121</v>
      </c>
      <c r="C5" s="67"/>
      <c r="D5" s="67"/>
    </row>
    <row r="6" spans="1:4">
      <c r="B6" s="68" t="s">
        <v>1111</v>
      </c>
      <c r="C6" s="69">
        <v>62.2</v>
      </c>
      <c r="D6" s="69">
        <v>73.006666666666661</v>
      </c>
    </row>
    <row r="7" spans="1:4">
      <c r="B7" s="68" t="s">
        <v>1112</v>
      </c>
      <c r="C7" s="69">
        <v>67.430000000000007</v>
      </c>
      <c r="D7" s="69">
        <v>90</v>
      </c>
    </row>
    <row r="8" spans="1:4">
      <c r="B8" s="68" t="s">
        <v>1113</v>
      </c>
      <c r="C8" s="69">
        <v>48</v>
      </c>
      <c r="D8" s="69">
        <v>40</v>
      </c>
    </row>
    <row r="9" spans="1:4">
      <c r="B9" s="66" t="s">
        <v>122</v>
      </c>
      <c r="C9" s="68"/>
      <c r="D9" s="68"/>
    </row>
    <row r="10" spans="1:4">
      <c r="B10" s="68" t="s">
        <v>1111</v>
      </c>
      <c r="C10" s="69">
        <v>62.27</v>
      </c>
      <c r="D10" s="69">
        <v>70.444722222222225</v>
      </c>
    </row>
    <row r="11" spans="1:4">
      <c r="B11" s="68" t="s">
        <v>1112</v>
      </c>
      <c r="C11" s="69">
        <v>70</v>
      </c>
      <c r="D11" s="69">
        <v>84</v>
      </c>
    </row>
    <row r="12" spans="1:4">
      <c r="B12" s="68" t="s">
        <v>1113</v>
      </c>
      <c r="C12" s="69">
        <v>50</v>
      </c>
      <c r="D12" s="69">
        <v>39</v>
      </c>
    </row>
    <row r="13" spans="1:4">
      <c r="B13" s="66" t="s">
        <v>120</v>
      </c>
      <c r="C13" s="69"/>
      <c r="D13" s="69"/>
    </row>
    <row r="14" spans="1:4">
      <c r="B14" s="68" t="s">
        <v>1111</v>
      </c>
      <c r="C14" s="69">
        <v>57.907499999999999</v>
      </c>
      <c r="D14" s="69">
        <v>65.900000000000006</v>
      </c>
    </row>
    <row r="15" spans="1:4">
      <c r="B15" s="68" t="s">
        <v>1112</v>
      </c>
      <c r="C15" s="69">
        <v>61.7</v>
      </c>
      <c r="D15" s="69">
        <v>83.5</v>
      </c>
    </row>
    <row r="16" spans="1:4">
      <c r="B16" s="68" t="s">
        <v>1113</v>
      </c>
      <c r="C16" s="69">
        <v>33.9</v>
      </c>
      <c r="D16" s="69">
        <v>37.4</v>
      </c>
    </row>
    <row r="18" spans="2:2">
      <c r="B18" s="47" t="s">
        <v>1114</v>
      </c>
    </row>
    <row r="20" spans="2:2">
      <c r="B20" s="42" t="s">
        <v>1345</v>
      </c>
    </row>
    <row r="22" spans="2:2">
      <c r="B22" s="175" t="s">
        <v>459</v>
      </c>
    </row>
  </sheetData>
  <phoneticPr fontId="29" type="noConversion"/>
  <hyperlinks>
    <hyperlink ref="B22" location="Мазмұны!B8" display="мазмұнға"/>
  </hyperlinks>
  <pageMargins left="0.75" right="0.75" top="1" bottom="1" header="0.5" footer="0.5"/>
  <pageSetup paperSize="9" orientation="portrait" horizontalDpi="300" verticalDpi="300" r:id="rId1"/>
  <headerFooter alignWithMargins="0"/>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8"/>
  <sheetViews>
    <sheetView topLeftCell="A13" workbookViewId="0">
      <selection activeCell="G28" sqref="G28"/>
    </sheetView>
  </sheetViews>
  <sheetFormatPr defaultRowHeight="12.75"/>
  <cols>
    <col min="1" max="1" width="9.140625" style="934"/>
    <col min="2" max="2" width="10.140625" style="934" bestFit="1" customWidth="1"/>
    <col min="3" max="3" width="10.140625" style="934" customWidth="1"/>
    <col min="4" max="4" width="16" style="934" customWidth="1"/>
    <col min="5" max="5" width="13.85546875" style="934" customWidth="1"/>
    <col min="6" max="16384" width="9.140625" style="934"/>
  </cols>
  <sheetData>
    <row r="2" spans="1:7" ht="13.5" thickBot="1">
      <c r="A2" s="933" t="s">
        <v>1735</v>
      </c>
      <c r="B2" s="821" t="s">
        <v>1329</v>
      </c>
      <c r="C2" s="933"/>
      <c r="D2" s="933"/>
      <c r="E2" s="933"/>
      <c r="F2" s="933"/>
      <c r="G2" s="821" t="s">
        <v>1626</v>
      </c>
    </row>
    <row r="3" spans="1:7" ht="28.5" customHeight="1" thickBot="1">
      <c r="B3" s="935" t="s">
        <v>683</v>
      </c>
      <c r="C3" s="936" t="s">
        <v>684</v>
      </c>
      <c r="D3" s="935" t="s">
        <v>685</v>
      </c>
      <c r="E3" s="937" t="s">
        <v>686</v>
      </c>
    </row>
    <row r="4" spans="1:7">
      <c r="B4" s="938">
        <v>39450</v>
      </c>
      <c r="C4" s="939">
        <v>120.44499999999999</v>
      </c>
      <c r="D4" s="939">
        <v>0.11824817518248175</v>
      </c>
      <c r="E4" s="939">
        <v>-2.5645330535152153E-2</v>
      </c>
    </row>
    <row r="5" spans="1:7">
      <c r="B5" s="940">
        <v>39451</v>
      </c>
      <c r="C5" s="941">
        <v>120.55</v>
      </c>
      <c r="D5" s="941">
        <v>5.2213275875103951E-2</v>
      </c>
      <c r="E5" s="941">
        <v>-1.5448146576117714E-2</v>
      </c>
    </row>
    <row r="6" spans="1:7">
      <c r="B6" s="940">
        <v>39455</v>
      </c>
      <c r="C6" s="941">
        <v>120.65</v>
      </c>
      <c r="D6" s="941">
        <v>1.4682418440438605E-2</v>
      </c>
      <c r="E6" s="941">
        <v>-1.4251962502858014E-2</v>
      </c>
    </row>
    <row r="7" spans="1:7">
      <c r="B7" s="940">
        <v>39456</v>
      </c>
      <c r="C7" s="941">
        <v>120.65</v>
      </c>
      <c r="D7" s="941">
        <v>-2.7183146449201497E-3</v>
      </c>
      <c r="E7" s="941">
        <v>-2.7183146449201497E-3</v>
      </c>
    </row>
    <row r="8" spans="1:7">
      <c r="B8" s="940">
        <v>39457</v>
      </c>
      <c r="C8" s="941">
        <v>120.565</v>
      </c>
      <c r="D8" s="941">
        <v>-3.6880575859481395E-2</v>
      </c>
      <c r="E8" s="941">
        <v>3.9513028620247756E-3</v>
      </c>
    </row>
    <row r="9" spans="1:7">
      <c r="B9" s="940">
        <v>39458</v>
      </c>
      <c r="C9" s="941">
        <v>120.5</v>
      </c>
      <c r="D9" s="941">
        <v>-0.22407940531946891</v>
      </c>
      <c r="E9" s="941">
        <v>-7.4464032140754335E-3</v>
      </c>
    </row>
    <row r="10" spans="1:7">
      <c r="B10" s="940">
        <v>39461</v>
      </c>
      <c r="C10" s="941">
        <v>120.425</v>
      </c>
      <c r="D10" s="941">
        <v>-7.0534157552702486E-3</v>
      </c>
      <c r="E10" s="941">
        <v>-7.0534157552702486E-3</v>
      </c>
    </row>
    <row r="11" spans="1:7">
      <c r="B11" s="940">
        <v>39462</v>
      </c>
      <c r="C11" s="941">
        <v>120.38</v>
      </c>
      <c r="D11" s="941">
        <v>-0.13342378098169447</v>
      </c>
      <c r="E11" s="941">
        <v>1.9648470991711917E-4</v>
      </c>
    </row>
    <row r="12" spans="1:7">
      <c r="B12" s="940">
        <v>39463</v>
      </c>
      <c r="C12" s="941">
        <v>120.22499999999999</v>
      </c>
      <c r="D12" s="941">
        <v>-0.23084093414854165</v>
      </c>
      <c r="E12" s="941">
        <v>-5.2472167648984934E-3</v>
      </c>
    </row>
    <row r="13" spans="1:7">
      <c r="B13" s="940">
        <v>39464</v>
      </c>
      <c r="C13" s="941">
        <v>120.065</v>
      </c>
      <c r="D13" s="941">
        <v>-0.13567515714538156</v>
      </c>
      <c r="E13" s="941">
        <v>-3.8939593421551781E-3</v>
      </c>
    </row>
    <row r="14" spans="1:7">
      <c r="B14" s="940">
        <v>39465</v>
      </c>
      <c r="C14" s="941">
        <v>120.255</v>
      </c>
      <c r="D14" s="941">
        <v>6.043956043956044E-2</v>
      </c>
      <c r="E14" s="941">
        <v>1.147856300800397E-3</v>
      </c>
    </row>
    <row r="15" spans="1:7">
      <c r="B15" s="940">
        <v>39468</v>
      </c>
      <c r="C15" s="941">
        <v>120.5</v>
      </c>
      <c r="D15" s="941">
        <v>-4.7137513472389529E-2</v>
      </c>
      <c r="E15" s="941">
        <v>-2.2094355602052508E-2</v>
      </c>
    </row>
    <row r="16" spans="1:7">
      <c r="B16" s="940">
        <v>39469</v>
      </c>
      <c r="C16" s="941">
        <v>120.375</v>
      </c>
      <c r="D16" s="941">
        <v>-0.31668089434585972</v>
      </c>
      <c r="E16" s="941">
        <v>6.3667639842647037E-3</v>
      </c>
    </row>
    <row r="17" spans="2:8">
      <c r="B17" s="940">
        <v>39470</v>
      </c>
      <c r="C17" s="941">
        <v>120.245</v>
      </c>
      <c r="D17" s="941">
        <v>-0.33298871934462271</v>
      </c>
      <c r="E17" s="941">
        <v>1.3128064022322554E-2</v>
      </c>
    </row>
    <row r="18" spans="2:8">
      <c r="B18" s="940">
        <v>39471</v>
      </c>
      <c r="C18" s="941">
        <v>120.21</v>
      </c>
      <c r="D18" s="941">
        <v>-0.14127517688199734</v>
      </c>
      <c r="E18" s="941">
        <v>-1.6773733047822984E-3</v>
      </c>
    </row>
    <row r="19" spans="2:8">
      <c r="B19" s="940">
        <v>39472</v>
      </c>
      <c r="C19" s="941">
        <v>120.12</v>
      </c>
      <c r="D19" s="941">
        <v>-0.25450290156575056</v>
      </c>
      <c r="E19" s="941">
        <v>-2.7282449745727569E-4</v>
      </c>
    </row>
    <row r="20" spans="2:8">
      <c r="B20" s="940">
        <v>39475</v>
      </c>
      <c r="C20" s="941">
        <v>120.21</v>
      </c>
      <c r="D20" s="941">
        <v>-4.9290601925232923E-3</v>
      </c>
      <c r="E20" s="941">
        <v>-4.9290601925232923E-3</v>
      </c>
    </row>
    <row r="21" spans="2:8">
      <c r="B21" s="940">
        <v>39476</v>
      </c>
      <c r="C21" s="941">
        <v>120.22499999999999</v>
      </c>
      <c r="D21" s="941">
        <v>-4.1706184188127719E-3</v>
      </c>
      <c r="E21" s="941">
        <v>-4.1706184188127719E-3</v>
      </c>
    </row>
    <row r="22" spans="2:8">
      <c r="B22" s="940">
        <v>39477</v>
      </c>
      <c r="C22" s="941">
        <v>120.22</v>
      </c>
      <c r="D22" s="941">
        <v>-8.495831567048185E-3</v>
      </c>
      <c r="E22" s="941">
        <v>-8.495831567048185E-3</v>
      </c>
    </row>
    <row r="23" spans="2:8">
      <c r="B23" s="940">
        <v>39478</v>
      </c>
      <c r="C23" s="941">
        <v>120.2</v>
      </c>
      <c r="D23" s="941">
        <v>-3.529496506518764E-3</v>
      </c>
      <c r="E23" s="941">
        <v>-3.529496506518764E-3</v>
      </c>
    </row>
    <row r="24" spans="2:8">
      <c r="B24" s="940">
        <v>39479</v>
      </c>
      <c r="C24" s="941">
        <v>120.09</v>
      </c>
      <c r="D24" s="941">
        <v>-3.0412020090235806E-2</v>
      </c>
      <c r="E24" s="941">
        <v>-6.8416236899018464E-3</v>
      </c>
    </row>
    <row r="25" spans="2:8">
      <c r="B25" s="940">
        <v>39482</v>
      </c>
      <c r="C25" s="941">
        <v>120.23</v>
      </c>
      <c r="D25" s="941">
        <v>-6.332050143125062E-2</v>
      </c>
      <c r="E25" s="941">
        <v>-1.3226771359132548E-2</v>
      </c>
      <c r="G25" s="828" t="s">
        <v>924</v>
      </c>
    </row>
    <row r="26" spans="2:8">
      <c r="B26" s="940">
        <v>39483</v>
      </c>
      <c r="C26" s="941">
        <v>120.36</v>
      </c>
      <c r="D26" s="941">
        <v>4.7045432988712887E-2</v>
      </c>
      <c r="E26" s="941">
        <v>2.6643252898967576E-3</v>
      </c>
    </row>
    <row r="27" spans="2:8">
      <c r="B27" s="940">
        <v>39484</v>
      </c>
      <c r="C27" s="941">
        <v>120.36</v>
      </c>
      <c r="D27" s="941">
        <v>-9.2347731184149774E-3</v>
      </c>
      <c r="E27" s="941">
        <v>-9.2347731184149774E-3</v>
      </c>
    </row>
    <row r="28" spans="2:8">
      <c r="B28" s="940">
        <v>39485</v>
      </c>
      <c r="C28" s="941">
        <v>120.255</v>
      </c>
      <c r="D28" s="941">
        <v>-3.516650751969444E-2</v>
      </c>
      <c r="E28" s="941">
        <v>-3.516650751969444E-2</v>
      </c>
      <c r="G28" s="175" t="s">
        <v>459</v>
      </c>
      <c r="H28" s="96"/>
    </row>
    <row r="29" spans="2:8">
      <c r="B29" s="940">
        <v>39486</v>
      </c>
      <c r="C29" s="941">
        <v>120.325</v>
      </c>
      <c r="D29" s="941">
        <v>-2.0758872161449871E-3</v>
      </c>
      <c r="E29" s="941">
        <v>-2.0758872161449871E-3</v>
      </c>
    </row>
    <row r="30" spans="2:8">
      <c r="B30" s="940">
        <v>39489</v>
      </c>
      <c r="C30" s="941">
        <v>120.355</v>
      </c>
      <c r="D30" s="941">
        <v>-7.3353074504642832E-2</v>
      </c>
      <c r="E30" s="941">
        <v>-2.2143489813994686E-4</v>
      </c>
    </row>
    <row r="31" spans="2:8">
      <c r="B31" s="940">
        <v>39490</v>
      </c>
      <c r="C31" s="941">
        <v>120.38</v>
      </c>
      <c r="D31" s="941">
        <v>-1.4813193228254523E-2</v>
      </c>
      <c r="E31" s="941">
        <v>-1.4813193228254523E-2</v>
      </c>
    </row>
    <row r="32" spans="2:8">
      <c r="B32" s="940">
        <v>39491</v>
      </c>
      <c r="C32" s="941">
        <v>120.3</v>
      </c>
      <c r="D32" s="941">
        <v>-2.4578722972287078E-2</v>
      </c>
      <c r="E32" s="941">
        <v>-2.4578722972287078E-2</v>
      </c>
    </row>
    <row r="33" spans="2:5">
      <c r="B33" s="940">
        <v>39492</v>
      </c>
      <c r="C33" s="941">
        <v>120.155</v>
      </c>
      <c r="D33" s="941">
        <v>2.1533339875744514E-2</v>
      </c>
      <c r="E33" s="941">
        <v>-7.1935848336781563E-3</v>
      </c>
    </row>
    <row r="34" spans="2:5">
      <c r="B34" s="940">
        <v>39493</v>
      </c>
      <c r="C34" s="941">
        <v>120.185</v>
      </c>
      <c r="D34" s="941">
        <v>-0.19320938830283588</v>
      </c>
      <c r="E34" s="941">
        <v>4.4296211371098023E-4</v>
      </c>
    </row>
    <row r="35" spans="2:5">
      <c r="B35" s="940">
        <v>39496</v>
      </c>
      <c r="C35" s="941">
        <v>120.095</v>
      </c>
      <c r="D35" s="941">
        <v>-6.1670569867291183E-3</v>
      </c>
      <c r="E35" s="941">
        <v>-6.1670569867291183E-3</v>
      </c>
    </row>
    <row r="36" spans="2:5">
      <c r="B36" s="940">
        <v>39497</v>
      </c>
      <c r="C36" s="941">
        <v>120.19</v>
      </c>
      <c r="D36" s="941">
        <v>-4.3782855467359202E-2</v>
      </c>
      <c r="E36" s="941">
        <v>1.4926270235614682E-3</v>
      </c>
    </row>
    <row r="37" spans="2:5">
      <c r="B37" s="940">
        <v>39498</v>
      </c>
      <c r="C37" s="941">
        <v>120.1</v>
      </c>
      <c r="D37" s="941">
        <v>-0.27538136688787385</v>
      </c>
      <c r="E37" s="941">
        <v>-1.8602009911894275E-2</v>
      </c>
    </row>
    <row r="38" spans="2:5">
      <c r="B38" s="940">
        <v>39499</v>
      </c>
      <c r="C38" s="941">
        <v>120.25</v>
      </c>
      <c r="D38" s="941">
        <v>0.10060252486610559</v>
      </c>
      <c r="E38" s="941">
        <v>4.530377094972067E-3</v>
      </c>
    </row>
    <row r="39" spans="2:5">
      <c r="B39" s="940">
        <v>39500</v>
      </c>
      <c r="C39" s="941">
        <v>120.4</v>
      </c>
      <c r="D39" s="941">
        <v>0.13508277562522014</v>
      </c>
      <c r="E39" s="941">
        <v>-1.3922888616891066E-2</v>
      </c>
    </row>
    <row r="40" spans="2:5">
      <c r="B40" s="940">
        <v>39503</v>
      </c>
      <c r="C40" s="941">
        <v>120.52</v>
      </c>
      <c r="D40" s="941">
        <v>-5.533092147265376E-3</v>
      </c>
      <c r="E40" s="941">
        <v>-5.533092147265376E-3</v>
      </c>
    </row>
    <row r="41" spans="2:5">
      <c r="B41" s="940">
        <v>39504</v>
      </c>
      <c r="C41" s="941">
        <v>120.77</v>
      </c>
      <c r="D41" s="941">
        <v>9.8595020951441955E-3</v>
      </c>
      <c r="E41" s="941">
        <v>9.8595020951441955E-3</v>
      </c>
    </row>
    <row r="42" spans="2:5">
      <c r="B42" s="940">
        <v>39505</v>
      </c>
      <c r="C42" s="941">
        <v>120.78</v>
      </c>
      <c r="D42" s="941">
        <v>-3.8777149242265524E-2</v>
      </c>
      <c r="E42" s="941">
        <v>-1.0547591548338882E-2</v>
      </c>
    </row>
    <row r="43" spans="2:5">
      <c r="B43" s="940">
        <v>39506</v>
      </c>
      <c r="C43" s="941">
        <v>120.82</v>
      </c>
      <c r="D43" s="941">
        <v>-6.1642128671114176E-2</v>
      </c>
      <c r="E43" s="941">
        <v>-5.7296963533343022E-3</v>
      </c>
    </row>
    <row r="44" spans="2:5">
      <c r="B44" s="940">
        <v>39507</v>
      </c>
      <c r="C44" s="941">
        <v>120.845</v>
      </c>
      <c r="D44" s="941">
        <v>-0.40361340937692453</v>
      </c>
      <c r="E44" s="941">
        <v>-1.1066214052886377E-2</v>
      </c>
    </row>
    <row r="45" spans="2:5">
      <c r="B45" s="940">
        <v>39510</v>
      </c>
      <c r="C45" s="941">
        <v>120.66500000000001</v>
      </c>
      <c r="D45" s="941">
        <v>-0.22818844761555007</v>
      </c>
      <c r="E45" s="941">
        <v>-8.4773643482693103E-2</v>
      </c>
    </row>
    <row r="46" spans="2:5">
      <c r="B46" s="940">
        <v>39511</v>
      </c>
      <c r="C46" s="941">
        <v>120.76</v>
      </c>
      <c r="D46" s="941">
        <v>-0.21101459346768589</v>
      </c>
      <c r="E46" s="941">
        <v>1.2662889518413599E-2</v>
      </c>
    </row>
    <row r="47" spans="2:5">
      <c r="B47" s="940">
        <v>39512</v>
      </c>
      <c r="C47" s="941">
        <v>120.795</v>
      </c>
      <c r="D47" s="941">
        <v>-1.3197586726998492E-2</v>
      </c>
      <c r="E47" s="941">
        <v>-1.3197586726998492E-2</v>
      </c>
    </row>
    <row r="48" spans="2:5">
      <c r="B48" s="940">
        <v>39513</v>
      </c>
      <c r="C48" s="941">
        <v>120.7</v>
      </c>
      <c r="D48" s="941">
        <v>-0.36410428139108003</v>
      </c>
      <c r="E48" s="941">
        <v>-1.9059002297828181E-2</v>
      </c>
    </row>
    <row r="49" spans="2:5">
      <c r="B49" s="940">
        <v>39514</v>
      </c>
      <c r="C49" s="941">
        <v>120.655</v>
      </c>
      <c r="D49" s="941">
        <v>-8.5212545360290309E-3</v>
      </c>
      <c r="E49" s="941">
        <v>-8.5212545360290309E-3</v>
      </c>
    </row>
    <row r="50" spans="2:5">
      <c r="B50" s="940">
        <v>39518</v>
      </c>
      <c r="C50" s="941">
        <v>120.655</v>
      </c>
      <c r="D50" s="941">
        <v>-7.3267476546625743E-2</v>
      </c>
      <c r="E50" s="941">
        <v>-9.9794363130518938E-4</v>
      </c>
    </row>
    <row r="51" spans="2:5">
      <c r="B51" s="940">
        <v>39519</v>
      </c>
      <c r="C51" s="941">
        <v>120.73</v>
      </c>
      <c r="D51" s="941">
        <v>-0.10330111710807079</v>
      </c>
      <c r="E51" s="941">
        <v>8.6838840645088525E-3</v>
      </c>
    </row>
    <row r="52" spans="2:5">
      <c r="B52" s="940">
        <v>39520</v>
      </c>
      <c r="C52" s="941">
        <v>120.56</v>
      </c>
      <c r="D52" s="941">
        <v>-0.14205860362445261</v>
      </c>
      <c r="E52" s="941">
        <v>3.1165269423754168E-4</v>
      </c>
    </row>
    <row r="53" spans="2:5">
      <c r="B53" s="940">
        <v>39521</v>
      </c>
      <c r="C53" s="941">
        <v>120.53</v>
      </c>
      <c r="D53" s="941">
        <v>8.2486470602639764E-2</v>
      </c>
      <c r="E53" s="941">
        <v>-9.6668682931200581E-3</v>
      </c>
    </row>
    <row r="54" spans="2:5">
      <c r="B54" s="940">
        <v>39524</v>
      </c>
      <c r="C54" s="941">
        <v>120.685</v>
      </c>
      <c r="D54" s="941">
        <v>-1.0131216883087348E-2</v>
      </c>
      <c r="E54" s="941">
        <v>-1.0131216883087348E-2</v>
      </c>
    </row>
    <row r="55" spans="2:5">
      <c r="B55" s="940">
        <v>39525</v>
      </c>
      <c r="C55" s="941">
        <v>120.75</v>
      </c>
      <c r="D55" s="941">
        <v>4.656469668318293E-2</v>
      </c>
      <c r="E55" s="941">
        <v>6.4144370871089765E-3</v>
      </c>
    </row>
    <row r="56" spans="2:5">
      <c r="B56" s="940">
        <v>39526</v>
      </c>
      <c r="C56" s="941">
        <v>120.67</v>
      </c>
      <c r="D56" s="941">
        <v>4.3208847393575636E-3</v>
      </c>
      <c r="E56" s="941">
        <v>4.3208847393575636E-3</v>
      </c>
    </row>
    <row r="57" spans="2:5">
      <c r="B57" s="940">
        <v>39527</v>
      </c>
      <c r="C57" s="941">
        <v>120.455</v>
      </c>
      <c r="D57" s="941">
        <v>-4.3920071788779214E-2</v>
      </c>
      <c r="E57" s="941">
        <v>2.7167022856521895E-3</v>
      </c>
    </row>
    <row r="58" spans="2:5">
      <c r="B58" s="940">
        <v>39528</v>
      </c>
      <c r="C58" s="941">
        <v>120.44499999999999</v>
      </c>
      <c r="D58" s="941">
        <v>-4.9169457246112533E-2</v>
      </c>
      <c r="E58" s="941">
        <v>-1.4189167547484066E-2</v>
      </c>
    </row>
    <row r="59" spans="2:5">
      <c r="B59" s="940">
        <v>39532</v>
      </c>
      <c r="C59" s="941">
        <v>120.66</v>
      </c>
      <c r="D59" s="941">
        <v>-7.2400810889081959E-4</v>
      </c>
      <c r="E59" s="941">
        <v>-7.2400810889081959E-4</v>
      </c>
    </row>
    <row r="60" spans="2:5">
      <c r="B60" s="940">
        <v>39533</v>
      </c>
      <c r="C60" s="941">
        <v>120.77500000000001</v>
      </c>
      <c r="D60" s="941">
        <v>-3.6255767963085037E-3</v>
      </c>
      <c r="E60" s="941">
        <v>-3.6255767963085037E-3</v>
      </c>
    </row>
    <row r="61" spans="2:5">
      <c r="B61" s="940">
        <v>39534</v>
      </c>
      <c r="C61" s="941">
        <v>120.675</v>
      </c>
      <c r="D61" s="941">
        <v>-2.2151961661595974E-2</v>
      </c>
      <c r="E61" s="941">
        <v>1.7038283550694151E-2</v>
      </c>
    </row>
    <row r="62" spans="2:5">
      <c r="B62" s="940">
        <v>39535</v>
      </c>
      <c r="C62" s="941">
        <v>120.69499999999999</v>
      </c>
      <c r="D62" s="941">
        <v>-4.3979734828069423E-3</v>
      </c>
      <c r="E62" s="941">
        <v>-4.3979734828069423E-3</v>
      </c>
    </row>
    <row r="63" spans="2:5">
      <c r="B63" s="940">
        <v>39538</v>
      </c>
      <c r="C63" s="941">
        <v>120.685</v>
      </c>
      <c r="D63" s="941">
        <v>-0.33487258999595526</v>
      </c>
      <c r="E63" s="941">
        <v>9.8754937746887341E-3</v>
      </c>
    </row>
    <row r="64" spans="2:5">
      <c r="B64" s="940">
        <v>39539</v>
      </c>
      <c r="C64" s="941">
        <v>120.605</v>
      </c>
      <c r="D64" s="941">
        <v>-1.114166508628864E-2</v>
      </c>
      <c r="E64" s="941">
        <v>7.0283947146471744E-4</v>
      </c>
    </row>
    <row r="65" spans="2:5">
      <c r="B65" s="940">
        <v>39540</v>
      </c>
      <c r="C65" s="941">
        <v>120.605</v>
      </c>
      <c r="D65" s="941">
        <v>-1.7653409588281637E-2</v>
      </c>
      <c r="E65" s="941">
        <v>-4.464157138331269E-3</v>
      </c>
    </row>
    <row r="66" spans="2:5">
      <c r="B66" s="940">
        <v>39541</v>
      </c>
      <c r="C66" s="941">
        <v>120.465</v>
      </c>
      <c r="D66" s="941">
        <v>-6.4773470606638031E-2</v>
      </c>
      <c r="E66" s="941">
        <v>-7.467506256559296E-3</v>
      </c>
    </row>
    <row r="67" spans="2:5">
      <c r="B67" s="940">
        <v>39542</v>
      </c>
      <c r="C67" s="941">
        <v>120.61</v>
      </c>
      <c r="D67" s="941">
        <v>-5.7435605044271528E-3</v>
      </c>
      <c r="E67" s="941">
        <v>-7.091370219582193E-4</v>
      </c>
    </row>
    <row r="68" spans="2:5">
      <c r="B68" s="940">
        <v>39545</v>
      </c>
      <c r="C68" s="941">
        <v>120.565</v>
      </c>
      <c r="D68" s="941">
        <v>-6.4958866172517712E-2</v>
      </c>
      <c r="E68" s="941">
        <v>-2.7304156517639663E-2</v>
      </c>
    </row>
    <row r="69" spans="2:5">
      <c r="B69" s="940">
        <v>39546</v>
      </c>
      <c r="C69" s="941">
        <v>120.55500000000001</v>
      </c>
      <c r="D69" s="941">
        <v>-8.0821703608146667E-2</v>
      </c>
      <c r="E69" s="941">
        <v>-6.3334660345264378E-4</v>
      </c>
    </row>
    <row r="70" spans="2:5">
      <c r="B70" s="940">
        <v>39547</v>
      </c>
      <c r="C70" s="941">
        <v>120.55</v>
      </c>
      <c r="D70" s="941">
        <v>-1.7600437277944792E-2</v>
      </c>
      <c r="E70" s="941">
        <v>-1.0694896851248643E-2</v>
      </c>
    </row>
    <row r="71" spans="2:5">
      <c r="B71" s="940">
        <v>39548</v>
      </c>
      <c r="C71" s="941">
        <v>120.535</v>
      </c>
      <c r="D71" s="941">
        <v>-0.13102883496401016</v>
      </c>
      <c r="E71" s="941">
        <v>1.1675643101954729E-2</v>
      </c>
    </row>
    <row r="72" spans="2:5">
      <c r="B72" s="940">
        <v>39549</v>
      </c>
      <c r="C72" s="941">
        <v>120.51</v>
      </c>
      <c r="D72" s="941">
        <v>-0.1953510333301629</v>
      </c>
      <c r="E72" s="941">
        <v>-4.3066543374773109E-3</v>
      </c>
    </row>
    <row r="73" spans="2:5">
      <c r="B73" s="940">
        <v>39552</v>
      </c>
      <c r="C73" s="941">
        <v>120.44499999999999</v>
      </c>
      <c r="D73" s="941">
        <v>5.2945810867370803E-2</v>
      </c>
      <c r="E73" s="941">
        <v>5.2945810867370803E-2</v>
      </c>
    </row>
    <row r="74" spans="2:5">
      <c r="B74" s="940">
        <v>39553</v>
      </c>
      <c r="C74" s="941">
        <v>120.315</v>
      </c>
      <c r="D74" s="941">
        <v>-2.0063745662874204E-2</v>
      </c>
      <c r="E74" s="941">
        <v>1.0677845448074033E-4</v>
      </c>
    </row>
    <row r="75" spans="2:5">
      <c r="B75" s="940">
        <v>39554</v>
      </c>
      <c r="C75" s="941">
        <v>120.28</v>
      </c>
      <c r="D75" s="941">
        <v>-5.0905962351770459E-2</v>
      </c>
      <c r="E75" s="941">
        <v>-5.0905962351770459E-2</v>
      </c>
    </row>
    <row r="76" spans="2:5">
      <c r="B76" s="940">
        <v>39555</v>
      </c>
      <c r="C76" s="941">
        <v>120.455</v>
      </c>
      <c r="D76" s="941">
        <v>-0.19602016644655473</v>
      </c>
      <c r="E76" s="941">
        <v>-1.8305691884915583E-3</v>
      </c>
    </row>
    <row r="77" spans="2:5">
      <c r="B77" s="940">
        <v>39556</v>
      </c>
      <c r="C77" s="941">
        <v>120.57</v>
      </c>
      <c r="D77" s="941">
        <v>-0.24074366256442623</v>
      </c>
      <c r="E77" s="941">
        <v>1.1491363145930885E-2</v>
      </c>
    </row>
    <row r="78" spans="2:5">
      <c r="B78" s="940">
        <v>39559</v>
      </c>
      <c r="C78" s="941">
        <v>120.535</v>
      </c>
      <c r="D78" s="941">
        <v>-0.37674433698968002</v>
      </c>
      <c r="E78" s="941">
        <v>-1.1563694718459434E-3</v>
      </c>
    </row>
    <row r="79" spans="2:5">
      <c r="B79" s="940">
        <v>39560</v>
      </c>
      <c r="C79" s="941">
        <v>120.45</v>
      </c>
      <c r="D79" s="941">
        <v>-5.3202299772696887E-2</v>
      </c>
      <c r="E79" s="941">
        <v>-3.5545929417760223E-3</v>
      </c>
    </row>
    <row r="80" spans="2:5">
      <c r="B80" s="940">
        <v>39561</v>
      </c>
      <c r="C80" s="941">
        <v>120.36499999999999</v>
      </c>
      <c r="D80" s="941">
        <v>-0.19204871357911801</v>
      </c>
      <c r="E80" s="941">
        <v>4.4951230518240825E-3</v>
      </c>
    </row>
    <row r="81" spans="2:5">
      <c r="B81" s="940">
        <v>39562</v>
      </c>
      <c r="C81" s="941">
        <v>120.44499999999999</v>
      </c>
      <c r="D81" s="941">
        <v>-0.19565501043841335</v>
      </c>
      <c r="E81" s="941">
        <v>-1.1312217194570135E-2</v>
      </c>
    </row>
    <row r="82" spans="2:5">
      <c r="B82" s="940">
        <v>39563</v>
      </c>
      <c r="C82" s="941">
        <v>120.49</v>
      </c>
      <c r="D82" s="941">
        <v>-2.631578947368421E-4</v>
      </c>
      <c r="E82" s="941">
        <v>-2.631578947368421E-4</v>
      </c>
    </row>
    <row r="83" spans="2:5">
      <c r="B83" s="940">
        <v>39566</v>
      </c>
      <c r="C83" s="941">
        <v>120.515</v>
      </c>
      <c r="D83" s="941">
        <v>-5.7593856655290101E-3</v>
      </c>
      <c r="E83" s="941">
        <v>-5.7593856655290101E-3</v>
      </c>
    </row>
    <row r="84" spans="2:5">
      <c r="B84" s="940">
        <v>39567</v>
      </c>
      <c r="C84" s="941">
        <v>120.4</v>
      </c>
      <c r="D84" s="941">
        <v>-0.16502439642608199</v>
      </c>
      <c r="E84" s="941">
        <v>-6.0878844259603807E-3</v>
      </c>
    </row>
    <row r="85" spans="2:5">
      <c r="B85" s="940">
        <v>39568</v>
      </c>
      <c r="C85" s="941">
        <v>120.375</v>
      </c>
      <c r="D85" s="941">
        <v>-0.55191515725791751</v>
      </c>
      <c r="E85" s="941">
        <v>-3.0622099733823285E-3</v>
      </c>
    </row>
    <row r="86" spans="2:5">
      <c r="B86" s="940">
        <v>39572</v>
      </c>
      <c r="C86" s="941">
        <v>120.36</v>
      </c>
      <c r="D86" s="941">
        <v>-7.4454091028676667E-3</v>
      </c>
      <c r="E86" s="941">
        <v>-7.4454091028676667E-3</v>
      </c>
    </row>
    <row r="87" spans="2:5">
      <c r="B87" s="940">
        <v>39573</v>
      </c>
      <c r="C87" s="941">
        <v>120.46</v>
      </c>
      <c r="D87" s="941">
        <v>-1.0597621889227776E-2</v>
      </c>
      <c r="E87" s="941">
        <v>-2.6054241107355547E-3</v>
      </c>
    </row>
    <row r="88" spans="2:5">
      <c r="B88" s="940">
        <v>39574</v>
      </c>
      <c r="C88" s="941">
        <v>120.47499999999999</v>
      </c>
      <c r="D88" s="941">
        <v>-1.4432628257566905E-2</v>
      </c>
      <c r="E88" s="941">
        <v>-1.4432628257566905E-2</v>
      </c>
    </row>
    <row r="89" spans="2:5">
      <c r="B89" s="940">
        <v>39575</v>
      </c>
      <c r="C89" s="941">
        <v>120.505</v>
      </c>
      <c r="D89" s="941">
        <v>-8.6484350300347776E-2</v>
      </c>
      <c r="E89" s="941">
        <v>4.2175683536940079E-4</v>
      </c>
    </row>
    <row r="90" spans="2:5">
      <c r="B90" s="940">
        <v>39576</v>
      </c>
      <c r="C90" s="941">
        <v>120.565</v>
      </c>
      <c r="D90" s="941">
        <v>1.1478420569329659E-2</v>
      </c>
      <c r="E90" s="941">
        <v>1.1478420569329659E-2</v>
      </c>
    </row>
    <row r="91" spans="2:5">
      <c r="B91" s="940">
        <v>39580</v>
      </c>
      <c r="C91" s="941">
        <v>120.57</v>
      </c>
      <c r="D91" s="941">
        <v>1.228739571881265E-3</v>
      </c>
      <c r="E91" s="941">
        <v>1.228739571881265E-3</v>
      </c>
    </row>
    <row r="92" spans="2:5">
      <c r="B92" s="940">
        <v>39581</v>
      </c>
      <c r="C92" s="941">
        <v>120.595</v>
      </c>
      <c r="D92" s="941">
        <v>2.2525815589874806E-2</v>
      </c>
      <c r="E92" s="941">
        <v>-3.1269543464665416E-4</v>
      </c>
    </row>
    <row r="93" spans="2:5">
      <c r="B93" s="940">
        <v>39582</v>
      </c>
      <c r="C93" s="941">
        <v>120.58</v>
      </c>
      <c r="D93" s="941">
        <v>-2.3610216784717749E-3</v>
      </c>
      <c r="E93" s="941">
        <v>-2.3610216784717749E-3</v>
      </c>
    </row>
    <row r="94" spans="2:5">
      <c r="B94" s="940">
        <v>39583</v>
      </c>
      <c r="C94" s="941">
        <v>120.73</v>
      </c>
      <c r="D94" s="941">
        <v>-0.43249101434960352</v>
      </c>
      <c r="E94" s="941">
        <v>-1.4830796742278461E-2</v>
      </c>
    </row>
    <row r="95" spans="2:5">
      <c r="B95" s="940">
        <v>39584</v>
      </c>
      <c r="C95" s="941">
        <v>120.69499999999999</v>
      </c>
      <c r="D95" s="941">
        <v>-0.19036784224497535</v>
      </c>
      <c r="E95" s="941">
        <v>-6.3755180108383803E-4</v>
      </c>
    </row>
    <row r="96" spans="2:5">
      <c r="B96" s="940">
        <v>39587</v>
      </c>
      <c r="C96" s="941">
        <v>120.685</v>
      </c>
      <c r="D96" s="941">
        <v>-0.28089747806530185</v>
      </c>
      <c r="E96" s="941">
        <v>-1.1221603868260195E-2</v>
      </c>
    </row>
    <row r="97" spans="2:5">
      <c r="B97" s="940">
        <v>39588</v>
      </c>
      <c r="C97" s="941">
        <v>120.605</v>
      </c>
      <c r="D97" s="941">
        <v>-0.11443865740740741</v>
      </c>
      <c r="E97" s="941">
        <v>-6.6649242028227916E-3</v>
      </c>
    </row>
    <row r="98" spans="2:5">
      <c r="B98" s="940">
        <v>39589</v>
      </c>
      <c r="C98" s="941">
        <v>120.58499999999999</v>
      </c>
      <c r="D98" s="941">
        <v>7.2967338429464909E-3</v>
      </c>
      <c r="E98" s="941">
        <v>7.2967338429464909E-3</v>
      </c>
    </row>
    <row r="99" spans="2:5">
      <c r="B99" s="940">
        <v>39590</v>
      </c>
      <c r="C99" s="941">
        <v>120.58</v>
      </c>
      <c r="D99" s="941">
        <v>2.3572963667255523E-3</v>
      </c>
      <c r="E99" s="941">
        <v>2.75003374274531E-3</v>
      </c>
    </row>
    <row r="100" spans="2:5">
      <c r="B100" s="940">
        <v>39591</v>
      </c>
      <c r="C100" s="941">
        <v>120.59</v>
      </c>
      <c r="D100" s="941">
        <v>-1.1395899053627759E-2</v>
      </c>
      <c r="E100" s="941">
        <v>-1.1395899053627759E-2</v>
      </c>
    </row>
    <row r="101" spans="2:5">
      <c r="B101" s="940">
        <v>39594</v>
      </c>
      <c r="C101" s="941">
        <v>120.545</v>
      </c>
      <c r="D101" s="941">
        <v>0.13859730969598008</v>
      </c>
      <c r="E101" s="941">
        <v>0.13859730969598008</v>
      </c>
    </row>
    <row r="102" spans="2:5">
      <c r="B102" s="940">
        <v>39595</v>
      </c>
      <c r="C102" s="941">
        <v>120.575</v>
      </c>
      <c r="D102" s="941">
        <v>-8.5133841222263858E-3</v>
      </c>
      <c r="E102" s="941">
        <v>-8.5133841222263858E-3</v>
      </c>
    </row>
    <row r="103" spans="2:5">
      <c r="B103" s="940">
        <v>39596</v>
      </c>
      <c r="C103" s="941">
        <v>120.54</v>
      </c>
      <c r="D103" s="941">
        <v>-3.7886583978768346E-2</v>
      </c>
      <c r="E103" s="941">
        <v>-3.7886583978768346E-2</v>
      </c>
    </row>
    <row r="104" spans="2:5">
      <c r="B104" s="940">
        <v>39597</v>
      </c>
      <c r="C104" s="941">
        <v>120.485</v>
      </c>
      <c r="D104" s="941">
        <v>-2.7264131119983191E-2</v>
      </c>
      <c r="E104" s="941">
        <v>-1.4851992215507528E-3</v>
      </c>
    </row>
    <row r="105" spans="2:5">
      <c r="B105" s="940">
        <v>39598</v>
      </c>
      <c r="C105" s="941">
        <v>120.58</v>
      </c>
      <c r="D105" s="941">
        <v>-1.3533130414422851E-2</v>
      </c>
      <c r="E105" s="941">
        <v>-1.3533130414422851E-2</v>
      </c>
    </row>
    <row r="106" spans="2:5">
      <c r="B106" s="940">
        <v>39601</v>
      </c>
      <c r="C106" s="941">
        <v>120.65</v>
      </c>
      <c r="D106" s="941">
        <v>-0.32144544166273026</v>
      </c>
      <c r="E106" s="941">
        <v>-7.3820669787540514E-3</v>
      </c>
    </row>
    <row r="107" spans="2:5">
      <c r="B107" s="940">
        <v>39602</v>
      </c>
      <c r="C107" s="941">
        <v>120.745</v>
      </c>
      <c r="D107" s="941">
        <v>-6.9670227589410129E-4</v>
      </c>
      <c r="E107" s="941">
        <v>-6.9670227589410129E-4</v>
      </c>
    </row>
    <row r="108" spans="2:5">
      <c r="B108" s="940">
        <v>39603</v>
      </c>
      <c r="C108" s="941">
        <v>120.73</v>
      </c>
      <c r="D108" s="941">
        <v>-0.25046792350467922</v>
      </c>
      <c r="E108" s="941">
        <v>3.1679100443291167E-3</v>
      </c>
    </row>
    <row r="109" spans="2:5">
      <c r="B109" s="940">
        <v>39604</v>
      </c>
      <c r="C109" s="941">
        <v>120.66500000000001</v>
      </c>
      <c r="D109" s="941">
        <v>-0.55494186046511629</v>
      </c>
      <c r="E109" s="941">
        <v>-4.318437852046564E-3</v>
      </c>
    </row>
    <row r="110" spans="2:5">
      <c r="B110" s="940">
        <v>39605</v>
      </c>
      <c r="C110" s="941">
        <v>120.61499999999999</v>
      </c>
      <c r="D110" s="941">
        <v>-4.5366421093447074E-2</v>
      </c>
      <c r="E110" s="941">
        <v>-1.2365524916532706E-4</v>
      </c>
    </row>
    <row r="111" spans="2:5">
      <c r="B111" s="940">
        <v>39608</v>
      </c>
      <c r="C111" s="941">
        <v>120.69499999999999</v>
      </c>
      <c r="D111" s="941">
        <v>-0.232671554315621</v>
      </c>
      <c r="E111" s="941">
        <v>2.1317330311303423E-2</v>
      </c>
    </row>
    <row r="112" spans="2:5">
      <c r="B112" s="940">
        <v>39609</v>
      </c>
      <c r="C112" s="941">
        <v>120.7</v>
      </c>
      <c r="D112" s="941">
        <v>-0.15445435901126184</v>
      </c>
      <c r="E112" s="941">
        <v>1.1773130466921276E-2</v>
      </c>
    </row>
    <row r="113" spans="2:5">
      <c r="B113" s="940">
        <v>39610</v>
      </c>
      <c r="C113" s="941">
        <v>120.72499999999999</v>
      </c>
      <c r="D113" s="941">
        <v>-8.5594677431412129E-3</v>
      </c>
      <c r="E113" s="941">
        <v>-8.5594677431412129E-3</v>
      </c>
    </row>
    <row r="114" spans="2:5">
      <c r="B114" s="940">
        <v>39611</v>
      </c>
      <c r="C114" s="941">
        <v>120.755</v>
      </c>
      <c r="D114" s="941">
        <v>4.1989192347013293E-3</v>
      </c>
      <c r="E114" s="941">
        <v>4.1989192347013293E-3</v>
      </c>
    </row>
    <row r="115" spans="2:5">
      <c r="B115" s="940">
        <v>39612</v>
      </c>
      <c r="C115" s="941">
        <v>120.67</v>
      </c>
      <c r="D115" s="941">
        <v>-0.13323246404406514</v>
      </c>
      <c r="E115" s="941">
        <v>1.4224099731174854E-2</v>
      </c>
    </row>
    <row r="116" spans="2:5">
      <c r="B116" s="940">
        <v>39615</v>
      </c>
      <c r="C116" s="941">
        <v>120.705</v>
      </c>
      <c r="D116" s="941">
        <v>4.1340602950609366E-2</v>
      </c>
      <c r="E116" s="941">
        <v>4.1340602950609366E-2</v>
      </c>
    </row>
    <row r="117" spans="2:5">
      <c r="B117" s="940">
        <v>39616</v>
      </c>
      <c r="C117" s="941">
        <v>120.69499999999999</v>
      </c>
      <c r="D117" s="941">
        <v>-8.6654120997889279E-3</v>
      </c>
      <c r="E117" s="941">
        <v>-8.6654120997889279E-3</v>
      </c>
    </row>
    <row r="118" spans="2:5">
      <c r="B118" s="940">
        <v>39617</v>
      </c>
      <c r="C118" s="941">
        <v>120.66</v>
      </c>
      <c r="D118" s="941">
        <v>-6.1284784604942709E-3</v>
      </c>
      <c r="E118" s="941">
        <v>5.774423050393173E-3</v>
      </c>
    </row>
    <row r="119" spans="2:5">
      <c r="B119" s="940">
        <v>39618</v>
      </c>
      <c r="C119" s="941">
        <v>120.735</v>
      </c>
      <c r="D119" s="941">
        <v>3.6701746944834718E-2</v>
      </c>
      <c r="E119" s="941">
        <v>3.6701746944834718E-2</v>
      </c>
    </row>
    <row r="120" spans="2:5">
      <c r="B120" s="940">
        <v>39619</v>
      </c>
      <c r="C120" s="941">
        <v>120.74</v>
      </c>
      <c r="D120" s="941">
        <v>-2.6919962355825E-3</v>
      </c>
      <c r="E120" s="941">
        <v>-2.6919962355825E-3</v>
      </c>
    </row>
    <row r="121" spans="2:5">
      <c r="B121" s="940">
        <v>39622</v>
      </c>
      <c r="C121" s="941">
        <v>120.715</v>
      </c>
      <c r="D121" s="941">
        <v>1.6795315411232366E-2</v>
      </c>
      <c r="E121" s="941">
        <v>1.6795315411232366E-2</v>
      </c>
    </row>
    <row r="122" spans="2:5">
      <c r="B122" s="940">
        <v>39623</v>
      </c>
      <c r="C122" s="941">
        <v>120.77500000000001</v>
      </c>
      <c r="D122" s="941">
        <v>2.0519319211789587E-2</v>
      </c>
      <c r="E122" s="941">
        <v>2.0519319211789587E-2</v>
      </c>
    </row>
    <row r="123" spans="2:5">
      <c r="B123" s="940">
        <v>39624</v>
      </c>
      <c r="C123" s="941">
        <v>120.83499999999999</v>
      </c>
      <c r="D123" s="941">
        <v>0.1786308468566753</v>
      </c>
      <c r="E123" s="941">
        <v>-2.8455696202531644E-3</v>
      </c>
    </row>
    <row r="124" spans="2:5">
      <c r="B124" s="940">
        <v>39625</v>
      </c>
      <c r="C124" s="941">
        <v>120.735</v>
      </c>
      <c r="D124" s="941">
        <v>-3.1132830985402787E-2</v>
      </c>
      <c r="E124" s="941">
        <v>-2.7392912843204817E-2</v>
      </c>
    </row>
    <row r="125" spans="2:5">
      <c r="B125" s="940">
        <v>39626</v>
      </c>
      <c r="C125" s="941">
        <v>120.75</v>
      </c>
      <c r="D125" s="941">
        <v>-4.9248267018528495E-3</v>
      </c>
      <c r="E125" s="941">
        <v>-4.9248267018528495E-3</v>
      </c>
    </row>
    <row r="126" spans="2:5">
      <c r="B126" s="940">
        <v>39629</v>
      </c>
      <c r="C126" s="941">
        <v>120.745</v>
      </c>
      <c r="D126" s="941">
        <v>1.5782622844126262E-2</v>
      </c>
      <c r="E126" s="941">
        <v>1.5782622844126262E-2</v>
      </c>
    </row>
    <row r="127" spans="2:5">
      <c r="B127" s="940">
        <v>39630</v>
      </c>
      <c r="C127" s="941">
        <v>120.65</v>
      </c>
      <c r="D127" s="941">
        <v>0.15935601014104142</v>
      </c>
      <c r="E127" s="941">
        <v>1.1821288806478829E-3</v>
      </c>
    </row>
    <row r="128" spans="2:5">
      <c r="B128" s="940">
        <v>39631</v>
      </c>
      <c r="C128" s="941">
        <v>120.58</v>
      </c>
      <c r="D128" s="941">
        <v>0.10762098568325176</v>
      </c>
      <c r="E128" s="941">
        <v>8.6249016850585124E-3</v>
      </c>
    </row>
    <row r="129" spans="2:5">
      <c r="B129" s="940">
        <v>39632</v>
      </c>
      <c r="C129" s="941">
        <v>120.56</v>
      </c>
      <c r="D129" s="941">
        <v>0.14312708643893426</v>
      </c>
      <c r="E129" s="941">
        <v>-8.5002688894864217E-2</v>
      </c>
    </row>
    <row r="130" spans="2:5">
      <c r="B130" s="940">
        <v>39633</v>
      </c>
      <c r="C130" s="941">
        <v>120.545</v>
      </c>
      <c r="D130" s="941">
        <v>-0.36264933599958982</v>
      </c>
      <c r="E130" s="941">
        <v>-0.22339225705473462</v>
      </c>
    </row>
    <row r="131" spans="2:5">
      <c r="B131" s="940">
        <v>39637</v>
      </c>
      <c r="C131" s="941">
        <v>120.47499999999999</v>
      </c>
      <c r="D131" s="941">
        <v>5.865747770899038E-2</v>
      </c>
      <c r="E131" s="941">
        <v>-6.3496710639616982E-2</v>
      </c>
    </row>
    <row r="132" spans="2:5">
      <c r="B132" s="940">
        <v>39638</v>
      </c>
      <c r="C132" s="941">
        <v>120.38500000000001</v>
      </c>
      <c r="D132" s="941">
        <v>0.12877319302132373</v>
      </c>
      <c r="E132" s="941">
        <v>-2.0205285702739836E-3</v>
      </c>
    </row>
    <row r="133" spans="2:5">
      <c r="B133" s="940">
        <v>39639</v>
      </c>
      <c r="C133" s="941">
        <v>120.215</v>
      </c>
      <c r="D133" s="941">
        <v>0.11470138112987879</v>
      </c>
      <c r="E133" s="941">
        <v>-9.6223629219950452E-3</v>
      </c>
    </row>
    <row r="134" spans="2:5">
      <c r="B134" s="940">
        <v>39640</v>
      </c>
      <c r="C134" s="941">
        <v>120.22499999999999</v>
      </c>
      <c r="D134" s="941">
        <v>0.34125700274149878</v>
      </c>
      <c r="E134" s="941">
        <v>5.2078702351162883E-4</v>
      </c>
    </row>
    <row r="135" spans="2:5">
      <c r="B135" s="940">
        <v>39643</v>
      </c>
      <c r="C135" s="941">
        <v>120.2</v>
      </c>
      <c r="D135" s="941">
        <v>0.15198457335690183</v>
      </c>
      <c r="E135" s="941">
        <v>3.611927761444771E-3</v>
      </c>
    </row>
    <row r="136" spans="2:5">
      <c r="B136" s="940">
        <v>39644</v>
      </c>
      <c r="C136" s="941">
        <v>120.06</v>
      </c>
      <c r="D136" s="941">
        <v>3.8418014078293726E-2</v>
      </c>
      <c r="E136" s="941">
        <v>-2.3684626046070983E-3</v>
      </c>
    </row>
    <row r="137" spans="2:5">
      <c r="B137" s="940">
        <v>39645</v>
      </c>
      <c r="C137" s="941">
        <v>120.05</v>
      </c>
      <c r="D137" s="941">
        <v>-3.8179648883586159E-2</v>
      </c>
      <c r="E137" s="941">
        <v>-1.4889815366289458E-2</v>
      </c>
    </row>
    <row r="138" spans="2:5">
      <c r="B138" s="940">
        <v>39646</v>
      </c>
      <c r="C138" s="941">
        <v>120.145</v>
      </c>
      <c r="D138" s="941">
        <v>-3.4063629590794953E-2</v>
      </c>
      <c r="E138" s="941">
        <v>-3.4063629590794953E-2</v>
      </c>
    </row>
    <row r="139" spans="2:5">
      <c r="B139" s="940">
        <v>39647</v>
      </c>
      <c r="C139" s="941">
        <v>120.185</v>
      </c>
      <c r="D139" s="941">
        <v>-3.9681831166976149E-2</v>
      </c>
      <c r="E139" s="941">
        <v>-3.9681831166976149E-2</v>
      </c>
    </row>
    <row r="140" spans="2:5">
      <c r="B140" s="940">
        <v>39650</v>
      </c>
      <c r="C140" s="941">
        <v>120.19499999999999</v>
      </c>
      <c r="D140" s="941">
        <v>-7.5257731958762883E-2</v>
      </c>
      <c r="E140" s="941">
        <v>-7.5257731958762883E-2</v>
      </c>
    </row>
    <row r="141" spans="2:5">
      <c r="B141" s="940">
        <v>39651</v>
      </c>
      <c r="C141" s="941">
        <v>120.18</v>
      </c>
      <c r="D141" s="941">
        <v>-0.1724545324359158</v>
      </c>
      <c r="E141" s="941">
        <v>-0.11649393154234283</v>
      </c>
    </row>
    <row r="142" spans="2:5">
      <c r="B142" s="940">
        <v>39652</v>
      </c>
      <c r="C142" s="941">
        <v>120.16500000000001</v>
      </c>
      <c r="D142" s="941">
        <v>-4.0059019829559554E-2</v>
      </c>
      <c r="E142" s="941">
        <v>1.4310358347055595E-2</v>
      </c>
    </row>
    <row r="143" spans="2:5">
      <c r="B143" s="940">
        <v>39653</v>
      </c>
      <c r="C143" s="941">
        <v>120.185</v>
      </c>
      <c r="D143" s="941">
        <v>-8.7067912183201299E-2</v>
      </c>
      <c r="E143" s="941">
        <v>-1.6924154714059215E-2</v>
      </c>
    </row>
    <row r="144" spans="2:5">
      <c r="B144" s="940">
        <v>39654</v>
      </c>
      <c r="C144" s="941">
        <v>120.18</v>
      </c>
      <c r="D144" s="941">
        <v>2.7618986447427578E-4</v>
      </c>
      <c r="E144" s="941">
        <v>2.7618986447427578E-4</v>
      </c>
    </row>
    <row r="145" spans="2:5">
      <c r="B145" s="940">
        <v>39657</v>
      </c>
      <c r="C145" s="941">
        <v>120.175</v>
      </c>
      <c r="D145" s="941">
        <v>4.6992750508610563E-2</v>
      </c>
      <c r="E145" s="941">
        <v>4.6992750508610563E-2</v>
      </c>
    </row>
    <row r="146" spans="2:5">
      <c r="B146" s="940">
        <v>39658</v>
      </c>
      <c r="C146" s="941">
        <v>120.18</v>
      </c>
      <c r="D146" s="941">
        <v>-1.0821412870717932E-3</v>
      </c>
      <c r="E146" s="941">
        <v>-1.0821412870717932E-3</v>
      </c>
    </row>
    <row r="147" spans="2:5">
      <c r="B147" s="940">
        <v>39659</v>
      </c>
      <c r="C147" s="941">
        <v>120.185</v>
      </c>
      <c r="D147" s="941">
        <v>-1.7544391249015211E-2</v>
      </c>
      <c r="E147" s="941">
        <v>-1.7544391249015211E-2</v>
      </c>
    </row>
    <row r="148" spans="2:5">
      <c r="B148" s="940">
        <v>39660</v>
      </c>
      <c r="C148" s="941">
        <v>120.18</v>
      </c>
      <c r="D148" s="941">
        <v>6.0163765770427106E-4</v>
      </c>
      <c r="E148" s="941">
        <v>6.0163765770427106E-4</v>
      </c>
    </row>
    <row r="149" spans="2:5">
      <c r="B149" s="940">
        <v>39661</v>
      </c>
      <c r="C149" s="941">
        <v>120.17</v>
      </c>
      <c r="D149" s="941">
        <v>-1.9142782522900727E-2</v>
      </c>
      <c r="E149" s="941">
        <v>-0.12694304761592767</v>
      </c>
    </row>
    <row r="150" spans="2:5">
      <c r="B150" s="940">
        <v>39664</v>
      </c>
      <c r="C150" s="941">
        <v>120.145</v>
      </c>
      <c r="D150" s="941">
        <v>-0.12339280769078609</v>
      </c>
      <c r="E150" s="941">
        <v>-1.4722698684962836E-2</v>
      </c>
    </row>
    <row r="151" spans="2:5">
      <c r="B151" s="940">
        <v>39665</v>
      </c>
      <c r="C151" s="941">
        <v>120.11</v>
      </c>
      <c r="D151" s="941">
        <v>-6.2640395353314934E-2</v>
      </c>
      <c r="E151" s="941">
        <v>-3.3241112474777942E-2</v>
      </c>
    </row>
    <row r="152" spans="2:5">
      <c r="B152" s="940">
        <v>39666</v>
      </c>
      <c r="C152" s="941">
        <v>120.04</v>
      </c>
      <c r="D152" s="941">
        <v>-3.3543804262036307E-3</v>
      </c>
      <c r="E152" s="941">
        <v>-3.3543804262036307E-3</v>
      </c>
    </row>
    <row r="153" spans="2:5">
      <c r="B153" s="940">
        <v>39667</v>
      </c>
      <c r="C153" s="941">
        <v>120.08499999999999</v>
      </c>
      <c r="D153" s="941">
        <v>-4.1409617172314716E-3</v>
      </c>
      <c r="E153" s="941">
        <v>-4.0948215827738936E-3</v>
      </c>
    </row>
    <row r="154" spans="2:5">
      <c r="B154" s="940">
        <v>39668</v>
      </c>
      <c r="C154" s="941">
        <v>120.065</v>
      </c>
      <c r="D154" s="941">
        <v>-2.5429799426934099E-2</v>
      </c>
      <c r="E154" s="941">
        <v>8.1433224755700329E-4</v>
      </c>
    </row>
    <row r="155" spans="2:5">
      <c r="B155" s="940">
        <v>39671</v>
      </c>
      <c r="C155" s="941">
        <v>120.14</v>
      </c>
      <c r="D155" s="941">
        <v>0.25396596858638742</v>
      </c>
      <c r="E155" s="941">
        <v>-3.4127112150663386E-2</v>
      </c>
    </row>
    <row r="156" spans="2:5">
      <c r="B156" s="940">
        <v>39672</v>
      </c>
      <c r="C156" s="941">
        <v>120.17</v>
      </c>
      <c r="D156" s="941">
        <v>7.8422369506774194E-3</v>
      </c>
      <c r="E156" s="941">
        <v>-6.3183346697248278E-3</v>
      </c>
    </row>
    <row r="157" spans="2:5">
      <c r="B157" s="940">
        <v>39673</v>
      </c>
      <c r="C157" s="941">
        <v>120.06</v>
      </c>
      <c r="D157" s="941">
        <v>6.534096656079947E-3</v>
      </c>
      <c r="E157" s="941">
        <v>-7.8564307078763714E-3</v>
      </c>
    </row>
    <row r="158" spans="2:5">
      <c r="B158" s="940">
        <v>39674</v>
      </c>
      <c r="C158" s="941">
        <v>120.145</v>
      </c>
      <c r="D158" s="941">
        <v>3.5173429451400749E-2</v>
      </c>
      <c r="E158" s="941">
        <v>3.5173429451400749E-2</v>
      </c>
    </row>
    <row r="159" spans="2:5">
      <c r="B159" s="940">
        <v>39675</v>
      </c>
      <c r="C159" s="941">
        <v>120.15</v>
      </c>
      <c r="D159" s="941">
        <v>-0.49452923385919639</v>
      </c>
      <c r="E159" s="941">
        <v>-8.2718198791526497E-3</v>
      </c>
    </row>
    <row r="160" spans="2:5">
      <c r="B160" s="940">
        <v>39678</v>
      </c>
      <c r="C160" s="941">
        <v>120.125</v>
      </c>
      <c r="D160" s="941">
        <v>-0.1240261461902431</v>
      </c>
      <c r="E160" s="941">
        <v>2.4570580462994806E-3</v>
      </c>
    </row>
    <row r="161" spans="2:5">
      <c r="B161" s="940">
        <v>39679</v>
      </c>
      <c r="C161" s="941">
        <v>120.075</v>
      </c>
      <c r="D161" s="941">
        <v>-0.18205194137310363</v>
      </c>
      <c r="E161" s="941">
        <v>-1.277814496585151E-2</v>
      </c>
    </row>
    <row r="162" spans="2:5">
      <c r="B162" s="940">
        <v>39680</v>
      </c>
      <c r="C162" s="941">
        <v>120.005</v>
      </c>
      <c r="D162" s="941">
        <v>-1.3915857605177993E-2</v>
      </c>
      <c r="E162" s="941">
        <v>9.1714104996837437E-3</v>
      </c>
    </row>
    <row r="163" spans="2:5">
      <c r="B163" s="940">
        <v>39681</v>
      </c>
      <c r="C163" s="941">
        <v>119.94</v>
      </c>
      <c r="D163" s="941">
        <v>-1.5123053901747906E-2</v>
      </c>
      <c r="E163" s="941">
        <v>6.7908521997137397E-4</v>
      </c>
    </row>
    <row r="164" spans="2:5">
      <c r="B164" s="940">
        <v>39682</v>
      </c>
      <c r="C164" s="941">
        <v>119.715</v>
      </c>
      <c r="D164" s="941">
        <v>-0.10774641536657949</v>
      </c>
      <c r="E164" s="941">
        <v>-1.6113822483249236E-2</v>
      </c>
    </row>
    <row r="165" spans="2:5">
      <c r="B165" s="940">
        <v>39685</v>
      </c>
      <c r="C165" s="941">
        <v>119.80500000000001</v>
      </c>
      <c r="D165" s="941">
        <v>-0.22146841549826624</v>
      </c>
      <c r="E165" s="941">
        <v>2.5852517542779762E-3</v>
      </c>
    </row>
    <row r="166" spans="2:5">
      <c r="B166" s="940">
        <v>39686</v>
      </c>
      <c r="C166" s="941">
        <v>119.83499999999999</v>
      </c>
      <c r="D166" s="941">
        <v>-0.13667530970901756</v>
      </c>
      <c r="E166" s="941">
        <v>-1.7767537122375832E-2</v>
      </c>
    </row>
    <row r="167" spans="2:5">
      <c r="B167" s="940">
        <v>39687</v>
      </c>
      <c r="C167" s="941">
        <v>119.79</v>
      </c>
      <c r="D167" s="941">
        <v>-3.2762090313649586E-2</v>
      </c>
      <c r="E167" s="941">
        <v>-6.9550529701802109E-4</v>
      </c>
    </row>
    <row r="168" spans="2:5">
      <c r="B168" s="940">
        <v>39688</v>
      </c>
      <c r="C168" s="941">
        <v>119.625</v>
      </c>
      <c r="D168" s="941">
        <v>-3.0411830920312074E-2</v>
      </c>
      <c r="E168" s="941">
        <v>-8.8739406377075971E-3</v>
      </c>
    </row>
    <row r="169" spans="2:5">
      <c r="B169" s="940">
        <v>39689</v>
      </c>
      <c r="C169" s="941">
        <v>119.595</v>
      </c>
      <c r="D169" s="941">
        <v>9.2711500562226462E-2</v>
      </c>
      <c r="E169" s="941">
        <v>1.3026903387430564E-3</v>
      </c>
    </row>
    <row r="170" spans="2:5">
      <c r="B170" s="940">
        <v>39693</v>
      </c>
      <c r="C170" s="941">
        <v>119.66</v>
      </c>
      <c r="D170" s="941">
        <v>0.30064416560424073</v>
      </c>
      <c r="E170" s="941">
        <v>1.2761733087764671E-2</v>
      </c>
    </row>
    <row r="171" spans="2:5">
      <c r="B171" s="940">
        <v>39694</v>
      </c>
      <c r="C171" s="941">
        <v>119.77</v>
      </c>
      <c r="D171" s="941">
        <v>0.10116179162464044</v>
      </c>
      <c r="E171" s="941">
        <v>8.7997544254578945E-3</v>
      </c>
    </row>
    <row r="172" spans="2:5">
      <c r="B172" s="940">
        <v>39695</v>
      </c>
      <c r="C172" s="941">
        <v>119.67</v>
      </c>
      <c r="D172" s="941">
        <v>-0.17791787700794473</v>
      </c>
      <c r="E172" s="941">
        <v>-1.6736666429379335E-2</v>
      </c>
    </row>
    <row r="173" spans="2:5">
      <c r="B173" s="940">
        <v>39696</v>
      </c>
      <c r="C173" s="941">
        <v>119.61499999999999</v>
      </c>
      <c r="D173" s="941">
        <v>-3.5910497712094064E-2</v>
      </c>
      <c r="E173" s="941">
        <v>3.7739073470143408E-3</v>
      </c>
    </row>
    <row r="174" spans="2:5">
      <c r="B174" s="940">
        <v>39699</v>
      </c>
      <c r="C174" s="941">
        <v>119.63</v>
      </c>
      <c r="D174" s="941">
        <v>-2.6869797522408689E-3</v>
      </c>
      <c r="E174" s="941">
        <v>-2.6869797522408689E-3</v>
      </c>
    </row>
    <row r="175" spans="2:5">
      <c r="B175" s="940">
        <v>39700</v>
      </c>
      <c r="C175" s="941">
        <v>119.705</v>
      </c>
      <c r="D175" s="941">
        <v>-2.3622882377329746E-4</v>
      </c>
      <c r="E175" s="941">
        <v>-2.3622882377329746E-4</v>
      </c>
    </row>
    <row r="176" spans="2:5">
      <c r="B176" s="940">
        <v>39701</v>
      </c>
      <c r="C176" s="941">
        <v>119.605</v>
      </c>
      <c r="D176" s="941">
        <v>-1.8252024863439444E-2</v>
      </c>
      <c r="E176" s="941">
        <v>-2.763865702096086E-3</v>
      </c>
    </row>
    <row r="177" spans="2:5">
      <c r="B177" s="940">
        <v>39702</v>
      </c>
      <c r="C177" s="941">
        <v>119.59</v>
      </c>
      <c r="D177" s="941">
        <v>-5.5435583025128044E-3</v>
      </c>
      <c r="E177" s="941">
        <v>-2.584584568414761E-3</v>
      </c>
    </row>
    <row r="178" spans="2:5">
      <c r="B178" s="940">
        <v>39703</v>
      </c>
      <c r="C178" s="941">
        <v>119.485</v>
      </c>
      <c r="D178" s="941">
        <v>-1.8490149708838593E-2</v>
      </c>
      <c r="E178" s="941">
        <v>-7.9213512724418342E-4</v>
      </c>
    </row>
    <row r="179" spans="2:5">
      <c r="B179" s="940">
        <v>39706</v>
      </c>
      <c r="C179" s="941">
        <v>119.465</v>
      </c>
      <c r="D179" s="941">
        <v>-1.2746794219417872E-3</v>
      </c>
      <c r="E179" s="941">
        <v>-1.2746794219417872E-3</v>
      </c>
    </row>
    <row r="180" spans="2:5">
      <c r="B180" s="940">
        <v>39707</v>
      </c>
      <c r="C180" s="941">
        <v>119.545</v>
      </c>
      <c r="D180" s="941">
        <v>5.5779387865655471E-2</v>
      </c>
      <c r="E180" s="941">
        <v>-6.1426373814203912E-4</v>
      </c>
    </row>
    <row r="181" spans="2:5">
      <c r="B181" s="940">
        <v>39708</v>
      </c>
      <c r="C181" s="941">
        <v>119.735</v>
      </c>
      <c r="D181" s="941">
        <v>2.0573155028777983E-2</v>
      </c>
      <c r="E181" s="941">
        <v>1.1585170981144135E-3</v>
      </c>
    </row>
    <row r="182" spans="2:5">
      <c r="B182" s="940">
        <v>39709</v>
      </c>
      <c r="C182" s="941">
        <v>119.85</v>
      </c>
      <c r="D182" s="941">
        <v>8.3976065912722039E-2</v>
      </c>
      <c r="E182" s="941">
        <v>3.7545924654773283E-3</v>
      </c>
    </row>
    <row r="183" spans="2:5">
      <c r="B183" s="940">
        <v>39710</v>
      </c>
      <c r="C183" s="941">
        <v>119.79</v>
      </c>
      <c r="D183" s="941">
        <v>-0.10855638362649332</v>
      </c>
      <c r="E183" s="941">
        <v>2.5937620099018108E-2</v>
      </c>
    </row>
    <row r="184" spans="2:5">
      <c r="B184" s="940">
        <v>39713</v>
      </c>
      <c r="C184" s="941">
        <v>119.73</v>
      </c>
      <c r="D184" s="941">
        <v>-4.3149985206357357E-2</v>
      </c>
      <c r="E184" s="941">
        <v>-8.5430715421984881E-4</v>
      </c>
    </row>
    <row r="185" spans="2:5">
      <c r="B185" s="940">
        <v>39714</v>
      </c>
      <c r="C185" s="941">
        <v>119.71</v>
      </c>
      <c r="D185" s="941">
        <v>-2.9482331536812619E-2</v>
      </c>
      <c r="E185" s="941">
        <v>-2.3269657448996158E-3</v>
      </c>
    </row>
    <row r="186" spans="2:5">
      <c r="B186" s="940">
        <v>39715</v>
      </c>
      <c r="C186" s="941">
        <v>119.755</v>
      </c>
      <c r="D186" s="941">
        <v>-2.0033843217938396E-2</v>
      </c>
      <c r="E186" s="941">
        <v>3.0055082769876429E-3</v>
      </c>
    </row>
    <row r="187" spans="2:5">
      <c r="B187" s="940">
        <v>39716</v>
      </c>
      <c r="C187" s="941">
        <v>119.78</v>
      </c>
      <c r="D187" s="941">
        <v>-3.5609309720116833E-3</v>
      </c>
      <c r="E187" s="941">
        <v>-3.5609309720116833E-3</v>
      </c>
    </row>
    <row r="188" spans="2:5">
      <c r="B188" s="940">
        <v>39717</v>
      </c>
      <c r="C188" s="941">
        <v>119.785</v>
      </c>
      <c r="D188" s="941">
        <v>-0.25135997945123795</v>
      </c>
      <c r="E188" s="941">
        <v>7.9958402722730883E-3</v>
      </c>
    </row>
    <row r="189" spans="2:5">
      <c r="B189" s="940">
        <v>39720</v>
      </c>
      <c r="C189" s="941">
        <v>119.82</v>
      </c>
      <c r="D189" s="941">
        <v>-8.2964919847602611E-2</v>
      </c>
      <c r="E189" s="941">
        <v>6.3237913066420421E-3</v>
      </c>
    </row>
    <row r="190" spans="2:5">
      <c r="B190" s="940">
        <v>39721</v>
      </c>
      <c r="C190" s="941">
        <v>119.86499999999999</v>
      </c>
      <c r="D190" s="941">
        <v>-7.1674109827045002E-2</v>
      </c>
      <c r="E190" s="941">
        <v>-4.4227151895782487E-3</v>
      </c>
    </row>
    <row r="191" spans="2:5">
      <c r="B191" s="940">
        <v>39722</v>
      </c>
      <c r="C191" s="941">
        <v>120.02500000000001</v>
      </c>
      <c r="D191" s="941">
        <v>1.226094887782413E-3</v>
      </c>
      <c r="E191" s="941">
        <v>1.226094887782413E-3</v>
      </c>
    </row>
    <row r="192" spans="2:5">
      <c r="B192" s="940">
        <v>39723</v>
      </c>
      <c r="C192" s="941">
        <v>119.99</v>
      </c>
      <c r="D192" s="941">
        <v>-4.9510205049750358E-2</v>
      </c>
      <c r="E192" s="941">
        <v>-9.4073296757194516E-3</v>
      </c>
    </row>
    <row r="193" spans="2:5">
      <c r="B193" s="940">
        <v>39724</v>
      </c>
      <c r="C193" s="941">
        <v>119.97499999999999</v>
      </c>
      <c r="D193" s="941">
        <v>-9.9953577030477386E-2</v>
      </c>
      <c r="E193" s="941">
        <v>-1.3478814888807781E-3</v>
      </c>
    </row>
    <row r="194" spans="2:5">
      <c r="B194" s="940">
        <v>39727</v>
      </c>
      <c r="C194" s="941">
        <v>120.005</v>
      </c>
      <c r="D194" s="941">
        <v>-1.4017235664567451E-2</v>
      </c>
      <c r="E194" s="941">
        <v>-1.4017235664567451E-2</v>
      </c>
    </row>
    <row r="195" spans="2:5">
      <c r="B195" s="940">
        <v>39728</v>
      </c>
      <c r="C195" s="941">
        <v>120.05</v>
      </c>
      <c r="D195" s="941">
        <v>-1.3160448002547504E-2</v>
      </c>
      <c r="E195" s="941">
        <v>-3.4861313868613138E-2</v>
      </c>
    </row>
    <row r="196" spans="2:5">
      <c r="B196" s="940">
        <v>39729</v>
      </c>
      <c r="C196" s="941">
        <v>119.97</v>
      </c>
      <c r="D196" s="941">
        <v>5.1046418620186516E-2</v>
      </c>
      <c r="E196" s="941">
        <v>3.2695874695153365E-2</v>
      </c>
    </row>
    <row r="197" spans="2:5">
      <c r="B197" s="940">
        <v>39730</v>
      </c>
      <c r="C197" s="941">
        <v>119.88500000000001</v>
      </c>
      <c r="D197" s="941">
        <v>0.12242079906564797</v>
      </c>
      <c r="E197" s="941">
        <v>6.7790359668532256E-4</v>
      </c>
    </row>
    <row r="198" spans="2:5">
      <c r="B198" s="940">
        <v>39731</v>
      </c>
      <c r="C198" s="941">
        <v>119.86499999999999</v>
      </c>
      <c r="D198" s="941">
        <v>0.15628579416831265</v>
      </c>
      <c r="E198" s="941">
        <v>1.0614349069133968E-2</v>
      </c>
    </row>
    <row r="199" spans="2:5">
      <c r="B199" s="940">
        <v>39734</v>
      </c>
      <c r="C199" s="941">
        <v>119.855</v>
      </c>
      <c r="D199" s="941">
        <v>0.11211203231292517</v>
      </c>
      <c r="E199" s="941">
        <v>-1.8319572152373804E-2</v>
      </c>
    </row>
    <row r="200" spans="2:5">
      <c r="B200" s="940">
        <v>39735</v>
      </c>
      <c r="C200" s="941">
        <v>119.875</v>
      </c>
      <c r="D200" s="941">
        <v>6.933357251771459E-3</v>
      </c>
      <c r="E200" s="941">
        <v>6.933357251771459E-3</v>
      </c>
    </row>
    <row r="201" spans="2:5">
      <c r="B201" s="940">
        <v>39736</v>
      </c>
      <c r="C201" s="941">
        <v>119.795</v>
      </c>
      <c r="D201" s="941">
        <v>3.1966501779050596E-2</v>
      </c>
      <c r="E201" s="941">
        <v>-2.3823382670879762E-3</v>
      </c>
    </row>
    <row r="202" spans="2:5">
      <c r="B202" s="940">
        <v>39737</v>
      </c>
      <c r="C202" s="941">
        <v>119.76</v>
      </c>
      <c r="D202" s="941">
        <v>4.7804355802022122E-2</v>
      </c>
      <c r="E202" s="941">
        <v>-8.7175457814534212E-4</v>
      </c>
    </row>
    <row r="203" spans="2:5">
      <c r="B203" s="940">
        <v>39738</v>
      </c>
      <c r="C203" s="941">
        <v>119.76</v>
      </c>
      <c r="D203" s="941">
        <v>3.4120574126605657E-2</v>
      </c>
      <c r="E203" s="941">
        <v>2.1581952601145609E-3</v>
      </c>
    </row>
    <row r="204" spans="2:5">
      <c r="B204" s="940">
        <v>39741</v>
      </c>
      <c r="C204" s="941">
        <v>119.755</v>
      </c>
      <c r="D204" s="941">
        <v>0.15196955844289634</v>
      </c>
      <c r="E204" s="941">
        <v>-1.8664984642387011E-2</v>
      </c>
    </row>
    <row r="205" spans="2:5">
      <c r="B205" s="940">
        <v>39742</v>
      </c>
      <c r="C205" s="941">
        <v>119.795</v>
      </c>
      <c r="D205" s="941">
        <v>7.647895888315645E-3</v>
      </c>
      <c r="E205" s="941">
        <v>-4.2125869620433529E-3</v>
      </c>
    </row>
    <row r="206" spans="2:5">
      <c r="B206" s="940">
        <v>39743</v>
      </c>
      <c r="C206" s="941">
        <v>119.85</v>
      </c>
      <c r="D206" s="941">
        <v>0.26483546196300478</v>
      </c>
      <c r="E206" s="941">
        <v>-8.0264618800888227E-2</v>
      </c>
    </row>
    <row r="207" spans="2:5">
      <c r="B207" s="940">
        <v>39744</v>
      </c>
      <c r="C207" s="941">
        <v>119.79</v>
      </c>
      <c r="D207" s="941">
        <v>0.29711907810499361</v>
      </c>
      <c r="E207" s="941">
        <v>6.1950303133805826E-3</v>
      </c>
    </row>
    <row r="208" spans="2:5">
      <c r="B208" s="940">
        <v>39745</v>
      </c>
      <c r="C208" s="941">
        <v>119.8</v>
      </c>
      <c r="D208" s="941">
        <v>-5.7488043332116857E-2</v>
      </c>
      <c r="E208" s="941">
        <v>-1.3679966122291165E-2</v>
      </c>
    </row>
    <row r="209" spans="2:5">
      <c r="B209" s="940">
        <v>39749</v>
      </c>
      <c r="C209" s="941">
        <v>119.82</v>
      </c>
      <c r="D209" s="941">
        <v>-6.5665215819990255E-2</v>
      </c>
      <c r="E209" s="941">
        <v>-0.13932955071792497</v>
      </c>
    </row>
    <row r="210" spans="2:5">
      <c r="B210" s="940">
        <v>39750</v>
      </c>
      <c r="C210" s="941">
        <v>119.815</v>
      </c>
      <c r="D210" s="941">
        <v>-3.6739628404174093E-2</v>
      </c>
      <c r="E210" s="941">
        <v>-1.3523264493655138E-2</v>
      </c>
    </row>
    <row r="211" spans="2:5">
      <c r="B211" s="940">
        <v>39751</v>
      </c>
      <c r="C211" s="941">
        <v>119.815</v>
      </c>
      <c r="D211" s="941">
        <v>-9.8933618260477876E-2</v>
      </c>
      <c r="E211" s="941">
        <v>-9.8533139977673684E-2</v>
      </c>
    </row>
    <row r="212" spans="2:5">
      <c r="B212" s="940">
        <v>39752</v>
      </c>
      <c r="C212" s="941">
        <v>119.89</v>
      </c>
      <c r="D212" s="941">
        <v>-5.9599617097432058E-3</v>
      </c>
      <c r="E212" s="941">
        <v>-5.9599617097432058E-3</v>
      </c>
    </row>
    <row r="213" spans="2:5">
      <c r="B213" s="940">
        <v>39755</v>
      </c>
      <c r="C213" s="941">
        <v>120.015</v>
      </c>
      <c r="D213" s="941">
        <v>2.7860650314012747E-4</v>
      </c>
      <c r="E213" s="941">
        <v>2.7860650314012747E-4</v>
      </c>
    </row>
    <row r="214" spans="2:5">
      <c r="B214" s="940">
        <v>39756</v>
      </c>
      <c r="C214" s="941">
        <v>119.94</v>
      </c>
      <c r="D214" s="941">
        <v>9.2423445227822795E-2</v>
      </c>
      <c r="E214" s="941">
        <v>-2.7279528663611708E-2</v>
      </c>
    </row>
    <row r="215" spans="2:5">
      <c r="B215" s="940">
        <v>39757</v>
      </c>
      <c r="C215" s="941">
        <v>119.91500000000001</v>
      </c>
      <c r="D215" s="941">
        <v>5.6722140920486901E-4</v>
      </c>
      <c r="E215" s="941">
        <v>1.4734384386086207E-3</v>
      </c>
    </row>
    <row r="216" spans="2:5">
      <c r="B216" s="940">
        <v>39758</v>
      </c>
      <c r="C216" s="941">
        <v>119.87</v>
      </c>
      <c r="D216" s="941">
        <v>0.11067625477950907</v>
      </c>
      <c r="E216" s="941">
        <v>3.2103525379808998E-2</v>
      </c>
    </row>
    <row r="217" spans="2:5">
      <c r="B217" s="940">
        <v>39759</v>
      </c>
      <c r="C217" s="941">
        <v>119.89</v>
      </c>
      <c r="D217" s="941">
        <v>-5.301857585139319E-3</v>
      </c>
      <c r="E217" s="941">
        <v>-5.301857585139319E-3</v>
      </c>
    </row>
    <row r="218" spans="2:5">
      <c r="B218" s="940">
        <v>39762</v>
      </c>
      <c r="C218" s="941">
        <v>119.93</v>
      </c>
      <c r="D218" s="941">
        <v>2.8359433701111242E-2</v>
      </c>
      <c r="E218" s="941">
        <v>5.4955146547057462E-3</v>
      </c>
    </row>
    <row r="219" spans="2:5">
      <c r="B219" s="940">
        <v>39763</v>
      </c>
      <c r="C219" s="941">
        <v>120.005</v>
      </c>
      <c r="D219" s="941">
        <v>6.7494679680046965E-2</v>
      </c>
      <c r="E219" s="941">
        <v>6.7494679680046965E-2</v>
      </c>
    </row>
    <row r="220" spans="2:5">
      <c r="B220" s="940">
        <v>39764</v>
      </c>
      <c r="C220" s="941">
        <v>120.08</v>
      </c>
      <c r="D220" s="941">
        <v>7.1538797495996509E-2</v>
      </c>
      <c r="E220" s="941">
        <v>3.5449389179755672E-3</v>
      </c>
    </row>
    <row r="221" spans="2:5">
      <c r="B221" s="940">
        <v>39765</v>
      </c>
      <c r="C221" s="941">
        <v>120.12</v>
      </c>
      <c r="D221" s="941">
        <v>9.8128898128898134E-2</v>
      </c>
      <c r="E221" s="941">
        <v>9.0901712523334141E-4</v>
      </c>
    </row>
    <row r="222" spans="2:5">
      <c r="B222" s="940">
        <v>39766</v>
      </c>
      <c r="C222" s="941">
        <v>120.12</v>
      </c>
      <c r="D222" s="941">
        <v>-5.6448067101836509E-2</v>
      </c>
      <c r="E222" s="941">
        <v>-3.608862942815444E-2</v>
      </c>
    </row>
    <row r="223" spans="2:5">
      <c r="B223" s="940">
        <v>39769</v>
      </c>
      <c r="C223" s="941">
        <v>120.12</v>
      </c>
      <c r="D223" s="941">
        <v>7.7087239219753483E-3</v>
      </c>
      <c r="E223" s="941">
        <v>7.7087239219753483E-3</v>
      </c>
    </row>
    <row r="224" spans="2:5">
      <c r="B224" s="940">
        <v>39770</v>
      </c>
      <c r="C224" s="941">
        <v>120.105</v>
      </c>
      <c r="D224" s="941">
        <v>-4.2622355031497333E-3</v>
      </c>
      <c r="E224" s="941">
        <v>-4.2506013812369056E-2</v>
      </c>
    </row>
    <row r="225" spans="2:5">
      <c r="B225" s="940">
        <v>39771</v>
      </c>
      <c r="C225" s="941">
        <v>120.155</v>
      </c>
      <c r="D225" s="941">
        <v>2.4233177939585626E-2</v>
      </c>
      <c r="E225" s="941">
        <v>2.0766958514428818E-2</v>
      </c>
    </row>
    <row r="226" spans="2:5">
      <c r="B226" s="940">
        <v>39772</v>
      </c>
      <c r="C226" s="941">
        <v>120.21</v>
      </c>
      <c r="D226" s="941">
        <v>0.18535791360327736</v>
      </c>
      <c r="E226" s="941">
        <v>2.5879261768337079E-2</v>
      </c>
    </row>
    <row r="227" spans="2:5">
      <c r="B227" s="940">
        <v>39773</v>
      </c>
      <c r="C227" s="941">
        <v>120.22</v>
      </c>
      <c r="D227" s="941">
        <v>3.2729419578613334E-3</v>
      </c>
      <c r="E227" s="941">
        <v>3.2729419578613334E-3</v>
      </c>
    </row>
    <row r="228" spans="2:5">
      <c r="B228" s="940">
        <v>39776</v>
      </c>
      <c r="C228" s="941">
        <v>120.17</v>
      </c>
      <c r="D228" s="941">
        <v>-4.0044383352930459E-2</v>
      </c>
      <c r="E228" s="941">
        <v>1.6937213343142934E-2</v>
      </c>
    </row>
    <row r="229" spans="2:5">
      <c r="B229" s="940">
        <v>39777</v>
      </c>
      <c r="C229" s="941">
        <v>120.22499999999999</v>
      </c>
      <c r="D229" s="941">
        <v>1.815890629532927E-2</v>
      </c>
      <c r="E229" s="941">
        <v>1.815890629532927E-2</v>
      </c>
    </row>
    <row r="230" spans="2:5">
      <c r="B230" s="940">
        <v>39778</v>
      </c>
      <c r="C230" s="941">
        <v>120.255</v>
      </c>
      <c r="D230" s="941">
        <v>1.1873051549845205E-2</v>
      </c>
      <c r="E230" s="941">
        <v>1.1873051549845205E-2</v>
      </c>
    </row>
    <row r="231" spans="2:5">
      <c r="B231" s="940">
        <v>39779</v>
      </c>
      <c r="C231" s="941">
        <v>120.35</v>
      </c>
      <c r="D231" s="941">
        <v>0.18038768627552584</v>
      </c>
      <c r="E231" s="941">
        <v>9.5577638469265008E-2</v>
      </c>
    </row>
    <row r="232" spans="2:5">
      <c r="B232" s="940">
        <v>39780</v>
      </c>
      <c r="C232" s="941">
        <v>120.35</v>
      </c>
      <c r="D232" s="941">
        <v>-3.046857813302046E-3</v>
      </c>
      <c r="E232" s="941">
        <v>8.6929738739718078E-3</v>
      </c>
    </row>
    <row r="233" spans="2:5">
      <c r="B233" s="940">
        <v>39783</v>
      </c>
      <c r="C233" s="941">
        <v>120.405</v>
      </c>
      <c r="D233" s="941">
        <v>1.5595198025356222E-2</v>
      </c>
      <c r="E233" s="941">
        <v>1.4833212597881956E-2</v>
      </c>
    </row>
    <row r="234" spans="2:5">
      <c r="B234" s="940">
        <v>39784</v>
      </c>
      <c r="C234" s="941">
        <v>120.485</v>
      </c>
      <c r="D234" s="941">
        <v>-5.3935177109136312E-2</v>
      </c>
      <c r="E234" s="941">
        <v>-0.10474845184811368</v>
      </c>
    </row>
    <row r="235" spans="2:5">
      <c r="B235" s="940">
        <v>39785</v>
      </c>
      <c r="C235" s="941">
        <v>120.48</v>
      </c>
      <c r="D235" s="941">
        <v>0.21958616387078886</v>
      </c>
      <c r="E235" s="941">
        <v>-9.3237358759713194E-3</v>
      </c>
    </row>
    <row r="236" spans="2:5">
      <c r="B236" s="940">
        <v>39786</v>
      </c>
      <c r="C236" s="941">
        <v>120.425</v>
      </c>
      <c r="D236" s="941">
        <v>-1.485079713837581E-2</v>
      </c>
      <c r="E236" s="941">
        <v>-1.280980136386903E-2</v>
      </c>
    </row>
    <row r="237" spans="2:5">
      <c r="B237" s="940">
        <v>39787</v>
      </c>
      <c r="C237" s="941">
        <v>120.36499999999999</v>
      </c>
      <c r="D237" s="941">
        <v>3.3432510390878738E-2</v>
      </c>
      <c r="E237" s="941">
        <v>1.4758525403504364E-4</v>
      </c>
    </row>
    <row r="238" spans="2:5">
      <c r="B238" s="940">
        <v>39791</v>
      </c>
      <c r="C238" s="941">
        <v>120.45</v>
      </c>
      <c r="D238" s="941">
        <v>7.5928851601656131E-3</v>
      </c>
      <c r="E238" s="941">
        <v>6.8558168969517982E-3</v>
      </c>
    </row>
    <row r="239" spans="2:5">
      <c r="B239" s="940">
        <v>39792</v>
      </c>
      <c r="C239" s="941">
        <v>120.46</v>
      </c>
      <c r="D239" s="941">
        <v>-4.524708844822159E-3</v>
      </c>
      <c r="E239" s="941">
        <v>-4.659750069184062E-3</v>
      </c>
    </row>
    <row r="240" spans="2:5">
      <c r="B240" s="940">
        <v>39793</v>
      </c>
      <c r="C240" s="941">
        <v>120.46</v>
      </c>
      <c r="D240" s="941">
        <v>-5.5878346122049767E-3</v>
      </c>
      <c r="E240" s="941">
        <v>-1.15808631742462E-3</v>
      </c>
    </row>
    <row r="241" spans="2:5">
      <c r="B241" s="940">
        <v>39794</v>
      </c>
      <c r="C241" s="941">
        <v>120.51</v>
      </c>
      <c r="D241" s="941">
        <v>2.860203323149276E-3</v>
      </c>
      <c r="E241" s="941">
        <v>-9.145285779708915E-3</v>
      </c>
    </row>
    <row r="242" spans="2:5">
      <c r="B242" s="940">
        <v>39797</v>
      </c>
      <c r="C242" s="941">
        <v>120.625</v>
      </c>
      <c r="D242" s="941">
        <v>1.6510921818335161E-2</v>
      </c>
      <c r="E242" s="941">
        <v>-3.5083354068176162E-4</v>
      </c>
    </row>
    <row r="243" spans="2:5">
      <c r="B243" s="940">
        <v>39800</v>
      </c>
      <c r="C243" s="941">
        <v>120.675</v>
      </c>
      <c r="D243" s="941">
        <v>8.976768226519204E-3</v>
      </c>
      <c r="E243" s="941">
        <v>2.1163175734251706E-3</v>
      </c>
    </row>
    <row r="244" spans="2:5">
      <c r="B244" s="940">
        <v>39801</v>
      </c>
      <c r="C244" s="941">
        <v>120.77</v>
      </c>
      <c r="D244" s="941">
        <v>-0.14414919499862483</v>
      </c>
      <c r="E244" s="941">
        <v>-0.14414919499862483</v>
      </c>
    </row>
    <row r="245" spans="2:5">
      <c r="B245" s="940">
        <v>39804</v>
      </c>
      <c r="C245" s="941">
        <v>120.825</v>
      </c>
      <c r="D245" s="941">
        <v>-1.6277582664343481E-3</v>
      </c>
      <c r="E245" s="941">
        <v>-1.6277582664343481E-3</v>
      </c>
    </row>
    <row r="246" spans="2:5">
      <c r="B246" s="940">
        <v>39805</v>
      </c>
      <c r="C246" s="941">
        <v>120.80500000000001</v>
      </c>
      <c r="D246" s="941">
        <v>0.12010991864289423</v>
      </c>
      <c r="E246" s="941">
        <v>0.12010991864289423</v>
      </c>
    </row>
    <row r="247" spans="2:5">
      <c r="B247" s="940">
        <v>39806</v>
      </c>
      <c r="C247" s="941">
        <v>120.73</v>
      </c>
      <c r="D247" s="941">
        <v>6.9230139727408796E-4</v>
      </c>
      <c r="E247" s="941">
        <v>-8.9020028518037265E-4</v>
      </c>
    </row>
    <row r="248" spans="2:5">
      <c r="B248" s="940">
        <v>39807</v>
      </c>
      <c r="C248" s="941">
        <v>120.69</v>
      </c>
      <c r="D248" s="941">
        <v>-1.4663317479949507E-3</v>
      </c>
      <c r="E248" s="941">
        <v>-1.4663317479949507E-3</v>
      </c>
    </row>
    <row r="249" spans="2:5">
      <c r="B249" s="940">
        <v>39808</v>
      </c>
      <c r="C249" s="941">
        <v>120.685</v>
      </c>
      <c r="D249" s="941">
        <v>-1.0620874790661018E-2</v>
      </c>
      <c r="E249" s="941">
        <v>-1.2849443429685388E-2</v>
      </c>
    </row>
    <row r="250" spans="2:5">
      <c r="B250" s="940">
        <v>39811</v>
      </c>
      <c r="C250" s="941">
        <v>120.77500000000001</v>
      </c>
      <c r="D250" s="941">
        <v>6.0950770958203299E-3</v>
      </c>
      <c r="E250" s="941">
        <v>-4.9431264688910501E-4</v>
      </c>
    </row>
    <row r="251" spans="2:5">
      <c r="B251" s="940">
        <v>39812</v>
      </c>
      <c r="C251" s="941">
        <v>120.8</v>
      </c>
      <c r="D251" s="941">
        <v>0.13238256228910433</v>
      </c>
      <c r="E251" s="941">
        <v>-4.9818486152775968E-2</v>
      </c>
    </row>
    <row r="252" spans="2:5">
      <c r="B252" s="940">
        <v>39813</v>
      </c>
      <c r="C252" s="941">
        <v>120.8</v>
      </c>
      <c r="D252" s="941">
        <v>9.1513972771010338E-2</v>
      </c>
      <c r="E252" s="941">
        <v>-9.3975698869912486E-2</v>
      </c>
    </row>
    <row r="253" spans="2:5">
      <c r="B253" s="940">
        <v>39818</v>
      </c>
      <c r="C253" s="941">
        <v>120.925</v>
      </c>
      <c r="D253" s="941">
        <v>0.11396073064462071</v>
      </c>
      <c r="E253" s="941">
        <v>-2.2540682286050388E-2</v>
      </c>
    </row>
    <row r="254" spans="2:5">
      <c r="B254" s="940">
        <v>39819</v>
      </c>
      <c r="C254" s="941">
        <v>120.95</v>
      </c>
      <c r="D254" s="941">
        <v>0.12642889803383631</v>
      </c>
      <c r="E254" s="941">
        <v>-4.7738693467336682E-2</v>
      </c>
    </row>
    <row r="255" spans="2:5">
      <c r="B255" s="940">
        <v>39821</v>
      </c>
      <c r="C255" s="941">
        <v>121</v>
      </c>
      <c r="D255" s="941">
        <v>2.2754886705177668E-2</v>
      </c>
      <c r="E255" s="941">
        <v>-8.2628049595934502E-3</v>
      </c>
    </row>
    <row r="256" spans="2:5">
      <c r="B256" s="940">
        <v>39822</v>
      </c>
      <c r="C256" s="941">
        <v>120.995</v>
      </c>
      <c r="D256" s="941">
        <v>0.24762151188248877</v>
      </c>
      <c r="E256" s="941">
        <v>-1.8770199718239827E-2</v>
      </c>
    </row>
    <row r="257" spans="2:5">
      <c r="B257" s="940">
        <v>39825</v>
      </c>
      <c r="C257" s="941">
        <v>121.08</v>
      </c>
      <c r="D257" s="941">
        <v>0.11237874026506353</v>
      </c>
      <c r="E257" s="941">
        <v>2.7712772508929669E-3</v>
      </c>
    </row>
    <row r="258" spans="2:5">
      <c r="B258" s="940">
        <v>39826</v>
      </c>
      <c r="C258" s="941">
        <v>121.14</v>
      </c>
      <c r="D258" s="941">
        <v>0.40152589557726653</v>
      </c>
      <c r="E258" s="941">
        <v>-2.0618187033849685E-4</v>
      </c>
    </row>
    <row r="259" spans="2:5">
      <c r="B259" s="940">
        <v>39827</v>
      </c>
      <c r="C259" s="941">
        <v>121.265</v>
      </c>
      <c r="D259" s="941">
        <v>0.10287118933237552</v>
      </c>
      <c r="E259" s="941">
        <v>-4.2800945591548775E-2</v>
      </c>
    </row>
    <row r="260" spans="2:5">
      <c r="B260" s="940">
        <v>39828</v>
      </c>
      <c r="C260" s="941">
        <v>121.395</v>
      </c>
      <c r="D260" s="941">
        <v>0.10701748003710643</v>
      </c>
      <c r="E260" s="941">
        <v>-2.5873521455895769E-2</v>
      </c>
    </row>
    <row r="261" spans="2:5">
      <c r="B261" s="940">
        <v>39829</v>
      </c>
      <c r="C261" s="941">
        <v>121.30500000000001</v>
      </c>
      <c r="D261" s="941">
        <v>-9.9468346952840403E-2</v>
      </c>
      <c r="E261" s="941">
        <v>-0.2215799905046836</v>
      </c>
    </row>
    <row r="262" spans="2:5">
      <c r="B262" s="940">
        <v>39832</v>
      </c>
      <c r="C262" s="941">
        <v>121.285</v>
      </c>
      <c r="D262" s="941">
        <v>0.45658773527625984</v>
      </c>
      <c r="E262" s="941">
        <v>-7.4492385786802034E-2</v>
      </c>
    </row>
    <row r="263" spans="2:5">
      <c r="B263" s="940">
        <v>39833</v>
      </c>
      <c r="C263" s="941">
        <v>121.33</v>
      </c>
      <c r="D263" s="941">
        <v>-3.7778413243097261E-2</v>
      </c>
      <c r="E263" s="941">
        <v>-0.13084407198002468</v>
      </c>
    </row>
    <row r="264" spans="2:5">
      <c r="B264" s="940">
        <v>39834</v>
      </c>
      <c r="C264" s="941">
        <v>121.31</v>
      </c>
      <c r="D264" s="941">
        <v>0.36469659768502277</v>
      </c>
      <c r="E264" s="941">
        <v>1.0321994287198131E-2</v>
      </c>
    </row>
    <row r="265" spans="2:5">
      <c r="B265" s="940">
        <v>39835</v>
      </c>
      <c r="C265" s="941">
        <v>121.375</v>
      </c>
      <c r="D265" s="941">
        <v>0.32008587597451421</v>
      </c>
      <c r="E265" s="941">
        <v>-5.4204825767671327E-2</v>
      </c>
    </row>
    <row r="266" spans="2:5">
      <c r="B266" s="940">
        <v>39836</v>
      </c>
      <c r="C266" s="941">
        <v>121.575</v>
      </c>
      <c r="D266" s="941">
        <v>0.4272220955606944</v>
      </c>
      <c r="E266" s="941">
        <v>-1.1236039786138197E-3</v>
      </c>
    </row>
    <row r="267" spans="2:5">
      <c r="B267" s="940">
        <v>39839</v>
      </c>
      <c r="C267" s="941">
        <v>121.69</v>
      </c>
      <c r="D267" s="941">
        <v>0.23857090965699757</v>
      </c>
      <c r="E267" s="941">
        <v>-1.6583577108483374E-2</v>
      </c>
    </row>
    <row r="268" spans="2:5">
      <c r="B268" s="940">
        <v>39840</v>
      </c>
      <c r="C268" s="941">
        <v>121.715</v>
      </c>
      <c r="D268" s="941">
        <v>0.18672749020803528</v>
      </c>
      <c r="E268" s="941">
        <v>-3.5367906032583239E-2</v>
      </c>
    </row>
    <row r="269" spans="2:5">
      <c r="B269" s="940">
        <v>39841</v>
      </c>
      <c r="C269" s="941">
        <v>121.705</v>
      </c>
      <c r="D269" s="941">
        <v>0.30479057823430444</v>
      </c>
      <c r="E269" s="941">
        <v>4.8047659133588036E-2</v>
      </c>
    </row>
    <row r="270" spans="2:5">
      <c r="B270" s="940">
        <v>39842</v>
      </c>
      <c r="C270" s="941">
        <v>121.45</v>
      </c>
      <c r="D270" s="941">
        <v>-1.4536256323777403E-2</v>
      </c>
      <c r="E270" s="941">
        <v>-1.4536256323777403E-2</v>
      </c>
    </row>
    <row r="271" spans="2:5">
      <c r="B271" s="940">
        <v>39843</v>
      </c>
      <c r="C271" s="941">
        <v>121.55</v>
      </c>
      <c r="D271" s="941">
        <v>-2.5907770999280709E-3</v>
      </c>
      <c r="E271" s="941">
        <v>-2.5907770999280709E-3</v>
      </c>
    </row>
    <row r="272" spans="2:5">
      <c r="B272" s="940">
        <v>39846</v>
      </c>
      <c r="C272" s="941">
        <v>121.94499999999999</v>
      </c>
      <c r="D272" s="941">
        <v>0.44208379634306494</v>
      </c>
      <c r="E272" s="941">
        <v>-0.10283835590610564</v>
      </c>
    </row>
    <row r="273" spans="2:5">
      <c r="B273" s="940">
        <v>39847</v>
      </c>
      <c r="C273" s="941">
        <v>122.855</v>
      </c>
      <c r="D273" s="941">
        <v>0.55034154045208916</v>
      </c>
      <c r="E273" s="941">
        <v>3.787927037423891E-2</v>
      </c>
    </row>
    <row r="274" spans="2:5">
      <c r="B274" s="940">
        <v>39848</v>
      </c>
      <c r="C274" s="941">
        <v>147.01</v>
      </c>
      <c r="D274" s="941">
        <v>1.7003193416956143E-2</v>
      </c>
      <c r="E274" s="941">
        <v>8.3494628654501191E-2</v>
      </c>
    </row>
    <row r="275" spans="2:5">
      <c r="B275" s="940">
        <v>39849</v>
      </c>
      <c r="C275" s="941">
        <v>149.99</v>
      </c>
      <c r="D275" s="941">
        <v>0.45575815738963532</v>
      </c>
      <c r="E275" s="941">
        <v>1.915455746367239E-3</v>
      </c>
    </row>
    <row r="276" spans="2:5">
      <c r="B276" s="940">
        <v>39850</v>
      </c>
      <c r="C276" s="941">
        <v>149.16999999999999</v>
      </c>
      <c r="D276" s="941">
        <v>2.4448118253427988E-2</v>
      </c>
      <c r="E276" s="941">
        <v>2.4448118253427988E-2</v>
      </c>
    </row>
    <row r="277" spans="2:5">
      <c r="B277" s="940">
        <v>39853</v>
      </c>
      <c r="C277" s="941">
        <v>148.53</v>
      </c>
      <c r="D277" s="941">
        <v>-0.10779644873800939</v>
      </c>
      <c r="E277" s="941">
        <v>0.14157309294111445</v>
      </c>
    </row>
    <row r="278" spans="2:5">
      <c r="B278" s="940">
        <v>39854</v>
      </c>
      <c r="C278" s="941">
        <v>148.26499999999999</v>
      </c>
      <c r="D278" s="941">
        <v>-0.13355534316946419</v>
      </c>
      <c r="E278" s="941">
        <v>3.6659221280268037E-2</v>
      </c>
    </row>
    <row r="279" spans="2:5">
      <c r="B279" s="940">
        <v>39855</v>
      </c>
      <c r="C279" s="941">
        <v>148.11000000000001</v>
      </c>
      <c r="D279" s="941">
        <v>-2.1475721132109592E-3</v>
      </c>
      <c r="E279" s="941">
        <v>3.8080979039187605E-2</v>
      </c>
    </row>
    <row r="280" spans="2:5">
      <c r="B280" s="940">
        <v>39856</v>
      </c>
      <c r="C280" s="941">
        <v>148.44999999999999</v>
      </c>
      <c r="D280" s="941">
        <v>0.15451280449718927</v>
      </c>
      <c r="E280" s="941">
        <v>-1.4181523500810373E-3</v>
      </c>
    </row>
    <row r="281" spans="2:5">
      <c r="B281" s="940">
        <v>39857</v>
      </c>
      <c r="C281" s="941">
        <v>148.9</v>
      </c>
      <c r="D281" s="941">
        <v>0.30826531801018348</v>
      </c>
      <c r="E281" s="941">
        <v>-2.2598812205611305E-2</v>
      </c>
    </row>
    <row r="282" spans="2:5">
      <c r="B282" s="940">
        <v>39860</v>
      </c>
      <c r="C282" s="941">
        <v>149.14500000000001</v>
      </c>
      <c r="D282" s="941">
        <v>0.50973751058425065</v>
      </c>
      <c r="E282" s="941">
        <v>-3.6943319838056682E-2</v>
      </c>
    </row>
    <row r="283" spans="2:5">
      <c r="B283" s="940">
        <v>39861</v>
      </c>
      <c r="C283" s="941">
        <v>149.28</v>
      </c>
      <c r="D283" s="941">
        <v>-5.9276147050441721E-2</v>
      </c>
      <c r="E283" s="941">
        <v>-5.7016920233186406E-2</v>
      </c>
    </row>
    <row r="284" spans="2:5">
      <c r="B284" s="940">
        <v>39862</v>
      </c>
      <c r="C284" s="941">
        <v>149.4</v>
      </c>
      <c r="D284" s="941">
        <v>-5.7318501170960184E-2</v>
      </c>
      <c r="E284" s="941">
        <v>-0.10124488403819919</v>
      </c>
    </row>
    <row r="285" spans="2:5">
      <c r="B285" s="940">
        <v>39863</v>
      </c>
      <c r="C285" s="941">
        <v>148.96</v>
      </c>
      <c r="D285" s="941">
        <v>-0.28004953219592738</v>
      </c>
      <c r="E285" s="941">
        <v>1.5304826418289586E-2</v>
      </c>
    </row>
    <row r="286" spans="2:5">
      <c r="B286" s="940">
        <v>39864</v>
      </c>
      <c r="C286" s="941">
        <v>149.595</v>
      </c>
      <c r="D286" s="941">
        <v>9.753242953281966E-3</v>
      </c>
      <c r="E286" s="941">
        <v>-0.11239711934156378</v>
      </c>
    </row>
    <row r="287" spans="2:5">
      <c r="B287" s="940">
        <v>39867</v>
      </c>
      <c r="C287" s="941">
        <v>150.07</v>
      </c>
      <c r="D287" s="941">
        <v>0.14600360160687076</v>
      </c>
      <c r="E287" s="941">
        <v>3.2237988548668162E-2</v>
      </c>
    </row>
    <row r="288" spans="2:5">
      <c r="B288" s="940">
        <v>39868</v>
      </c>
      <c r="C288" s="941">
        <v>150.11500000000001</v>
      </c>
      <c r="D288" s="941">
        <v>3.6868973340896199E-2</v>
      </c>
      <c r="E288" s="941">
        <v>-4.9080351365410724E-2</v>
      </c>
    </row>
    <row r="289" spans="2:5">
      <c r="B289" s="940">
        <v>39869</v>
      </c>
      <c r="C289" s="941">
        <v>150.09</v>
      </c>
      <c r="D289" s="941">
        <v>0.28646016146016146</v>
      </c>
      <c r="E289" s="941">
        <v>-4.1546809623430964E-2</v>
      </c>
    </row>
    <row r="290" spans="2:5">
      <c r="B290" s="940">
        <v>39870</v>
      </c>
      <c r="C290" s="941">
        <v>150.29499999999999</v>
      </c>
      <c r="D290" s="941">
        <v>0.19529534762153686</v>
      </c>
      <c r="E290" s="941">
        <v>2.2782167884299986E-2</v>
      </c>
    </row>
    <row r="291" spans="2:5">
      <c r="B291" s="940">
        <v>39871</v>
      </c>
      <c r="C291" s="941">
        <v>150.47</v>
      </c>
      <c r="D291" s="941">
        <v>0.16179109460418145</v>
      </c>
      <c r="E291" s="941">
        <v>-1.2870971173279438E-2</v>
      </c>
    </row>
    <row r="292" spans="2:5">
      <c r="B292" s="940">
        <v>39874</v>
      </c>
      <c r="C292" s="941">
        <v>150.61000000000001</v>
      </c>
      <c r="D292" s="941">
        <v>4.1510578089206308E-2</v>
      </c>
      <c r="E292" s="941">
        <v>2.6063884463175205E-2</v>
      </c>
    </row>
    <row r="293" spans="2:5">
      <c r="B293" s="940">
        <v>39875</v>
      </c>
      <c r="C293" s="941">
        <v>150.535</v>
      </c>
      <c r="D293" s="941">
        <v>2.6278409090909092E-2</v>
      </c>
      <c r="E293" s="941">
        <v>2.6278409090909092E-2</v>
      </c>
    </row>
    <row r="294" spans="2:5">
      <c r="B294" s="940">
        <v>39876</v>
      </c>
      <c r="C294" s="941">
        <v>150.44499999999999</v>
      </c>
      <c r="D294" s="941">
        <v>8.9031339031339033E-3</v>
      </c>
      <c r="E294" s="941">
        <v>8.9031339031339033E-3</v>
      </c>
    </row>
    <row r="295" spans="2:5">
      <c r="B295" s="940">
        <v>39877</v>
      </c>
      <c r="C295" s="941">
        <v>150.33500000000001</v>
      </c>
      <c r="D295" s="941">
        <v>8.1823984680443634E-2</v>
      </c>
      <c r="E295" s="941">
        <v>8.1823984680443634E-2</v>
      </c>
    </row>
    <row r="296" spans="2:5">
      <c r="B296" s="940">
        <v>39878</v>
      </c>
      <c r="C296" s="941">
        <v>150.52000000000001</v>
      </c>
      <c r="D296" s="941">
        <v>0.1202259985984583</v>
      </c>
      <c r="E296" s="941">
        <v>-1.6723050899584806E-2</v>
      </c>
    </row>
    <row r="297" spans="2:5">
      <c r="B297" s="940">
        <v>39882</v>
      </c>
      <c r="C297" s="941">
        <v>150.53</v>
      </c>
      <c r="D297" s="941">
        <v>8.864005799138916E-2</v>
      </c>
      <c r="E297" s="941">
        <v>8.6179096189988036E-2</v>
      </c>
    </row>
    <row r="298" spans="2:5">
      <c r="B298" s="940">
        <v>39883</v>
      </c>
      <c r="C298" s="941">
        <v>150.495</v>
      </c>
      <c r="D298" s="941">
        <v>5.2882509518514774E-2</v>
      </c>
      <c r="E298" s="941">
        <v>4.7542837525369308E-2</v>
      </c>
    </row>
    <row r="299" spans="2:5">
      <c r="B299" s="940">
        <v>39884</v>
      </c>
      <c r="C299" s="941">
        <v>150.465</v>
      </c>
      <c r="D299" s="941">
        <v>2.011175567309333E-2</v>
      </c>
      <c r="E299" s="941">
        <v>4.7205939279986731E-2</v>
      </c>
    </row>
    <row r="300" spans="2:5">
      <c r="B300" s="940">
        <v>39885</v>
      </c>
      <c r="C300" s="941">
        <v>150.24</v>
      </c>
      <c r="D300" s="941">
        <v>-9.223982354120714E-3</v>
      </c>
      <c r="E300" s="941">
        <v>0.14987894825741793</v>
      </c>
    </row>
    <row r="301" spans="2:5">
      <c r="B301" s="940">
        <v>39888</v>
      </c>
      <c r="C301" s="941">
        <v>150.30500000000001</v>
      </c>
      <c r="D301" s="941">
        <v>3.4176997245179065E-2</v>
      </c>
      <c r="E301" s="941">
        <v>3.4176997245179065E-2</v>
      </c>
    </row>
    <row r="302" spans="2:5">
      <c r="B302" s="940">
        <v>39889</v>
      </c>
      <c r="C302" s="941">
        <v>150.39500000000001</v>
      </c>
      <c r="D302" s="941">
        <v>-9.0695203400121428E-3</v>
      </c>
      <c r="E302" s="941">
        <v>1.1560478774812281E-2</v>
      </c>
    </row>
    <row r="303" spans="2:5">
      <c r="B303" s="940">
        <v>39890</v>
      </c>
      <c r="C303" s="941">
        <v>150.51</v>
      </c>
      <c r="D303" s="941">
        <v>1.9226800577835868E-2</v>
      </c>
      <c r="E303" s="941">
        <v>1.9226800577835868E-2</v>
      </c>
    </row>
    <row r="304" spans="2:5">
      <c r="B304" s="940">
        <v>39891</v>
      </c>
      <c r="C304" s="941">
        <v>150.94999999999999</v>
      </c>
      <c r="D304" s="941">
        <v>0.12523505077096653</v>
      </c>
      <c r="E304" s="941">
        <v>3.8644668364522204E-2</v>
      </c>
    </row>
    <row r="305" spans="2:5">
      <c r="B305" s="940">
        <v>39892</v>
      </c>
      <c r="C305" s="941">
        <v>151.17500000000001</v>
      </c>
      <c r="D305" s="941">
        <v>0.1965456930476607</v>
      </c>
      <c r="E305" s="941">
        <v>9.8731229422629088E-2</v>
      </c>
    </row>
    <row r="306" spans="2:5">
      <c r="B306" s="940">
        <v>39896</v>
      </c>
      <c r="C306" s="941">
        <v>151.36000000000001</v>
      </c>
      <c r="D306" s="941">
        <v>0.10103152414923358</v>
      </c>
      <c r="E306" s="941">
        <v>5.4765422977465832E-2</v>
      </c>
    </row>
    <row r="307" spans="2:5">
      <c r="B307" s="940">
        <v>39897</v>
      </c>
      <c r="C307" s="941">
        <v>151.37</v>
      </c>
      <c r="D307" s="941">
        <v>0.11878758129831882</v>
      </c>
      <c r="E307" s="941">
        <v>9.9536762085758401E-2</v>
      </c>
    </row>
    <row r="308" spans="2:5">
      <c r="B308" s="940">
        <v>39898</v>
      </c>
      <c r="C308" s="941">
        <v>151.35</v>
      </c>
      <c r="D308" s="941">
        <v>1.1388611388611389E-2</v>
      </c>
      <c r="E308" s="941">
        <v>1.1350059737156512E-2</v>
      </c>
    </row>
    <row r="309" spans="2:5">
      <c r="B309" s="940">
        <v>39899</v>
      </c>
      <c r="C309" s="941">
        <v>151.41999999999999</v>
      </c>
      <c r="D309" s="941">
        <v>0.14488971207273951</v>
      </c>
      <c r="E309" s="941">
        <v>-2.7392361607781433E-2</v>
      </c>
    </row>
    <row r="310" spans="2:5">
      <c r="B310" s="940">
        <v>39902</v>
      </c>
      <c r="C310" s="941">
        <v>151.4</v>
      </c>
      <c r="D310" s="941">
        <v>-2.5976290097629008E-2</v>
      </c>
      <c r="E310" s="941">
        <v>-2.4849899933288858E-2</v>
      </c>
    </row>
    <row r="311" spans="2:5">
      <c r="B311" s="940">
        <v>39903</v>
      </c>
      <c r="C311" s="941">
        <v>150.97999999999999</v>
      </c>
      <c r="D311" s="941">
        <v>-3.9351475864920341E-2</v>
      </c>
      <c r="E311" s="941">
        <v>1.4491130308164037E-2</v>
      </c>
    </row>
    <row r="312" spans="2:5">
      <c r="B312" s="940">
        <v>39904</v>
      </c>
      <c r="C312" s="941">
        <v>151.01499999999999</v>
      </c>
      <c r="D312" s="941">
        <v>0.16029138928298592</v>
      </c>
      <c r="E312" s="941">
        <v>2.1007394602900221E-2</v>
      </c>
    </row>
    <row r="313" spans="2:5">
      <c r="B313" s="940">
        <v>39905</v>
      </c>
      <c r="C313" s="941">
        <v>150.97499999999999</v>
      </c>
      <c r="D313" s="941">
        <v>2.8291621327529923E-2</v>
      </c>
      <c r="E313" s="941">
        <v>-5.9347181008902079E-3</v>
      </c>
    </row>
    <row r="314" spans="2:5">
      <c r="B314" s="940">
        <v>39906</v>
      </c>
      <c r="C314" s="941">
        <v>150.99</v>
      </c>
      <c r="D314" s="941">
        <v>8.485596526415552E-4</v>
      </c>
      <c r="E314" s="941">
        <v>8.485596526415552E-4</v>
      </c>
    </row>
    <row r="315" spans="2:5">
      <c r="B315" s="940">
        <v>39909</v>
      </c>
      <c r="C315" s="941">
        <v>151.11000000000001</v>
      </c>
      <c r="D315" s="941">
        <v>0.10754129551154544</v>
      </c>
      <c r="E315" s="941">
        <v>4.325689381287931E-2</v>
      </c>
    </row>
    <row r="316" spans="2:5">
      <c r="B316" s="940">
        <v>39910</v>
      </c>
      <c r="C316" s="941">
        <v>151.04</v>
      </c>
      <c r="D316" s="941">
        <v>2.0470999417491885E-2</v>
      </c>
      <c r="E316" s="941">
        <v>-8.4896507115135838E-3</v>
      </c>
    </row>
    <row r="317" spans="2:5">
      <c r="B317" s="940">
        <v>39911</v>
      </c>
      <c r="C317" s="941">
        <v>150.96</v>
      </c>
      <c r="D317" s="941">
        <v>-6.7806889859291605E-2</v>
      </c>
      <c r="E317" s="941">
        <v>-6.7806889859291605E-2</v>
      </c>
    </row>
    <row r="318" spans="2:5">
      <c r="B318" s="940">
        <v>39912</v>
      </c>
      <c r="C318" s="941">
        <v>150.75</v>
      </c>
      <c r="D318" s="941">
        <v>-3.9201303993480034E-2</v>
      </c>
      <c r="E318" s="941">
        <v>-2.2534081796311146E-2</v>
      </c>
    </row>
    <row r="319" spans="2:5">
      <c r="B319" s="940">
        <v>39913</v>
      </c>
      <c r="C319" s="941">
        <v>150.87</v>
      </c>
      <c r="D319" s="941">
        <v>-2.6069439507050598E-3</v>
      </c>
      <c r="E319" s="941">
        <v>-2.7048896081377876E-2</v>
      </c>
    </row>
    <row r="320" spans="2:5">
      <c r="B320" s="940">
        <v>39916</v>
      </c>
      <c r="C320" s="941">
        <v>150.77000000000001</v>
      </c>
      <c r="D320" s="941">
        <v>-0.15228294482991606</v>
      </c>
      <c r="E320" s="941">
        <v>-0.13750288602139504</v>
      </c>
    </row>
    <row r="321" spans="2:5">
      <c r="B321" s="940">
        <v>39917</v>
      </c>
      <c r="C321" s="941">
        <v>150.595</v>
      </c>
      <c r="D321" s="941">
        <v>-0.29731769827616472</v>
      </c>
      <c r="E321" s="941">
        <v>2.2007398806469904E-3</v>
      </c>
    </row>
    <row r="322" spans="2:5">
      <c r="B322" s="940">
        <v>39918</v>
      </c>
      <c r="C322" s="941">
        <v>150.24</v>
      </c>
      <c r="D322" s="941">
        <v>-0.47413793103448276</v>
      </c>
      <c r="E322" s="941">
        <v>-9.7314772052516981E-3</v>
      </c>
    </row>
    <row r="323" spans="2:5">
      <c r="B323" s="940">
        <v>39919</v>
      </c>
      <c r="C323" s="941">
        <v>150.13999999999999</v>
      </c>
      <c r="D323" s="941">
        <v>-9.5717035611164583E-2</v>
      </c>
      <c r="E323" s="941">
        <v>3.0281090289608178E-2</v>
      </c>
    </row>
    <row r="324" spans="2:5">
      <c r="B324" s="940">
        <v>39920</v>
      </c>
      <c r="C324" s="941">
        <v>150.215</v>
      </c>
      <c r="D324" s="941">
        <v>1.6888535664613551E-2</v>
      </c>
      <c r="E324" s="941">
        <v>-4.7991071428571432E-2</v>
      </c>
    </row>
    <row r="325" spans="2:5">
      <c r="B325" s="940">
        <v>39923</v>
      </c>
      <c r="C325" s="941">
        <v>150.36000000000001</v>
      </c>
      <c r="D325" s="941">
        <v>0.21849918863207754</v>
      </c>
      <c r="E325" s="941">
        <v>-1.555524059244561E-2</v>
      </c>
    </row>
    <row r="326" spans="2:5">
      <c r="B326" s="940">
        <v>39924</v>
      </c>
      <c r="C326" s="941">
        <v>150.57499999999999</v>
      </c>
      <c r="D326" s="941">
        <v>0.26022779615593988</v>
      </c>
      <c r="E326" s="941">
        <v>9.7935135529531939E-2</v>
      </c>
    </row>
    <row r="327" spans="2:5">
      <c r="B327" s="940">
        <v>39925</v>
      </c>
      <c r="C327" s="941">
        <v>150.73500000000001</v>
      </c>
      <c r="D327" s="941">
        <v>0.27566970606558305</v>
      </c>
      <c r="E327" s="941">
        <v>0.19238234723227046</v>
      </c>
    </row>
    <row r="328" spans="2:5">
      <c r="B328" s="940">
        <v>39926</v>
      </c>
      <c r="C328" s="941">
        <v>150.54499999999999</v>
      </c>
      <c r="D328" s="941">
        <v>4.0091236073339767E-2</v>
      </c>
      <c r="E328" s="941">
        <v>4.0091236073339767E-2</v>
      </c>
    </row>
    <row r="329" spans="2:5">
      <c r="B329" s="940">
        <v>39927</v>
      </c>
      <c r="C329" s="941">
        <v>150.63499999999999</v>
      </c>
      <c r="D329" s="941">
        <v>0.14993481095176012</v>
      </c>
      <c r="E329" s="941">
        <v>-1.9782173816403646E-2</v>
      </c>
    </row>
    <row r="330" spans="2:5">
      <c r="B330" s="940">
        <v>39930</v>
      </c>
      <c r="C330" s="941">
        <v>150.63999999999999</v>
      </c>
      <c r="D330" s="941">
        <v>5.6353591160220998E-2</v>
      </c>
      <c r="E330" s="941">
        <v>5.6353591160220998E-2</v>
      </c>
    </row>
    <row r="331" spans="2:5">
      <c r="B331" s="940">
        <v>39931</v>
      </c>
      <c r="C331" s="941">
        <v>150.67500000000001</v>
      </c>
      <c r="D331" s="941">
        <v>7.2428884026258203E-2</v>
      </c>
      <c r="E331" s="941">
        <v>4.2026931254429481E-2</v>
      </c>
    </row>
    <row r="332" spans="2:5">
      <c r="B332" s="940">
        <v>39932</v>
      </c>
      <c r="C332" s="941">
        <v>150.70500000000001</v>
      </c>
      <c r="D332" s="941">
        <v>0.25008830801836807</v>
      </c>
      <c r="E332" s="941">
        <v>4.6731736172729958E-2</v>
      </c>
    </row>
    <row r="333" spans="2:5">
      <c r="B333" s="940">
        <v>39933</v>
      </c>
      <c r="C333" s="941">
        <v>150.69999999999999</v>
      </c>
      <c r="D333" s="941">
        <v>5.6491056456120736E-2</v>
      </c>
      <c r="E333" s="941">
        <v>4.9160421870663336E-2</v>
      </c>
    </row>
    <row r="334" spans="2:5">
      <c r="B334" s="940">
        <v>39937</v>
      </c>
      <c r="C334" s="941">
        <v>150.66</v>
      </c>
      <c r="D334" s="941">
        <v>1.6128447682215215E-3</v>
      </c>
      <c r="E334" s="941">
        <v>1.6128447682215215E-3</v>
      </c>
    </row>
    <row r="335" spans="2:5">
      <c r="B335" s="940">
        <v>39938</v>
      </c>
      <c r="C335" s="941">
        <v>150.625</v>
      </c>
      <c r="D335" s="941">
        <v>4.0344909421722967E-2</v>
      </c>
      <c r="E335" s="941">
        <v>3.6065341913584611E-2</v>
      </c>
    </row>
    <row r="336" spans="2:5">
      <c r="B336" s="940">
        <v>39939</v>
      </c>
      <c r="C336" s="941">
        <v>150.58500000000001</v>
      </c>
      <c r="D336" s="941">
        <v>3.7342767295597483E-2</v>
      </c>
      <c r="E336" s="941">
        <v>3.7342767295597483E-2</v>
      </c>
    </row>
    <row r="337" spans="2:5">
      <c r="B337" s="940">
        <v>39940</v>
      </c>
      <c r="C337" s="941">
        <v>150.46</v>
      </c>
      <c r="D337" s="941">
        <v>-0.10790978741771878</v>
      </c>
      <c r="E337" s="941">
        <v>1.6288205423014276E-2</v>
      </c>
    </row>
    <row r="338" spans="2:5">
      <c r="B338" s="940">
        <v>39941</v>
      </c>
      <c r="C338" s="941">
        <v>150.47</v>
      </c>
      <c r="D338" s="941">
        <v>9.0293453724604969E-2</v>
      </c>
      <c r="E338" s="941">
        <v>1.6406890894175553E-2</v>
      </c>
    </row>
    <row r="339" spans="2:5">
      <c r="B339" s="940">
        <v>39945</v>
      </c>
      <c r="C339" s="941">
        <v>150.22</v>
      </c>
      <c r="D339" s="941">
        <v>-3.2174065449810961E-2</v>
      </c>
      <c r="E339" s="941">
        <v>5.6486313283896368E-2</v>
      </c>
    </row>
    <row r="340" spans="2:5">
      <c r="B340" s="940">
        <v>39946</v>
      </c>
      <c r="C340" s="941">
        <v>149.99</v>
      </c>
      <c r="D340" s="941">
        <v>-9.0256428482576007E-2</v>
      </c>
      <c r="E340" s="941">
        <v>-6.5983593268700749E-2</v>
      </c>
    </row>
    <row r="341" spans="2:5">
      <c r="B341" s="940">
        <v>39947</v>
      </c>
      <c r="C341" s="941">
        <v>149.94499999999999</v>
      </c>
      <c r="D341" s="941">
        <v>4.2912744087023051E-2</v>
      </c>
      <c r="E341" s="941">
        <v>4.0235800505286794E-2</v>
      </c>
    </row>
    <row r="342" spans="2:5">
      <c r="B342" s="940">
        <v>39948</v>
      </c>
      <c r="C342" s="941">
        <v>150.19999999999999</v>
      </c>
      <c r="D342" s="941">
        <v>0.38756613756613756</v>
      </c>
      <c r="E342" s="941">
        <v>2.099555061179088E-2</v>
      </c>
    </row>
    <row r="343" spans="2:5">
      <c r="B343" s="940">
        <v>39951</v>
      </c>
      <c r="C343" s="941">
        <v>150.30500000000001</v>
      </c>
      <c r="D343" s="941">
        <v>0.2210683441731528</v>
      </c>
      <c r="E343" s="941">
        <v>1.3558482016425942E-2</v>
      </c>
    </row>
    <row r="344" spans="2:5">
      <c r="B344" s="940">
        <v>39952</v>
      </c>
      <c r="C344" s="941">
        <v>150.43</v>
      </c>
      <c r="D344" s="941">
        <v>0.11010009099181074</v>
      </c>
      <c r="E344" s="941">
        <v>5.9216013344453713E-2</v>
      </c>
    </row>
    <row r="345" spans="2:5">
      <c r="B345" s="940">
        <v>39953</v>
      </c>
      <c r="C345" s="941">
        <v>150.55000000000001</v>
      </c>
      <c r="D345" s="941">
        <v>0.20055112400290065</v>
      </c>
      <c r="E345" s="941">
        <v>-1.9181443069030892E-3</v>
      </c>
    </row>
    <row r="346" spans="2:5">
      <c r="B346" s="940">
        <v>39954</v>
      </c>
      <c r="C346" s="941">
        <v>150.47999999999999</v>
      </c>
      <c r="D346" s="941">
        <v>-0.1166565839887074</v>
      </c>
      <c r="E346" s="941">
        <v>-3.7179247050009363E-2</v>
      </c>
    </row>
    <row r="347" spans="2:5">
      <c r="B347" s="940">
        <v>39955</v>
      </c>
      <c r="C347" s="941">
        <v>150.30000000000001</v>
      </c>
      <c r="D347" s="941">
        <v>-0.10819903303787268</v>
      </c>
      <c r="E347" s="941">
        <v>7.1387575962187713E-2</v>
      </c>
    </row>
    <row r="348" spans="2:5">
      <c r="B348" s="940">
        <v>39958</v>
      </c>
      <c r="C348" s="941">
        <v>150</v>
      </c>
      <c r="D348" s="941">
        <v>-0.89025326170376051</v>
      </c>
      <c r="E348" s="941">
        <v>-0.11802088061733999</v>
      </c>
    </row>
    <row r="349" spans="2:5">
      <c r="B349" s="940">
        <v>39959</v>
      </c>
      <c r="C349" s="941">
        <v>149.95500000000001</v>
      </c>
      <c r="D349" s="941">
        <v>-9.5076400679117143E-2</v>
      </c>
      <c r="E349" s="941">
        <v>-3.642206748794858E-2</v>
      </c>
    </row>
    <row r="350" spans="2:5">
      <c r="B350" s="940">
        <v>39960</v>
      </c>
      <c r="C350" s="941">
        <v>150.19499999999999</v>
      </c>
      <c r="D350" s="941">
        <v>2.3554415794280897E-2</v>
      </c>
      <c r="E350" s="941">
        <v>-5.7837985395482157E-3</v>
      </c>
    </row>
    <row r="351" spans="2:5">
      <c r="B351" s="940">
        <v>39961</v>
      </c>
      <c r="C351" s="941">
        <v>150.41</v>
      </c>
      <c r="D351" s="941">
        <v>4.3978349120433018E-2</v>
      </c>
      <c r="E351" s="941">
        <v>-1.7197452229299363E-2</v>
      </c>
    </row>
    <row r="352" spans="2:5">
      <c r="B352" s="940">
        <v>39962</v>
      </c>
      <c r="C352" s="941">
        <v>150.46</v>
      </c>
      <c r="D352" s="941">
        <v>8.2986605870618416E-2</v>
      </c>
      <c r="E352" s="941">
        <v>8.2986605870618416E-2</v>
      </c>
    </row>
    <row r="353" spans="2:5">
      <c r="B353" s="940">
        <v>39965</v>
      </c>
      <c r="C353" s="941">
        <v>150.22999999999999</v>
      </c>
      <c r="D353" s="941">
        <v>-0.13980617372577173</v>
      </c>
      <c r="E353" s="941">
        <v>1.5654060756354619E-2</v>
      </c>
    </row>
    <row r="354" spans="2:5">
      <c r="B354" s="940">
        <v>39966</v>
      </c>
      <c r="C354" s="941">
        <v>150.345</v>
      </c>
      <c r="D354" s="941">
        <v>-9.4948727687048998E-3</v>
      </c>
      <c r="E354" s="941">
        <v>-6.2881782249371188E-2</v>
      </c>
    </row>
    <row r="355" spans="2:5">
      <c r="B355" s="940">
        <v>39967</v>
      </c>
      <c r="C355" s="941">
        <v>150.25</v>
      </c>
      <c r="D355" s="941">
        <v>4.5426749366646285E-2</v>
      </c>
      <c r="E355" s="941">
        <v>4.5426749366646285E-2</v>
      </c>
    </row>
    <row r="356" spans="2:5">
      <c r="B356" s="940">
        <v>39968</v>
      </c>
      <c r="C356" s="941">
        <v>150.255</v>
      </c>
      <c r="D356" s="941">
        <v>-2.5360911020115371E-2</v>
      </c>
      <c r="E356" s="941">
        <v>-2.5360911020115371E-2</v>
      </c>
    </row>
    <row r="357" spans="2:5">
      <c r="B357" s="940">
        <v>39969</v>
      </c>
      <c r="C357" s="941">
        <v>150.32</v>
      </c>
      <c r="D357" s="941">
        <v>-1.4058106841611996E-2</v>
      </c>
      <c r="E357" s="941">
        <v>-1.4058106841611996E-2</v>
      </c>
    </row>
    <row r="358" spans="2:5">
      <c r="B358" s="940">
        <v>39972</v>
      </c>
      <c r="C358" s="941">
        <v>150.41</v>
      </c>
      <c r="D358" s="941">
        <v>0.11768988109682116</v>
      </c>
      <c r="E358" s="941">
        <v>-2.0147327331108734E-2</v>
      </c>
    </row>
    <row r="359" spans="2:5">
      <c r="B359" s="940">
        <v>39973</v>
      </c>
      <c r="C359" s="941">
        <v>150.31</v>
      </c>
      <c r="D359" s="941">
        <v>-0.18373346398824106</v>
      </c>
      <c r="E359" s="941">
        <v>-7.8090138331102191E-2</v>
      </c>
    </row>
    <row r="360" spans="2:5">
      <c r="B360" s="940">
        <v>39974</v>
      </c>
      <c r="C360" s="941">
        <v>150.35499999999999</v>
      </c>
      <c r="D360" s="941">
        <v>-5.2052052052052052E-2</v>
      </c>
      <c r="E360" s="941">
        <v>-5.2052052052052052E-2</v>
      </c>
    </row>
    <row r="361" spans="2:5">
      <c r="B361" s="940">
        <v>39975</v>
      </c>
      <c r="C361" s="941">
        <v>150.4</v>
      </c>
      <c r="D361" s="941">
        <v>-4.8586143231950249E-4</v>
      </c>
      <c r="E361" s="941">
        <v>-4.8586143231950249E-4</v>
      </c>
    </row>
    <row r="362" spans="2:5">
      <c r="B362" s="940">
        <v>39976</v>
      </c>
      <c r="C362" s="941">
        <v>150.33000000000001</v>
      </c>
      <c r="D362" s="941">
        <v>2.3646638905413443E-2</v>
      </c>
      <c r="E362" s="941">
        <v>2.3646638905413443E-2</v>
      </c>
    </row>
    <row r="363" spans="2:5">
      <c r="B363" s="940">
        <v>39979</v>
      </c>
      <c r="C363" s="941">
        <v>150.18</v>
      </c>
      <c r="D363" s="941">
        <v>-0.45332662979721805</v>
      </c>
      <c r="E363" s="941">
        <v>-0.12740509620384816</v>
      </c>
    </row>
    <row r="364" spans="2:5">
      <c r="B364" s="940">
        <v>39980</v>
      </c>
      <c r="C364" s="941">
        <v>150.26499999999999</v>
      </c>
      <c r="D364" s="941">
        <v>-4.4737522627359708E-2</v>
      </c>
      <c r="E364" s="941">
        <v>-4.4737522627359708E-2</v>
      </c>
    </row>
    <row r="365" spans="2:5">
      <c r="B365" s="940">
        <v>39981</v>
      </c>
      <c r="C365" s="941">
        <v>150.285</v>
      </c>
      <c r="D365" s="941">
        <v>-0.10101351351351351</v>
      </c>
      <c r="E365" s="941">
        <v>-0.10101351351351351</v>
      </c>
    </row>
    <row r="366" spans="2:5">
      <c r="B366" s="940">
        <v>39982</v>
      </c>
      <c r="C366" s="941">
        <v>150.30500000000001</v>
      </c>
      <c r="D366" s="941">
        <v>1.1213027315338613E-2</v>
      </c>
      <c r="E366" s="941">
        <v>1.1213027315338613E-2</v>
      </c>
    </row>
    <row r="367" spans="2:5">
      <c r="B367" s="940">
        <v>39983</v>
      </c>
      <c r="C367" s="941">
        <v>150.30500000000001</v>
      </c>
      <c r="D367" s="941">
        <v>4.3327556325823221E-4</v>
      </c>
      <c r="E367" s="941">
        <v>4.3327556325823221E-4</v>
      </c>
    </row>
    <row r="368" spans="2:5">
      <c r="B368" s="940">
        <v>39986</v>
      </c>
      <c r="C368" s="941">
        <v>150.44499999999999</v>
      </c>
      <c r="D368" s="941">
        <v>8.9703867008282187E-2</v>
      </c>
      <c r="E368" s="941">
        <v>-8.377162066908854E-3</v>
      </c>
    </row>
    <row r="369" spans="2:5">
      <c r="B369" s="940">
        <v>39987</v>
      </c>
      <c r="C369" s="941">
        <v>150.45500000000001</v>
      </c>
      <c r="D369" s="941">
        <v>-3.1223003825743553E-2</v>
      </c>
      <c r="E369" s="941">
        <v>-3.1223003825743553E-2</v>
      </c>
    </row>
    <row r="370" spans="2:5">
      <c r="B370" s="940">
        <v>39988</v>
      </c>
      <c r="C370" s="941">
        <v>150.535</v>
      </c>
      <c r="D370" s="941">
        <v>3.9016264083117792E-2</v>
      </c>
      <c r="E370" s="941">
        <v>-6.3608707676504284E-2</v>
      </c>
    </row>
    <row r="371" spans="2:5">
      <c r="B371" s="940">
        <v>39989</v>
      </c>
      <c r="C371" s="941">
        <v>150.39500000000001</v>
      </c>
      <c r="D371" s="941">
        <v>-7.8717020815935179E-3</v>
      </c>
      <c r="E371" s="941">
        <v>-7.8717020815935179E-3</v>
      </c>
    </row>
    <row r="372" spans="2:5">
      <c r="B372" s="940">
        <v>39990</v>
      </c>
      <c r="C372" s="941">
        <v>150.43</v>
      </c>
      <c r="D372" s="941">
        <v>4.693544227628299E-2</v>
      </c>
      <c r="E372" s="941">
        <v>4.693544227628299E-2</v>
      </c>
    </row>
    <row r="373" spans="2:5">
      <c r="B373" s="940">
        <v>39993</v>
      </c>
      <c r="C373" s="941">
        <v>150.43</v>
      </c>
      <c r="D373" s="941">
        <v>1.9287895040844955E-2</v>
      </c>
      <c r="E373" s="941">
        <v>1.9287895040844955E-2</v>
      </c>
    </row>
    <row r="374" spans="2:5">
      <c r="B374" s="940">
        <v>39994</v>
      </c>
      <c r="C374" s="941">
        <v>150.44999999999999</v>
      </c>
      <c r="D374" s="941">
        <v>-1.3520542394203494E-2</v>
      </c>
      <c r="E374" s="941">
        <v>-1.3520542394203494E-2</v>
      </c>
    </row>
    <row r="375" spans="2:5">
      <c r="B375" s="940">
        <v>39995</v>
      </c>
      <c r="C375" s="941">
        <v>150.38</v>
      </c>
      <c r="D375" s="941">
        <v>-1.8459669127955883E-2</v>
      </c>
      <c r="E375" s="941">
        <v>-1.8459669127955883E-2</v>
      </c>
    </row>
    <row r="376" spans="2:5">
      <c r="B376" s="940">
        <v>39996</v>
      </c>
      <c r="C376" s="941">
        <v>150.31</v>
      </c>
      <c r="D376" s="941">
        <v>-3.4509063169748264E-2</v>
      </c>
      <c r="E376" s="941">
        <v>-3.4509063169748264E-2</v>
      </c>
    </row>
    <row r="377" spans="2:5">
      <c r="B377" s="940">
        <v>39997</v>
      </c>
      <c r="C377" s="941">
        <v>150.33000000000001</v>
      </c>
      <c r="D377" s="941">
        <v>-8.628938623533651E-2</v>
      </c>
      <c r="E377" s="941">
        <v>-3.84755234049068E-2</v>
      </c>
    </row>
    <row r="378" spans="2:5">
      <c r="B378" s="940">
        <v>40001</v>
      </c>
      <c r="C378" s="941">
        <v>150.5</v>
      </c>
      <c r="D378" s="941">
        <v>0.10923699705593719</v>
      </c>
      <c r="E378" s="941">
        <v>-2.8941151202749142E-2</v>
      </c>
    </row>
    <row r="379" spans="2:5">
      <c r="B379" s="940">
        <v>40002</v>
      </c>
      <c r="C379" s="941">
        <v>150.63499999999999</v>
      </c>
      <c r="D379" s="941">
        <v>7.7888454956338588E-2</v>
      </c>
      <c r="E379" s="941">
        <v>-4.211511464670098E-2</v>
      </c>
    </row>
    <row r="380" spans="2:5">
      <c r="B380" s="940">
        <v>40003</v>
      </c>
      <c r="C380" s="941">
        <v>150.57499999999999</v>
      </c>
      <c r="D380" s="941">
        <v>8.2872928176795577E-2</v>
      </c>
      <c r="E380" s="941">
        <v>-2.1398002853067047E-2</v>
      </c>
    </row>
    <row r="381" spans="2:5">
      <c r="B381" s="940">
        <v>40004</v>
      </c>
      <c r="C381" s="941">
        <v>150.565</v>
      </c>
      <c r="D381" s="941">
        <v>-8.7735204457058763E-2</v>
      </c>
      <c r="E381" s="941">
        <v>-8.7735204457058763E-2</v>
      </c>
    </row>
    <row r="382" spans="2:5">
      <c r="B382" s="940">
        <v>40007</v>
      </c>
      <c r="C382" s="941">
        <v>150.44</v>
      </c>
      <c r="D382" s="941">
        <v>1.6827085444106722E-2</v>
      </c>
      <c r="E382" s="941">
        <v>1.6827085444106722E-2</v>
      </c>
    </row>
    <row r="383" spans="2:5">
      <c r="B383" s="940">
        <v>40008</v>
      </c>
      <c r="C383" s="941">
        <v>150.68</v>
      </c>
      <c r="D383" s="941">
        <v>0.14104603122372125</v>
      </c>
      <c r="E383" s="941">
        <v>-1.3519567373844036E-3</v>
      </c>
    </row>
    <row r="384" spans="2:5">
      <c r="B384" s="940">
        <v>40009</v>
      </c>
      <c r="C384" s="941">
        <v>150.73500000000001</v>
      </c>
      <c r="D384" s="941">
        <v>0.4907461905696161</v>
      </c>
      <c r="E384" s="941">
        <v>-5.0630701409803153E-3</v>
      </c>
    </row>
    <row r="385" spans="2:5">
      <c r="B385" s="940">
        <v>40010</v>
      </c>
      <c r="C385" s="941">
        <v>150.75</v>
      </c>
      <c r="D385" s="941">
        <v>0.10214940654639808</v>
      </c>
      <c r="E385" s="941">
        <v>-1.9855314239386333E-2</v>
      </c>
    </row>
    <row r="386" spans="2:5">
      <c r="B386" s="940">
        <v>40011</v>
      </c>
      <c r="C386" s="941">
        <v>150.755</v>
      </c>
      <c r="D386" s="941">
        <v>0.23586144078013235</v>
      </c>
      <c r="E386" s="941">
        <v>-1.9768529011786037E-2</v>
      </c>
    </row>
    <row r="387" spans="2:5">
      <c r="B387" s="940">
        <v>40014</v>
      </c>
      <c r="C387" s="941">
        <v>150.80000000000001</v>
      </c>
      <c r="D387" s="941">
        <v>0.15696298224089428</v>
      </c>
      <c r="E387" s="941">
        <v>1.2861963090342949E-2</v>
      </c>
    </row>
    <row r="388" spans="2:5">
      <c r="B388" s="940">
        <v>40015</v>
      </c>
      <c r="C388" s="941">
        <v>150.86500000000001</v>
      </c>
      <c r="D388" s="941">
        <v>0.11505818337744525</v>
      </c>
      <c r="E388" s="941">
        <v>-2.8890269862886912E-3</v>
      </c>
    </row>
    <row r="389" spans="2:5">
      <c r="B389" s="940">
        <v>40016</v>
      </c>
      <c r="C389" s="941">
        <v>150.745</v>
      </c>
      <c r="D389" s="941">
        <v>4.6554077891798199E-3</v>
      </c>
      <c r="E389" s="941">
        <v>-1.0522260662003536E-2</v>
      </c>
    </row>
    <row r="390" spans="2:5">
      <c r="B390" s="940">
        <v>40017</v>
      </c>
      <c r="C390" s="941">
        <v>150.685</v>
      </c>
      <c r="D390" s="941">
        <v>-1.7254279213937792E-2</v>
      </c>
      <c r="E390" s="941">
        <v>-1.7254279213937792E-2</v>
      </c>
    </row>
    <row r="391" spans="2:5">
      <c r="B391" s="940">
        <v>40018</v>
      </c>
      <c r="C391" s="941">
        <v>150.72499999999999</v>
      </c>
      <c r="D391" s="941">
        <v>6.9106176971580557E-2</v>
      </c>
      <c r="E391" s="941">
        <v>4.2622329729257134E-2</v>
      </c>
    </row>
    <row r="392" spans="2:5">
      <c r="B392" s="940">
        <v>40021</v>
      </c>
      <c r="C392" s="941">
        <v>150.78</v>
      </c>
      <c r="D392" s="941">
        <v>0.10548255358767643</v>
      </c>
      <c r="E392" s="941">
        <v>-4.2431129602815303E-2</v>
      </c>
    </row>
    <row r="393" spans="2:5">
      <c r="B393" s="940">
        <v>40022</v>
      </c>
      <c r="C393" s="941">
        <v>150.76499999999999</v>
      </c>
      <c r="D393" s="941">
        <v>8.6762478651757804E-2</v>
      </c>
      <c r="E393" s="941">
        <v>5.4482068598943188E-2</v>
      </c>
    </row>
    <row r="394" spans="2:5">
      <c r="B394" s="940">
        <v>40023</v>
      </c>
      <c r="C394" s="941">
        <v>150.70500000000001</v>
      </c>
      <c r="D394" s="941">
        <v>-2.8058849090570489E-2</v>
      </c>
      <c r="E394" s="941">
        <v>-2.8058849090570489E-2</v>
      </c>
    </row>
    <row r="395" spans="2:5">
      <c r="B395" s="940">
        <v>40024</v>
      </c>
      <c r="C395" s="941">
        <v>150.72999999999999</v>
      </c>
      <c r="D395" s="941">
        <v>3.613967950251136E-2</v>
      </c>
      <c r="E395" s="941">
        <v>-8.899565316861131E-3</v>
      </c>
    </row>
    <row r="396" spans="2:5">
      <c r="B396" s="940">
        <v>40025</v>
      </c>
      <c r="C396" s="941">
        <v>150.70500000000001</v>
      </c>
      <c r="D396" s="941">
        <v>-5.4500155714730608E-4</v>
      </c>
      <c r="E396" s="941">
        <v>-3.0730897009966777E-2</v>
      </c>
    </row>
    <row r="397" spans="2:5">
      <c r="B397" s="940">
        <v>40028</v>
      </c>
      <c r="C397" s="941">
        <v>150.77000000000001</v>
      </c>
      <c r="D397" s="941">
        <v>0.1069380820920426</v>
      </c>
      <c r="E397" s="941">
        <v>1.4598337179879321E-2</v>
      </c>
    </row>
    <row r="398" spans="2:5">
      <c r="B398" s="940">
        <v>40029</v>
      </c>
      <c r="C398" s="941">
        <v>150.80000000000001</v>
      </c>
      <c r="D398" s="941">
        <v>7.0562220028851264E-2</v>
      </c>
      <c r="E398" s="941">
        <v>2.5994615084847839E-2</v>
      </c>
    </row>
    <row r="399" spans="2:5">
      <c r="B399" s="940">
        <v>40030</v>
      </c>
      <c r="C399" s="941">
        <v>150.81</v>
      </c>
      <c r="D399" s="941">
        <v>0.19694552085707773</v>
      </c>
      <c r="E399" s="941">
        <v>6.1314428051350836E-3</v>
      </c>
    </row>
    <row r="400" spans="2:5">
      <c r="B400" s="940">
        <v>40031</v>
      </c>
      <c r="C400" s="941">
        <v>150.79499999999999</v>
      </c>
      <c r="D400" s="941">
        <v>6.8849519901669947E-3</v>
      </c>
      <c r="E400" s="941">
        <v>4.1011179002276351E-3</v>
      </c>
    </row>
    <row r="401" spans="2:5">
      <c r="B401" s="940">
        <v>40032</v>
      </c>
      <c r="C401" s="941">
        <v>150.72499999999999</v>
      </c>
      <c r="D401" s="941">
        <v>1.8003680310339682E-2</v>
      </c>
      <c r="E401" s="941">
        <v>1.8003680310339682E-2</v>
      </c>
    </row>
    <row r="402" spans="2:5">
      <c r="B402" s="940">
        <v>40035</v>
      </c>
      <c r="C402" s="941">
        <v>150.75</v>
      </c>
      <c r="D402" s="941">
        <v>5.955613321344954E-2</v>
      </c>
      <c r="E402" s="941">
        <v>7.5340088545766985E-3</v>
      </c>
    </row>
    <row r="403" spans="2:5">
      <c r="B403" s="940">
        <v>40036</v>
      </c>
      <c r="C403" s="941">
        <v>150.715</v>
      </c>
      <c r="D403" s="941">
        <v>1.3080444735120994E-2</v>
      </c>
      <c r="E403" s="941">
        <v>1.012042886905266E-2</v>
      </c>
    </row>
    <row r="404" spans="2:5">
      <c r="B404" s="940">
        <v>40037</v>
      </c>
      <c r="C404" s="941">
        <v>150.78</v>
      </c>
      <c r="D404" s="941">
        <v>0.13411151672162036</v>
      </c>
      <c r="E404" s="941">
        <v>2.725680864680367E-2</v>
      </c>
    </row>
    <row r="405" spans="2:5">
      <c r="B405" s="940">
        <v>40038</v>
      </c>
      <c r="C405" s="941">
        <v>150.76499999999999</v>
      </c>
      <c r="D405" s="941">
        <v>1.1170431211498973E-2</v>
      </c>
      <c r="E405" s="941">
        <v>-1.9456830158086746E-3</v>
      </c>
    </row>
    <row r="406" spans="2:5">
      <c r="B406" s="940">
        <v>40039</v>
      </c>
      <c r="C406" s="941">
        <v>150.78</v>
      </c>
      <c r="D406" s="941">
        <v>0.03</v>
      </c>
      <c r="E406" s="941">
        <v>1.003875968992248E-2</v>
      </c>
    </row>
    <row r="407" spans="2:5">
      <c r="B407" s="940">
        <v>40042</v>
      </c>
      <c r="C407" s="941">
        <v>150.80500000000001</v>
      </c>
      <c r="D407" s="941">
        <v>8.0722880423221705E-2</v>
      </c>
      <c r="E407" s="941">
        <v>3.2909624496145956E-2</v>
      </c>
    </row>
    <row r="408" spans="2:5">
      <c r="B408" s="940">
        <v>40043</v>
      </c>
      <c r="C408" s="941">
        <v>150.84</v>
      </c>
      <c r="D408" s="941">
        <v>4.2222119002276001E-2</v>
      </c>
      <c r="E408" s="941">
        <v>2.7757420300476364E-2</v>
      </c>
    </row>
    <row r="409" spans="2:5">
      <c r="B409" s="940">
        <v>40044</v>
      </c>
      <c r="C409" s="941">
        <v>150.86000000000001</v>
      </c>
      <c r="D409" s="941">
        <v>7.4365514069490324E-2</v>
      </c>
      <c r="E409" s="941">
        <v>3.7074706380917789E-2</v>
      </c>
    </row>
    <row r="410" spans="2:5">
      <c r="B410" s="940">
        <v>40045</v>
      </c>
      <c r="C410" s="941">
        <v>150.82499999999999</v>
      </c>
      <c r="D410" s="941">
        <v>3.9856940591061242E-2</v>
      </c>
      <c r="E410" s="941">
        <v>2.8077386780162961E-2</v>
      </c>
    </row>
    <row r="411" spans="2:5">
      <c r="B411" s="940">
        <v>40046</v>
      </c>
      <c r="C411" s="941">
        <v>150.82499999999999</v>
      </c>
      <c r="D411" s="941">
        <v>4.1574080711060141E-2</v>
      </c>
      <c r="E411" s="941">
        <v>3.2324524012503554E-2</v>
      </c>
    </row>
    <row r="412" spans="2:5">
      <c r="B412" s="940">
        <v>40049</v>
      </c>
      <c r="C412" s="941">
        <v>150.76</v>
      </c>
      <c r="D412" s="941">
        <v>-2.6547101711295339E-2</v>
      </c>
      <c r="E412" s="941">
        <v>-2.6547101711295339E-2</v>
      </c>
    </row>
    <row r="413" spans="2:5">
      <c r="B413" s="940">
        <v>40050</v>
      </c>
      <c r="C413" s="941">
        <v>150.68</v>
      </c>
      <c r="D413" s="941">
        <v>-2.8455958101303211E-3</v>
      </c>
      <c r="E413" s="941">
        <v>-2.8455958101303211E-3</v>
      </c>
    </row>
    <row r="414" spans="2:5">
      <c r="B414" s="940">
        <v>40051</v>
      </c>
      <c r="C414" s="941">
        <v>150.755</v>
      </c>
      <c r="D414" s="941">
        <v>2.0834779676481965E-2</v>
      </c>
      <c r="E414" s="941">
        <v>-2.0288154820194107E-3</v>
      </c>
    </row>
    <row r="415" spans="2:5">
      <c r="B415" s="940">
        <v>40052</v>
      </c>
      <c r="C415" s="941">
        <v>150.77500000000001</v>
      </c>
      <c r="D415" s="941">
        <v>1.4387434973456514E-2</v>
      </c>
      <c r="E415" s="941">
        <v>1.0349563129017919E-2</v>
      </c>
    </row>
    <row r="416" spans="2:5">
      <c r="B416" s="940">
        <v>40053</v>
      </c>
      <c r="C416" s="941">
        <v>150.79499999999999</v>
      </c>
      <c r="D416" s="941">
        <v>5.5411568366570019E-2</v>
      </c>
      <c r="E416" s="941">
        <v>2.0031664151869001E-2</v>
      </c>
    </row>
    <row r="417" spans="2:5">
      <c r="B417" s="940">
        <v>40057</v>
      </c>
      <c r="C417" s="941">
        <v>150.75</v>
      </c>
      <c r="D417" s="941">
        <v>-7.0586369164067041E-3</v>
      </c>
      <c r="E417" s="941">
        <v>-7.0586369164067041E-3</v>
      </c>
    </row>
    <row r="418" spans="2:5">
      <c r="B418" s="940">
        <v>40058</v>
      </c>
      <c r="C418" s="941">
        <v>150.72499999999999</v>
      </c>
      <c r="D418" s="941">
        <v>7.3555243281222555E-3</v>
      </c>
      <c r="E418" s="941">
        <v>7.3555243281222555E-3</v>
      </c>
    </row>
    <row r="419" spans="2:5">
      <c r="B419" s="940">
        <v>40059</v>
      </c>
      <c r="C419" s="941">
        <v>150.76499999999999</v>
      </c>
      <c r="D419" s="941">
        <v>4.6826453617399025E-2</v>
      </c>
      <c r="E419" s="941">
        <v>2.9552368535419381E-2</v>
      </c>
    </row>
    <row r="420" spans="2:5">
      <c r="B420" s="940">
        <v>40060</v>
      </c>
      <c r="C420" s="941">
        <v>150.79499999999999</v>
      </c>
      <c r="D420" s="941">
        <v>4.1164053075995174E-2</v>
      </c>
      <c r="E420" s="941">
        <v>-3.8949798038084246E-3</v>
      </c>
    </row>
    <row r="421" spans="2:5">
      <c r="B421" s="940">
        <v>40063</v>
      </c>
      <c r="C421" s="941">
        <v>150.83000000000001</v>
      </c>
      <c r="D421" s="941">
        <v>0.77304523550443027</v>
      </c>
      <c r="E421" s="941">
        <v>-2.3615848858567303E-3</v>
      </c>
    </row>
    <row r="422" spans="2:5">
      <c r="B422" s="940">
        <v>40064</v>
      </c>
      <c r="C422" s="941">
        <v>150.85499999999999</v>
      </c>
      <c r="D422" s="941">
        <v>7.1259108625656665E-3</v>
      </c>
      <c r="E422" s="941">
        <v>-1.1797472564017293E-2</v>
      </c>
    </row>
    <row r="423" spans="2:5">
      <c r="B423" s="940">
        <v>40065</v>
      </c>
      <c r="C423" s="941">
        <v>150.82499999999999</v>
      </c>
      <c r="D423" s="941">
        <v>2.2960725075528703E-2</v>
      </c>
      <c r="E423" s="941">
        <v>2.2960725075528703E-2</v>
      </c>
    </row>
    <row r="424" spans="2:5">
      <c r="B424" s="940">
        <v>40066</v>
      </c>
      <c r="C424" s="941">
        <v>150.86000000000001</v>
      </c>
      <c r="D424" s="941">
        <v>-2.5665304495165953E-2</v>
      </c>
      <c r="E424" s="941">
        <v>-3.7655050206733612E-2</v>
      </c>
    </row>
    <row r="425" spans="2:5">
      <c r="B425" s="940">
        <v>40067</v>
      </c>
      <c r="C425" s="941">
        <v>150.89500000000001</v>
      </c>
      <c r="D425" s="941">
        <v>0.3628205957850687</v>
      </c>
      <c r="E425" s="941">
        <v>9.7638944387498039E-2</v>
      </c>
    </row>
    <row r="426" spans="2:5">
      <c r="B426" s="940">
        <v>40070</v>
      </c>
      <c r="C426" s="941">
        <v>150.91999999999999</v>
      </c>
      <c r="D426" s="941">
        <v>0.56194928969609781</v>
      </c>
      <c r="E426" s="941">
        <v>3.4745661755946469E-2</v>
      </c>
    </row>
    <row r="427" spans="2:5">
      <c r="B427" s="940">
        <v>40071</v>
      </c>
      <c r="C427" s="941">
        <v>150.935</v>
      </c>
      <c r="D427" s="941">
        <v>0.52487914161065907</v>
      </c>
      <c r="E427" s="941">
        <v>3.4931177976952624E-2</v>
      </c>
    </row>
    <row r="428" spans="2:5">
      <c r="B428" s="940">
        <v>40072</v>
      </c>
      <c r="C428" s="941">
        <v>150.92500000000001</v>
      </c>
      <c r="D428" s="941">
        <v>3.4225715694520986E-2</v>
      </c>
      <c r="E428" s="941">
        <v>3.4225715694520986E-2</v>
      </c>
    </row>
    <row r="429" spans="2:5">
      <c r="B429" s="940">
        <v>40073</v>
      </c>
      <c r="C429" s="941">
        <v>150.91</v>
      </c>
      <c r="D429" s="941">
        <v>5.9410812560699258E-2</v>
      </c>
      <c r="E429" s="941">
        <v>-2.1466294258985961E-3</v>
      </c>
    </row>
    <row r="430" spans="2:5">
      <c r="B430" s="940">
        <v>40074</v>
      </c>
      <c r="C430" s="941">
        <v>150.9</v>
      </c>
      <c r="D430" s="941">
        <v>0.1141873210230078</v>
      </c>
      <c r="E430" s="941">
        <v>3.7360945113542335E-2</v>
      </c>
    </row>
    <row r="431" spans="2:5">
      <c r="B431" s="940">
        <v>40077</v>
      </c>
      <c r="C431" s="941">
        <v>150.875</v>
      </c>
      <c r="D431" s="941">
        <v>-1.0760321315150383E-2</v>
      </c>
      <c r="E431" s="941">
        <v>-2.611542281237356E-2</v>
      </c>
    </row>
    <row r="432" spans="2:5">
      <c r="B432" s="940">
        <v>40078</v>
      </c>
      <c r="C432" s="941">
        <v>150.9</v>
      </c>
      <c r="D432" s="941">
        <v>5.5088599222862182E-2</v>
      </c>
      <c r="E432" s="941">
        <v>-8.9595601986760729E-4</v>
      </c>
    </row>
    <row r="433" spans="2:5">
      <c r="B433" s="940">
        <v>40079</v>
      </c>
      <c r="C433" s="941">
        <v>150.92500000000001</v>
      </c>
      <c r="D433" s="941">
        <v>7.665080459383565E-2</v>
      </c>
      <c r="E433" s="941">
        <v>7.6245180580690845E-3</v>
      </c>
    </row>
    <row r="434" spans="2:5">
      <c r="B434" s="940">
        <v>40080</v>
      </c>
      <c r="C434" s="941">
        <v>150.935</v>
      </c>
      <c r="D434" s="941">
        <v>0.10335574916354723</v>
      </c>
      <c r="E434" s="941">
        <v>3.3287832723211515E-2</v>
      </c>
    </row>
    <row r="435" spans="2:5">
      <c r="B435" s="940">
        <v>40081</v>
      </c>
      <c r="C435" s="941">
        <v>150.96</v>
      </c>
      <c r="D435" s="941">
        <v>-1.3795821836815136E-3</v>
      </c>
      <c r="E435" s="941">
        <v>-9.6291220395941082E-2</v>
      </c>
    </row>
    <row r="436" spans="2:5">
      <c r="B436" s="940">
        <v>40084</v>
      </c>
      <c r="C436" s="941">
        <v>150.94999999999999</v>
      </c>
      <c r="D436" s="941">
        <v>4.6367756322642305E-2</v>
      </c>
      <c r="E436" s="941">
        <v>-5.8387603862564566E-3</v>
      </c>
    </row>
    <row r="437" spans="2:5">
      <c r="B437" s="940">
        <v>40085</v>
      </c>
      <c r="C437" s="941">
        <v>150.95500000000001</v>
      </c>
      <c r="D437" s="941">
        <v>1.1184764536955067E-2</v>
      </c>
      <c r="E437" s="941">
        <v>-7.6706291187252345E-3</v>
      </c>
    </row>
    <row r="438" spans="2:5">
      <c r="B438" s="940">
        <v>40086</v>
      </c>
      <c r="C438" s="941">
        <v>150.95500000000001</v>
      </c>
      <c r="D438" s="941">
        <v>1.9556356795736009E-2</v>
      </c>
      <c r="E438" s="941">
        <v>-1.2563577013588401E-2</v>
      </c>
    </row>
  </sheetData>
  <phoneticPr fontId="64" type="noConversion"/>
  <hyperlinks>
    <hyperlink ref="G28" location="Мазмұны!B74" display="мазмұнға"/>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438"/>
  <sheetViews>
    <sheetView topLeftCell="B14" workbookViewId="0">
      <selection activeCell="G28" sqref="G28"/>
    </sheetView>
  </sheetViews>
  <sheetFormatPr defaultRowHeight="12.75"/>
  <cols>
    <col min="1" max="2" width="9.140625" style="942"/>
    <col min="3" max="3" width="12.85546875" style="942" customWidth="1"/>
    <col min="4" max="4" width="12" style="942" customWidth="1"/>
    <col min="5" max="16384" width="9.140625" style="942"/>
  </cols>
  <sheetData>
    <row r="2" spans="1:7" ht="13.5" thickBot="1">
      <c r="A2" s="942" t="s">
        <v>1735</v>
      </c>
      <c r="B2" s="821" t="s">
        <v>1627</v>
      </c>
      <c r="G2" s="821" t="s">
        <v>1627</v>
      </c>
    </row>
    <row r="3" spans="1:7" ht="51.75" thickBot="1">
      <c r="B3" s="943" t="s">
        <v>683</v>
      </c>
      <c r="C3" s="944" t="s">
        <v>687</v>
      </c>
      <c r="D3" s="945" t="s">
        <v>1330</v>
      </c>
    </row>
    <row r="4" spans="1:7">
      <c r="B4" s="938">
        <v>39450</v>
      </c>
      <c r="C4" s="939">
        <v>-1.6574560115513555</v>
      </c>
      <c r="D4" s="941">
        <v>6.6674212023902363E-2</v>
      </c>
    </row>
    <row r="5" spans="1:7">
      <c r="B5" s="940">
        <v>39451</v>
      </c>
      <c r="C5" s="941">
        <v>-1.6984255215724573</v>
      </c>
      <c r="D5" s="941">
        <v>3.2079694957874778E-2</v>
      </c>
    </row>
    <row r="6" spans="1:7">
      <c r="B6" s="940">
        <v>39455</v>
      </c>
      <c r="C6" s="941">
        <v>0.1215142066441179</v>
      </c>
      <c r="D6" s="941">
        <v>-1.9009005434907793E-2</v>
      </c>
    </row>
    <row r="7" spans="1:7">
      <c r="B7" s="940">
        <v>39456</v>
      </c>
      <c r="C7" s="941">
        <v>-0.11493619321608378</v>
      </c>
      <c r="D7" s="941">
        <v>3.2370325145298251E-2</v>
      </c>
    </row>
    <row r="8" spans="1:7">
      <c r="B8" s="940">
        <v>39457</v>
      </c>
      <c r="C8" s="941">
        <v>-1.5773931326065889</v>
      </c>
      <c r="D8" s="941">
        <v>-1.0034111618628872E-2</v>
      </c>
    </row>
    <row r="9" spans="1:7">
      <c r="B9" s="940">
        <v>39458</v>
      </c>
      <c r="C9" s="941">
        <v>-0.83721655451726651</v>
      </c>
      <c r="D9" s="941">
        <v>2.1324101108150775E-2</v>
      </c>
    </row>
    <row r="10" spans="1:7">
      <c r="B10" s="940">
        <v>39461</v>
      </c>
      <c r="C10" s="941">
        <v>-0.24468178737410567</v>
      </c>
      <c r="D10" s="941">
        <v>3.8025503597334857E-2</v>
      </c>
    </row>
    <row r="11" spans="1:7">
      <c r="B11" s="940">
        <v>39462</v>
      </c>
      <c r="C11" s="941">
        <v>0.26125126084437034</v>
      </c>
      <c r="D11" s="941">
        <v>5.2815587129909865E-2</v>
      </c>
    </row>
    <row r="12" spans="1:7">
      <c r="B12" s="940">
        <v>39463</v>
      </c>
      <c r="C12" s="941">
        <v>0.47598968150632914</v>
      </c>
      <c r="D12" s="941">
        <v>2.5243023816936241E-2</v>
      </c>
    </row>
    <row r="13" spans="1:7">
      <c r="B13" s="940">
        <v>39464</v>
      </c>
      <c r="C13" s="941">
        <v>-1.6233045766997174</v>
      </c>
      <c r="D13" s="941">
        <v>2.7767604007021891E-2</v>
      </c>
    </row>
    <row r="14" spans="1:7">
      <c r="B14" s="940">
        <v>39465</v>
      </c>
      <c r="C14" s="941">
        <v>-2.8754476828996429</v>
      </c>
      <c r="D14" s="941">
        <v>4.3585290983431509E-2</v>
      </c>
    </row>
    <row r="15" spans="1:7">
      <c r="B15" s="940">
        <v>39468</v>
      </c>
      <c r="C15" s="941">
        <v>0.89727704159854715</v>
      </c>
      <c r="D15" s="941">
        <v>7.184910079177681E-2</v>
      </c>
    </row>
    <row r="16" spans="1:7">
      <c r="B16" s="940">
        <v>39469</v>
      </c>
      <c r="C16" s="941">
        <v>-4.1471239191585179</v>
      </c>
      <c r="D16" s="941">
        <v>-1.4895319705922637E-2</v>
      </c>
    </row>
    <row r="17" spans="2:16">
      <c r="B17" s="940">
        <v>39470</v>
      </c>
      <c r="C17" s="941">
        <v>-0.56501571230281755</v>
      </c>
      <c r="D17" s="941">
        <v>-5.3894491027399287E-2</v>
      </c>
    </row>
    <row r="18" spans="2:16">
      <c r="B18" s="940">
        <v>39471</v>
      </c>
      <c r="C18" s="941">
        <v>-2.7692680822796456</v>
      </c>
      <c r="D18" s="941">
        <v>-5.1477937811955601E-2</v>
      </c>
    </row>
    <row r="19" spans="2:16">
      <c r="B19" s="940">
        <v>39472</v>
      </c>
      <c r="C19" s="941">
        <v>-2.229150338986801</v>
      </c>
      <c r="D19" s="941">
        <v>-4.0261076815636572E-2</v>
      </c>
    </row>
    <row r="20" spans="2:16">
      <c r="B20" s="940">
        <v>39475</v>
      </c>
      <c r="C20" s="941">
        <v>0.29944482572373365</v>
      </c>
      <c r="D20" s="941">
        <v>-5.0417509783740044E-2</v>
      </c>
    </row>
    <row r="21" spans="2:16">
      <c r="B21" s="940">
        <v>39476</v>
      </c>
      <c r="C21" s="941">
        <v>0.32787141873710823</v>
      </c>
      <c r="D21" s="941">
        <v>4.4290031421674949E-7</v>
      </c>
    </row>
    <row r="22" spans="2:16">
      <c r="B22" s="940">
        <v>39477</v>
      </c>
      <c r="C22" s="941">
        <v>0.66910044474797603</v>
      </c>
      <c r="D22" s="941">
        <v>-2.0711536311209325E-2</v>
      </c>
    </row>
    <row r="23" spans="2:16">
      <c r="B23" s="940">
        <v>39478</v>
      </c>
      <c r="C23" s="941">
        <v>-0.49492103162354217</v>
      </c>
      <c r="D23" s="941">
        <v>-1.4469178181487515E-2</v>
      </c>
    </row>
    <row r="24" spans="2:16">
      <c r="B24" s="940">
        <v>39479</v>
      </c>
      <c r="C24" s="941">
        <v>0.50678444597075623</v>
      </c>
      <c r="D24" s="941">
        <v>-1.2652633949545975E-2</v>
      </c>
    </row>
    <row r="25" spans="2:16">
      <c r="B25" s="940">
        <v>39482</v>
      </c>
      <c r="C25" s="941">
        <v>0.41054716388959533</v>
      </c>
      <c r="D25" s="941">
        <v>-5.4142683293243524E-3</v>
      </c>
      <c r="G25" s="828" t="s">
        <v>1084</v>
      </c>
    </row>
    <row r="26" spans="2:16">
      <c r="B26" s="940">
        <v>39483</v>
      </c>
      <c r="C26" s="941">
        <v>0.48750101960920211</v>
      </c>
      <c r="D26" s="941">
        <v>-2.0592885092083939E-2</v>
      </c>
    </row>
    <row r="27" spans="2:16">
      <c r="B27" s="940">
        <v>39484</v>
      </c>
      <c r="C27" s="941">
        <v>-0.1038399731942834</v>
      </c>
      <c r="D27" s="941">
        <v>4.9924058262039075E-3</v>
      </c>
      <c r="I27" s="949"/>
      <c r="J27" s="949"/>
      <c r="K27" s="949"/>
      <c r="L27" s="949"/>
      <c r="M27" s="949"/>
      <c r="N27" s="949"/>
      <c r="O27" s="949"/>
      <c r="P27" s="949"/>
    </row>
    <row r="28" spans="2:16">
      <c r="B28" s="940">
        <v>39485</v>
      </c>
      <c r="C28" s="941">
        <v>-1.1688902785990365</v>
      </c>
      <c r="D28" s="941">
        <v>-0.21747404847848956</v>
      </c>
      <c r="G28" s="175" t="s">
        <v>459</v>
      </c>
      <c r="H28" s="96"/>
    </row>
    <row r="29" spans="2:16">
      <c r="B29" s="940">
        <v>39486</v>
      </c>
      <c r="C29" s="941">
        <v>0.50819522644773418</v>
      </c>
      <c r="D29" s="941">
        <v>-9.0206573955912875E-2</v>
      </c>
    </row>
    <row r="30" spans="2:16">
      <c r="B30" s="940">
        <v>39489</v>
      </c>
      <c r="C30" s="941">
        <v>0.60343071574081941</v>
      </c>
      <c r="D30" s="941">
        <v>-6.5541440594444264E-2</v>
      </c>
    </row>
    <row r="31" spans="2:16">
      <c r="B31" s="940">
        <v>39490</v>
      </c>
      <c r="C31" s="941">
        <v>-0.53940873390752164</v>
      </c>
      <c r="D31" s="941">
        <v>-5.0738914746693689E-2</v>
      </c>
    </row>
    <row r="32" spans="2:16">
      <c r="B32" s="940">
        <v>39491</v>
      </c>
      <c r="C32" s="941">
        <v>-0.719930634656053</v>
      </c>
      <c r="D32" s="941">
        <v>-8.3481132753034613E-3</v>
      </c>
    </row>
    <row r="33" spans="2:4">
      <c r="B33" s="940">
        <v>39492</v>
      </c>
      <c r="C33" s="941">
        <v>-1.6493501859101829</v>
      </c>
      <c r="D33" s="941">
        <v>2.3350508801728828E-2</v>
      </c>
    </row>
    <row r="34" spans="2:4">
      <c r="B34" s="940">
        <v>39493</v>
      </c>
      <c r="C34" s="941">
        <v>-1.3477417993433225</v>
      </c>
      <c r="D34" s="941">
        <v>-4.9471751176065467E-4</v>
      </c>
    </row>
    <row r="35" spans="2:4">
      <c r="B35" s="940">
        <v>39496</v>
      </c>
      <c r="C35" s="941">
        <v>0.56972864538231149</v>
      </c>
      <c r="D35" s="941">
        <v>-3.8547760586570702E-2</v>
      </c>
    </row>
    <row r="36" spans="2:4">
      <c r="B36" s="940">
        <v>39497</v>
      </c>
      <c r="C36" s="941">
        <v>-9.627961008334851E-3</v>
      </c>
      <c r="D36" s="941">
        <v>-1.7175303055378528E-2</v>
      </c>
    </row>
    <row r="37" spans="2:4">
      <c r="B37" s="940">
        <v>39498</v>
      </c>
      <c r="C37" s="941">
        <v>7.9062465297207757E-2</v>
      </c>
      <c r="D37" s="941">
        <v>1.8098342508269499E-2</v>
      </c>
    </row>
    <row r="38" spans="2:4">
      <c r="B38" s="940">
        <v>39499</v>
      </c>
      <c r="C38" s="941">
        <v>-4.6890464273315134E-2</v>
      </c>
      <c r="D38" s="941">
        <v>-5.6077783779673873E-2</v>
      </c>
    </row>
    <row r="39" spans="2:4">
      <c r="B39" s="940">
        <v>39500</v>
      </c>
      <c r="C39" s="941">
        <v>-2.1952575288200498</v>
      </c>
      <c r="D39" s="941">
        <v>-1.8667644587517296E-2</v>
      </c>
    </row>
    <row r="40" spans="2:4">
      <c r="B40" s="940">
        <v>39503</v>
      </c>
      <c r="C40" s="941">
        <v>-0.17131265942909296</v>
      </c>
      <c r="D40" s="941">
        <v>-2.5637395427741242E-2</v>
      </c>
    </row>
    <row r="41" spans="2:4">
      <c r="B41" s="940">
        <v>39504</v>
      </c>
      <c r="C41" s="941">
        <v>-0.55223148572975878</v>
      </c>
      <c r="D41" s="941">
        <v>-0.27148427101911587</v>
      </c>
    </row>
    <row r="42" spans="2:4">
      <c r="B42" s="940">
        <v>39505</v>
      </c>
      <c r="C42" s="941">
        <v>-0.84569000829476715</v>
      </c>
      <c r="D42" s="941">
        <v>-0.32399722783199497</v>
      </c>
    </row>
    <row r="43" spans="2:4">
      <c r="B43" s="940">
        <v>39506</v>
      </c>
      <c r="C43" s="941">
        <v>-2.8768795725406688</v>
      </c>
      <c r="D43" s="941">
        <v>6.8958157661642691E-2</v>
      </c>
    </row>
    <row r="44" spans="2:4">
      <c r="B44" s="940">
        <v>39507</v>
      </c>
      <c r="C44" s="941">
        <v>-2.1614069347648917</v>
      </c>
      <c r="D44" s="941">
        <v>-9.1225651247657056E-3</v>
      </c>
    </row>
    <row r="45" spans="2:4">
      <c r="B45" s="940">
        <v>39510</v>
      </c>
      <c r="C45" s="941">
        <v>3.70303464105875E-2</v>
      </c>
      <c r="D45" s="941">
        <v>-0.11518381921610932</v>
      </c>
    </row>
    <row r="46" spans="2:4">
      <c r="B46" s="940">
        <v>39511</v>
      </c>
      <c r="C46" s="941">
        <v>1.5170615895501307E-2</v>
      </c>
      <c r="D46" s="941">
        <v>8.1823033356021972E-3</v>
      </c>
    </row>
    <row r="47" spans="2:4">
      <c r="B47" s="940">
        <v>39512</v>
      </c>
      <c r="C47" s="941">
        <v>-0.30603166745832339</v>
      </c>
      <c r="D47" s="941">
        <v>-9.1358724094393155E-3</v>
      </c>
    </row>
    <row r="48" spans="2:4">
      <c r="B48" s="940">
        <v>39513</v>
      </c>
      <c r="C48" s="941">
        <v>-0.93750318384673959</v>
      </c>
      <c r="D48" s="941">
        <v>8.5035135379302851E-2</v>
      </c>
    </row>
    <row r="49" spans="2:4">
      <c r="B49" s="940">
        <v>39514</v>
      </c>
      <c r="C49" s="941">
        <v>-1.5686113787086928</v>
      </c>
      <c r="D49" s="941">
        <v>8.804478346177036E-2</v>
      </c>
    </row>
    <row r="50" spans="2:4">
      <c r="B50" s="940">
        <v>39518</v>
      </c>
      <c r="C50" s="941">
        <v>-0.50443459764939713</v>
      </c>
      <c r="D50" s="941">
        <v>-4.7839226446437635E-2</v>
      </c>
    </row>
    <row r="51" spans="2:4">
      <c r="B51" s="940">
        <v>39519</v>
      </c>
      <c r="C51" s="941">
        <v>-0.16422049602192304</v>
      </c>
      <c r="D51" s="941">
        <v>1.0332360479110698E-2</v>
      </c>
    </row>
    <row r="52" spans="2:4">
      <c r="B52" s="940">
        <v>39520</v>
      </c>
      <c r="C52" s="941">
        <v>2.8544251348510727E-2</v>
      </c>
      <c r="D52" s="941">
        <v>-2.3793006890441424E-2</v>
      </c>
    </row>
    <row r="53" spans="2:4">
      <c r="B53" s="940">
        <v>39521</v>
      </c>
      <c r="C53" s="941">
        <v>0.2719022505836613</v>
      </c>
      <c r="D53" s="941">
        <v>6.3161717423800265E-2</v>
      </c>
    </row>
    <row r="54" spans="2:4">
      <c r="B54" s="940">
        <v>39524</v>
      </c>
      <c r="C54" s="941">
        <v>6.891754595534913E-2</v>
      </c>
      <c r="D54" s="941">
        <v>6.0151416353761485E-2</v>
      </c>
    </row>
    <row r="55" spans="2:4">
      <c r="B55" s="940">
        <v>39525</v>
      </c>
      <c r="C55" s="941">
        <v>0.69452324459898163</v>
      </c>
      <c r="D55" s="941">
        <v>-1.4872495811055497E-2</v>
      </c>
    </row>
    <row r="56" spans="2:4">
      <c r="B56" s="940">
        <v>39526</v>
      </c>
      <c r="C56" s="941">
        <v>-0.51659118701138673</v>
      </c>
      <c r="D56" s="941">
        <v>-1.8409157693915303E-2</v>
      </c>
    </row>
    <row r="57" spans="2:4">
      <c r="B57" s="940">
        <v>39527</v>
      </c>
      <c r="C57" s="941">
        <v>-1.0222082405112054</v>
      </c>
      <c r="D57" s="941">
        <v>-2.5177263446733451E-3</v>
      </c>
    </row>
    <row r="58" spans="2:4">
      <c r="B58" s="940">
        <v>39528</v>
      </c>
      <c r="C58" s="941">
        <v>-2.2031899090751557</v>
      </c>
      <c r="D58" s="941">
        <v>3.452466209575742E-2</v>
      </c>
    </row>
    <row r="59" spans="2:4">
      <c r="B59" s="940">
        <v>39532</v>
      </c>
      <c r="C59" s="941">
        <v>-1.6054242265636292</v>
      </c>
      <c r="D59" s="941">
        <v>-3.6742273748085609E-3</v>
      </c>
    </row>
    <row r="60" spans="2:4">
      <c r="B60" s="940">
        <v>39533</v>
      </c>
      <c r="C60" s="941">
        <v>-0.10777121588092153</v>
      </c>
      <c r="D60" s="941">
        <v>1.3800202876763944E-2</v>
      </c>
    </row>
    <row r="61" spans="2:4">
      <c r="B61" s="940">
        <v>39534</v>
      </c>
      <c r="C61" s="941">
        <v>-0.61421859238279997</v>
      </c>
      <c r="D61" s="941">
        <v>-2.0893099486775098E-2</v>
      </c>
    </row>
    <row r="62" spans="2:4">
      <c r="B62" s="940">
        <v>39535</v>
      </c>
      <c r="C62" s="941">
        <v>-1.1258578332570639</v>
      </c>
      <c r="D62" s="941">
        <v>-4.1592680964043383E-3</v>
      </c>
    </row>
    <row r="63" spans="2:4">
      <c r="B63" s="940">
        <v>39538</v>
      </c>
      <c r="C63" s="941">
        <v>-0.13372922395423567</v>
      </c>
      <c r="D63" s="941">
        <v>4.9316731036907507E-2</v>
      </c>
    </row>
    <row r="64" spans="2:4">
      <c r="B64" s="940">
        <v>39539</v>
      </c>
      <c r="C64" s="941">
        <v>-0.30170151485281027</v>
      </c>
      <c r="D64" s="941">
        <v>-5.6608705199288921E-2</v>
      </c>
    </row>
    <row r="65" spans="2:4">
      <c r="B65" s="940">
        <v>39540</v>
      </c>
      <c r="C65" s="941">
        <v>-0.27090211627651878</v>
      </c>
      <c r="D65" s="941">
        <v>-6.3276088788081317E-2</v>
      </c>
    </row>
    <row r="66" spans="2:4">
      <c r="B66" s="940">
        <v>39541</v>
      </c>
      <c r="C66" s="941">
        <v>-0.77241323841093268</v>
      </c>
      <c r="D66" s="941">
        <v>-8.5947237176520527E-3</v>
      </c>
    </row>
    <row r="67" spans="2:4">
      <c r="B67" s="940">
        <v>39542</v>
      </c>
      <c r="C67" s="941">
        <v>-2.3586015746060998</v>
      </c>
      <c r="D67" s="941">
        <v>6.4846303335692801E-2</v>
      </c>
    </row>
    <row r="68" spans="2:4">
      <c r="B68" s="940">
        <v>39545</v>
      </c>
      <c r="C68" s="941">
        <v>0.12457569921237326</v>
      </c>
      <c r="D68" s="941">
        <v>-3.8977995669750951E-2</v>
      </c>
    </row>
    <row r="69" spans="2:4">
      <c r="B69" s="940">
        <v>39546</v>
      </c>
      <c r="C69" s="941">
        <v>0.14645490721866877</v>
      </c>
      <c r="D69" s="941">
        <v>3.2514853235846505E-2</v>
      </c>
    </row>
    <row r="70" spans="2:4">
      <c r="B70" s="940">
        <v>39547</v>
      </c>
      <c r="C70" s="941">
        <v>0.37443150622333882</v>
      </c>
      <c r="D70" s="941">
        <v>9.8054818086936446E-3</v>
      </c>
    </row>
    <row r="71" spans="2:4">
      <c r="B71" s="940">
        <v>39548</v>
      </c>
      <c r="C71" s="941">
        <v>-0.10690659574146263</v>
      </c>
      <c r="D71" s="941">
        <v>2.711811034790591E-2</v>
      </c>
    </row>
    <row r="72" spans="2:4">
      <c r="B72" s="940">
        <v>39549</v>
      </c>
      <c r="C72" s="941">
        <v>-0.41029290880647218</v>
      </c>
      <c r="D72" s="941">
        <v>-8.9788651424511368E-3</v>
      </c>
    </row>
    <row r="73" spans="2:4">
      <c r="B73" s="940">
        <v>39552</v>
      </c>
      <c r="C73" s="941">
        <v>-1.8529542413158344</v>
      </c>
      <c r="D73" s="941">
        <v>5.9305976555006058E-2</v>
      </c>
    </row>
    <row r="74" spans="2:4">
      <c r="B74" s="940">
        <v>39553</v>
      </c>
      <c r="C74" s="941">
        <v>-1.4736719276201082</v>
      </c>
      <c r="D74" s="941">
        <v>1.5415246054084867E-2</v>
      </c>
    </row>
    <row r="75" spans="2:4">
      <c r="B75" s="940">
        <v>39554</v>
      </c>
      <c r="C75" s="941">
        <v>-1.147516564690924</v>
      </c>
      <c r="D75" s="941">
        <v>-3.2626076768353413E-2</v>
      </c>
    </row>
    <row r="76" spans="2:4">
      <c r="B76" s="940">
        <v>39555</v>
      </c>
      <c r="C76" s="941">
        <v>-1.5510702010995545</v>
      </c>
      <c r="D76" s="941">
        <v>-1.5151915153258467E-2</v>
      </c>
    </row>
    <row r="77" spans="2:4">
      <c r="B77" s="940">
        <v>39556</v>
      </c>
      <c r="C77" s="941">
        <v>-0.44762002226015113</v>
      </c>
      <c r="D77" s="941">
        <v>8.7322476138868246E-2</v>
      </c>
    </row>
    <row r="78" spans="2:4">
      <c r="B78" s="940">
        <v>39559</v>
      </c>
      <c r="C78" s="941">
        <v>-0.62830758644441287</v>
      </c>
      <c r="D78" s="941">
        <v>3.4006837638694831E-2</v>
      </c>
    </row>
    <row r="79" spans="2:4">
      <c r="B79" s="940">
        <v>39560</v>
      </c>
      <c r="C79" s="941">
        <v>-0.17649007807206651</v>
      </c>
      <c r="D79" s="941">
        <v>-2.7565400802100775E-2</v>
      </c>
    </row>
    <row r="80" spans="2:4">
      <c r="B80" s="940">
        <v>39561</v>
      </c>
      <c r="C80" s="941">
        <v>-3.6264891935127563</v>
      </c>
      <c r="D80" s="941">
        <v>1.1728245353175583E-2</v>
      </c>
    </row>
    <row r="81" spans="2:4">
      <c r="B81" s="940">
        <v>39562</v>
      </c>
      <c r="C81" s="941">
        <v>-1.7251785922632359</v>
      </c>
      <c r="D81" s="941">
        <v>2.7425178467891241E-2</v>
      </c>
    </row>
    <row r="82" spans="2:4">
      <c r="B82" s="940">
        <v>39563</v>
      </c>
      <c r="C82" s="941">
        <v>-1.3287651479749485</v>
      </c>
      <c r="D82" s="941">
        <v>3.7745293345655878E-2</v>
      </c>
    </row>
    <row r="83" spans="2:4">
      <c r="B83" s="940">
        <v>39566</v>
      </c>
      <c r="C83" s="941">
        <v>8.3434310986749222E-2</v>
      </c>
      <c r="D83" s="941">
        <v>3.2606929803269388E-2</v>
      </c>
    </row>
    <row r="84" spans="2:4">
      <c r="B84" s="940">
        <v>39567</v>
      </c>
      <c r="C84" s="941">
        <v>-1.4970824363286026</v>
      </c>
      <c r="D84" s="941">
        <v>3.9224822574973365E-3</v>
      </c>
    </row>
    <row r="85" spans="2:4">
      <c r="B85" s="940">
        <v>39568</v>
      </c>
      <c r="C85" s="941">
        <v>-0.25143847863832908</v>
      </c>
      <c r="D85" s="941">
        <v>3.240093721043822E-2</v>
      </c>
    </row>
    <row r="86" spans="2:4">
      <c r="B86" s="940">
        <v>39572</v>
      </c>
      <c r="C86" s="941">
        <v>0.34990548229779428</v>
      </c>
      <c r="D86" s="941">
        <v>-5.7271446598032003E-2</v>
      </c>
    </row>
    <row r="87" spans="2:4">
      <c r="B87" s="940">
        <v>39573</v>
      </c>
      <c r="C87" s="941">
        <v>-0.4472453930421465</v>
      </c>
      <c r="D87" s="941">
        <v>-1.5079987991086098E-2</v>
      </c>
    </row>
    <row r="88" spans="2:4">
      <c r="B88" s="940">
        <v>39574</v>
      </c>
      <c r="C88" s="941">
        <v>-0.54576308035337839</v>
      </c>
      <c r="D88" s="941">
        <v>-0.11303967245754876</v>
      </c>
    </row>
    <row r="89" spans="2:4">
      <c r="B89" s="940">
        <v>39575</v>
      </c>
      <c r="C89" s="941">
        <v>-0.3637981201247697</v>
      </c>
      <c r="D89" s="941">
        <v>-5.2918588353185865E-2</v>
      </c>
    </row>
    <row r="90" spans="2:4">
      <c r="B90" s="940">
        <v>39576</v>
      </c>
      <c r="C90" s="941">
        <v>0.64530307794735575</v>
      </c>
      <c r="D90" s="941">
        <v>6.2613464149978204E-2</v>
      </c>
    </row>
    <row r="91" spans="2:4">
      <c r="B91" s="940">
        <v>39580</v>
      </c>
      <c r="C91" s="941">
        <v>0.49412437024929778</v>
      </c>
      <c r="D91" s="941">
        <v>1.2639225576094076E-2</v>
      </c>
    </row>
    <row r="92" spans="2:4">
      <c r="B92" s="940">
        <v>39581</v>
      </c>
      <c r="C92" s="941">
        <v>0.30980747568360828</v>
      </c>
      <c r="D92" s="941">
        <v>2.9315702399490631E-2</v>
      </c>
    </row>
    <row r="93" spans="2:4">
      <c r="B93" s="940">
        <v>39582</v>
      </c>
      <c r="C93" s="941">
        <v>0.22459290028025436</v>
      </c>
      <c r="D93" s="941">
        <v>1.6685806254298195E-2</v>
      </c>
    </row>
    <row r="94" spans="2:4">
      <c r="B94" s="940">
        <v>39583</v>
      </c>
      <c r="C94" s="941">
        <v>1.2869749994396187</v>
      </c>
      <c r="D94" s="941">
        <v>-4.0914891153036911E-2</v>
      </c>
    </row>
    <row r="95" spans="2:4">
      <c r="B95" s="940">
        <v>39584</v>
      </c>
      <c r="C95" s="941">
        <v>1.1554952435656665</v>
      </c>
      <c r="D95" s="941">
        <v>3.1913014689639906E-4</v>
      </c>
    </row>
    <row r="96" spans="2:4">
      <c r="B96" s="940">
        <v>39587</v>
      </c>
      <c r="C96" s="941">
        <v>0.80322345465775591</v>
      </c>
      <c r="D96" s="941">
        <v>-7.5630232412427553E-3</v>
      </c>
    </row>
    <row r="97" spans="2:4">
      <c r="B97" s="940">
        <v>39588</v>
      </c>
      <c r="C97" s="941">
        <v>0.85894358331313125</v>
      </c>
      <c r="D97" s="941">
        <v>-2.2323793548205843E-2</v>
      </c>
    </row>
    <row r="98" spans="2:4">
      <c r="B98" s="940">
        <v>39589</v>
      </c>
      <c r="C98" s="941">
        <v>0.84275129454458675</v>
      </c>
      <c r="D98" s="941">
        <v>-5.0207506570509326E-2</v>
      </c>
    </row>
    <row r="99" spans="2:4">
      <c r="B99" s="940">
        <v>39590</v>
      </c>
      <c r="C99" s="941">
        <v>0.63693790648351278</v>
      </c>
      <c r="D99" s="941">
        <v>-2.4758448510167803E-2</v>
      </c>
    </row>
    <row r="100" spans="2:4">
      <c r="B100" s="940">
        <v>39591</v>
      </c>
      <c r="C100" s="941">
        <v>1.5944998522544827</v>
      </c>
      <c r="D100" s="941">
        <v>2.6188747647759383E-2</v>
      </c>
    </row>
    <row r="101" spans="2:4">
      <c r="B101" s="940">
        <v>39594</v>
      </c>
      <c r="C101" s="941">
        <v>1.2794098370117393</v>
      </c>
      <c r="D101" s="941">
        <v>2.3768735810914002E-2</v>
      </c>
    </row>
    <row r="102" spans="2:4">
      <c r="B102" s="940">
        <v>39595</v>
      </c>
      <c r="C102" s="941">
        <v>1.228755786759794</v>
      </c>
      <c r="D102" s="941">
        <v>6.5935336441646387E-3</v>
      </c>
    </row>
    <row r="103" spans="2:4">
      <c r="B103" s="940">
        <v>39596</v>
      </c>
      <c r="C103" s="941">
        <v>1.5624507036353008</v>
      </c>
      <c r="D103" s="941">
        <v>-2.4332771713354285E-2</v>
      </c>
    </row>
    <row r="104" spans="2:4">
      <c r="B104" s="940">
        <v>39597</v>
      </c>
      <c r="C104" s="941">
        <v>1.342626166896461</v>
      </c>
      <c r="D104" s="941">
        <v>-4.6568926349982928E-2</v>
      </c>
    </row>
    <row r="105" spans="2:4">
      <c r="B105" s="940">
        <v>39598</v>
      </c>
      <c r="C105" s="941">
        <v>0.88195190236335586</v>
      </c>
      <c r="D105" s="941">
        <v>-1.7402564193082622E-2</v>
      </c>
    </row>
    <row r="106" spans="2:4">
      <c r="B106" s="940">
        <v>39601</v>
      </c>
      <c r="C106" s="941">
        <v>0.48666083750020628</v>
      </c>
      <c r="D106" s="941">
        <v>-4.6159151191132513E-3</v>
      </c>
    </row>
    <row r="107" spans="2:4">
      <c r="B107" s="940">
        <v>39602</v>
      </c>
      <c r="C107" s="941">
        <v>1.3847029027313518</v>
      </c>
      <c r="D107" s="941">
        <v>2.1809658081301864E-2</v>
      </c>
    </row>
    <row r="108" spans="2:4">
      <c r="B108" s="940">
        <v>39603</v>
      </c>
      <c r="C108" s="941">
        <v>1.4493167445050121</v>
      </c>
      <c r="D108" s="941">
        <v>-3.4158875520634943E-2</v>
      </c>
    </row>
    <row r="109" spans="2:4">
      <c r="B109" s="940">
        <v>39604</v>
      </c>
      <c r="C109" s="941">
        <v>0.34421170715766164</v>
      </c>
      <c r="D109" s="941">
        <v>2.7502090979227574E-2</v>
      </c>
    </row>
    <row r="110" spans="2:4">
      <c r="B110" s="940">
        <v>39605</v>
      </c>
      <c r="C110" s="941">
        <v>1.1039212853995801</v>
      </c>
      <c r="D110" s="941">
        <v>-1.3689821347793469E-2</v>
      </c>
    </row>
    <row r="111" spans="2:4">
      <c r="B111" s="940">
        <v>39608</v>
      </c>
      <c r="C111" s="941">
        <v>-0.24606404743122059</v>
      </c>
      <c r="D111" s="941">
        <v>3.8719331932469223E-2</v>
      </c>
    </row>
    <row r="112" spans="2:4">
      <c r="B112" s="940">
        <v>39609</v>
      </c>
      <c r="C112" s="941">
        <v>0.37043043757877414</v>
      </c>
      <c r="D112" s="941">
        <v>4.1419869758956625E-2</v>
      </c>
    </row>
    <row r="113" spans="2:4">
      <c r="B113" s="940">
        <v>39610</v>
      </c>
      <c r="C113" s="941">
        <v>0.7955763721145126</v>
      </c>
      <c r="D113" s="941">
        <v>-7.2418013750385323E-3</v>
      </c>
    </row>
    <row r="114" spans="2:4">
      <c r="B114" s="940">
        <v>39611</v>
      </c>
      <c r="C114" s="941">
        <v>0.49110044611680209</v>
      </c>
      <c r="D114" s="941">
        <v>5.7979438858672544E-3</v>
      </c>
    </row>
    <row r="115" spans="2:4">
      <c r="B115" s="940">
        <v>39612</v>
      </c>
      <c r="C115" s="941">
        <v>0.26644956054486491</v>
      </c>
      <c r="D115" s="941">
        <v>-4.9130306944936584E-3</v>
      </c>
    </row>
    <row r="116" spans="2:4">
      <c r="B116" s="940">
        <v>39615</v>
      </c>
      <c r="C116" s="941">
        <v>0.64064513296902625</v>
      </c>
      <c r="D116" s="941">
        <v>1.2364960402744646E-2</v>
      </c>
    </row>
    <row r="117" spans="2:4">
      <c r="B117" s="940">
        <v>39616</v>
      </c>
      <c r="C117" s="941">
        <v>0.70931449040992212</v>
      </c>
      <c r="D117" s="941">
        <v>2.2879962847979343E-2</v>
      </c>
    </row>
    <row r="118" spans="2:4">
      <c r="B118" s="940">
        <v>39617</v>
      </c>
      <c r="C118" s="941">
        <v>0.61947588957887678</v>
      </c>
      <c r="D118" s="941">
        <v>-3.9077767143728508E-2</v>
      </c>
    </row>
    <row r="119" spans="2:4">
      <c r="B119" s="940">
        <v>39618</v>
      </c>
      <c r="C119" s="941">
        <v>0.22743677958761327</v>
      </c>
      <c r="D119" s="941">
        <v>-4.3872198725234006E-2</v>
      </c>
    </row>
    <row r="120" spans="2:4">
      <c r="B120" s="940">
        <v>39619</v>
      </c>
      <c r="C120" s="941">
        <v>6.5960765988537284E-2</v>
      </c>
      <c r="D120" s="941">
        <v>3.3583106383526164E-2</v>
      </c>
    </row>
    <row r="121" spans="2:4">
      <c r="B121" s="940">
        <v>39622</v>
      </c>
      <c r="C121" s="941">
        <v>0.92672217355989173</v>
      </c>
      <c r="D121" s="941">
        <v>2.2447601690996195E-2</v>
      </c>
    </row>
    <row r="122" spans="2:4">
      <c r="B122" s="940">
        <v>39623</v>
      </c>
      <c r="C122" s="941">
        <v>0.38607159562359372</v>
      </c>
      <c r="D122" s="941">
        <v>-5.1000740895898601E-2</v>
      </c>
    </row>
    <row r="123" spans="2:4">
      <c r="B123" s="940">
        <v>39624</v>
      </c>
      <c r="C123" s="941">
        <v>1.036736115887104</v>
      </c>
      <c r="D123" s="941">
        <v>-1.7618381925884143E-2</v>
      </c>
    </row>
    <row r="124" spans="2:4">
      <c r="B124" s="940">
        <v>39625</v>
      </c>
      <c r="C124" s="941">
        <v>1.5192269317808211</v>
      </c>
      <c r="D124" s="941">
        <v>-2.506906847025854E-2</v>
      </c>
    </row>
    <row r="125" spans="2:4">
      <c r="B125" s="940">
        <v>39626</v>
      </c>
      <c r="C125" s="941">
        <v>1.1086544723169551</v>
      </c>
      <c r="D125" s="941">
        <v>3.4437660249111379E-2</v>
      </c>
    </row>
    <row r="126" spans="2:4">
      <c r="B126" s="940">
        <v>39629</v>
      </c>
      <c r="C126" s="941">
        <v>1.1340680340888434</v>
      </c>
      <c r="D126" s="941">
        <v>-3.8502746353449744E-3</v>
      </c>
    </row>
    <row r="127" spans="2:4">
      <c r="B127" s="940">
        <v>39630</v>
      </c>
      <c r="C127" s="941">
        <v>0.94176191846871604</v>
      </c>
      <c r="D127" s="941">
        <v>1.9389463024748872E-2</v>
      </c>
    </row>
    <row r="128" spans="2:4">
      <c r="B128" s="940">
        <v>39631</v>
      </c>
      <c r="C128" s="941">
        <v>0.79776972824916781</v>
      </c>
      <c r="D128" s="941">
        <v>-1.5911890904461261E-2</v>
      </c>
    </row>
    <row r="129" spans="2:4">
      <c r="B129" s="940">
        <v>39632</v>
      </c>
      <c r="C129" s="941">
        <v>-2.0911630284822507</v>
      </c>
      <c r="D129" s="941">
        <v>3.8336667499302896E-2</v>
      </c>
    </row>
    <row r="130" spans="2:4">
      <c r="B130" s="940">
        <v>39633</v>
      </c>
      <c r="C130" s="941">
        <v>0.15898637649669944</v>
      </c>
      <c r="D130" s="941">
        <v>2.2928966902192125E-2</v>
      </c>
    </row>
    <row r="131" spans="2:4">
      <c r="B131" s="940">
        <v>39637</v>
      </c>
      <c r="C131" s="941">
        <v>-0.60866055124956764</v>
      </c>
      <c r="D131" s="941">
        <v>1.8698693145458578E-2</v>
      </c>
    </row>
    <row r="132" spans="2:4">
      <c r="B132" s="940">
        <v>39638</v>
      </c>
      <c r="C132" s="941">
        <v>0.52219668707450395</v>
      </c>
      <c r="D132" s="941">
        <v>-5.7217177778052233E-3</v>
      </c>
    </row>
    <row r="133" spans="2:4">
      <c r="B133" s="940">
        <v>39639</v>
      </c>
      <c r="C133" s="941">
        <v>0.25257686264243678</v>
      </c>
      <c r="D133" s="941">
        <v>2.6402065585962271E-2</v>
      </c>
    </row>
    <row r="134" spans="2:4">
      <c r="B134" s="940">
        <v>39640</v>
      </c>
      <c r="C134" s="941">
        <v>-0.93829597027300149</v>
      </c>
      <c r="D134" s="941">
        <v>5.6735252018101624E-2</v>
      </c>
    </row>
    <row r="135" spans="2:4">
      <c r="B135" s="940">
        <v>39643</v>
      </c>
      <c r="C135" s="941">
        <v>-2.4401629164212488E-2</v>
      </c>
      <c r="D135" s="941">
        <v>1.0769021291388823E-2</v>
      </c>
    </row>
    <row r="136" spans="2:4">
      <c r="B136" s="940">
        <v>39644</v>
      </c>
      <c r="C136" s="941">
        <v>0.9878134916276633</v>
      </c>
      <c r="D136" s="941">
        <v>-2.4264641763625711E-2</v>
      </c>
    </row>
    <row r="137" spans="2:4">
      <c r="B137" s="940">
        <v>39645</v>
      </c>
      <c r="C137" s="941">
        <v>-1.7083403318353463</v>
      </c>
      <c r="D137" s="941">
        <v>1.1032660829802672E-2</v>
      </c>
    </row>
    <row r="138" spans="2:4">
      <c r="B138" s="940">
        <v>39646</v>
      </c>
      <c r="C138" s="941">
        <v>0.89979459145936924</v>
      </c>
      <c r="D138" s="941">
        <v>1.6413891146402706E-2</v>
      </c>
    </row>
    <row r="139" spans="2:4">
      <c r="B139" s="940">
        <v>39647</v>
      </c>
      <c r="C139" s="941">
        <v>-1.1895675017679221</v>
      </c>
      <c r="D139" s="941">
        <v>4.0032962994941419E-2</v>
      </c>
    </row>
    <row r="140" spans="2:4">
      <c r="B140" s="940">
        <v>39650</v>
      </c>
      <c r="C140" s="941">
        <v>0.94078293010395964</v>
      </c>
      <c r="D140" s="941">
        <v>4.860269668641809E-2</v>
      </c>
    </row>
    <row r="141" spans="2:4">
      <c r="B141" s="940">
        <v>39651</v>
      </c>
      <c r="C141" s="941">
        <v>0.98063976592237523</v>
      </c>
      <c r="D141" s="941">
        <v>-0.19719833603847475</v>
      </c>
    </row>
    <row r="142" spans="2:4">
      <c r="B142" s="940">
        <v>39652</v>
      </c>
      <c r="C142" s="941">
        <v>-0.74616659032839916</v>
      </c>
      <c r="D142" s="941">
        <v>2.2581800927629611E-2</v>
      </c>
    </row>
    <row r="143" spans="2:4">
      <c r="B143" s="940">
        <v>39653</v>
      </c>
      <c r="C143" s="941">
        <v>0.11279420001126769</v>
      </c>
      <c r="D143" s="941">
        <v>2.670135636415167E-2</v>
      </c>
    </row>
    <row r="144" spans="2:4">
      <c r="B144" s="940">
        <v>39654</v>
      </c>
      <c r="C144" s="941">
        <v>0.73516219358969559</v>
      </c>
      <c r="D144" s="941">
        <v>-2.5311360356115146E-2</v>
      </c>
    </row>
    <row r="145" spans="2:4">
      <c r="B145" s="940">
        <v>39657</v>
      </c>
      <c r="C145" s="941">
        <v>-1.1355637694969352</v>
      </c>
      <c r="D145" s="941">
        <v>1.8565408436620041E-2</v>
      </c>
    </row>
    <row r="146" spans="2:4">
      <c r="B146" s="940">
        <v>39658</v>
      </c>
      <c r="C146" s="941">
        <v>-0.57450925953408161</v>
      </c>
      <c r="D146" s="941">
        <v>2.8612297389938972E-3</v>
      </c>
    </row>
    <row r="147" spans="2:4">
      <c r="B147" s="940">
        <v>39659</v>
      </c>
      <c r="C147" s="941">
        <v>-0.46977542933007493</v>
      </c>
      <c r="D147" s="941">
        <v>-2.6338802550151849E-2</v>
      </c>
    </row>
    <row r="148" spans="2:4">
      <c r="B148" s="940">
        <v>39660</v>
      </c>
      <c r="C148" s="941">
        <v>0.78380480861081925</v>
      </c>
      <c r="D148" s="941">
        <v>6.8633667954760724E-2</v>
      </c>
    </row>
    <row r="149" spans="2:4">
      <c r="B149" s="940">
        <v>39661</v>
      </c>
      <c r="C149" s="941">
        <v>1.379574979890037</v>
      </c>
      <c r="D149" s="941">
        <v>-8.9334532221230726E-3</v>
      </c>
    </row>
    <row r="150" spans="2:4">
      <c r="B150" s="940">
        <v>39664</v>
      </c>
      <c r="C150" s="941">
        <v>1.0456576705394225</v>
      </c>
      <c r="D150" s="941">
        <v>2.2964201511402334E-2</v>
      </c>
    </row>
    <row r="151" spans="2:4">
      <c r="B151" s="940">
        <v>39665</v>
      </c>
      <c r="C151" s="941">
        <v>1.3534188778055898</v>
      </c>
      <c r="D151" s="941">
        <v>-2.8635174640578062E-2</v>
      </c>
    </row>
    <row r="152" spans="2:4">
      <c r="B152" s="940">
        <v>39666</v>
      </c>
      <c r="C152" s="941">
        <v>0.92070328522864453</v>
      </c>
      <c r="D152" s="941">
        <v>-3.9951118660042494E-2</v>
      </c>
    </row>
    <row r="153" spans="2:4">
      <c r="B153" s="940">
        <v>39667</v>
      </c>
      <c r="C153" s="941">
        <v>0.10401436397273589</v>
      </c>
      <c r="D153" s="941">
        <v>-2.212814928289638E-2</v>
      </c>
    </row>
    <row r="154" spans="2:4">
      <c r="B154" s="940">
        <v>39668</v>
      </c>
      <c r="C154" s="941">
        <v>0.33596896953895272</v>
      </c>
      <c r="D154" s="941">
        <v>-2.2114662770944274E-2</v>
      </c>
    </row>
    <row r="155" spans="2:4">
      <c r="B155" s="940">
        <v>39671</v>
      </c>
      <c r="C155" s="941">
        <v>1.726678758976405</v>
      </c>
      <c r="D155" s="941">
        <v>1.4460993444138337E-2</v>
      </c>
    </row>
    <row r="156" spans="2:4">
      <c r="B156" s="940">
        <v>39672</v>
      </c>
      <c r="C156" s="941">
        <v>0.25619379465322867</v>
      </c>
      <c r="D156" s="941">
        <v>-3.8145096951290328E-2</v>
      </c>
    </row>
    <row r="157" spans="2:4">
      <c r="B157" s="940">
        <v>39673</v>
      </c>
      <c r="C157" s="941">
        <v>-0.49267017671647623</v>
      </c>
      <c r="D157" s="941">
        <v>8.8214207164613232E-4</v>
      </c>
    </row>
    <row r="158" spans="2:4">
      <c r="B158" s="940">
        <v>39674</v>
      </c>
      <c r="C158" s="941">
        <v>-3.812667099828846E-2</v>
      </c>
      <c r="D158" s="941">
        <v>5.0344329535941132E-2</v>
      </c>
    </row>
    <row r="159" spans="2:4">
      <c r="B159" s="940">
        <v>39675</v>
      </c>
      <c r="C159" s="941">
        <v>0.76732638655010255</v>
      </c>
      <c r="D159" s="941">
        <v>-9.1519425870582752E-5</v>
      </c>
    </row>
    <row r="160" spans="2:4">
      <c r="B160" s="940">
        <v>39678</v>
      </c>
      <c r="C160" s="941">
        <v>-4.7065025476201908E-2</v>
      </c>
      <c r="D160" s="941">
        <v>8.9894882117138725E-3</v>
      </c>
    </row>
    <row r="161" spans="2:4">
      <c r="B161" s="940">
        <v>39679</v>
      </c>
      <c r="C161" s="941">
        <v>0.58548826534677401</v>
      </c>
      <c r="D161" s="941">
        <v>-4.5567152438606116E-2</v>
      </c>
    </row>
    <row r="162" spans="2:4">
      <c r="B162" s="940">
        <v>39680</v>
      </c>
      <c r="C162" s="941">
        <v>1.1042403344455505</v>
      </c>
      <c r="D162" s="941">
        <v>-1.3609930449744929E-3</v>
      </c>
    </row>
    <row r="163" spans="2:4">
      <c r="B163" s="940">
        <v>39681</v>
      </c>
      <c r="C163" s="941">
        <v>0.81341405446328463</v>
      </c>
      <c r="D163" s="941">
        <v>1.4273029168122555E-2</v>
      </c>
    </row>
    <row r="164" spans="2:4">
      <c r="B164" s="940">
        <v>39682</v>
      </c>
      <c r="C164" s="941">
        <v>0.86974884808105768</v>
      </c>
      <c r="D164" s="941">
        <v>2.1319938918285242E-3</v>
      </c>
    </row>
    <row r="165" spans="2:4">
      <c r="B165" s="940">
        <v>39685</v>
      </c>
      <c r="C165" s="941">
        <v>1.9566155410231916</v>
      </c>
      <c r="D165" s="941">
        <v>3.0348680932047553E-2</v>
      </c>
    </row>
    <row r="166" spans="2:4">
      <c r="B166" s="940">
        <v>39686</v>
      </c>
      <c r="C166" s="941">
        <v>-0.10036915020309493</v>
      </c>
      <c r="D166" s="941">
        <v>-3.8523300162870124E-2</v>
      </c>
    </row>
    <row r="167" spans="2:4">
      <c r="B167" s="940">
        <v>39687</v>
      </c>
      <c r="C167" s="941">
        <v>1.4417957676715245</v>
      </c>
      <c r="D167" s="941">
        <v>9.6279507809090541E-3</v>
      </c>
    </row>
    <row r="168" spans="2:4">
      <c r="B168" s="940">
        <v>39688</v>
      </c>
      <c r="C168" s="941">
        <v>1.8384931116796013</v>
      </c>
      <c r="D168" s="941">
        <v>-8.5160680096436781E-3</v>
      </c>
    </row>
    <row r="169" spans="2:4">
      <c r="B169" s="940">
        <v>39689</v>
      </c>
      <c r="C169" s="941">
        <v>-1.1660319537107267</v>
      </c>
      <c r="D169" s="941">
        <v>1.3874273970643301E-2</v>
      </c>
    </row>
    <row r="170" spans="2:4">
      <c r="B170" s="940">
        <v>39693</v>
      </c>
      <c r="C170" s="941">
        <v>-4.5062977658578966E-2</v>
      </c>
      <c r="D170" s="941">
        <v>2.2000558371861597E-2</v>
      </c>
    </row>
    <row r="171" spans="2:4">
      <c r="B171" s="940">
        <v>39694</v>
      </c>
      <c r="C171" s="941">
        <v>-0.29113922758937849</v>
      </c>
      <c r="D171" s="941">
        <v>-3.1856941094962972E-3</v>
      </c>
    </row>
    <row r="172" spans="2:4">
      <c r="B172" s="940">
        <v>39695</v>
      </c>
      <c r="C172" s="941">
        <v>0.77884689255925821</v>
      </c>
      <c r="D172" s="941">
        <v>-2.8484274942156485E-2</v>
      </c>
    </row>
    <row r="173" spans="2:4">
      <c r="B173" s="940">
        <v>39696</v>
      </c>
      <c r="C173" s="941">
        <v>-0.59207243584674019</v>
      </c>
      <c r="D173" s="941">
        <v>1.5218999401007677E-2</v>
      </c>
    </row>
    <row r="174" spans="2:4">
      <c r="B174" s="940">
        <v>39699</v>
      </c>
      <c r="C174" s="941">
        <v>0.10781492929532488</v>
      </c>
      <c r="D174" s="941">
        <v>3.5010003585677998E-3</v>
      </c>
    </row>
    <row r="175" spans="2:4">
      <c r="B175" s="940">
        <v>39700</v>
      </c>
      <c r="C175" s="941">
        <v>1.355990110739268</v>
      </c>
      <c r="D175" s="941">
        <v>-6.5245036790350921E-3</v>
      </c>
    </row>
    <row r="176" spans="2:4">
      <c r="B176" s="940">
        <v>39701</v>
      </c>
      <c r="C176" s="941">
        <v>1.1970212537761866</v>
      </c>
      <c r="D176" s="941">
        <v>0.12583841661397924</v>
      </c>
    </row>
    <row r="177" spans="2:4">
      <c r="B177" s="940">
        <v>39702</v>
      </c>
      <c r="C177" s="941">
        <v>1.804276345946989</v>
      </c>
      <c r="D177" s="941">
        <v>6.7734175704926565E-4</v>
      </c>
    </row>
    <row r="178" spans="2:4">
      <c r="B178" s="940">
        <v>39703</v>
      </c>
      <c r="C178" s="941">
        <v>0.61656234898584494</v>
      </c>
      <c r="D178" s="941">
        <v>1.0997319381635246E-2</v>
      </c>
    </row>
    <row r="179" spans="2:4">
      <c r="B179" s="940">
        <v>39706</v>
      </c>
      <c r="C179" s="941">
        <v>1.5559979669194823</v>
      </c>
      <c r="D179" s="941">
        <v>0.1785955148431414</v>
      </c>
    </row>
    <row r="180" spans="2:4">
      <c r="B180" s="940">
        <v>39707</v>
      </c>
      <c r="C180" s="941">
        <v>0.16306649541947257</v>
      </c>
      <c r="D180" s="941">
        <v>-1.7322886250289701E-2</v>
      </c>
    </row>
    <row r="181" spans="2:4">
      <c r="B181" s="940">
        <v>39708</v>
      </c>
      <c r="C181" s="941">
        <v>1.1688260294572019</v>
      </c>
      <c r="D181" s="941">
        <v>2.9631135514779056E-2</v>
      </c>
    </row>
    <row r="182" spans="2:4">
      <c r="B182" s="940">
        <v>39709</v>
      </c>
      <c r="C182" s="941">
        <v>0.39750778922032259</v>
      </c>
      <c r="D182" s="941">
        <v>8.1506366687038395E-2</v>
      </c>
    </row>
    <row r="183" spans="2:4">
      <c r="B183" s="940">
        <v>39710</v>
      </c>
      <c r="C183" s="941">
        <v>0.50218144952946631</v>
      </c>
      <c r="D183" s="941">
        <v>-3.2226092069331295E-2</v>
      </c>
    </row>
    <row r="184" spans="2:4">
      <c r="B184" s="940">
        <v>39713</v>
      </c>
      <c r="C184" s="941">
        <v>0.46659137667996309</v>
      </c>
      <c r="D184" s="941">
        <v>-2.0797357139954675E-2</v>
      </c>
    </row>
    <row r="185" spans="2:4">
      <c r="B185" s="940">
        <v>39714</v>
      </c>
      <c r="C185" s="941">
        <v>0.6675206508137943</v>
      </c>
      <c r="D185" s="941">
        <v>1.4070153492416542E-2</v>
      </c>
    </row>
    <row r="186" spans="2:4">
      <c r="B186" s="940">
        <v>39715</v>
      </c>
      <c r="C186" s="941">
        <v>0.87217700325421088</v>
      </c>
      <c r="D186" s="941">
        <v>1.3447015323308871E-2</v>
      </c>
    </row>
    <row r="187" spans="2:4">
      <c r="B187" s="940">
        <v>39716</v>
      </c>
      <c r="C187" s="941">
        <v>0.74425997082548689</v>
      </c>
      <c r="D187" s="941">
        <v>-9.4583832242750559E-3</v>
      </c>
    </row>
    <row r="188" spans="2:4">
      <c r="B188" s="940">
        <v>39717</v>
      </c>
      <c r="C188" s="941">
        <v>0.71940979752308476</v>
      </c>
      <c r="D188" s="941">
        <v>1.5269787265039194E-2</v>
      </c>
    </row>
    <row r="189" spans="2:4">
      <c r="B189" s="940">
        <v>39720</v>
      </c>
      <c r="C189" s="941">
        <v>0.54542760151726111</v>
      </c>
      <c r="D189" s="941">
        <v>2.8844736952596036E-2</v>
      </c>
    </row>
    <row r="190" spans="2:4">
      <c r="B190" s="940">
        <v>39721</v>
      </c>
      <c r="C190" s="941">
        <v>1.0402523060345392</v>
      </c>
      <c r="D190" s="941">
        <v>1.5577467321953504E-4</v>
      </c>
    </row>
    <row r="191" spans="2:4">
      <c r="B191" s="940">
        <v>39722</v>
      </c>
      <c r="C191" s="941">
        <v>0.67162190577383996</v>
      </c>
      <c r="D191" s="941">
        <v>-2.4864972113961013E-2</v>
      </c>
    </row>
    <row r="192" spans="2:4">
      <c r="B192" s="940">
        <v>39723</v>
      </c>
      <c r="C192" s="941">
        <v>1.2493184155658481</v>
      </c>
      <c r="D192" s="941">
        <v>-5.1669569249663774E-2</v>
      </c>
    </row>
    <row r="193" spans="2:4">
      <c r="B193" s="940">
        <v>39724</v>
      </c>
      <c r="C193" s="941">
        <v>0.45886538809713234</v>
      </c>
      <c r="D193" s="941">
        <v>-2.1046349742719451E-2</v>
      </c>
    </row>
    <row r="194" spans="2:4">
      <c r="B194" s="940">
        <v>39727</v>
      </c>
      <c r="C194" s="941">
        <v>1.230291831684218</v>
      </c>
      <c r="D194" s="941">
        <v>-6.4963177453913429E-5</v>
      </c>
    </row>
    <row r="195" spans="2:4">
      <c r="B195" s="940">
        <v>39728</v>
      </c>
      <c r="C195" s="941">
        <v>1.1044630608405082</v>
      </c>
      <c r="D195" s="941">
        <v>1.2153535975351815E-2</v>
      </c>
    </row>
    <row r="196" spans="2:4">
      <c r="B196" s="940">
        <v>39729</v>
      </c>
      <c r="C196" s="941">
        <v>1.4619447367940996</v>
      </c>
      <c r="D196" s="941">
        <v>-6.8390860419118666E-3</v>
      </c>
    </row>
    <row r="197" spans="2:4">
      <c r="B197" s="940">
        <v>39730</v>
      </c>
      <c r="C197" s="941">
        <v>1.1853618962344736</v>
      </c>
      <c r="D197" s="941">
        <v>5.2483818266664548E-3</v>
      </c>
    </row>
    <row r="198" spans="2:4">
      <c r="B198" s="940">
        <v>39731</v>
      </c>
      <c r="C198" s="941">
        <v>0.86530455988407917</v>
      </c>
      <c r="D198" s="941">
        <v>2.0151617788721356E-2</v>
      </c>
    </row>
    <row r="199" spans="2:4">
      <c r="B199" s="940">
        <v>39734</v>
      </c>
      <c r="C199" s="941">
        <v>1.0771175495962124</v>
      </c>
      <c r="D199" s="941">
        <v>-8.7004267021443503E-3</v>
      </c>
    </row>
    <row r="200" spans="2:4">
      <c r="B200" s="940">
        <v>39735</v>
      </c>
      <c r="C200" s="941">
        <v>0.94947059731770811</v>
      </c>
      <c r="D200" s="941">
        <v>-2.8555599701125374E-2</v>
      </c>
    </row>
    <row r="201" spans="2:4">
      <c r="B201" s="940">
        <v>39736</v>
      </c>
      <c r="C201" s="941">
        <v>1.2853060835076831</v>
      </c>
      <c r="D201" s="941">
        <v>-1.9538179930649404E-2</v>
      </c>
    </row>
    <row r="202" spans="2:4">
      <c r="B202" s="940">
        <v>39737</v>
      </c>
      <c r="C202" s="941">
        <v>0.74137565619953472</v>
      </c>
      <c r="D202" s="941">
        <v>-3.1746801159542731E-2</v>
      </c>
    </row>
    <row r="203" spans="2:4">
      <c r="B203" s="940">
        <v>39738</v>
      </c>
      <c r="C203" s="941">
        <v>0.52658579717445275</v>
      </c>
      <c r="D203" s="941">
        <v>2.411722314621817E-2</v>
      </c>
    </row>
    <row r="204" spans="2:4">
      <c r="B204" s="940">
        <v>39741</v>
      </c>
      <c r="C204" s="941">
        <v>1.2028771720308489</v>
      </c>
      <c r="D204" s="941">
        <v>7.8765915477368633E-3</v>
      </c>
    </row>
    <row r="205" spans="2:4">
      <c r="B205" s="940">
        <v>39742</v>
      </c>
      <c r="C205" s="941">
        <v>-1.0049247178785403</v>
      </c>
      <c r="D205" s="941">
        <v>1.8939379102735143E-2</v>
      </c>
    </row>
    <row r="206" spans="2:4">
      <c r="B206" s="940">
        <v>39743</v>
      </c>
      <c r="C206" s="941">
        <v>4.8897037839012267E-2</v>
      </c>
      <c r="D206" s="941">
        <v>-3.5676849443944156E-2</v>
      </c>
    </row>
    <row r="207" spans="2:4">
      <c r="B207" s="940">
        <v>39744</v>
      </c>
      <c r="C207" s="941">
        <v>-1.0464142946482378E-2</v>
      </c>
      <c r="D207" s="941">
        <v>-4.6619049329315668E-2</v>
      </c>
    </row>
    <row r="208" spans="2:4">
      <c r="B208" s="940">
        <v>39745</v>
      </c>
      <c r="C208" s="941">
        <v>-0.32719771144731224</v>
      </c>
      <c r="D208" s="941">
        <v>-1.9801224134967873E-2</v>
      </c>
    </row>
    <row r="209" spans="2:4">
      <c r="B209" s="940">
        <v>39749</v>
      </c>
      <c r="C209" s="941">
        <v>-0.61881986976653536</v>
      </c>
      <c r="D209" s="941">
        <v>-3.2525865417461525E-2</v>
      </c>
    </row>
    <row r="210" spans="2:4">
      <c r="B210" s="940">
        <v>39750</v>
      </c>
      <c r="C210" s="941">
        <v>0.88887036906702466</v>
      </c>
      <c r="D210" s="941">
        <v>-4.6254853677851142E-2</v>
      </c>
    </row>
    <row r="211" spans="2:4">
      <c r="B211" s="940">
        <v>39751</v>
      </c>
      <c r="C211" s="941">
        <v>0.4767643010220331</v>
      </c>
      <c r="D211" s="941">
        <v>-8.7861687705450012E-2</v>
      </c>
    </row>
    <row r="212" spans="2:4">
      <c r="B212" s="940">
        <v>39752</v>
      </c>
      <c r="C212" s="941">
        <v>0.48713863537012908</v>
      </c>
      <c r="D212" s="941">
        <v>-0.1498329962581226</v>
      </c>
    </row>
    <row r="213" spans="2:4">
      <c r="B213" s="940">
        <v>39755</v>
      </c>
      <c r="C213" s="941">
        <v>-0.13691475144429993</v>
      </c>
      <c r="D213" s="941">
        <v>-5.6488559448778765E-2</v>
      </c>
    </row>
    <row r="214" spans="2:4">
      <c r="B214" s="940">
        <v>39756</v>
      </c>
      <c r="C214" s="941">
        <v>1.3454781394082349</v>
      </c>
      <c r="D214" s="941">
        <v>-1.6194021040711E-2</v>
      </c>
    </row>
    <row r="215" spans="2:4">
      <c r="B215" s="940">
        <v>39757</v>
      </c>
      <c r="C215" s="941">
        <v>0.54866767501670111</v>
      </c>
      <c r="D215" s="941">
        <v>4.2389099118724655E-3</v>
      </c>
    </row>
    <row r="216" spans="2:4">
      <c r="B216" s="940">
        <v>39758</v>
      </c>
      <c r="C216" s="941">
        <v>-1.5970548786405199</v>
      </c>
      <c r="D216" s="941">
        <v>5.1160685545318359E-3</v>
      </c>
    </row>
    <row r="217" spans="2:4">
      <c r="B217" s="940">
        <v>39759</v>
      </c>
      <c r="C217" s="941">
        <v>-0.15409665188324431</v>
      </c>
      <c r="D217" s="941">
        <v>-1.8777199998086049E-2</v>
      </c>
    </row>
    <row r="218" spans="2:4">
      <c r="B218" s="940">
        <v>39762</v>
      </c>
      <c r="C218" s="941">
        <v>0.91719717285116575</v>
      </c>
      <c r="D218" s="941">
        <v>-4.2966277361775523E-2</v>
      </c>
    </row>
    <row r="219" spans="2:4">
      <c r="B219" s="940">
        <v>39763</v>
      </c>
      <c r="C219" s="941">
        <v>0.73437925120637171</v>
      </c>
      <c r="D219" s="941">
        <v>-2.4250399215191822E-2</v>
      </c>
    </row>
    <row r="220" spans="2:4">
      <c r="B220" s="940">
        <v>39764</v>
      </c>
      <c r="C220" s="941">
        <v>0.21441597087869363</v>
      </c>
      <c r="D220" s="941">
        <v>-2.6590259038125418E-2</v>
      </c>
    </row>
    <row r="221" spans="2:4">
      <c r="B221" s="940">
        <v>39765</v>
      </c>
      <c r="C221" s="941">
        <v>0.55226153178199855</v>
      </c>
      <c r="D221" s="941">
        <v>-5.7389006093595367E-2</v>
      </c>
    </row>
    <row r="222" spans="2:4">
      <c r="B222" s="940">
        <v>39766</v>
      </c>
      <c r="C222" s="941">
        <v>-0.96749325112775797</v>
      </c>
      <c r="D222" s="941">
        <v>3.2639238606126664E-2</v>
      </c>
    </row>
    <row r="223" spans="2:4">
      <c r="B223" s="940">
        <v>39769</v>
      </c>
      <c r="C223" s="941">
        <v>-1.675712603798726</v>
      </c>
      <c r="D223" s="941">
        <v>-6.3104270655891248E-3</v>
      </c>
    </row>
    <row r="224" spans="2:4">
      <c r="B224" s="940">
        <v>39770</v>
      </c>
      <c r="C224" s="941">
        <v>-2.0275588311240136</v>
      </c>
      <c r="D224" s="941">
        <v>-5.9278161845970893E-2</v>
      </c>
    </row>
    <row r="225" spans="2:4">
      <c r="B225" s="940">
        <v>39771</v>
      </c>
      <c r="C225" s="941">
        <v>-1.7315512934879218</v>
      </c>
      <c r="D225" s="941">
        <v>-8.482088580162371E-2</v>
      </c>
    </row>
    <row r="226" spans="2:4">
      <c r="B226" s="940">
        <v>39772</v>
      </c>
      <c r="C226" s="941">
        <v>-1.4377982430423855</v>
      </c>
      <c r="D226" s="941">
        <v>5.5384037230549743E-3</v>
      </c>
    </row>
    <row r="227" spans="2:4">
      <c r="B227" s="940">
        <v>39773</v>
      </c>
      <c r="C227" s="941">
        <v>1.0598721630519079</v>
      </c>
      <c r="D227" s="941">
        <v>5.2308672510690456E-2</v>
      </c>
    </row>
    <row r="228" spans="2:4">
      <c r="B228" s="940">
        <v>39776</v>
      </c>
      <c r="C228" s="941">
        <v>-1.5491970762439939</v>
      </c>
      <c r="D228" s="941">
        <v>-6.1454662422538624E-3</v>
      </c>
    </row>
    <row r="229" spans="2:4">
      <c r="B229" s="940">
        <v>39777</v>
      </c>
      <c r="C229" s="941">
        <v>0.3408070348097873</v>
      </c>
      <c r="D229" s="941">
        <v>-1.148603840309196E-2</v>
      </c>
    </row>
    <row r="230" spans="2:4">
      <c r="B230" s="940">
        <v>39778</v>
      </c>
      <c r="C230" s="941">
        <v>-2.5506713155395953</v>
      </c>
      <c r="D230" s="941">
        <v>6.2620223108953182E-2</v>
      </c>
    </row>
    <row r="231" spans="2:4">
      <c r="B231" s="940">
        <v>39779</v>
      </c>
      <c r="C231" s="941">
        <v>2.8786807427674921E-2</v>
      </c>
      <c r="D231" s="941">
        <v>1.3362228426974886E-2</v>
      </c>
    </row>
    <row r="232" spans="2:4">
      <c r="B232" s="940">
        <v>39780</v>
      </c>
      <c r="C232" s="941">
        <v>0.3191599259026579</v>
      </c>
      <c r="D232" s="941">
        <v>6.1201346670039042E-2</v>
      </c>
    </row>
    <row r="233" spans="2:4">
      <c r="B233" s="940">
        <v>39783</v>
      </c>
      <c r="C233" s="941">
        <v>-3.1656304662592185</v>
      </c>
      <c r="D233" s="941">
        <v>9.519646367601993E-2</v>
      </c>
    </row>
    <row r="234" spans="2:4">
      <c r="B234" s="940">
        <v>39784</v>
      </c>
      <c r="C234" s="941">
        <v>-0.51556190785106593</v>
      </c>
      <c r="D234" s="941">
        <v>1.9635438165899978E-3</v>
      </c>
    </row>
    <row r="235" spans="2:4">
      <c r="B235" s="940">
        <v>39785</v>
      </c>
      <c r="C235" s="941">
        <v>-0.625836299600532</v>
      </c>
      <c r="D235" s="941">
        <v>5.6522573801526456E-2</v>
      </c>
    </row>
    <row r="236" spans="2:4">
      <c r="B236" s="940">
        <v>39786</v>
      </c>
      <c r="C236" s="941">
        <v>-2.1197192417860147</v>
      </c>
      <c r="D236" s="941">
        <v>-1.0072762467320501E-2</v>
      </c>
    </row>
    <row r="237" spans="2:4">
      <c r="B237" s="940">
        <v>39787</v>
      </c>
      <c r="C237" s="941">
        <v>-2.807077310180405</v>
      </c>
      <c r="D237" s="941">
        <v>-4.6456546888446588E-2</v>
      </c>
    </row>
    <row r="238" spans="2:4">
      <c r="B238" s="940">
        <v>39791</v>
      </c>
      <c r="C238" s="941">
        <v>-0.27827874328524593</v>
      </c>
      <c r="D238" s="941">
        <v>5.8006522134507069E-4</v>
      </c>
    </row>
    <row r="239" spans="2:4">
      <c r="B239" s="940">
        <v>39792</v>
      </c>
      <c r="C239" s="941">
        <v>-0.34344203597475242</v>
      </c>
      <c r="D239" s="941">
        <v>-4.181909238070685E-2</v>
      </c>
    </row>
    <row r="240" spans="2:4">
      <c r="B240" s="940">
        <v>39793</v>
      </c>
      <c r="C240" s="941">
        <v>-3.6073153209006725E-2</v>
      </c>
      <c r="D240" s="941">
        <v>6.07015286316515E-2</v>
      </c>
    </row>
    <row r="241" spans="2:4">
      <c r="B241" s="940">
        <v>39794</v>
      </c>
      <c r="C241" s="941">
        <v>-0.12395757614890317</v>
      </c>
      <c r="D241" s="941">
        <v>2.3746379088632388E-2</v>
      </c>
    </row>
    <row r="242" spans="2:4">
      <c r="B242" s="940">
        <v>39797</v>
      </c>
      <c r="C242" s="941">
        <v>-3.3032423935049198</v>
      </c>
      <c r="D242" s="941">
        <v>4.3940978444402104E-2</v>
      </c>
    </row>
    <row r="243" spans="2:4">
      <c r="B243" s="940">
        <v>39800</v>
      </c>
      <c r="C243" s="941">
        <v>-1.374400487773197</v>
      </c>
      <c r="D243" s="941">
        <v>-2.6169806887397222E-2</v>
      </c>
    </row>
    <row r="244" spans="2:4">
      <c r="B244" s="940">
        <v>39801</v>
      </c>
      <c r="C244" s="941">
        <v>-0.21844994455267605</v>
      </c>
      <c r="D244" s="941">
        <v>4.7946446215215162E-2</v>
      </c>
    </row>
    <row r="245" spans="2:4">
      <c r="B245" s="940">
        <v>39804</v>
      </c>
      <c r="C245" s="941">
        <v>-0.14626146536143872</v>
      </c>
      <c r="D245" s="941">
        <v>1.5000243030980111E-2</v>
      </c>
    </row>
    <row r="246" spans="2:4">
      <c r="B246" s="940">
        <v>39805</v>
      </c>
      <c r="C246" s="941">
        <v>1.4684300171799651</v>
      </c>
      <c r="D246" s="941">
        <v>-2.1313356551563373E-2</v>
      </c>
    </row>
    <row r="247" spans="2:4">
      <c r="B247" s="940">
        <v>39806</v>
      </c>
      <c r="C247" s="941">
        <v>1.4735475131630191</v>
      </c>
      <c r="D247" s="941">
        <v>-0.16246425016324648</v>
      </c>
    </row>
    <row r="248" spans="2:4">
      <c r="B248" s="940">
        <v>39807</v>
      </c>
      <c r="C248" s="941">
        <v>-0.91889153767566412</v>
      </c>
      <c r="D248" s="941">
        <v>-6.2516850264664782E-3</v>
      </c>
    </row>
    <row r="249" spans="2:4">
      <c r="B249" s="940">
        <v>39808</v>
      </c>
      <c r="C249" s="941">
        <v>5.6554220414176654E-2</v>
      </c>
      <c r="D249" s="941">
        <v>-3.5828327989452888E-2</v>
      </c>
    </row>
    <row r="250" spans="2:4">
      <c r="B250" s="940">
        <v>39811</v>
      </c>
      <c r="C250" s="941">
        <v>0.65990727826876094</v>
      </c>
      <c r="D250" s="941">
        <v>3.4137665521683083E-2</v>
      </c>
    </row>
    <row r="251" spans="2:4">
      <c r="B251" s="940">
        <v>39812</v>
      </c>
      <c r="C251" s="941">
        <v>0.40715972926902966</v>
      </c>
      <c r="D251" s="941">
        <v>2.5328123623590534E-2</v>
      </c>
    </row>
    <row r="252" spans="2:4">
      <c r="B252" s="940">
        <v>39813</v>
      </c>
      <c r="C252" s="941">
        <v>-2.0234406746778664</v>
      </c>
      <c r="D252" s="941">
        <v>0.10397508608310224</v>
      </c>
    </row>
    <row r="253" spans="2:4">
      <c r="B253" s="940">
        <v>39818</v>
      </c>
      <c r="C253" s="941">
        <v>-1.4517932848180264</v>
      </c>
      <c r="D253" s="941">
        <v>0.10940173412621695</v>
      </c>
    </row>
    <row r="254" spans="2:4">
      <c r="B254" s="940">
        <v>39819</v>
      </c>
      <c r="C254" s="941">
        <v>0.13154056726372032</v>
      </c>
      <c r="D254" s="941">
        <v>0.15412989380534292</v>
      </c>
    </row>
    <row r="255" spans="2:4">
      <c r="B255" s="940">
        <v>39821</v>
      </c>
      <c r="C255" s="941">
        <v>-0.47985469207335196</v>
      </c>
      <c r="D255" s="941">
        <v>7.193458122565553E-3</v>
      </c>
    </row>
    <row r="256" spans="2:4">
      <c r="B256" s="940">
        <v>39822</v>
      </c>
      <c r="C256" s="941">
        <v>0.84885112183807987</v>
      </c>
      <c r="D256" s="941">
        <v>1.3397053908217894E-2</v>
      </c>
    </row>
    <row r="257" spans="2:4">
      <c r="B257" s="940">
        <v>39825</v>
      </c>
      <c r="C257" s="941">
        <v>0.86475624661131678</v>
      </c>
      <c r="D257" s="941">
        <v>4.2625736112258047E-2</v>
      </c>
    </row>
    <row r="258" spans="2:4">
      <c r="B258" s="940">
        <v>39826</v>
      </c>
      <c r="C258" s="941">
        <v>1.3774474555475427</v>
      </c>
      <c r="D258" s="941">
        <v>4.1945041642245738E-2</v>
      </c>
    </row>
    <row r="259" spans="2:4">
      <c r="B259" s="940">
        <v>39827</v>
      </c>
      <c r="C259" s="941">
        <v>-0.57454991052571014</v>
      </c>
      <c r="D259" s="941">
        <v>1.3595617568869454E-2</v>
      </c>
    </row>
    <row r="260" spans="2:4">
      <c r="B260" s="940">
        <v>39828</v>
      </c>
      <c r="C260" s="941">
        <v>1.0612396263400397</v>
      </c>
      <c r="D260" s="941">
        <v>5.3087989910839434E-2</v>
      </c>
    </row>
    <row r="261" spans="2:4">
      <c r="B261" s="940">
        <v>39829</v>
      </c>
      <c r="C261" s="941">
        <v>1.0790883392388761</v>
      </c>
      <c r="D261" s="941">
        <v>5.3038890864304598E-2</v>
      </c>
    </row>
    <row r="262" spans="2:4">
      <c r="B262" s="940">
        <v>39832</v>
      </c>
      <c r="C262" s="941">
        <v>0.17513784115033362</v>
      </c>
      <c r="D262" s="941">
        <v>0.10608627312800796</v>
      </c>
    </row>
    <row r="263" spans="2:4">
      <c r="B263" s="940">
        <v>39833</v>
      </c>
      <c r="C263" s="941">
        <v>-3.9871003662190327</v>
      </c>
      <c r="D263" s="941">
        <v>4.8891873734453514E-2</v>
      </c>
    </row>
    <row r="264" spans="2:4">
      <c r="B264" s="940">
        <v>39834</v>
      </c>
      <c r="C264" s="941">
        <v>1.1677495620043903</v>
      </c>
      <c r="D264" s="941">
        <v>-0.10186704738695863</v>
      </c>
    </row>
    <row r="265" spans="2:4">
      <c r="B265" s="940">
        <v>39835</v>
      </c>
      <c r="C265" s="941">
        <v>1.4585906251583283</v>
      </c>
      <c r="D265" s="941">
        <v>1.4252733512271267E-2</v>
      </c>
    </row>
    <row r="266" spans="2:4">
      <c r="B266" s="940">
        <v>39836</v>
      </c>
      <c r="C266" s="941">
        <v>0.11105131898009102</v>
      </c>
      <c r="D266" s="941">
        <v>-5.3453906986032307E-2</v>
      </c>
    </row>
    <row r="267" spans="2:4">
      <c r="B267" s="940">
        <v>39839</v>
      </c>
      <c r="C267" s="941">
        <v>-1.1293011651560534</v>
      </c>
      <c r="D267" s="941">
        <v>-0.11764206532970713</v>
      </c>
    </row>
    <row r="268" spans="2:4">
      <c r="B268" s="940">
        <v>39840</v>
      </c>
      <c r="C268" s="941">
        <v>5.9666787606107774E-2</v>
      </c>
      <c r="D268" s="941">
        <v>7.8135796625132051E-2</v>
      </c>
    </row>
    <row r="269" spans="2:4">
      <c r="B269" s="940">
        <v>39841</v>
      </c>
      <c r="C269" s="941">
        <v>-3.0698776683896485</v>
      </c>
      <c r="D269" s="941">
        <v>6.1760253956428542E-2</v>
      </c>
    </row>
    <row r="270" spans="2:4">
      <c r="B270" s="940">
        <v>39842</v>
      </c>
      <c r="C270" s="941">
        <v>-1.1073585952460163</v>
      </c>
      <c r="D270" s="941">
        <v>2.4421657609420035E-3</v>
      </c>
    </row>
    <row r="271" spans="2:4">
      <c r="B271" s="940">
        <v>39843</v>
      </c>
      <c r="C271" s="941">
        <v>-2.0218856183723739</v>
      </c>
      <c r="D271" s="941">
        <v>5.0947469496019332E-2</v>
      </c>
    </row>
    <row r="272" spans="2:4">
      <c r="B272" s="940">
        <v>39846</v>
      </c>
      <c r="C272" s="941">
        <v>-4.1284994429647428</v>
      </c>
      <c r="D272" s="941">
        <v>-0.21566342591584525</v>
      </c>
    </row>
    <row r="273" spans="2:4">
      <c r="B273" s="940">
        <v>39847</v>
      </c>
      <c r="C273" s="941">
        <v>-0.98815045008773739</v>
      </c>
      <c r="D273" s="941">
        <v>0.10877492953352659</v>
      </c>
    </row>
    <row r="274" spans="2:4">
      <c r="B274" s="940">
        <v>39848</v>
      </c>
      <c r="C274" s="941">
        <v>-9.3125699341353563E-2</v>
      </c>
      <c r="D274" s="941">
        <v>2.5787408341764951E-2</v>
      </c>
    </row>
    <row r="275" spans="2:4" s="948" customFormat="1">
      <c r="B275" s="946">
        <v>39849</v>
      </c>
      <c r="C275" s="947">
        <v>0.63475383594702595</v>
      </c>
      <c r="D275" s="941">
        <v>-1.019249923213345E-2</v>
      </c>
    </row>
    <row r="276" spans="2:4">
      <c r="B276" s="940">
        <v>39850</v>
      </c>
      <c r="C276" s="941">
        <v>-1.667442482539867</v>
      </c>
      <c r="D276" s="941">
        <v>-3.6488516396216232E-2</v>
      </c>
    </row>
    <row r="277" spans="2:4">
      <c r="B277" s="940">
        <v>39853</v>
      </c>
      <c r="C277" s="941">
        <v>-0.82981652468666645</v>
      </c>
      <c r="D277" s="941">
        <v>8.3993288773944125E-4</v>
      </c>
    </row>
    <row r="278" spans="2:4" s="948" customFormat="1">
      <c r="B278" s="946">
        <v>39854</v>
      </c>
      <c r="C278" s="947">
        <v>0.15965582973035936</v>
      </c>
      <c r="D278" s="941">
        <v>5.6055411373648174E-2</v>
      </c>
    </row>
    <row r="279" spans="2:4">
      <c r="B279" s="940">
        <v>39855</v>
      </c>
      <c r="C279" s="941">
        <v>0.78350751232950899</v>
      </c>
      <c r="D279" s="941">
        <v>1.3461035196296862E-2</v>
      </c>
    </row>
    <row r="280" spans="2:4">
      <c r="B280" s="940">
        <v>39856</v>
      </c>
      <c r="C280" s="941">
        <v>-6.620808484980456E-2</v>
      </c>
      <c r="D280" s="941">
        <v>7.1299495799298743E-2</v>
      </c>
    </row>
    <row r="281" spans="2:4">
      <c r="B281" s="940">
        <v>39857</v>
      </c>
      <c r="C281" s="941">
        <v>-0.4601684730022621</v>
      </c>
      <c r="D281" s="941">
        <v>7.7199138711306778E-2</v>
      </c>
    </row>
    <row r="282" spans="2:4">
      <c r="B282" s="940">
        <v>39860</v>
      </c>
      <c r="C282" s="941">
        <v>-2.8732028398604523</v>
      </c>
      <c r="D282" s="941">
        <v>6.0383100976110953E-3</v>
      </c>
    </row>
    <row r="283" spans="2:4">
      <c r="B283" s="940">
        <v>39861</v>
      </c>
      <c r="C283" s="941">
        <v>-1.5235044748365236</v>
      </c>
      <c r="D283" s="941">
        <v>9.1588910091952969E-2</v>
      </c>
    </row>
    <row r="284" spans="2:4">
      <c r="B284" s="940">
        <v>39862</v>
      </c>
      <c r="C284" s="941">
        <v>-0.76309641478383572</v>
      </c>
      <c r="D284" s="941">
        <v>4.0353468214406815E-2</v>
      </c>
    </row>
    <row r="285" spans="2:4">
      <c r="B285" s="940">
        <v>39863</v>
      </c>
      <c r="C285" s="941">
        <v>-0.56971748724618276</v>
      </c>
      <c r="D285" s="941">
        <v>-2.6087570214808373E-2</v>
      </c>
    </row>
    <row r="286" spans="2:4">
      <c r="B286" s="940">
        <v>39864</v>
      </c>
      <c r="C286" s="941">
        <v>-1.669502524693145</v>
      </c>
      <c r="D286" s="941">
        <v>9.5710834864692187E-2</v>
      </c>
    </row>
    <row r="287" spans="2:4">
      <c r="B287" s="940">
        <v>39867</v>
      </c>
      <c r="C287" s="941">
        <v>-1.8562880656583369</v>
      </c>
      <c r="D287" s="941">
        <v>1.1316044730068676E-3</v>
      </c>
    </row>
    <row r="288" spans="2:4">
      <c r="B288" s="940">
        <v>39868</v>
      </c>
      <c r="C288" s="941">
        <v>-0.36651935372311983</v>
      </c>
      <c r="D288" s="941">
        <v>1.5555211451076611E-2</v>
      </c>
    </row>
    <row r="289" spans="2:4">
      <c r="B289" s="940">
        <v>39869</v>
      </c>
      <c r="C289" s="941">
        <v>-0.39212413717186168</v>
      </c>
      <c r="D289" s="941">
        <v>9.6420953583557529E-3</v>
      </c>
    </row>
    <row r="290" spans="2:4">
      <c r="B290" s="940">
        <v>39870</v>
      </c>
      <c r="C290" s="941">
        <v>0.14995964446714585</v>
      </c>
      <c r="D290" s="941">
        <v>9.3125557959679323E-3</v>
      </c>
    </row>
    <row r="291" spans="2:4">
      <c r="B291" s="940">
        <v>39871</v>
      </c>
      <c r="C291" s="941">
        <v>-1.0214349999691297</v>
      </c>
      <c r="D291" s="941">
        <v>5.9306468671476891E-3</v>
      </c>
    </row>
    <row r="292" spans="2:4">
      <c r="B292" s="940">
        <v>39874</v>
      </c>
      <c r="C292" s="941">
        <v>0.35829407266541358</v>
      </c>
      <c r="D292" s="941">
        <v>-7.6258734537480694E-2</v>
      </c>
    </row>
    <row r="293" spans="2:4">
      <c r="B293" s="940">
        <v>39875</v>
      </c>
      <c r="C293" s="941">
        <v>1.2769425081884482</v>
      </c>
      <c r="D293" s="941">
        <v>-2.0269289108420716E-2</v>
      </c>
    </row>
    <row r="294" spans="2:4">
      <c r="B294" s="940">
        <v>39876</v>
      </c>
      <c r="C294" s="941">
        <v>0.36033610154643181</v>
      </c>
      <c r="D294" s="941">
        <v>-6.8568182889340634E-2</v>
      </c>
    </row>
    <row r="295" spans="2:4">
      <c r="B295" s="940">
        <v>39877</v>
      </c>
      <c r="C295" s="941">
        <v>0.74295231829968023</v>
      </c>
      <c r="D295" s="941">
        <v>-0.13928508092461378</v>
      </c>
    </row>
    <row r="296" spans="2:4">
      <c r="B296" s="940">
        <v>39878</v>
      </c>
      <c r="C296" s="941">
        <v>1.1396206357553615</v>
      </c>
      <c r="D296" s="941">
        <v>1.5777105445069883E-2</v>
      </c>
    </row>
    <row r="297" spans="2:4">
      <c r="B297" s="940">
        <v>39882</v>
      </c>
      <c r="C297" s="941">
        <v>0.92970769630683625</v>
      </c>
      <c r="D297" s="941">
        <v>-3.9394538834913589E-3</v>
      </c>
    </row>
    <row r="298" spans="2:4">
      <c r="B298" s="940">
        <v>39883</v>
      </c>
      <c r="C298" s="941">
        <v>1.4796605594037531</v>
      </c>
      <c r="D298" s="941">
        <v>6.432200786806358E-2</v>
      </c>
    </row>
    <row r="299" spans="2:4">
      <c r="B299" s="940">
        <v>39884</v>
      </c>
      <c r="C299" s="941">
        <v>1.1122478465760726</v>
      </c>
      <c r="D299" s="941">
        <v>-0.10292161757211772</v>
      </c>
    </row>
    <row r="300" spans="2:4">
      <c r="B300" s="940">
        <v>39885</v>
      </c>
      <c r="C300" s="941">
        <v>-0.19787078581150214</v>
      </c>
      <c r="D300" s="941">
        <v>-7.1777334286302147E-2</v>
      </c>
    </row>
    <row r="301" spans="2:4">
      <c r="B301" s="940">
        <v>39888</v>
      </c>
      <c r="C301" s="941">
        <v>1.4854189440610279</v>
      </c>
      <c r="D301" s="941">
        <v>-0.14614968159472158</v>
      </c>
    </row>
    <row r="302" spans="2:4">
      <c r="B302" s="940">
        <v>39889</v>
      </c>
      <c r="C302" s="941">
        <v>0.46785384396838064</v>
      </c>
      <c r="D302" s="941">
        <v>-8.2292225001475677E-2</v>
      </c>
    </row>
    <row r="303" spans="2:4">
      <c r="B303" s="940">
        <v>39890</v>
      </c>
      <c r="C303" s="941">
        <v>2.083914082351535</v>
      </c>
      <c r="D303" s="941">
        <v>-5.2268347367332629E-2</v>
      </c>
    </row>
    <row r="304" spans="2:4">
      <c r="B304" s="940">
        <v>39891</v>
      </c>
      <c r="C304" s="941">
        <v>2.2465974540533358</v>
      </c>
      <c r="D304" s="941">
        <v>-0.16581931512701795</v>
      </c>
    </row>
    <row r="305" spans="2:4">
      <c r="B305" s="940">
        <v>39892</v>
      </c>
      <c r="C305" s="941">
        <v>-0.2464480979444684</v>
      </c>
      <c r="D305" s="941">
        <v>-0.10616905255664238</v>
      </c>
    </row>
    <row r="306" spans="2:4">
      <c r="B306" s="940">
        <v>39896</v>
      </c>
      <c r="C306" s="941">
        <v>1.1181591268334234</v>
      </c>
      <c r="D306" s="941">
        <v>-5.9542580434544683E-2</v>
      </c>
    </row>
    <row r="307" spans="2:4" s="948" customFormat="1">
      <c r="B307" s="946">
        <v>39897</v>
      </c>
      <c r="C307" s="947">
        <v>0.89647285790058207</v>
      </c>
      <c r="D307" s="941">
        <v>-3.6750141427474792E-2</v>
      </c>
    </row>
    <row r="308" spans="2:4">
      <c r="B308" s="940">
        <v>39898</v>
      </c>
      <c r="C308" s="941">
        <v>1.6212630960613137</v>
      </c>
      <c r="D308" s="941">
        <v>9.4757226592741758E-2</v>
      </c>
    </row>
    <row r="309" spans="2:4">
      <c r="B309" s="940">
        <v>39899</v>
      </c>
      <c r="C309" s="941">
        <v>2.1298797443848354</v>
      </c>
      <c r="D309" s="941">
        <v>-7.1006351201960055E-2</v>
      </c>
    </row>
    <row r="310" spans="2:4">
      <c r="B310" s="940">
        <v>39902</v>
      </c>
      <c r="C310" s="941">
        <v>1.2178500371602001</v>
      </c>
      <c r="D310" s="941">
        <v>9.7290728447577014E-3</v>
      </c>
    </row>
    <row r="311" spans="2:4">
      <c r="B311" s="940">
        <v>39903</v>
      </c>
      <c r="C311" s="941">
        <v>0.91941068356352984</v>
      </c>
      <c r="D311" s="941">
        <v>-2.4061472318345684E-3</v>
      </c>
    </row>
    <row r="312" spans="2:4">
      <c r="B312" s="940">
        <v>39904</v>
      </c>
      <c r="C312" s="941">
        <v>2.1535085526502171</v>
      </c>
      <c r="D312" s="941">
        <v>-9.9683745762423961E-2</v>
      </c>
    </row>
    <row r="313" spans="2:4">
      <c r="B313" s="940">
        <v>39905</v>
      </c>
      <c r="C313" s="941">
        <v>1.389639010812183</v>
      </c>
      <c r="D313" s="941">
        <v>-1.6113185658251327E-2</v>
      </c>
    </row>
    <row r="314" spans="2:4">
      <c r="B314" s="940">
        <v>39906</v>
      </c>
      <c r="C314" s="941">
        <v>1.6778586569249565</v>
      </c>
      <c r="D314" s="941">
        <v>-7.8347104465216186E-2</v>
      </c>
    </row>
    <row r="315" spans="2:4">
      <c r="B315" s="940">
        <v>39909</v>
      </c>
      <c r="C315" s="941">
        <v>2.0438527420517305</v>
      </c>
      <c r="D315" s="941">
        <v>-4.2023281172169418E-3</v>
      </c>
    </row>
    <row r="316" spans="2:4">
      <c r="B316" s="940">
        <v>39910</v>
      </c>
      <c r="C316" s="941">
        <v>1.2087278072649499</v>
      </c>
      <c r="D316" s="941">
        <v>5.0635664075728518E-2</v>
      </c>
    </row>
    <row r="317" spans="2:4">
      <c r="B317" s="940">
        <v>39911</v>
      </c>
      <c r="C317" s="941">
        <v>1.8682246233560678</v>
      </c>
      <c r="D317" s="941">
        <v>-1.7900056818631879E-2</v>
      </c>
    </row>
    <row r="318" spans="2:4">
      <c r="B318" s="940">
        <v>39912</v>
      </c>
      <c r="C318" s="941">
        <v>1.0260792190570678</v>
      </c>
      <c r="D318" s="941">
        <v>-0.10897869636115681</v>
      </c>
    </row>
    <row r="319" spans="2:4">
      <c r="B319" s="940">
        <v>39913</v>
      </c>
      <c r="C319" s="941">
        <v>1.4509828179891819</v>
      </c>
      <c r="D319" s="941">
        <v>-0.10355899340380056</v>
      </c>
    </row>
    <row r="320" spans="2:4">
      <c r="B320" s="940">
        <v>39916</v>
      </c>
      <c r="C320" s="941">
        <v>1.2733080133186516</v>
      </c>
      <c r="D320" s="941">
        <v>6.5165194822119993E-2</v>
      </c>
    </row>
    <row r="321" spans="2:4">
      <c r="B321" s="940">
        <v>39917</v>
      </c>
      <c r="C321" s="941">
        <v>2.2441943814524867</v>
      </c>
      <c r="D321" s="941">
        <v>-1.0493294416641076E-2</v>
      </c>
    </row>
    <row r="322" spans="2:4">
      <c r="B322" s="940">
        <v>39918</v>
      </c>
      <c r="C322" s="941">
        <v>2.6002002815417953</v>
      </c>
      <c r="D322" s="941">
        <v>-6.0848435761522462E-2</v>
      </c>
    </row>
    <row r="323" spans="2:4">
      <c r="B323" s="940">
        <v>39919</v>
      </c>
      <c r="C323" s="941">
        <v>1.8402464780179257</v>
      </c>
      <c r="D323" s="941">
        <v>-0.12886375642491704</v>
      </c>
    </row>
    <row r="324" spans="2:4">
      <c r="B324" s="940">
        <v>39920</v>
      </c>
      <c r="C324" s="941">
        <v>1.3325431065650304</v>
      </c>
      <c r="D324" s="941">
        <v>-6.204187196862114E-2</v>
      </c>
    </row>
    <row r="325" spans="2:4">
      <c r="B325" s="940">
        <v>39923</v>
      </c>
      <c r="C325" s="941">
        <v>2.4518526615775871</v>
      </c>
      <c r="D325" s="941">
        <v>-0.11143369311857321</v>
      </c>
    </row>
    <row r="326" spans="2:4">
      <c r="B326" s="940">
        <v>39924</v>
      </c>
      <c r="C326" s="941">
        <v>1.8732617066125565</v>
      </c>
      <c r="D326" s="941">
        <v>-5.7893067282109592E-2</v>
      </c>
    </row>
    <row r="327" spans="2:4" s="948" customFormat="1">
      <c r="B327" s="946">
        <v>39925</v>
      </c>
      <c r="C327" s="947">
        <v>1.5824866358914036</v>
      </c>
      <c r="D327" s="941">
        <v>-0.17695466001224197</v>
      </c>
    </row>
    <row r="328" spans="2:4">
      <c r="B328" s="940">
        <v>39926</v>
      </c>
      <c r="C328" s="941">
        <v>0.9324942199558256</v>
      </c>
      <c r="D328" s="941">
        <v>-3.7217122659791227E-2</v>
      </c>
    </row>
    <row r="329" spans="2:4">
      <c r="B329" s="940">
        <v>39927</v>
      </c>
      <c r="C329" s="941">
        <v>1.4472702719712998</v>
      </c>
      <c r="D329" s="941">
        <v>-4.9799109962415294E-2</v>
      </c>
    </row>
    <row r="330" spans="2:4">
      <c r="B330" s="940">
        <v>39930</v>
      </c>
      <c r="C330" s="941">
        <v>2.3624978174186637</v>
      </c>
      <c r="D330" s="941">
        <v>4.8045528780707059E-2</v>
      </c>
    </row>
    <row r="331" spans="2:4">
      <c r="B331" s="940">
        <v>39931</v>
      </c>
      <c r="C331" s="941">
        <v>1.9120745630954721</v>
      </c>
      <c r="D331" s="941">
        <v>-1.8932519149978275E-2</v>
      </c>
    </row>
    <row r="332" spans="2:4">
      <c r="B332" s="940">
        <v>39932</v>
      </c>
      <c r="C332" s="941">
        <v>1.7036576897982758</v>
      </c>
      <c r="D332" s="941">
        <v>-2.0622293569146164E-2</v>
      </c>
    </row>
    <row r="333" spans="2:4">
      <c r="B333" s="940">
        <v>39933</v>
      </c>
      <c r="C333" s="941">
        <v>1.5908297698744878</v>
      </c>
      <c r="D333" s="941">
        <v>-1.152154613943681E-2</v>
      </c>
    </row>
    <row r="334" spans="2:4">
      <c r="B334" s="940">
        <v>39937</v>
      </c>
      <c r="C334" s="941">
        <v>1.1817143035483659</v>
      </c>
      <c r="D334" s="941">
        <v>-3.7532129783494197E-2</v>
      </c>
    </row>
    <row r="335" spans="2:4">
      <c r="B335" s="940">
        <v>39938</v>
      </c>
      <c r="C335" s="941">
        <v>0.21332023419604429</v>
      </c>
      <c r="D335" s="941">
        <v>-6.1920683187608704E-2</v>
      </c>
    </row>
    <row r="336" spans="2:4">
      <c r="B336" s="940">
        <v>39939</v>
      </c>
      <c r="C336" s="941">
        <v>0.9162482165131498</v>
      </c>
      <c r="D336" s="941">
        <v>-0.15210387239913459</v>
      </c>
    </row>
    <row r="337" spans="2:4">
      <c r="B337" s="940">
        <v>39940</v>
      </c>
      <c r="C337" s="941">
        <v>1.2496630840137177</v>
      </c>
      <c r="D337" s="941">
        <v>-1.3594060474606741E-2</v>
      </c>
    </row>
    <row r="338" spans="2:4">
      <c r="B338" s="940">
        <v>39941</v>
      </c>
      <c r="C338" s="941">
        <v>0.1488813676490601</v>
      </c>
      <c r="D338" s="941">
        <v>4.8200903519669012E-2</v>
      </c>
    </row>
    <row r="339" spans="2:4">
      <c r="B339" s="940">
        <v>39945</v>
      </c>
      <c r="C339" s="941">
        <v>1.516842096807212</v>
      </c>
      <c r="D339" s="941">
        <v>-1.9364157967066011E-2</v>
      </c>
    </row>
    <row r="340" spans="2:4">
      <c r="B340" s="940">
        <v>39946</v>
      </c>
      <c r="C340" s="941">
        <v>1.6873870753207343</v>
      </c>
      <c r="D340" s="941">
        <v>-5.4562881051751104E-2</v>
      </c>
    </row>
    <row r="341" spans="2:4">
      <c r="B341" s="940">
        <v>39947</v>
      </c>
      <c r="C341" s="941">
        <v>1.4215590354695047</v>
      </c>
      <c r="D341" s="941">
        <v>-5.715782317923316E-2</v>
      </c>
    </row>
    <row r="342" spans="2:4">
      <c r="B342" s="940">
        <v>39948</v>
      </c>
      <c r="C342" s="941">
        <v>1.3703218384536999</v>
      </c>
      <c r="D342" s="941">
        <v>1.0998094416087562E-2</v>
      </c>
    </row>
    <row r="343" spans="2:4">
      <c r="B343" s="940">
        <v>39951</v>
      </c>
      <c r="C343" s="941">
        <v>0.98320262640571521</v>
      </c>
      <c r="D343" s="941">
        <v>6.8246022075192342E-2</v>
      </c>
    </row>
    <row r="344" spans="2:4">
      <c r="B344" s="940">
        <v>39952</v>
      </c>
      <c r="C344" s="941">
        <v>1.4332069042696223</v>
      </c>
      <c r="D344" s="941">
        <v>-8.4619028366457877E-2</v>
      </c>
    </row>
    <row r="345" spans="2:4" s="948" customFormat="1">
      <c r="B345" s="946">
        <v>39953</v>
      </c>
      <c r="C345" s="947">
        <v>0.3545849510171814</v>
      </c>
      <c r="D345" s="941">
        <v>-0.2069780079180483</v>
      </c>
    </row>
    <row r="346" spans="2:4">
      <c r="B346" s="940">
        <v>39954</v>
      </c>
      <c r="C346" s="941">
        <v>0.30072928894742085</v>
      </c>
      <c r="D346" s="941">
        <v>9.7771391359587595E-2</v>
      </c>
    </row>
    <row r="347" spans="2:4">
      <c r="B347" s="940">
        <v>39955</v>
      </c>
      <c r="C347" s="941">
        <v>0.69483005880832127</v>
      </c>
      <c r="D347" s="941">
        <v>-1.3120928273337863E-2</v>
      </c>
    </row>
    <row r="348" spans="2:4">
      <c r="B348" s="940">
        <v>39958</v>
      </c>
      <c r="C348" s="941">
        <v>-0.2820233467191583</v>
      </c>
      <c r="D348" s="941">
        <v>-8.4032743828269547E-3</v>
      </c>
    </row>
    <row r="349" spans="2:4">
      <c r="B349" s="940">
        <v>39959</v>
      </c>
      <c r="C349" s="941">
        <v>-7.9409154891389139E-2</v>
      </c>
      <c r="D349" s="941">
        <v>-0.10275906336801179</v>
      </c>
    </row>
    <row r="350" spans="2:4">
      <c r="B350" s="940">
        <v>39960</v>
      </c>
      <c r="C350" s="941">
        <v>1.0403486165186289</v>
      </c>
      <c r="D350" s="941">
        <v>-3.9829926869308432E-2</v>
      </c>
    </row>
    <row r="351" spans="2:4" s="948" customFormat="1">
      <c r="B351" s="946">
        <v>39961</v>
      </c>
      <c r="C351" s="947">
        <v>1.2737198646550172</v>
      </c>
      <c r="D351" s="941">
        <v>3.9021694456930808E-2</v>
      </c>
    </row>
    <row r="352" spans="2:4">
      <c r="B352" s="940">
        <v>39962</v>
      </c>
      <c r="C352" s="941">
        <v>0.72445065240195894</v>
      </c>
      <c r="D352" s="941">
        <v>7.3095248091895937E-2</v>
      </c>
    </row>
    <row r="353" spans="2:4">
      <c r="B353" s="940">
        <v>39965</v>
      </c>
      <c r="C353" s="941">
        <v>0.79769412390152883</v>
      </c>
      <c r="D353" s="941">
        <v>2.1250036925098692E-2</v>
      </c>
    </row>
    <row r="354" spans="2:4">
      <c r="B354" s="940">
        <v>39966</v>
      </c>
      <c r="C354" s="941">
        <v>1.1898538315916851</v>
      </c>
      <c r="D354" s="941">
        <v>-0.14922658794741159</v>
      </c>
    </row>
    <row r="355" spans="2:4">
      <c r="B355" s="940">
        <v>39967</v>
      </c>
      <c r="C355" s="941">
        <v>0.69959198566102565</v>
      </c>
      <c r="D355" s="941">
        <v>-0.12683450345741626</v>
      </c>
    </row>
    <row r="356" spans="2:4">
      <c r="B356" s="940">
        <v>39968</v>
      </c>
      <c r="C356" s="941">
        <v>0.88715712718230377</v>
      </c>
      <c r="D356" s="941">
        <v>-0.14893271926242574</v>
      </c>
    </row>
    <row r="357" spans="2:4">
      <c r="B357" s="940">
        <v>39969</v>
      </c>
      <c r="C357" s="941">
        <v>1.1545162208209874</v>
      </c>
      <c r="D357" s="941">
        <v>0.15238512354948272</v>
      </c>
    </row>
    <row r="358" spans="2:4">
      <c r="B358" s="940">
        <v>39972</v>
      </c>
      <c r="C358" s="941">
        <v>1.3098372954856363</v>
      </c>
      <c r="D358" s="941">
        <v>-6.676385580179775E-2</v>
      </c>
    </row>
    <row r="359" spans="2:4">
      <c r="B359" s="940">
        <v>39973</v>
      </c>
      <c r="C359" s="941">
        <v>0.77702899521230129</v>
      </c>
      <c r="D359" s="941">
        <v>4.1373430581699358E-2</v>
      </c>
    </row>
    <row r="360" spans="2:4">
      <c r="B360" s="940">
        <v>39974</v>
      </c>
      <c r="C360" s="941">
        <v>1.053414776784011</v>
      </c>
      <c r="D360" s="941">
        <v>-5.4215541126493867E-3</v>
      </c>
    </row>
    <row r="361" spans="2:4">
      <c r="B361" s="940">
        <v>39975</v>
      </c>
      <c r="C361" s="941">
        <v>0.94355323350356113</v>
      </c>
      <c r="D361" s="941">
        <v>-7.8800930376083413E-3</v>
      </c>
    </row>
    <row r="362" spans="2:4">
      <c r="B362" s="940">
        <v>39976</v>
      </c>
      <c r="C362" s="941">
        <v>0.94806921323217097</v>
      </c>
      <c r="D362" s="941">
        <v>4.4042194908876564E-2</v>
      </c>
    </row>
    <row r="363" spans="2:4">
      <c r="B363" s="940">
        <v>39979</v>
      </c>
      <c r="C363" s="941">
        <v>1.291682682424256</v>
      </c>
      <c r="D363" s="941">
        <v>8.3967111972176003E-2</v>
      </c>
    </row>
    <row r="364" spans="2:4">
      <c r="B364" s="940">
        <v>39980</v>
      </c>
      <c r="C364" s="941">
        <v>0.60484336211467593</v>
      </c>
      <c r="D364" s="941">
        <v>-4.8404371607476251E-2</v>
      </c>
    </row>
    <row r="365" spans="2:4" s="948" customFormat="1">
      <c r="B365" s="946">
        <v>39981</v>
      </c>
      <c r="C365" s="947">
        <v>8.5730011188565255E-2</v>
      </c>
      <c r="D365" s="941">
        <v>-0.18671311335756474</v>
      </c>
    </row>
    <row r="366" spans="2:4">
      <c r="B366" s="940">
        <v>39982</v>
      </c>
      <c r="C366" s="941">
        <v>1.3935883749236484</v>
      </c>
      <c r="D366" s="941">
        <v>-9.162654557408853E-2</v>
      </c>
    </row>
    <row r="367" spans="2:4">
      <c r="B367" s="940">
        <v>39983</v>
      </c>
      <c r="C367" s="941">
        <v>0.96962741305511635</v>
      </c>
      <c r="D367" s="941">
        <v>-0.1175685212510808</v>
      </c>
    </row>
    <row r="368" spans="2:4">
      <c r="B368" s="940">
        <v>39986</v>
      </c>
      <c r="C368" s="941">
        <v>0.40336736826919933</v>
      </c>
      <c r="D368" s="941">
        <v>-3.1661509855593788E-2</v>
      </c>
    </row>
    <row r="369" spans="2:4">
      <c r="B369" s="940">
        <v>39987</v>
      </c>
      <c r="C369" s="941">
        <v>0.99414112852516645</v>
      </c>
      <c r="D369" s="941">
        <v>-4.0184737993118287E-2</v>
      </c>
    </row>
    <row r="370" spans="2:4">
      <c r="B370" s="940">
        <v>39988</v>
      </c>
      <c r="C370" s="941">
        <v>0.77111211004182056</v>
      </c>
      <c r="D370" s="941">
        <v>1.3532414604509496E-2</v>
      </c>
    </row>
    <row r="371" spans="2:4" s="948" customFormat="1">
      <c r="B371" s="946">
        <v>39989</v>
      </c>
      <c r="C371" s="947">
        <v>0.35125748381790023</v>
      </c>
      <c r="D371" s="941">
        <v>-6.6720222319328112E-3</v>
      </c>
    </row>
    <row r="372" spans="2:4">
      <c r="B372" s="940">
        <v>39990</v>
      </c>
      <c r="C372" s="941">
        <v>1.2142232681300604</v>
      </c>
      <c r="D372" s="941">
        <v>6.7066332288472003E-2</v>
      </c>
    </row>
    <row r="373" spans="2:4">
      <c r="B373" s="940">
        <v>39993</v>
      </c>
      <c r="C373" s="941">
        <v>1.6464564325491682</v>
      </c>
      <c r="D373" s="941">
        <v>-1.4444568759586602E-2</v>
      </c>
    </row>
    <row r="374" spans="2:4">
      <c r="B374" s="940">
        <v>39994</v>
      </c>
      <c r="C374" s="941">
        <v>0.62604131400561691</v>
      </c>
      <c r="D374" s="941">
        <v>-2.2062587513330422E-3</v>
      </c>
    </row>
    <row r="375" spans="2:4">
      <c r="B375" s="940">
        <v>39995</v>
      </c>
      <c r="C375" s="941">
        <v>1.0433365723397894</v>
      </c>
      <c r="D375" s="941">
        <v>-5.6212764377873037E-2</v>
      </c>
    </row>
    <row r="376" spans="2:4">
      <c r="B376" s="940">
        <v>39996</v>
      </c>
      <c r="C376" s="941">
        <v>1.6176561949072887</v>
      </c>
      <c r="D376" s="941">
        <v>-2.4594359637187022E-2</v>
      </c>
    </row>
    <row r="377" spans="2:4">
      <c r="B377" s="940">
        <v>39997</v>
      </c>
      <c r="C377" s="941">
        <v>1.1727245658794994</v>
      </c>
      <c r="D377" s="941">
        <v>-4.3626188673862067E-3</v>
      </c>
    </row>
    <row r="378" spans="2:4">
      <c r="B378" s="940">
        <v>40001</v>
      </c>
      <c r="C378" s="941">
        <v>0.30761712601579944</v>
      </c>
      <c r="D378" s="941">
        <v>-1.634616353370354E-2</v>
      </c>
    </row>
    <row r="379" spans="2:4">
      <c r="B379" s="940">
        <v>40002</v>
      </c>
      <c r="C379" s="941">
        <v>0.92718232667233447</v>
      </c>
      <c r="D379" s="941">
        <v>5.7520584240747935E-2</v>
      </c>
    </row>
    <row r="380" spans="2:4">
      <c r="B380" s="940">
        <v>40003</v>
      </c>
      <c r="C380" s="941">
        <v>-0.88063605511102883</v>
      </c>
      <c r="D380" s="941">
        <v>-2.6271945974193135E-3</v>
      </c>
    </row>
    <row r="381" spans="2:4">
      <c r="B381" s="940">
        <v>40004</v>
      </c>
      <c r="C381" s="941">
        <v>0.79756485670934274</v>
      </c>
      <c r="D381" s="941">
        <v>-8.6420792747204742E-3</v>
      </c>
    </row>
    <row r="382" spans="2:4">
      <c r="B382" s="940">
        <v>40007</v>
      </c>
      <c r="C382" s="941">
        <v>0.5081239259972693</v>
      </c>
      <c r="D382" s="941">
        <v>-7.2227689345663818E-3</v>
      </c>
    </row>
    <row r="383" spans="2:4">
      <c r="B383" s="940">
        <v>40008</v>
      </c>
      <c r="C383" s="941">
        <v>1.1388059641278456</v>
      </c>
      <c r="D383" s="941">
        <v>-1.0443544275480738E-2</v>
      </c>
    </row>
    <row r="384" spans="2:4" s="948" customFormat="1">
      <c r="B384" s="946">
        <v>40009</v>
      </c>
      <c r="C384" s="947">
        <v>0.95853759110987258</v>
      </c>
      <c r="D384" s="941">
        <v>1.0181303186885045E-2</v>
      </c>
    </row>
    <row r="385" spans="2:4">
      <c r="B385" s="940">
        <v>40010</v>
      </c>
      <c r="C385" s="941">
        <v>1.1072365393051635</v>
      </c>
      <c r="D385" s="941">
        <v>7.1259578911081808E-3</v>
      </c>
    </row>
    <row r="386" spans="2:4">
      <c r="B386" s="940">
        <v>40011</v>
      </c>
      <c r="C386" s="941">
        <v>-0.43105075880181143</v>
      </c>
      <c r="D386" s="941">
        <v>2.2381200048414207E-2</v>
      </c>
    </row>
    <row r="387" spans="2:4">
      <c r="B387" s="940">
        <v>40014</v>
      </c>
      <c r="C387" s="941">
        <v>0.87580940415428177</v>
      </c>
      <c r="D387" s="941">
        <v>1.7841441790125648E-2</v>
      </c>
    </row>
    <row r="388" spans="2:4">
      <c r="B388" s="940">
        <v>40015</v>
      </c>
      <c r="C388" s="941">
        <v>1.0495537314730514</v>
      </c>
      <c r="D388" s="941">
        <v>-1.1390983156833186E-2</v>
      </c>
    </row>
    <row r="389" spans="2:4">
      <c r="B389" s="940">
        <v>40016</v>
      </c>
      <c r="C389" s="941">
        <v>1.0678038325510757</v>
      </c>
      <c r="D389" s="941">
        <v>-1.6688516914115804E-3</v>
      </c>
    </row>
    <row r="390" spans="2:4">
      <c r="B390" s="940">
        <v>40017</v>
      </c>
      <c r="C390" s="941">
        <v>0.94941064301148259</v>
      </c>
      <c r="D390" s="941">
        <v>-4.6597556173928406E-3</v>
      </c>
    </row>
    <row r="391" spans="2:4">
      <c r="B391" s="940">
        <v>40018</v>
      </c>
      <c r="C391" s="941">
        <v>0.36225325893346166</v>
      </c>
      <c r="D391" s="941">
        <v>3.6545938182130067E-3</v>
      </c>
    </row>
    <row r="392" spans="2:4">
      <c r="B392" s="940">
        <v>40021</v>
      </c>
      <c r="C392" s="941">
        <v>1.041047285228385</v>
      </c>
      <c r="D392" s="941">
        <v>2.2822666894010447E-2</v>
      </c>
    </row>
    <row r="393" spans="2:4">
      <c r="B393" s="940">
        <v>40022</v>
      </c>
      <c r="C393" s="941">
        <v>0.91091470874586067</v>
      </c>
      <c r="D393" s="941">
        <v>6.3043368731514979E-4</v>
      </c>
    </row>
    <row r="394" spans="2:4">
      <c r="B394" s="940">
        <v>40023</v>
      </c>
      <c r="C394" s="941">
        <v>1.5478861472216885</v>
      </c>
      <c r="D394" s="941">
        <v>1.1400985063559976E-2</v>
      </c>
    </row>
    <row r="395" spans="2:4">
      <c r="B395" s="940">
        <v>40024</v>
      </c>
      <c r="C395" s="941">
        <v>1.2892532876445109</v>
      </c>
      <c r="D395" s="941">
        <v>7.8924680049831386E-3</v>
      </c>
    </row>
    <row r="396" spans="2:4" s="948" customFormat="1">
      <c r="B396" s="946">
        <v>40025</v>
      </c>
      <c r="C396" s="947">
        <v>1.0527571280036052</v>
      </c>
      <c r="D396" s="941">
        <v>2.2178796133083451E-2</v>
      </c>
    </row>
    <row r="397" spans="2:4">
      <c r="B397" s="940">
        <v>40028</v>
      </c>
      <c r="C397" s="941">
        <v>1.2120397268290466</v>
      </c>
      <c r="D397" s="941">
        <v>8.4688432938485186E-3</v>
      </c>
    </row>
    <row r="398" spans="2:4">
      <c r="B398" s="940">
        <v>40029</v>
      </c>
      <c r="C398" s="941">
        <v>1.0709991935882921</v>
      </c>
      <c r="D398" s="941">
        <v>4.7137099446241115E-2</v>
      </c>
    </row>
    <row r="399" spans="2:4">
      <c r="B399" s="940">
        <v>40030</v>
      </c>
      <c r="C399" s="941">
        <v>1.1109801150314484</v>
      </c>
      <c r="D399" s="941">
        <v>2.7723550853043795E-2</v>
      </c>
    </row>
    <row r="400" spans="2:4">
      <c r="B400" s="940">
        <v>40031</v>
      </c>
      <c r="C400" s="941">
        <v>0.49195192595009296</v>
      </c>
      <c r="D400" s="941">
        <v>-1.1945001813032126E-2</v>
      </c>
    </row>
    <row r="401" spans="2:4">
      <c r="B401" s="940">
        <v>40032</v>
      </c>
      <c r="C401" s="941">
        <v>0.94805314560053455</v>
      </c>
      <c r="D401" s="941">
        <v>-1.1395877492483971E-2</v>
      </c>
    </row>
    <row r="402" spans="2:4">
      <c r="B402" s="940">
        <v>40035</v>
      </c>
      <c r="C402" s="941">
        <v>1.2687887554259771</v>
      </c>
      <c r="D402" s="941">
        <v>-1.9977330068585292E-2</v>
      </c>
    </row>
    <row r="403" spans="2:4">
      <c r="B403" s="940">
        <v>40036</v>
      </c>
      <c r="C403" s="941">
        <v>0.93735529059433165</v>
      </c>
      <c r="D403" s="941">
        <v>8.8311957409397904E-3</v>
      </c>
    </row>
    <row r="404" spans="2:4" s="948" customFormat="1">
      <c r="B404" s="946">
        <v>40037</v>
      </c>
      <c r="C404" s="947">
        <v>1.0559828056728864</v>
      </c>
      <c r="D404" s="941">
        <v>-2.4053484930585118E-3</v>
      </c>
    </row>
    <row r="405" spans="2:4">
      <c r="B405" s="940">
        <v>40038</v>
      </c>
      <c r="C405" s="941">
        <v>0.78975037538147042</v>
      </c>
      <c r="D405" s="941">
        <v>-4.5803520296979754E-2</v>
      </c>
    </row>
    <row r="406" spans="2:4">
      <c r="B406" s="940">
        <v>40039</v>
      </c>
      <c r="C406" s="941">
        <v>1.2434176148334428</v>
      </c>
      <c r="D406" s="941">
        <v>3.2176348812999633E-2</v>
      </c>
    </row>
    <row r="407" spans="2:4">
      <c r="B407" s="940">
        <v>40042</v>
      </c>
      <c r="C407" s="941">
        <v>1.6707821588606824</v>
      </c>
      <c r="D407" s="941">
        <v>1.2338356553244121E-2</v>
      </c>
    </row>
    <row r="408" spans="2:4">
      <c r="B408" s="940">
        <v>40043</v>
      </c>
      <c r="C408" s="941">
        <v>1.7165486069522808</v>
      </c>
      <c r="D408" s="941">
        <v>-1.91674614600653E-3</v>
      </c>
    </row>
    <row r="409" spans="2:4">
      <c r="B409" s="940">
        <v>40044</v>
      </c>
      <c r="C409" s="941">
        <v>1.6048051614259551</v>
      </c>
      <c r="D409" s="941">
        <v>-4.7457818929481171E-2</v>
      </c>
    </row>
    <row r="410" spans="2:4">
      <c r="B410" s="940">
        <v>40045</v>
      </c>
      <c r="C410" s="941">
        <v>0.6778035412128347</v>
      </c>
      <c r="D410" s="941">
        <v>-4.9316245933492223E-2</v>
      </c>
    </row>
    <row r="411" spans="2:4">
      <c r="B411" s="940">
        <v>40046</v>
      </c>
      <c r="C411" s="941">
        <v>1.7650547168140165</v>
      </c>
      <c r="D411" s="941">
        <v>2.5604165102381983E-2</v>
      </c>
    </row>
    <row r="412" spans="2:4">
      <c r="B412" s="940">
        <v>40049</v>
      </c>
      <c r="C412" s="941">
        <v>1.4237416925949442</v>
      </c>
      <c r="D412" s="941">
        <v>-4.4989757282828099E-2</v>
      </c>
    </row>
    <row r="413" spans="2:4">
      <c r="B413" s="940">
        <v>40050</v>
      </c>
      <c r="C413" s="941">
        <v>1.5443815691778759</v>
      </c>
      <c r="D413" s="941">
        <v>6.2417155906372014E-2</v>
      </c>
    </row>
    <row r="414" spans="2:4">
      <c r="B414" s="940">
        <v>40051</v>
      </c>
      <c r="C414" s="941">
        <v>1.5472151454906222</v>
      </c>
      <c r="D414" s="941">
        <v>-6.9468565405525748E-2</v>
      </c>
    </row>
    <row r="415" spans="2:4">
      <c r="B415" s="940">
        <v>40052</v>
      </c>
      <c r="C415" s="941">
        <v>0.69899992979844261</v>
      </c>
      <c r="D415" s="941">
        <v>-8.1428581647331518E-3</v>
      </c>
    </row>
    <row r="416" spans="2:4" s="948" customFormat="1">
      <c r="B416" s="946">
        <v>40053</v>
      </c>
      <c r="C416" s="947">
        <v>2.0293399591367209</v>
      </c>
      <c r="D416" s="941">
        <v>4.3669027157585354E-2</v>
      </c>
    </row>
    <row r="417" spans="2:4">
      <c r="B417" s="940">
        <v>40057</v>
      </c>
      <c r="C417" s="941">
        <v>1.6109155054698945</v>
      </c>
      <c r="D417" s="941">
        <v>-2.1093767835153217E-3</v>
      </c>
    </row>
    <row r="418" spans="2:4">
      <c r="B418" s="940">
        <v>40058</v>
      </c>
      <c r="C418" s="941">
        <v>1.8755834367909876</v>
      </c>
      <c r="D418" s="941">
        <v>2.0192898895245948E-2</v>
      </c>
    </row>
    <row r="419" spans="2:4">
      <c r="B419" s="940">
        <v>40059</v>
      </c>
      <c r="C419" s="941">
        <v>1.2563453402664018</v>
      </c>
      <c r="D419" s="941">
        <v>3.0114921520837883E-2</v>
      </c>
    </row>
    <row r="420" spans="2:4">
      <c r="B420" s="940">
        <v>40060</v>
      </c>
      <c r="C420" s="941">
        <v>1.7633105505413065</v>
      </c>
      <c r="D420" s="941">
        <v>-6.6874591628233074E-2</v>
      </c>
    </row>
    <row r="421" spans="2:4">
      <c r="B421" s="940">
        <v>40063</v>
      </c>
      <c r="C421" s="941">
        <v>2.2939075505340609</v>
      </c>
      <c r="D421" s="941">
        <v>-9.3778300163825188E-3</v>
      </c>
    </row>
    <row r="422" spans="2:4">
      <c r="B422" s="940">
        <v>40064</v>
      </c>
      <c r="C422" s="941">
        <v>2.261786895424351</v>
      </c>
      <c r="D422" s="941">
        <v>-5.4006549237437064E-2</v>
      </c>
    </row>
    <row r="423" spans="2:4" s="948" customFormat="1">
      <c r="B423" s="946">
        <v>40065</v>
      </c>
      <c r="C423" s="947">
        <v>2.552629387754151</v>
      </c>
      <c r="D423" s="941">
        <v>-2.5013474431229966E-2</v>
      </c>
    </row>
    <row r="424" spans="2:4">
      <c r="B424" s="940">
        <v>40066</v>
      </c>
      <c r="C424" s="941">
        <v>1.850365600617796</v>
      </c>
      <c r="D424" s="941">
        <v>-3.9268417060979034E-2</v>
      </c>
    </row>
    <row r="425" spans="2:4">
      <c r="B425" s="940">
        <v>40067</v>
      </c>
      <c r="C425" s="941">
        <v>1.9643387984085057</v>
      </c>
      <c r="D425" s="941">
        <v>6.8154880545572786E-3</v>
      </c>
    </row>
    <row r="426" spans="2:4">
      <c r="B426" s="940">
        <v>40070</v>
      </c>
      <c r="C426" s="941">
        <v>2.9994434405430774</v>
      </c>
      <c r="D426" s="941">
        <v>-4.1370077580890931E-2</v>
      </c>
    </row>
    <row r="427" spans="2:4">
      <c r="B427" s="940">
        <v>40071</v>
      </c>
      <c r="C427" s="941">
        <v>3.1542199930524184</v>
      </c>
      <c r="D427" s="941">
        <v>1.7390149877098603E-2</v>
      </c>
    </row>
    <row r="428" spans="2:4">
      <c r="B428" s="940">
        <v>40072</v>
      </c>
      <c r="C428" s="941">
        <v>2.3672823985148082</v>
      </c>
      <c r="D428" s="941">
        <v>1.6330350045227436E-3</v>
      </c>
    </row>
    <row r="429" spans="2:4" s="948" customFormat="1">
      <c r="B429" s="946">
        <v>40073</v>
      </c>
      <c r="C429" s="947">
        <v>2.0508883927074795</v>
      </c>
      <c r="D429" s="947">
        <v>-3.1469772573038179E-2</v>
      </c>
    </row>
    <row r="430" spans="2:4">
      <c r="B430" s="940">
        <v>40074</v>
      </c>
      <c r="C430" s="941">
        <v>2.1242263830629402</v>
      </c>
      <c r="D430" s="941">
        <v>-5.3903822354597147E-2</v>
      </c>
    </row>
    <row r="431" spans="2:4">
      <c r="B431" s="940">
        <v>40077</v>
      </c>
      <c r="C431" s="941">
        <v>1.9008400197145505</v>
      </c>
      <c r="D431" s="941">
        <v>-2.4199050169360879E-2</v>
      </c>
    </row>
    <row r="432" spans="2:4">
      <c r="B432" s="940">
        <v>40078</v>
      </c>
      <c r="C432" s="941">
        <v>2.4924575521791179</v>
      </c>
      <c r="D432" s="941">
        <v>-1.9954702300130526E-2</v>
      </c>
    </row>
    <row r="433" spans="2:4">
      <c r="B433" s="940">
        <v>40079</v>
      </c>
      <c r="C433" s="941">
        <v>2.0734184346911775</v>
      </c>
      <c r="D433" s="941">
        <v>-6.234628074766887E-3</v>
      </c>
    </row>
    <row r="434" spans="2:4">
      <c r="B434" s="940">
        <v>40080</v>
      </c>
      <c r="C434" s="941">
        <v>2.1334200457667882</v>
      </c>
      <c r="D434" s="941">
        <v>-1.7361324146589769E-2</v>
      </c>
    </row>
    <row r="435" spans="2:4" s="948" customFormat="1">
      <c r="B435" s="946">
        <v>40081</v>
      </c>
      <c r="C435" s="947">
        <v>1.5241381995214662</v>
      </c>
      <c r="D435" s="941">
        <v>-6.6263938207909948E-2</v>
      </c>
    </row>
    <row r="436" spans="2:4">
      <c r="B436" s="940">
        <v>40084</v>
      </c>
      <c r="C436" s="941">
        <v>2.2935854379341358</v>
      </c>
      <c r="D436" s="941">
        <v>3.5534634523358789E-2</v>
      </c>
    </row>
    <row r="437" spans="2:4">
      <c r="B437" s="940">
        <v>40085</v>
      </c>
      <c r="C437" s="941">
        <v>1.7916596834936604</v>
      </c>
      <c r="D437" s="941">
        <v>-2.990206446133073E-2</v>
      </c>
    </row>
    <row r="438" spans="2:4">
      <c r="B438" s="940">
        <v>40086</v>
      </c>
      <c r="C438" s="941">
        <v>1.3981527014204618</v>
      </c>
      <c r="D438" s="941">
        <v>1.1286956853032442E-2</v>
      </c>
    </row>
  </sheetData>
  <phoneticPr fontId="64" type="noConversion"/>
  <hyperlinks>
    <hyperlink ref="G28" location="Мазмұны!B75" display="мазмұнға"/>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438"/>
  <sheetViews>
    <sheetView workbookViewId="0">
      <selection activeCell="G24" sqref="G24"/>
    </sheetView>
  </sheetViews>
  <sheetFormatPr defaultRowHeight="12.75"/>
  <cols>
    <col min="1" max="2" width="9.140625" style="949"/>
    <col min="3" max="4" width="12.140625" style="949" customWidth="1"/>
    <col min="5" max="16384" width="9.140625" style="949"/>
  </cols>
  <sheetData>
    <row r="2" spans="1:7" ht="13.5" thickBot="1">
      <c r="A2" s="949" t="s">
        <v>1735</v>
      </c>
      <c r="B2" s="898" t="s">
        <v>1629</v>
      </c>
      <c r="G2" s="898" t="s">
        <v>1629</v>
      </c>
    </row>
    <row r="3" spans="1:7" ht="51.75" thickBot="1">
      <c r="B3" s="950" t="s">
        <v>683</v>
      </c>
      <c r="C3" s="950" t="s">
        <v>688</v>
      </c>
      <c r="D3" s="950" t="s">
        <v>689</v>
      </c>
      <c r="E3" s="951"/>
    </row>
    <row r="4" spans="1:7">
      <c r="B4" s="927">
        <v>39450</v>
      </c>
      <c r="C4" s="929">
        <v>-0.23405896597754977</v>
      </c>
      <c r="D4" s="929">
        <v>-0.21336517535098604</v>
      </c>
    </row>
    <row r="5" spans="1:7">
      <c r="B5" s="930">
        <v>39451</v>
      </c>
      <c r="C5" s="932">
        <v>-5.9024001832987116E-3</v>
      </c>
      <c r="D5" s="932">
        <v>-1.2960801631940376E-2</v>
      </c>
    </row>
    <row r="6" spans="1:7">
      <c r="B6" s="930">
        <v>39455</v>
      </c>
      <c r="C6" s="932">
        <v>0.25332356067501394</v>
      </c>
      <c r="D6" s="932">
        <v>-0.13250200349977692</v>
      </c>
    </row>
    <row r="7" spans="1:7">
      <c r="B7" s="930">
        <v>39456</v>
      </c>
      <c r="C7" s="932">
        <v>2.8547664634800504E-2</v>
      </c>
      <c r="D7" s="932">
        <v>-9.4944291231752242E-2</v>
      </c>
    </row>
    <row r="8" spans="1:7">
      <c r="B8" s="930">
        <v>39457</v>
      </c>
      <c r="C8" s="932">
        <v>0.60589209256279841</v>
      </c>
      <c r="D8" s="932">
        <v>-0.18225177633557105</v>
      </c>
    </row>
    <row r="9" spans="1:7">
      <c r="B9" s="930">
        <v>39458</v>
      </c>
      <c r="C9" s="932">
        <v>0.33339056409898837</v>
      </c>
      <c r="D9" s="932">
        <v>-5.5466168681254167E-2</v>
      </c>
    </row>
    <row r="10" spans="1:7">
      <c r="B10" s="930">
        <v>39461</v>
      </c>
      <c r="C10" s="932">
        <v>0.1504410579632276</v>
      </c>
      <c r="D10" s="932">
        <v>-0.28342476173067199</v>
      </c>
    </row>
    <row r="11" spans="1:7">
      <c r="B11" s="930">
        <v>39462</v>
      </c>
      <c r="C11" s="932">
        <v>0.52528453101560713</v>
      </c>
      <c r="D11" s="932">
        <v>-0.15643304533301366</v>
      </c>
    </row>
    <row r="12" spans="1:7">
      <c r="B12" s="930">
        <v>39463</v>
      </c>
      <c r="C12" s="932">
        <v>0.7368438885918045</v>
      </c>
      <c r="D12" s="932">
        <v>-0.25222005465501496</v>
      </c>
    </row>
    <row r="13" spans="1:7">
      <c r="B13" s="930">
        <v>39464</v>
      </c>
      <c r="C13" s="932">
        <v>2.0011160360827826E-2</v>
      </c>
      <c r="D13" s="932">
        <v>-5.9977339118048333E-2</v>
      </c>
    </row>
    <row r="14" spans="1:7">
      <c r="B14" s="930">
        <v>39465</v>
      </c>
      <c r="C14" s="932">
        <v>0.20123724385258154</v>
      </c>
      <c r="D14" s="932">
        <v>-3.7266045479404319E-2</v>
      </c>
    </row>
    <row r="15" spans="1:7">
      <c r="B15" s="930">
        <v>39468</v>
      </c>
      <c r="C15" s="932">
        <v>0.4610945616810842</v>
      </c>
      <c r="D15" s="932">
        <v>-0.15530080986545125</v>
      </c>
    </row>
    <row r="16" spans="1:7">
      <c r="B16" s="930">
        <v>39469</v>
      </c>
      <c r="C16" s="932">
        <v>0.54101090414923814</v>
      </c>
      <c r="D16" s="932">
        <v>-4.6239703708827865E-2</v>
      </c>
    </row>
    <row r="17" spans="2:8">
      <c r="B17" s="930">
        <v>39470</v>
      </c>
      <c r="C17" s="932">
        <v>0.24227938297801124</v>
      </c>
      <c r="D17" s="932">
        <v>5.6502645771127874E-2</v>
      </c>
    </row>
    <row r="18" spans="2:8">
      <c r="B18" s="930">
        <v>39471</v>
      </c>
      <c r="C18" s="932">
        <v>0.21173006544912704</v>
      </c>
      <c r="D18" s="932">
        <v>0.1265669798252459</v>
      </c>
    </row>
    <row r="19" spans="2:8">
      <c r="B19" s="930">
        <v>39472</v>
      </c>
      <c r="C19" s="932">
        <v>0.36197755317860836</v>
      </c>
      <c r="D19" s="932">
        <v>7.3389681756154651E-2</v>
      </c>
    </row>
    <row r="20" spans="2:8">
      <c r="B20" s="930">
        <v>39475</v>
      </c>
      <c r="C20" s="932">
        <v>0.81129182972309088</v>
      </c>
      <c r="D20" s="932">
        <v>-5.8329966310620783E-2</v>
      </c>
    </row>
    <row r="21" spans="2:8">
      <c r="B21" s="930">
        <v>39476</v>
      </c>
      <c r="C21" s="932">
        <v>0.95806490419823775</v>
      </c>
      <c r="D21" s="932">
        <v>-7.5271183732234029E-2</v>
      </c>
      <c r="G21" s="952" t="s">
        <v>1084</v>
      </c>
    </row>
    <row r="22" spans="2:8">
      <c r="B22" s="930">
        <v>39477</v>
      </c>
      <c r="C22" s="932">
        <v>0.96189386733262283</v>
      </c>
      <c r="D22" s="932">
        <v>3.7483718939906603E-2</v>
      </c>
    </row>
    <row r="23" spans="2:8">
      <c r="B23" s="930">
        <v>39478</v>
      </c>
      <c r="C23" s="932">
        <v>0.47174233400798371</v>
      </c>
      <c r="D23" s="932">
        <v>-0.1206062134497609</v>
      </c>
    </row>
    <row r="24" spans="2:8">
      <c r="B24" s="930">
        <v>39479</v>
      </c>
      <c r="C24" s="932">
        <v>0.31955150851834796</v>
      </c>
      <c r="D24" s="932">
        <v>-3.1810730400136135E-2</v>
      </c>
      <c r="G24" s="175" t="s">
        <v>459</v>
      </c>
      <c r="H24" s="96"/>
    </row>
    <row r="25" spans="2:8">
      <c r="B25" s="930">
        <v>39482</v>
      </c>
      <c r="C25" s="932">
        <v>0.69767965327795145</v>
      </c>
      <c r="D25" s="932">
        <v>-2.177861353248902E-2</v>
      </c>
    </row>
    <row r="26" spans="2:8">
      <c r="B26" s="930">
        <v>39483</v>
      </c>
      <c r="C26" s="932">
        <v>0.49024053347818453</v>
      </c>
      <c r="D26" s="932">
        <v>-1.1056256860216988E-2</v>
      </c>
    </row>
    <row r="27" spans="2:8">
      <c r="B27" s="930">
        <v>39484</v>
      </c>
      <c r="C27" s="932">
        <v>0.47030316673622663</v>
      </c>
      <c r="D27" s="932">
        <v>8.5721183741878614E-3</v>
      </c>
    </row>
    <row r="28" spans="2:8">
      <c r="B28" s="930">
        <v>39485</v>
      </c>
      <c r="C28" s="932">
        <v>1.0172245487332414</v>
      </c>
      <c r="D28" s="932">
        <v>-6.2302406395445827E-2</v>
      </c>
    </row>
    <row r="29" spans="2:8">
      <c r="B29" s="930">
        <v>39486</v>
      </c>
      <c r="C29" s="932">
        <v>0.24300699142910262</v>
      </c>
      <c r="D29" s="932">
        <v>-5.5480651775648262E-3</v>
      </c>
    </row>
    <row r="30" spans="2:8">
      <c r="B30" s="930">
        <v>39489</v>
      </c>
      <c r="C30" s="932">
        <v>0.52999686705426496</v>
      </c>
      <c r="D30" s="932">
        <v>0.15783102177961181</v>
      </c>
    </row>
    <row r="31" spans="2:8">
      <c r="B31" s="930">
        <v>39490</v>
      </c>
      <c r="C31" s="932">
        <v>0.5686950466671612</v>
      </c>
      <c r="D31" s="932">
        <v>0.18520213990364134</v>
      </c>
    </row>
    <row r="32" spans="2:8">
      <c r="B32" s="930">
        <v>39491</v>
      </c>
      <c r="C32" s="932">
        <v>0.48207181979982039</v>
      </c>
      <c r="D32" s="932">
        <v>-0.1213949466730139</v>
      </c>
    </row>
    <row r="33" spans="2:4">
      <c r="B33" s="930">
        <v>39492</v>
      </c>
      <c r="C33" s="932">
        <v>0.59410494128912239</v>
      </c>
      <c r="D33" s="932">
        <v>1.4827851001858714E-2</v>
      </c>
    </row>
    <row r="34" spans="2:4">
      <c r="B34" s="930">
        <v>39493</v>
      </c>
      <c r="C34" s="932">
        <v>0.10916434885872076</v>
      </c>
      <c r="D34" s="932">
        <v>-0.1120955152639414</v>
      </c>
    </row>
    <row r="35" spans="2:4">
      <c r="B35" s="930">
        <v>39496</v>
      </c>
      <c r="C35" s="932">
        <v>0.65169636119990837</v>
      </c>
      <c r="D35" s="932">
        <v>-3.9949931985360246E-2</v>
      </c>
    </row>
    <row r="36" spans="2:4">
      <c r="B36" s="930">
        <v>39497</v>
      </c>
      <c r="C36" s="932">
        <v>1.0842170129915314</v>
      </c>
      <c r="D36" s="932">
        <v>4.91702822412729E-2</v>
      </c>
    </row>
    <row r="37" spans="2:4">
      <c r="B37" s="930">
        <v>39498</v>
      </c>
      <c r="C37" s="932">
        <v>0.97479559932814297</v>
      </c>
      <c r="D37" s="932">
        <v>0.11984892758486457</v>
      </c>
    </row>
    <row r="38" spans="2:4">
      <c r="B38" s="930">
        <v>39499</v>
      </c>
      <c r="C38" s="932">
        <v>1.435347080669831</v>
      </c>
      <c r="D38" s="932">
        <v>0.14105572869273952</v>
      </c>
    </row>
    <row r="39" spans="2:4">
      <c r="B39" s="930">
        <v>39500</v>
      </c>
      <c r="C39" s="932">
        <v>0.80733137281515421</v>
      </c>
      <c r="D39" s="932">
        <v>-7.7935532165402291E-2</v>
      </c>
    </row>
    <row r="40" spans="2:4">
      <c r="B40" s="930">
        <v>39503</v>
      </c>
      <c r="C40" s="932">
        <v>0.79141926822631115</v>
      </c>
      <c r="D40" s="932">
        <v>-6.3171230984308435E-2</v>
      </c>
    </row>
    <row r="41" spans="2:4">
      <c r="B41" s="930">
        <v>39504</v>
      </c>
      <c r="C41" s="932">
        <v>0.44102427708119607</v>
      </c>
      <c r="D41" s="932">
        <v>3.0246554292922615E-2</v>
      </c>
    </row>
    <row r="42" spans="2:4">
      <c r="B42" s="930">
        <v>39505</v>
      </c>
      <c r="C42" s="932">
        <v>0.57472710951153894</v>
      </c>
      <c r="D42" s="932">
        <v>-8.0067907859357693E-3</v>
      </c>
    </row>
    <row r="43" spans="2:4">
      <c r="B43" s="930">
        <v>39506</v>
      </c>
      <c r="C43" s="932">
        <v>0.53311477754065961</v>
      </c>
      <c r="D43" s="932">
        <v>-1.7042095448500546E-2</v>
      </c>
    </row>
    <row r="44" spans="2:4">
      <c r="B44" s="930">
        <v>39507</v>
      </c>
      <c r="C44" s="932">
        <v>1.2604918931905226E-2</v>
      </c>
      <c r="D44" s="932">
        <v>2.4335075591066964E-2</v>
      </c>
    </row>
    <row r="45" spans="2:4">
      <c r="B45" s="930">
        <v>39510</v>
      </c>
      <c r="C45" s="932">
        <v>0.39748843322381072</v>
      </c>
      <c r="D45" s="932">
        <v>-2.1712657116579517E-2</v>
      </c>
    </row>
    <row r="46" spans="2:4">
      <c r="B46" s="930">
        <v>39511</v>
      </c>
      <c r="C46" s="932">
        <v>0.33224997849728682</v>
      </c>
      <c r="D46" s="932">
        <v>-1.4568686298993799E-2</v>
      </c>
    </row>
    <row r="47" spans="2:4">
      <c r="B47" s="930">
        <v>39512</v>
      </c>
      <c r="C47" s="932">
        <v>0.32167919344622581</v>
      </c>
      <c r="D47" s="932">
        <v>7.5762037431972212E-2</v>
      </c>
    </row>
    <row r="48" spans="2:4">
      <c r="B48" s="930">
        <v>39513</v>
      </c>
      <c r="C48" s="932">
        <v>2.8251003620380452E-2</v>
      </c>
      <c r="D48" s="932">
        <v>-0.12831485187431041</v>
      </c>
    </row>
    <row r="49" spans="2:4">
      <c r="B49" s="930">
        <v>39514</v>
      </c>
      <c r="C49" s="932">
        <v>0.39436222456807701</v>
      </c>
      <c r="D49" s="932">
        <v>-0.13057270024211715</v>
      </c>
    </row>
    <row r="50" spans="2:4">
      <c r="B50" s="930">
        <v>39518</v>
      </c>
      <c r="C50" s="932">
        <v>0.16797257082888112</v>
      </c>
      <c r="D50" s="932">
        <v>-7.7759257282342967E-2</v>
      </c>
    </row>
    <row r="51" spans="2:4">
      <c r="B51" s="930">
        <v>39519</v>
      </c>
      <c r="C51" s="932">
        <v>0.23716721804566807</v>
      </c>
      <c r="D51" s="932">
        <v>-4.681276570106227E-2</v>
      </c>
    </row>
    <row r="52" spans="2:4">
      <c r="B52" s="930">
        <v>39520</v>
      </c>
      <c r="C52" s="932">
        <v>0.20098139579901603</v>
      </c>
      <c r="D52" s="932">
        <v>-6.0141233228674609E-2</v>
      </c>
    </row>
    <row r="53" spans="2:4">
      <c r="B53" s="930">
        <v>39521</v>
      </c>
      <c r="C53" s="932">
        <v>0.12633578693664418</v>
      </c>
      <c r="D53" s="932">
        <v>-0.19248606036271307</v>
      </c>
    </row>
    <row r="54" spans="2:4">
      <c r="B54" s="930">
        <v>39524</v>
      </c>
      <c r="C54" s="932">
        <v>0.36019618645151297</v>
      </c>
      <c r="D54" s="932">
        <v>-0.11692959499714213</v>
      </c>
    </row>
    <row r="55" spans="2:4">
      <c r="B55" s="930">
        <v>39525</v>
      </c>
      <c r="C55" s="932">
        <v>0.12193109133011722</v>
      </c>
      <c r="D55" s="932">
        <v>-0.10766076696220779</v>
      </c>
    </row>
    <row r="56" spans="2:4">
      <c r="B56" s="930">
        <v>39526</v>
      </c>
      <c r="C56" s="932">
        <v>0.21059416685475996</v>
      </c>
      <c r="D56" s="932">
        <v>-6.787082689012483E-2</v>
      </c>
    </row>
    <row r="57" spans="2:4">
      <c r="B57" s="930">
        <v>39527</v>
      </c>
      <c r="C57" s="932">
        <v>0.52013898918589108</v>
      </c>
      <c r="D57" s="932">
        <v>5.7135555001121387E-3</v>
      </c>
    </row>
    <row r="58" spans="2:4">
      <c r="B58" s="930">
        <v>39528</v>
      </c>
      <c r="C58" s="932">
        <v>-9.8683792693124439E-4</v>
      </c>
      <c r="D58" s="932">
        <v>-0.17117297933017023</v>
      </c>
    </row>
    <row r="59" spans="2:4">
      <c r="B59" s="930">
        <v>39532</v>
      </c>
      <c r="C59" s="932">
        <v>0.2467004024313586</v>
      </c>
      <c r="D59" s="932">
        <v>-0.16240617496557291</v>
      </c>
    </row>
    <row r="60" spans="2:4">
      <c r="B60" s="930">
        <v>39533</v>
      </c>
      <c r="C60" s="932">
        <v>0.12756706681117597</v>
      </c>
      <c r="D60" s="932">
        <v>-5.7734572354896506E-2</v>
      </c>
    </row>
    <row r="61" spans="2:4">
      <c r="B61" s="930">
        <v>39534</v>
      </c>
      <c r="C61" s="932">
        <v>0.14057069464912675</v>
      </c>
      <c r="D61" s="932">
        <v>-5.93192133153711E-2</v>
      </c>
    </row>
    <row r="62" spans="2:4">
      <c r="B62" s="930">
        <v>39535</v>
      </c>
      <c r="C62" s="932">
        <v>-0.10903900352805104</v>
      </c>
      <c r="D62" s="932">
        <v>-0.30284376096700466</v>
      </c>
    </row>
    <row r="63" spans="2:4">
      <c r="B63" s="930">
        <v>39538</v>
      </c>
      <c r="C63" s="932">
        <v>0.32437342070441838</v>
      </c>
      <c r="D63" s="932">
        <v>-7.8940524406529974E-2</v>
      </c>
    </row>
    <row r="64" spans="2:4">
      <c r="B64" s="930">
        <v>39539</v>
      </c>
      <c r="C64" s="932">
        <v>0.24191153730978512</v>
      </c>
      <c r="D64" s="932">
        <v>2.6676355008065046E-3</v>
      </c>
    </row>
    <row r="65" spans="2:4">
      <c r="B65" s="930">
        <v>39540</v>
      </c>
      <c r="C65" s="932">
        <v>-9.1850604657531171E-2</v>
      </c>
      <c r="D65" s="932">
        <v>-9.2804610090076095E-2</v>
      </c>
    </row>
    <row r="66" spans="2:4">
      <c r="B66" s="930">
        <v>39541</v>
      </c>
      <c r="C66" s="932">
        <v>-0.21552147861475676</v>
      </c>
      <c r="D66" s="932">
        <v>-7.8650000602988421E-2</v>
      </c>
    </row>
    <row r="67" spans="2:4">
      <c r="B67" s="930">
        <v>39542</v>
      </c>
      <c r="C67" s="932">
        <v>-2.717382644919468E-2</v>
      </c>
      <c r="D67" s="932">
        <v>-0.15050977296844803</v>
      </c>
    </row>
    <row r="68" spans="2:4">
      <c r="B68" s="930">
        <v>39545</v>
      </c>
      <c r="C68" s="932">
        <v>0.23638482791084997</v>
      </c>
      <c r="D68" s="932">
        <v>-5.8111558399208674E-2</v>
      </c>
    </row>
    <row r="69" spans="2:4">
      <c r="B69" s="930">
        <v>39546</v>
      </c>
      <c r="C69" s="932">
        <v>0.28137240712031186</v>
      </c>
      <c r="D69" s="932">
        <v>-8.4400340021768244E-2</v>
      </c>
    </row>
    <row r="70" spans="2:4">
      <c r="B70" s="930">
        <v>39547</v>
      </c>
      <c r="C70" s="932">
        <v>0.38432699442918339</v>
      </c>
      <c r="D70" s="932">
        <v>-0.15172701007420877</v>
      </c>
    </row>
    <row r="71" spans="2:4">
      <c r="B71" s="930">
        <v>39548</v>
      </c>
      <c r="C71" s="932">
        <v>0.70862873221000522</v>
      </c>
      <c r="D71" s="932">
        <v>-2.931420384754373E-2</v>
      </c>
    </row>
    <row r="72" spans="2:4">
      <c r="B72" s="930">
        <v>39549</v>
      </c>
      <c r="C72" s="932">
        <v>0.80096343555017013</v>
      </c>
      <c r="D72" s="932">
        <v>1.9794070856153395E-2</v>
      </c>
    </row>
    <row r="73" spans="2:4">
      <c r="B73" s="930">
        <v>39552</v>
      </c>
      <c r="C73" s="932">
        <v>-0.12101687719447707</v>
      </c>
      <c r="D73" s="932">
        <v>0.13226199256119689</v>
      </c>
    </row>
    <row r="74" spans="2:4">
      <c r="B74" s="930">
        <v>39553</v>
      </c>
      <c r="C74" s="932">
        <v>0.44871432767689146</v>
      </c>
      <c r="D74" s="932">
        <v>-0.3298854602561726</v>
      </c>
    </row>
    <row r="75" spans="2:4">
      <c r="B75" s="930">
        <v>39554</v>
      </c>
      <c r="C75" s="932">
        <v>1.6992218756545469E-2</v>
      </c>
      <c r="D75" s="932">
        <v>-2.8709711546965007E-2</v>
      </c>
    </row>
    <row r="76" spans="2:4">
      <c r="B76" s="930">
        <v>39555</v>
      </c>
      <c r="C76" s="932">
        <v>0.13172935047140186</v>
      </c>
      <c r="D76" s="932">
        <v>3.1532549818624703E-2</v>
      </c>
    </row>
    <row r="77" spans="2:4">
      <c r="B77" s="930">
        <v>39556</v>
      </c>
      <c r="C77" s="932">
        <v>0.7929779089016642</v>
      </c>
      <c r="D77" s="932">
        <v>-3.1635604150281833E-2</v>
      </c>
    </row>
    <row r="78" spans="2:4">
      <c r="B78" s="930">
        <v>39559</v>
      </c>
      <c r="C78" s="932">
        <v>-5.0544023629897072E-2</v>
      </c>
      <c r="D78" s="932">
        <v>-4.9876961975077974E-2</v>
      </c>
    </row>
    <row r="79" spans="2:4">
      <c r="B79" s="930">
        <v>39560</v>
      </c>
      <c r="C79" s="932">
        <v>0.37174127377234495</v>
      </c>
      <c r="D79" s="932">
        <v>3.4664633161043762E-2</v>
      </c>
    </row>
    <row r="80" spans="2:4">
      <c r="B80" s="930">
        <v>39561</v>
      </c>
      <c r="C80" s="932">
        <v>0.18536672986134392</v>
      </c>
      <c r="D80" s="932">
        <v>-0.17285753572599749</v>
      </c>
    </row>
    <row r="81" spans="2:4">
      <c r="B81" s="930">
        <v>39562</v>
      </c>
      <c r="C81" s="932">
        <v>0.33851261210247469</v>
      </c>
      <c r="D81" s="932">
        <v>0.16426265913385452</v>
      </c>
    </row>
    <row r="82" spans="2:4">
      <c r="B82" s="930">
        <v>39563</v>
      </c>
      <c r="C82" s="932">
        <v>0.17498151665483958</v>
      </c>
      <c r="D82" s="932">
        <v>0.28583821696432932</v>
      </c>
    </row>
    <row r="83" spans="2:4">
      <c r="B83" s="930">
        <v>39566</v>
      </c>
      <c r="C83" s="932">
        <v>0.23614333667790521</v>
      </c>
      <c r="D83" s="932">
        <v>-0.15989884482098926</v>
      </c>
    </row>
    <row r="84" spans="2:4">
      <c r="B84" s="930">
        <v>39567</v>
      </c>
      <c r="C84" s="932">
        <v>-0.15006706242676507</v>
      </c>
      <c r="D84" s="932">
        <v>-7.5429815915619022E-2</v>
      </c>
    </row>
    <row r="85" spans="2:4">
      <c r="B85" s="930">
        <v>39568</v>
      </c>
      <c r="C85" s="932">
        <v>0.37875462552344552</v>
      </c>
      <c r="D85" s="932">
        <v>1.0232701229693917E-2</v>
      </c>
    </row>
    <row r="86" spans="2:4">
      <c r="B86" s="930">
        <v>39572</v>
      </c>
      <c r="C86" s="932">
        <v>-0.17424013554765358</v>
      </c>
      <c r="D86" s="932">
        <v>-0.17661949422384252</v>
      </c>
    </row>
    <row r="87" spans="2:4">
      <c r="B87" s="930">
        <v>39573</v>
      </c>
      <c r="C87" s="932">
        <v>-2.6863223040302059E-2</v>
      </c>
      <c r="D87" s="932">
        <v>-0.10590539380880705</v>
      </c>
    </row>
    <row r="88" spans="2:4">
      <c r="B88" s="930">
        <v>39574</v>
      </c>
      <c r="C88" s="932">
        <v>0.42988960761841533</v>
      </c>
      <c r="D88" s="932">
        <v>-2.1083910338829379E-2</v>
      </c>
    </row>
    <row r="89" spans="2:4">
      <c r="B89" s="930">
        <v>39575</v>
      </c>
      <c r="C89" s="932">
        <v>-0.1562682590222054</v>
      </c>
      <c r="D89" s="932">
        <v>-3.0550126652960162E-2</v>
      </c>
    </row>
    <row r="90" spans="2:4">
      <c r="B90" s="930">
        <v>39576</v>
      </c>
      <c r="C90" s="932">
        <v>1.6629458065531927E-2</v>
      </c>
      <c r="D90" s="932">
        <v>-1.8118135472598041E-2</v>
      </c>
    </row>
    <row r="91" spans="2:4">
      <c r="B91" s="930">
        <v>39580</v>
      </c>
      <c r="C91" s="932">
        <v>4.4577499850072796E-2</v>
      </c>
      <c r="D91" s="932">
        <v>-0.14248778269044401</v>
      </c>
    </row>
    <row r="92" spans="2:4">
      <c r="B92" s="930">
        <v>39581</v>
      </c>
      <c r="C92" s="932">
        <v>0.18324898154170322</v>
      </c>
      <c r="D92" s="932">
        <v>5.5025211223126667E-3</v>
      </c>
    </row>
    <row r="93" spans="2:4">
      <c r="B93" s="930">
        <v>39582</v>
      </c>
      <c r="C93" s="932">
        <v>0.54934246248173701</v>
      </c>
      <c r="D93" s="932">
        <v>-2.8744862411177199E-2</v>
      </c>
    </row>
    <row r="94" spans="2:4">
      <c r="B94" s="930">
        <v>39583</v>
      </c>
      <c r="C94" s="932">
        <v>0.45904538284250196</v>
      </c>
      <c r="D94" s="932">
        <v>4.7189683946152382E-2</v>
      </c>
    </row>
    <row r="95" spans="2:4">
      <c r="B95" s="930">
        <v>39584</v>
      </c>
      <c r="C95" s="932">
        <v>0.52197672784719618</v>
      </c>
      <c r="D95" s="932">
        <v>-0.10053692404128539</v>
      </c>
    </row>
    <row r="96" spans="2:4">
      <c r="B96" s="930">
        <v>39587</v>
      </c>
      <c r="C96" s="932">
        <v>0.55641250204134662</v>
      </c>
      <c r="D96" s="932">
        <v>-0.10945827189020106</v>
      </c>
    </row>
    <row r="97" spans="2:4">
      <c r="B97" s="930">
        <v>39588</v>
      </c>
      <c r="C97" s="932">
        <v>-0.20594369290990217</v>
      </c>
      <c r="D97" s="932">
        <v>-1.4825081432522258E-2</v>
      </c>
    </row>
    <row r="98" spans="2:4">
      <c r="B98" s="930">
        <v>39589</v>
      </c>
      <c r="C98" s="932">
        <v>2.4423552378366881E-2</v>
      </c>
      <c r="D98" s="932">
        <v>-8.1267696981113142E-3</v>
      </c>
    </row>
    <row r="99" spans="2:4">
      <c r="B99" s="930">
        <v>39590</v>
      </c>
      <c r="C99" s="932">
        <v>0.21982191362408315</v>
      </c>
      <c r="D99" s="932">
        <v>-4.0946684470924359E-2</v>
      </c>
    </row>
    <row r="100" spans="2:4">
      <c r="B100" s="930">
        <v>39591</v>
      </c>
      <c r="C100" s="932">
        <v>0.18447877200981891</v>
      </c>
      <c r="D100" s="932">
        <v>-0.15356016786806226</v>
      </c>
    </row>
    <row r="101" spans="2:4">
      <c r="B101" s="930">
        <v>39594</v>
      </c>
      <c r="C101" s="932">
        <v>-0.14185076603609764</v>
      </c>
      <c r="D101" s="932">
        <v>-0.17190220496745864</v>
      </c>
    </row>
    <row r="102" spans="2:4">
      <c r="B102" s="930">
        <v>39595</v>
      </c>
      <c r="C102" s="932">
        <v>-0.19601284982690514</v>
      </c>
      <c r="D102" s="932">
        <v>-0.16088087362576392</v>
      </c>
    </row>
    <row r="103" spans="2:4">
      <c r="B103" s="930">
        <v>39596</v>
      </c>
      <c r="C103" s="932">
        <v>-0.10243388565470125</v>
      </c>
      <c r="D103" s="932">
        <v>-7.6971717891466257E-2</v>
      </c>
    </row>
    <row r="104" spans="2:4">
      <c r="B104" s="930">
        <v>39597</v>
      </c>
      <c r="C104" s="932">
        <v>0.48179292467447432</v>
      </c>
      <c r="D104" s="932">
        <v>-0.15281513108007838</v>
      </c>
    </row>
    <row r="105" spans="2:4">
      <c r="B105" s="930">
        <v>39598</v>
      </c>
      <c r="C105" s="932">
        <v>0.36780865713303912</v>
      </c>
      <c r="D105" s="932">
        <v>-0.14197324881706705</v>
      </c>
    </row>
    <row r="106" spans="2:4">
      <c r="B106" s="930">
        <v>39601</v>
      </c>
      <c r="C106" s="932">
        <v>-0.12448591962286827</v>
      </c>
      <c r="D106" s="932">
        <v>-2.5387861113718612E-2</v>
      </c>
    </row>
    <row r="107" spans="2:4">
      <c r="B107" s="930">
        <v>39602</v>
      </c>
      <c r="C107" s="932">
        <v>0.16909902159402565</v>
      </c>
      <c r="D107" s="932">
        <v>0.1337888036811804</v>
      </c>
    </row>
    <row r="108" spans="2:4">
      <c r="B108" s="930">
        <v>39603</v>
      </c>
      <c r="C108" s="932">
        <v>0.13766116487215635</v>
      </c>
      <c r="D108" s="932">
        <v>-7.3186322608420201E-2</v>
      </c>
    </row>
    <row r="109" spans="2:4">
      <c r="B109" s="930">
        <v>39604</v>
      </c>
      <c r="C109" s="932">
        <v>0.78624067303487644</v>
      </c>
      <c r="D109" s="932">
        <v>-6.6673705685261847E-2</v>
      </c>
    </row>
    <row r="110" spans="2:4">
      <c r="B110" s="930">
        <v>39605</v>
      </c>
      <c r="C110" s="932">
        <v>0.70269666948442122</v>
      </c>
      <c r="D110" s="932">
        <v>3.2402410393807084E-2</v>
      </c>
    </row>
    <row r="111" spans="2:4">
      <c r="B111" s="930">
        <v>39608</v>
      </c>
      <c r="C111" s="932">
        <v>0.81128231102958548</v>
      </c>
      <c r="D111" s="932">
        <v>-9.1067606371925069E-2</v>
      </c>
    </row>
    <row r="112" spans="2:4">
      <c r="B112" s="930">
        <v>39609</v>
      </c>
      <c r="C112" s="932">
        <v>0.45725238184314621</v>
      </c>
      <c r="D112" s="932">
        <v>2.6635479560617101E-2</v>
      </c>
    </row>
    <row r="113" spans="2:4">
      <c r="B113" s="930">
        <v>39610</v>
      </c>
      <c r="C113" s="932">
        <v>0.50297326755262028</v>
      </c>
      <c r="D113" s="932">
        <v>0.10760573033736136</v>
      </c>
    </row>
    <row r="114" spans="2:4">
      <c r="B114" s="930">
        <v>39611</v>
      </c>
      <c r="C114" s="932">
        <v>0.24575310936547781</v>
      </c>
      <c r="D114" s="932">
        <v>-2.0790597854370488E-2</v>
      </c>
    </row>
    <row r="115" spans="2:4">
      <c r="B115" s="930">
        <v>39612</v>
      </c>
      <c r="C115" s="932">
        <v>0.74085257993649145</v>
      </c>
      <c r="D115" s="932">
        <v>-0.17512308989245906</v>
      </c>
    </row>
    <row r="116" spans="2:4">
      <c r="B116" s="930">
        <v>39615</v>
      </c>
      <c r="C116" s="932">
        <v>0.3200743036003813</v>
      </c>
      <c r="D116" s="932">
        <v>-0.1986737017227399</v>
      </c>
    </row>
    <row r="117" spans="2:4">
      <c r="B117" s="930">
        <v>39616</v>
      </c>
      <c r="C117" s="932">
        <v>0.46746106516091424</v>
      </c>
      <c r="D117" s="932">
        <v>9.7938811763432762E-2</v>
      </c>
    </row>
    <row r="118" spans="2:4">
      <c r="B118" s="930">
        <v>39617</v>
      </c>
      <c r="C118" s="932">
        <v>-0.24507440434095759</v>
      </c>
      <c r="D118" s="932">
        <v>-0.15446680373539665</v>
      </c>
    </row>
    <row r="119" spans="2:4">
      <c r="B119" s="930">
        <v>39618</v>
      </c>
      <c r="C119" s="932">
        <v>-0.28847130903317997</v>
      </c>
      <c r="D119" s="932">
        <v>-1.4791664213514572E-2</v>
      </c>
    </row>
    <row r="120" spans="2:4">
      <c r="B120" s="930">
        <v>39619</v>
      </c>
      <c r="C120" s="932">
        <v>0.66750938330233567</v>
      </c>
      <c r="D120" s="932">
        <v>-7.6559979854560853E-2</v>
      </c>
    </row>
    <row r="121" spans="2:4">
      <c r="B121" s="930">
        <v>39622</v>
      </c>
      <c r="C121" s="932">
        <v>0.17037336542686132</v>
      </c>
      <c r="D121" s="932">
        <v>-7.195936031115889E-2</v>
      </c>
    </row>
    <row r="122" spans="2:4">
      <c r="B122" s="930">
        <v>39623</v>
      </c>
      <c r="C122" s="932">
        <v>-6.867059682401129E-2</v>
      </c>
      <c r="D122" s="932">
        <v>-0.19166049836106216</v>
      </c>
    </row>
    <row r="123" spans="2:4">
      <c r="B123" s="930">
        <v>39624</v>
      </c>
      <c r="C123" s="932">
        <v>0.17735372787910944</v>
      </c>
      <c r="D123" s="932">
        <v>-0.22938065418807282</v>
      </c>
    </row>
    <row r="124" spans="2:4">
      <c r="B124" s="930">
        <v>39625</v>
      </c>
      <c r="C124" s="932">
        <v>-6.2193486093444612E-2</v>
      </c>
      <c r="D124" s="932">
        <v>-0.10586228879012081</v>
      </c>
    </row>
    <row r="125" spans="2:4">
      <c r="B125" s="930">
        <v>39626</v>
      </c>
      <c r="C125" s="932">
        <v>0.22069919234301194</v>
      </c>
      <c r="D125" s="932">
        <v>-0.14911283234447509</v>
      </c>
    </row>
    <row r="126" spans="2:4">
      <c r="B126" s="930">
        <v>39629</v>
      </c>
      <c r="C126" s="932">
        <v>-7.0349889098296967E-2</v>
      </c>
      <c r="D126" s="932">
        <v>-9.835817053452249E-2</v>
      </c>
    </row>
    <row r="127" spans="2:4">
      <c r="B127" s="930">
        <v>39630</v>
      </c>
      <c r="C127" s="932">
        <v>-0.10186655946490203</v>
      </c>
      <c r="D127" s="932">
        <v>-0.20406353150782433</v>
      </c>
    </row>
    <row r="128" spans="2:4">
      <c r="B128" s="930">
        <v>39631</v>
      </c>
      <c r="C128" s="932">
        <v>-7.547860457471682E-2</v>
      </c>
      <c r="D128" s="932">
        <v>-0.21848356923120824</v>
      </c>
    </row>
    <row r="129" spans="2:4">
      <c r="B129" s="930">
        <v>39632</v>
      </c>
      <c r="C129" s="932">
        <v>8.0690419486462661E-2</v>
      </c>
      <c r="D129" s="932">
        <v>-2.0814300320443468E-2</v>
      </c>
    </row>
    <row r="130" spans="2:4">
      <c r="B130" s="930">
        <v>39633</v>
      </c>
      <c r="C130" s="932">
        <v>-7.0487787236609839E-2</v>
      </c>
      <c r="D130" s="932">
        <v>-0.15205470012419969</v>
      </c>
    </row>
    <row r="131" spans="2:4">
      <c r="B131" s="930">
        <v>39637</v>
      </c>
      <c r="C131" s="932">
        <v>0.23251578167154072</v>
      </c>
      <c r="D131" s="932">
        <v>-0.2571608595824067</v>
      </c>
    </row>
    <row r="132" spans="2:4">
      <c r="B132" s="930">
        <v>39638</v>
      </c>
      <c r="C132" s="932">
        <v>-5.5343464567120346E-2</v>
      </c>
      <c r="D132" s="932">
        <v>-9.8215185842140076E-2</v>
      </c>
    </row>
    <row r="133" spans="2:4">
      <c r="B133" s="930">
        <v>39639</v>
      </c>
      <c r="C133" s="932">
        <v>-0.23371155704240093</v>
      </c>
      <c r="D133" s="932">
        <v>-1.6752652906985232E-3</v>
      </c>
    </row>
    <row r="134" spans="2:4">
      <c r="B134" s="930">
        <v>39640</v>
      </c>
      <c r="C134" s="932">
        <v>7.2398135654135554E-2</v>
      </c>
      <c r="D134" s="932">
        <v>-0.12928769753901972</v>
      </c>
    </row>
    <row r="135" spans="2:4">
      <c r="B135" s="930">
        <v>39643</v>
      </c>
      <c r="C135" s="932">
        <v>-5.9093672547807258E-2</v>
      </c>
      <c r="D135" s="932">
        <v>3.9253059102063885E-2</v>
      </c>
    </row>
    <row r="136" spans="2:4">
      <c r="B136" s="930">
        <v>39644</v>
      </c>
      <c r="C136" s="932">
        <v>1.8599519213036826E-2</v>
      </c>
      <c r="D136" s="932">
        <v>-8.6235079918086835E-2</v>
      </c>
    </row>
    <row r="137" spans="2:4">
      <c r="B137" s="930">
        <v>39645</v>
      </c>
      <c r="C137" s="932">
        <v>-0.10776708888337909</v>
      </c>
      <c r="D137" s="932">
        <v>-9.5089235840321376E-2</v>
      </c>
    </row>
    <row r="138" spans="2:4">
      <c r="B138" s="930">
        <v>39646</v>
      </c>
      <c r="C138" s="932">
        <v>6.1334805704147559E-2</v>
      </c>
      <c r="D138" s="932">
        <v>-0.10323740142259732</v>
      </c>
    </row>
    <row r="139" spans="2:4">
      <c r="B139" s="930">
        <v>39647</v>
      </c>
      <c r="C139" s="932">
        <v>0.24283163672364172</v>
      </c>
      <c r="D139" s="932">
        <v>-4.2318302974949311E-2</v>
      </c>
    </row>
    <row r="140" spans="2:4">
      <c r="B140" s="930">
        <v>39650</v>
      </c>
      <c r="C140" s="932">
        <v>4.506367914649765E-2</v>
      </c>
      <c r="D140" s="932">
        <v>4.1853724825608646E-2</v>
      </c>
    </row>
    <row r="141" spans="2:4">
      <c r="B141" s="930">
        <v>39651</v>
      </c>
      <c r="C141" s="932">
        <v>-5.3160460388187503E-2</v>
      </c>
      <c r="D141" s="932">
        <v>6.5519019296191895E-3</v>
      </c>
    </row>
    <row r="142" spans="2:4">
      <c r="B142" s="930">
        <v>39652</v>
      </c>
      <c r="C142" s="932">
        <v>0.17680368961456217</v>
      </c>
      <c r="D142" s="932">
        <v>-8.7074016651446776E-2</v>
      </c>
    </row>
    <row r="143" spans="2:4">
      <c r="B143" s="930">
        <v>39653</v>
      </c>
      <c r="C143" s="932">
        <v>9.6096231308444885E-2</v>
      </c>
      <c r="D143" s="932">
        <v>-0.18607011971081275</v>
      </c>
    </row>
    <row r="144" spans="2:4">
      <c r="B144" s="930">
        <v>39654</v>
      </c>
      <c r="C144" s="932">
        <v>0.28962678370472428</v>
      </c>
      <c r="D144" s="932">
        <v>-0.20003304883097578</v>
      </c>
    </row>
    <row r="145" spans="2:4">
      <c r="B145" s="930">
        <v>39657</v>
      </c>
      <c r="C145" s="932">
        <v>-2.3821383571945715E-2</v>
      </c>
      <c r="D145" s="932">
        <v>-0.20885284783024521</v>
      </c>
    </row>
    <row r="146" spans="2:4">
      <c r="B146" s="930">
        <v>39658</v>
      </c>
      <c r="C146" s="932">
        <v>5.2426280840547235E-2</v>
      </c>
      <c r="D146" s="932">
        <v>-0.17148554066472074</v>
      </c>
    </row>
    <row r="147" spans="2:4">
      <c r="B147" s="930">
        <v>39659</v>
      </c>
      <c r="C147" s="932">
        <v>0.27686896226293028</v>
      </c>
      <c r="D147" s="932">
        <v>-0.13610077113407368</v>
      </c>
    </row>
    <row r="148" spans="2:4">
      <c r="B148" s="930">
        <v>39660</v>
      </c>
      <c r="C148" s="932">
        <v>4.5648934396365928E-2</v>
      </c>
      <c r="D148" s="932">
        <v>-0.24491043356666412</v>
      </c>
    </row>
    <row r="149" spans="2:4">
      <c r="B149" s="930">
        <v>39661</v>
      </c>
      <c r="C149" s="932">
        <v>0.41759481617293837</v>
      </c>
      <c r="D149" s="932">
        <v>-0.29921027420644258</v>
      </c>
    </row>
    <row r="150" spans="2:4">
      <c r="B150" s="930">
        <v>39664</v>
      </c>
      <c r="C150" s="932">
        <v>4.8490384978252907E-2</v>
      </c>
      <c r="D150" s="932">
        <v>-0.20445772723766209</v>
      </c>
    </row>
    <row r="151" spans="2:4">
      <c r="B151" s="930">
        <v>39665</v>
      </c>
      <c r="C151" s="932">
        <v>0.4618998339908949</v>
      </c>
      <c r="D151" s="932">
        <v>-0.16966512645960183</v>
      </c>
    </row>
    <row r="152" spans="2:4">
      <c r="B152" s="930">
        <v>39666</v>
      </c>
      <c r="C152" s="932">
        <v>5.4827532076214269E-3</v>
      </c>
      <c r="D152" s="932">
        <v>-0.31714088425523673</v>
      </c>
    </row>
    <row r="153" spans="2:4">
      <c r="B153" s="930">
        <v>39667</v>
      </c>
      <c r="C153" s="932">
        <v>0.45322390019140713</v>
      </c>
      <c r="D153" s="932">
        <v>-0.13088853692054137</v>
      </c>
    </row>
    <row r="154" spans="2:4">
      <c r="B154" s="930">
        <v>39668</v>
      </c>
      <c r="C154" s="932">
        <v>5.0761583989680108E-2</v>
      </c>
      <c r="D154" s="932">
        <v>-0.42356731425832445</v>
      </c>
    </row>
    <row r="155" spans="2:4">
      <c r="B155" s="930">
        <v>39671</v>
      </c>
      <c r="C155" s="932">
        <v>5.8091048036333637E-4</v>
      </c>
      <c r="D155" s="932">
        <v>-0.14585680396725539</v>
      </c>
    </row>
    <row r="156" spans="2:4">
      <c r="B156" s="930">
        <v>39672</v>
      </c>
      <c r="C156" s="932">
        <v>-0.13728491232998216</v>
      </c>
      <c r="D156" s="932">
        <v>-0.14935545888742469</v>
      </c>
    </row>
    <row r="157" spans="2:4">
      <c r="B157" s="930">
        <v>39673</v>
      </c>
      <c r="C157" s="932">
        <v>0.25348914867479749</v>
      </c>
      <c r="D157" s="932">
        <v>8.793758437477657E-3</v>
      </c>
    </row>
    <row r="158" spans="2:4">
      <c r="B158" s="930">
        <v>39674</v>
      </c>
      <c r="C158" s="932">
        <v>0.13500255407914857</v>
      </c>
      <c r="D158" s="932">
        <v>-7.55136903688471E-2</v>
      </c>
    </row>
    <row r="159" spans="2:4">
      <c r="B159" s="930">
        <v>39675</v>
      </c>
      <c r="C159" s="932">
        <v>3.780663697261993E-3</v>
      </c>
      <c r="D159" s="932">
        <v>-3.7006163909246013E-2</v>
      </c>
    </row>
    <row r="160" spans="2:4">
      <c r="B160" s="930">
        <v>39678</v>
      </c>
      <c r="C160" s="932">
        <v>-1.1630112005079015E-2</v>
      </c>
      <c r="D160" s="932">
        <v>-0.11913003140730692</v>
      </c>
    </row>
    <row r="161" spans="2:4">
      <c r="B161" s="930">
        <v>39679</v>
      </c>
      <c r="C161" s="932">
        <v>0.26093993004742533</v>
      </c>
      <c r="D161" s="932">
        <v>-7.5334903971974787E-2</v>
      </c>
    </row>
    <row r="162" spans="2:4">
      <c r="B162" s="930">
        <v>39680</v>
      </c>
      <c r="C162" s="932">
        <v>-0.3664090726715975</v>
      </c>
      <c r="D162" s="932">
        <v>-0.24711806122412883</v>
      </c>
    </row>
    <row r="163" spans="2:4">
      <c r="B163" s="930">
        <v>39681</v>
      </c>
      <c r="C163" s="932">
        <v>0.32013085275415221</v>
      </c>
      <c r="D163" s="932">
        <v>-0.13867086239328702</v>
      </c>
    </row>
    <row r="164" spans="2:4">
      <c r="B164" s="930">
        <v>39682</v>
      </c>
      <c r="C164" s="932">
        <v>0.15930447548417764</v>
      </c>
      <c r="D164" s="932">
        <v>-0.20207924431246929</v>
      </c>
    </row>
    <row r="165" spans="2:4">
      <c r="B165" s="930">
        <v>39685</v>
      </c>
      <c r="C165" s="932">
        <v>-0.33140439155080326</v>
      </c>
      <c r="D165" s="932">
        <v>-0.10263864255717352</v>
      </c>
    </row>
    <row r="166" spans="2:4">
      <c r="B166" s="930">
        <v>39686</v>
      </c>
      <c r="C166" s="932">
        <v>-0.42818976951173271</v>
      </c>
      <c r="D166" s="932">
        <v>-0.4264243063592707</v>
      </c>
    </row>
    <row r="167" spans="2:4">
      <c r="B167" s="930">
        <v>39687</v>
      </c>
      <c r="C167" s="932">
        <v>-2.0658549706337452</v>
      </c>
      <c r="D167" s="932">
        <v>-3.1958895097644029E-3</v>
      </c>
    </row>
    <row r="168" spans="2:4">
      <c r="B168" s="930">
        <v>39688</v>
      </c>
      <c r="C168" s="932">
        <v>0.76569641395554311</v>
      </c>
      <c r="D168" s="932">
        <v>-0.22432277209676735</v>
      </c>
    </row>
    <row r="169" spans="2:4">
      <c r="B169" s="930">
        <v>39689</v>
      </c>
      <c r="C169" s="932">
        <v>0.67252644436794262</v>
      </c>
      <c r="D169" s="932">
        <v>-5.492565986371286E-2</v>
      </c>
    </row>
    <row r="170" spans="2:4">
      <c r="B170" s="930">
        <v>39693</v>
      </c>
      <c r="C170" s="932">
        <v>0.42134003144807758</v>
      </c>
      <c r="D170" s="932">
        <v>-0.28428479467060597</v>
      </c>
    </row>
    <row r="171" spans="2:4">
      <c r="B171" s="930">
        <v>39694</v>
      </c>
      <c r="C171" s="932">
        <v>0.11768531888883221</v>
      </c>
      <c r="D171" s="932">
        <v>-0.12262483927138917</v>
      </c>
    </row>
    <row r="172" spans="2:4">
      <c r="B172" s="930">
        <v>39695</v>
      </c>
      <c r="C172" s="932">
        <v>0.31814619631817609</v>
      </c>
      <c r="D172" s="932">
        <v>-5.4282153482350361E-2</v>
      </c>
    </row>
    <row r="173" spans="2:4">
      <c r="B173" s="930">
        <v>39696</v>
      </c>
      <c r="C173" s="932">
        <v>0.15840774941565516</v>
      </c>
      <c r="D173" s="932">
        <v>2.6216207122783997E-2</v>
      </c>
    </row>
    <row r="174" spans="2:4">
      <c r="B174" s="930">
        <v>39699</v>
      </c>
      <c r="C174" s="932">
        <v>0.31635145516226976</v>
      </c>
      <c r="D174" s="932">
        <v>-9.1844429627452498E-2</v>
      </c>
    </row>
    <row r="175" spans="2:4">
      <c r="B175" s="930">
        <v>39700</v>
      </c>
      <c r="C175" s="932">
        <v>-0.16513377408707847</v>
      </c>
      <c r="D175" s="932">
        <v>-4.6398442025245165E-2</v>
      </c>
    </row>
    <row r="176" spans="2:4">
      <c r="B176" s="930">
        <v>39701</v>
      </c>
      <c r="C176" s="932">
        <v>0.42484660762505988</v>
      </c>
      <c r="D176" s="932">
        <v>-0.26884667558711617</v>
      </c>
    </row>
    <row r="177" spans="2:4">
      <c r="B177" s="930">
        <v>39702</v>
      </c>
      <c r="C177" s="932">
        <v>0.22390569436488314</v>
      </c>
      <c r="D177" s="932">
        <v>-0.16575071845163647</v>
      </c>
    </row>
    <row r="178" spans="2:4">
      <c r="B178" s="930">
        <v>39703</v>
      </c>
      <c r="C178" s="932">
        <v>0.19135884032258824</v>
      </c>
      <c r="D178" s="932">
        <v>-0.14866091267763232</v>
      </c>
    </row>
    <row r="179" spans="2:4">
      <c r="B179" s="930">
        <v>39706</v>
      </c>
      <c r="C179" s="932">
        <v>0.44634596942526783</v>
      </c>
      <c r="D179" s="932">
        <v>-7.8798617472738072E-2</v>
      </c>
    </row>
    <row r="180" spans="2:4">
      <c r="B180" s="930">
        <v>39707</v>
      </c>
      <c r="C180" s="932">
        <v>0.47640284134460104</v>
      </c>
      <c r="D180" s="932">
        <v>-9.9429908319400781E-2</v>
      </c>
    </row>
    <row r="181" spans="2:4">
      <c r="B181" s="930">
        <v>39708</v>
      </c>
      <c r="C181" s="932">
        <v>0.28202785127559865</v>
      </c>
      <c r="D181" s="932">
        <v>-0.22023622125641096</v>
      </c>
    </row>
    <row r="182" spans="2:4">
      <c r="B182" s="930">
        <v>39709</v>
      </c>
      <c r="C182" s="932">
        <v>5.9985787625830018E-2</v>
      </c>
      <c r="D182" s="932">
        <v>1.3456951346133038E-3</v>
      </c>
    </row>
    <row r="183" spans="2:4">
      <c r="B183" s="930">
        <v>39710</v>
      </c>
      <c r="C183" s="932">
        <v>0.55552479601137261</v>
      </c>
      <c r="D183" s="932">
        <v>-8.4133502851557865E-2</v>
      </c>
    </row>
    <row r="184" spans="2:4">
      <c r="B184" s="930">
        <v>39713</v>
      </c>
      <c r="C184" s="932">
        <v>0.83499386199987025</v>
      </c>
      <c r="D184" s="932">
        <v>-0.17897584857120558</v>
      </c>
    </row>
    <row r="185" spans="2:4">
      <c r="B185" s="930">
        <v>39714</v>
      </c>
      <c r="C185" s="932">
        <v>0.72216470772375285</v>
      </c>
      <c r="D185" s="932">
        <v>-0.18102094694618487</v>
      </c>
    </row>
    <row r="186" spans="2:4">
      <c r="B186" s="930">
        <v>39715</v>
      </c>
      <c r="C186" s="932">
        <v>-0.19814325717620732</v>
      </c>
      <c r="D186" s="932">
        <v>-3.7992240601553082E-2</v>
      </c>
    </row>
    <row r="187" spans="2:4">
      <c r="B187" s="930">
        <v>39716</v>
      </c>
      <c r="C187" s="932">
        <v>0.14280529524871674</v>
      </c>
      <c r="D187" s="932">
        <v>-0.21933203067613596</v>
      </c>
    </row>
    <row r="188" spans="2:4">
      <c r="B188" s="930">
        <v>39717</v>
      </c>
      <c r="C188" s="932">
        <v>0.29652827190489095</v>
      </c>
      <c r="D188" s="932">
        <v>-2.4604191686834434E-2</v>
      </c>
    </row>
    <row r="189" spans="2:4">
      <c r="B189" s="930">
        <v>39720</v>
      </c>
      <c r="C189" s="932">
        <v>0.79503784714922465</v>
      </c>
      <c r="D189" s="932">
        <v>-0.2389238666126845</v>
      </c>
    </row>
    <row r="190" spans="2:4">
      <c r="B190" s="930">
        <v>39721</v>
      </c>
      <c r="C190" s="932">
        <v>0.91709090514372693</v>
      </c>
      <c r="D190" s="932">
        <v>-0.14399343853033841</v>
      </c>
    </row>
    <row r="191" spans="2:4">
      <c r="B191" s="930">
        <v>39722</v>
      </c>
      <c r="C191" s="932">
        <v>0.57247063471709247</v>
      </c>
      <c r="D191" s="932">
        <v>-0.24413514452240739</v>
      </c>
    </row>
    <row r="192" spans="2:4">
      <c r="B192" s="930">
        <v>39723</v>
      </c>
      <c r="C192" s="932">
        <v>0.12849207375939439</v>
      </c>
      <c r="D192" s="932">
        <v>-0.18604500802090429</v>
      </c>
    </row>
    <row r="193" spans="2:4">
      <c r="B193" s="930">
        <v>39724</v>
      </c>
      <c r="C193" s="932">
        <v>0.52622335987961422</v>
      </c>
      <c r="D193" s="932">
        <v>-0.14481638456037232</v>
      </c>
    </row>
    <row r="194" spans="2:4">
      <c r="B194" s="930">
        <v>39727</v>
      </c>
      <c r="C194" s="932">
        <v>0.88867089647191599</v>
      </c>
      <c r="D194" s="932">
        <v>-0.14250324259326075</v>
      </c>
    </row>
    <row r="195" spans="2:4">
      <c r="B195" s="930">
        <v>39728</v>
      </c>
      <c r="C195" s="932">
        <v>0.56224265345342483</v>
      </c>
      <c r="D195" s="932">
        <v>-0.23093888893838127</v>
      </c>
    </row>
    <row r="196" spans="2:4">
      <c r="B196" s="930">
        <v>39729</v>
      </c>
      <c r="C196" s="932">
        <v>0.87321537707123476</v>
      </c>
      <c r="D196" s="932">
        <v>-4.5365755463046865E-2</v>
      </c>
    </row>
    <row r="197" spans="2:4">
      <c r="B197" s="930">
        <v>39730</v>
      </c>
      <c r="C197" s="932">
        <v>0.78708507638185921</v>
      </c>
      <c r="D197" s="932">
        <v>-0.14178328956931321</v>
      </c>
    </row>
    <row r="198" spans="2:4">
      <c r="B198" s="930">
        <v>39731</v>
      </c>
      <c r="C198" s="932">
        <v>0.84918795346541021</v>
      </c>
      <c r="D198" s="932">
        <v>-0.15282970895989559</v>
      </c>
    </row>
    <row r="199" spans="2:4">
      <c r="B199" s="930">
        <v>39734</v>
      </c>
      <c r="C199" s="932">
        <v>0.16996026521786031</v>
      </c>
      <c r="D199" s="932">
        <v>-3.8487976686079249E-2</v>
      </c>
    </row>
    <row r="200" spans="2:4">
      <c r="B200" s="930">
        <v>39735</v>
      </c>
      <c r="C200" s="932">
        <v>0.24207650603363121</v>
      </c>
      <c r="D200" s="932">
        <v>-0.19448387669559739</v>
      </c>
    </row>
    <row r="201" spans="2:4">
      <c r="B201" s="930">
        <v>39736</v>
      </c>
      <c r="C201" s="932">
        <v>0.76203895172785452</v>
      </c>
      <c r="D201" s="932">
        <v>-0.18236413322953465</v>
      </c>
    </row>
    <row r="202" spans="2:4">
      <c r="B202" s="930">
        <v>39737</v>
      </c>
      <c r="C202" s="932">
        <v>0.47990115327279415</v>
      </c>
      <c r="D202" s="932">
        <v>-0.10937648735297915</v>
      </c>
    </row>
    <row r="203" spans="2:4">
      <c r="B203" s="930">
        <v>39738</v>
      </c>
      <c r="C203" s="932">
        <v>0.46661156880197119</v>
      </c>
      <c r="D203" s="932">
        <v>-9.8219078675973057E-2</v>
      </c>
    </row>
    <row r="204" spans="2:4">
      <c r="B204" s="930">
        <v>39741</v>
      </c>
      <c r="C204" s="932">
        <v>0.15446460693184511</v>
      </c>
      <c r="D204" s="932">
        <v>-0.10932103928346265</v>
      </c>
    </row>
    <row r="205" spans="2:4">
      <c r="B205" s="930">
        <v>39742</v>
      </c>
      <c r="C205" s="932">
        <v>0.37527859361251797</v>
      </c>
      <c r="D205" s="932">
        <v>0.22854399271875597</v>
      </c>
    </row>
    <row r="206" spans="2:4">
      <c r="B206" s="930">
        <v>39743</v>
      </c>
      <c r="C206" s="932">
        <v>0.55837376142323003</v>
      </c>
      <c r="D206" s="932">
        <v>-2.7143314327416339E-2</v>
      </c>
    </row>
    <row r="207" spans="2:4">
      <c r="B207" s="930">
        <v>39744</v>
      </c>
      <c r="C207" s="932">
        <v>0.42550964036098382</v>
      </c>
      <c r="D207" s="932">
        <v>1.0662351083865568E-2</v>
      </c>
    </row>
    <row r="208" spans="2:4">
      <c r="B208" s="930">
        <v>39745</v>
      </c>
      <c r="C208" s="932">
        <v>0.87418942475837802</v>
      </c>
      <c r="D208" s="932">
        <v>-3.0409490682888944E-2</v>
      </c>
    </row>
    <row r="209" spans="2:4">
      <c r="B209" s="930">
        <v>39749</v>
      </c>
      <c r="C209" s="932">
        <v>0.83710087647692677</v>
      </c>
      <c r="D209" s="932">
        <v>-2.3350797569837968E-2</v>
      </c>
    </row>
    <row r="210" spans="2:4">
      <c r="B210" s="930">
        <v>39750</v>
      </c>
      <c r="C210" s="932">
        <v>1.2475248084442792</v>
      </c>
      <c r="D210" s="932">
        <v>-9.9450969159847913E-2</v>
      </c>
    </row>
    <row r="211" spans="2:4">
      <c r="B211" s="930">
        <v>39751</v>
      </c>
      <c r="C211" s="932">
        <v>1.2214758189036998</v>
      </c>
      <c r="D211" s="932">
        <v>-7.6409113906241921E-3</v>
      </c>
    </row>
    <row r="212" spans="2:4">
      <c r="B212" s="930">
        <v>39752</v>
      </c>
      <c r="C212" s="932">
        <v>0.82680249239646952</v>
      </c>
      <c r="D212" s="932">
        <v>-0.19274225365582034</v>
      </c>
    </row>
    <row r="213" spans="2:4">
      <c r="B213" s="930">
        <v>39755</v>
      </c>
      <c r="C213" s="932">
        <v>1.0293415422664927</v>
      </c>
      <c r="D213" s="932">
        <v>-0.32858894681144135</v>
      </c>
    </row>
    <row r="214" spans="2:4">
      <c r="B214" s="930">
        <v>39756</v>
      </c>
      <c r="C214" s="932">
        <v>1.3030127942552145</v>
      </c>
      <c r="D214" s="932">
        <v>-2.4994846099251629E-2</v>
      </c>
    </row>
    <row r="215" spans="2:4">
      <c r="B215" s="930">
        <v>39757</v>
      </c>
      <c r="C215" s="932">
        <v>1.8482409065323686</v>
      </c>
      <c r="D215" s="932">
        <v>-0.16208184808548562</v>
      </c>
    </row>
    <row r="216" spans="2:4">
      <c r="B216" s="930">
        <v>39758</v>
      </c>
      <c r="C216" s="932">
        <v>0.71441366916829097</v>
      </c>
      <c r="D216" s="932">
        <v>-3.238093310252748E-2</v>
      </c>
    </row>
    <row r="217" spans="2:4">
      <c r="B217" s="930">
        <v>39759</v>
      </c>
      <c r="C217" s="932">
        <v>0.61627061151266571</v>
      </c>
      <c r="D217" s="932">
        <v>5.8277550425795211E-3</v>
      </c>
    </row>
    <row r="218" spans="2:4">
      <c r="B218" s="930">
        <v>39762</v>
      </c>
      <c r="C218" s="932">
        <v>0.77142121818273879</v>
      </c>
      <c r="D218" s="932">
        <v>-0.18974703995062314</v>
      </c>
    </row>
    <row r="219" spans="2:4">
      <c r="B219" s="930">
        <v>39763</v>
      </c>
      <c r="C219" s="932">
        <v>0.64722265360756603</v>
      </c>
      <c r="D219" s="932">
        <v>-0.24370386125261584</v>
      </c>
    </row>
    <row r="220" spans="2:4">
      <c r="B220" s="930">
        <v>39764</v>
      </c>
      <c r="C220" s="932">
        <v>0.36640875197350919</v>
      </c>
      <c r="D220" s="932">
        <v>-0.16428290858229469</v>
      </c>
    </row>
    <row r="221" spans="2:4">
      <c r="B221" s="930">
        <v>39765</v>
      </c>
      <c r="C221" s="932">
        <v>-5.7387007439345661E-2</v>
      </c>
      <c r="D221" s="932">
        <v>-7.5306163948839211E-2</v>
      </c>
    </row>
    <row r="222" spans="2:4">
      <c r="B222" s="930">
        <v>39766</v>
      </c>
      <c r="C222" s="932">
        <v>0.80007699230556206</v>
      </c>
      <c r="D222" s="932">
        <v>-0.15782728883510971</v>
      </c>
    </row>
    <row r="223" spans="2:4">
      <c r="B223" s="930">
        <v>39769</v>
      </c>
      <c r="C223" s="932">
        <v>0.59893222581915828</v>
      </c>
      <c r="D223" s="932">
        <v>-0.19052992825828044</v>
      </c>
    </row>
    <row r="224" spans="2:4">
      <c r="B224" s="930">
        <v>39770</v>
      </c>
      <c r="C224" s="932">
        <v>0.12532923814545976</v>
      </c>
      <c r="D224" s="932">
        <v>8.2409589143442232E-3</v>
      </c>
    </row>
    <row r="225" spans="2:4">
      <c r="B225" s="930">
        <v>39771</v>
      </c>
      <c r="C225" s="932">
        <v>-0.1662975017032039</v>
      </c>
      <c r="D225" s="932">
        <v>-7.214954298080066E-2</v>
      </c>
    </row>
    <row r="226" spans="2:4">
      <c r="B226" s="930">
        <v>39772</v>
      </c>
      <c r="C226" s="932">
        <v>0.54936407022331868</v>
      </c>
      <c r="D226" s="932">
        <v>-0.14971166984131737</v>
      </c>
    </row>
    <row r="227" spans="2:4">
      <c r="B227" s="930">
        <v>39773</v>
      </c>
      <c r="C227" s="932">
        <v>0.6049143521490753</v>
      </c>
      <c r="D227" s="932">
        <v>-6.0979192661796411E-2</v>
      </c>
    </row>
    <row r="228" spans="2:4">
      <c r="B228" s="930">
        <v>39776</v>
      </c>
      <c r="C228" s="932">
        <v>1.1051546053866828</v>
      </c>
      <c r="D228" s="932">
        <v>-0.17383003953026943</v>
      </c>
    </row>
    <row r="229" spans="2:4">
      <c r="B229" s="930">
        <v>39777</v>
      </c>
      <c r="C229" s="932">
        <v>8.5502304814134428E-2</v>
      </c>
      <c r="D229" s="932">
        <v>-3.4202889091951683E-2</v>
      </c>
    </row>
    <row r="230" spans="2:4">
      <c r="B230" s="930">
        <v>39778</v>
      </c>
      <c r="C230" s="932">
        <v>0.60770716816693093</v>
      </c>
      <c r="D230" s="932">
        <v>-0.14540971612735037</v>
      </c>
    </row>
    <row r="231" spans="2:4">
      <c r="B231" s="930">
        <v>39779</v>
      </c>
      <c r="C231" s="932">
        <v>0.46838939227413284</v>
      </c>
      <c r="D231" s="932">
        <v>8.5083439741292677E-2</v>
      </c>
    </row>
    <row r="232" spans="2:4">
      <c r="B232" s="930">
        <v>39780</v>
      </c>
      <c r="C232" s="932">
        <v>1.0590718293531476</v>
      </c>
      <c r="D232" s="932">
        <v>-6.3629661229269302E-2</v>
      </c>
    </row>
    <row r="233" spans="2:4">
      <c r="B233" s="930">
        <v>39783</v>
      </c>
      <c r="C233" s="932">
        <v>0.65344413970186466</v>
      </c>
      <c r="D233" s="932">
        <v>-0.17700072704817643</v>
      </c>
    </row>
    <row r="234" spans="2:4">
      <c r="B234" s="930">
        <v>39784</v>
      </c>
      <c r="C234" s="932">
        <v>0.29031851357908645</v>
      </c>
      <c r="D234" s="932">
        <v>-0.21510511473335478</v>
      </c>
    </row>
    <row r="235" spans="2:4">
      <c r="B235" s="930">
        <v>39785</v>
      </c>
      <c r="C235" s="932">
        <v>-4.6189495255803369E-2</v>
      </c>
      <c r="D235" s="932">
        <v>-0.10990673782509405</v>
      </c>
    </row>
    <row r="236" spans="2:4">
      <c r="B236" s="930">
        <v>39786</v>
      </c>
      <c r="C236" s="932">
        <v>0.27271510338192656</v>
      </c>
      <c r="D236" s="932">
        <v>-0.12067138787709389</v>
      </c>
    </row>
    <row r="237" spans="2:4">
      <c r="B237" s="930">
        <v>39787</v>
      </c>
      <c r="C237" s="932">
        <v>-0.26664365006084545</v>
      </c>
      <c r="D237" s="932">
        <v>-2.9475249399010993E-2</v>
      </c>
    </row>
    <row r="238" spans="2:4">
      <c r="B238" s="930">
        <v>39791</v>
      </c>
      <c r="C238" s="932">
        <v>1.2759704607087863</v>
      </c>
      <c r="D238" s="932">
        <v>-1.6252151426034991E-2</v>
      </c>
    </row>
    <row r="239" spans="2:4">
      <c r="B239" s="930">
        <v>39792</v>
      </c>
      <c r="C239" s="932">
        <v>9.7127290468629182E-2</v>
      </c>
      <c r="D239" s="932">
        <v>-0.23964827601121444</v>
      </c>
    </row>
    <row r="240" spans="2:4">
      <c r="B240" s="930">
        <v>39793</v>
      </c>
      <c r="C240" s="932">
        <v>-0.25390542245735914</v>
      </c>
      <c r="D240" s="932">
        <v>-0.18166309624988605</v>
      </c>
    </row>
    <row r="241" spans="2:4">
      <c r="B241" s="930">
        <v>39794</v>
      </c>
      <c r="C241" s="932">
        <v>0.21014000417261236</v>
      </c>
      <c r="D241" s="932">
        <v>-0.1648776525529953</v>
      </c>
    </row>
    <row r="242" spans="2:4">
      <c r="B242" s="930">
        <v>39797</v>
      </c>
      <c r="C242" s="932">
        <v>0.34940917255928355</v>
      </c>
      <c r="D242" s="932">
        <v>-0.25197734337140265</v>
      </c>
    </row>
    <row r="243" spans="2:4">
      <c r="B243" s="930">
        <v>39800</v>
      </c>
      <c r="C243" s="932">
        <v>0.56220119479817432</v>
      </c>
      <c r="D243" s="932">
        <v>-4.3871546719294045E-2</v>
      </c>
    </row>
    <row r="244" spans="2:4">
      <c r="B244" s="930">
        <v>39801</v>
      </c>
      <c r="C244" s="932">
        <v>1.6474466909448579E-2</v>
      </c>
      <c r="D244" s="932">
        <v>-7.5300541004223204E-2</v>
      </c>
    </row>
    <row r="245" spans="2:4">
      <c r="B245" s="930">
        <v>39804</v>
      </c>
      <c r="C245" s="932">
        <v>0.16387866607778209</v>
      </c>
      <c r="D245" s="932">
        <v>-0.14022898116296906</v>
      </c>
    </row>
    <row r="246" spans="2:4">
      <c r="B246" s="930">
        <v>39805</v>
      </c>
      <c r="C246" s="932">
        <v>0.50108441871789378</v>
      </c>
      <c r="D246" s="932">
        <v>-0.17394539190527344</v>
      </c>
    </row>
    <row r="247" spans="2:4">
      <c r="B247" s="930">
        <v>39806</v>
      </c>
      <c r="C247" s="932">
        <v>0.48572835160359878</v>
      </c>
      <c r="D247" s="932">
        <v>-0.17037881156171969</v>
      </c>
    </row>
    <row r="248" spans="2:4">
      <c r="B248" s="930">
        <v>39807</v>
      </c>
      <c r="C248" s="932">
        <v>-3.1065971136899517E-2</v>
      </c>
      <c r="D248" s="932">
        <v>-3.6403081374705971E-2</v>
      </c>
    </row>
    <row r="249" spans="2:4">
      <c r="B249" s="930">
        <v>39808</v>
      </c>
      <c r="C249" s="932">
        <v>0.88404760704964447</v>
      </c>
      <c r="D249" s="932">
        <v>-4.3979656481444952E-2</v>
      </c>
    </row>
    <row r="250" spans="2:4">
      <c r="B250" s="930">
        <v>39811</v>
      </c>
      <c r="C250" s="932">
        <v>0.51907022113610035</v>
      </c>
      <c r="D250" s="932">
        <v>-0.1049909910781993</v>
      </c>
    </row>
    <row r="251" spans="2:4">
      <c r="B251" s="930">
        <v>39812</v>
      </c>
      <c r="C251" s="932">
        <v>0.5410174187071507</v>
      </c>
      <c r="D251" s="932">
        <v>-0.14128592283434435</v>
      </c>
    </row>
    <row r="252" spans="2:4">
      <c r="B252" s="930">
        <v>39813</v>
      </c>
      <c r="C252" s="932">
        <v>0.3518944656036217</v>
      </c>
      <c r="D252" s="932">
        <v>9.5249915051986184E-2</v>
      </c>
    </row>
    <row r="253" spans="2:4">
      <c r="B253" s="930">
        <v>39818</v>
      </c>
      <c r="C253" s="932">
        <v>0.5792028726872025</v>
      </c>
      <c r="D253" s="932">
        <v>-0.14347598226081124</v>
      </c>
    </row>
    <row r="254" spans="2:4">
      <c r="B254" s="930">
        <v>39819</v>
      </c>
      <c r="C254" s="932">
        <v>8.093362362913116E-2</v>
      </c>
      <c r="D254" s="932">
        <v>-5.0235799977815916E-2</v>
      </c>
    </row>
    <row r="255" spans="2:4">
      <c r="B255" s="930">
        <v>39821</v>
      </c>
      <c r="C255" s="932">
        <v>8.8499407541408434E-2</v>
      </c>
      <c r="D255" s="932">
        <v>-6.6685477257207901E-2</v>
      </c>
    </row>
    <row r="256" spans="2:4">
      <c r="B256" s="930">
        <v>39822</v>
      </c>
      <c r="C256" s="932">
        <v>7.8962964304170324E-3</v>
      </c>
      <c r="D256" s="932">
        <v>3.9518344287126687E-2</v>
      </c>
    </row>
    <row r="257" spans="2:4">
      <c r="B257" s="930">
        <v>39825</v>
      </c>
      <c r="C257" s="932">
        <v>5.6924814892884638E-2</v>
      </c>
      <c r="D257" s="932">
        <v>-0.10813429277621738</v>
      </c>
    </row>
    <row r="258" spans="2:4">
      <c r="B258" s="930">
        <v>39826</v>
      </c>
      <c r="C258" s="932">
        <v>-0.22146970324076737</v>
      </c>
      <c r="D258" s="932">
        <v>-5.0306637278226866E-2</v>
      </c>
    </row>
    <row r="259" spans="2:4">
      <c r="B259" s="930">
        <v>39827</v>
      </c>
      <c r="C259" s="932">
        <v>-0.14208738346353558</v>
      </c>
      <c r="D259" s="932">
        <v>-9.1108155052008061E-2</v>
      </c>
    </row>
    <row r="260" spans="2:4">
      <c r="B260" s="930">
        <v>39828</v>
      </c>
      <c r="C260" s="932">
        <v>-0.14243543746728549</v>
      </c>
      <c r="D260" s="932">
        <v>-0.39264255181243823</v>
      </c>
    </row>
    <row r="261" spans="2:4">
      <c r="B261" s="930">
        <v>39829</v>
      </c>
      <c r="C261" s="932">
        <v>-6.8881315803168822E-2</v>
      </c>
      <c r="D261" s="932">
        <v>-0.11796264989935092</v>
      </c>
    </row>
    <row r="262" spans="2:4">
      <c r="B262" s="930">
        <v>39832</v>
      </c>
      <c r="C262" s="932">
        <v>0.31916458837351314</v>
      </c>
      <c r="D262" s="932">
        <v>-9.3987912110406843E-2</v>
      </c>
    </row>
    <row r="263" spans="2:4">
      <c r="B263" s="930">
        <v>39833</v>
      </c>
      <c r="C263" s="932">
        <v>6.4273988370265683E-2</v>
      </c>
      <c r="D263" s="932">
        <v>-3.6805456090012303E-2</v>
      </c>
    </row>
    <row r="264" spans="2:4">
      <c r="B264" s="930">
        <v>39834</v>
      </c>
      <c r="C264" s="932">
        <v>-0.2296795997944005</v>
      </c>
      <c r="D264" s="932">
        <v>7.0820634541281166E-2</v>
      </c>
    </row>
    <row r="265" spans="2:4">
      <c r="B265" s="930">
        <v>39835</v>
      </c>
      <c r="C265" s="932">
        <v>9.8436571944913093E-2</v>
      </c>
      <c r="D265" s="932">
        <v>4.3201937875145674E-2</v>
      </c>
    </row>
    <row r="266" spans="2:4">
      <c r="B266" s="930">
        <v>39836</v>
      </c>
      <c r="C266" s="932">
        <v>-0.19196420602400016</v>
      </c>
      <c r="D266" s="932">
        <v>-0.2852943494965598</v>
      </c>
    </row>
    <row r="267" spans="2:4">
      <c r="B267" s="930">
        <v>39839</v>
      </c>
      <c r="C267" s="932">
        <v>0.11289131611155406</v>
      </c>
      <c r="D267" s="932">
        <v>-0.11428601543210076</v>
      </c>
    </row>
    <row r="268" spans="2:4">
      <c r="B268" s="930">
        <v>39840</v>
      </c>
      <c r="C268" s="932">
        <v>0.23306152229412275</v>
      </c>
      <c r="D268" s="932">
        <v>-2.2046829536361569E-3</v>
      </c>
    </row>
    <row r="269" spans="2:4">
      <c r="B269" s="930">
        <v>39841</v>
      </c>
      <c r="C269" s="932">
        <v>-2.628290818669124E-3</v>
      </c>
      <c r="D269" s="932">
        <v>-0.29368288951751459</v>
      </c>
    </row>
    <row r="270" spans="2:4">
      <c r="B270" s="930">
        <v>39842</v>
      </c>
      <c r="C270" s="932">
        <v>0.11262824395514356</v>
      </c>
      <c r="D270" s="932">
        <v>0.15602506770799326</v>
      </c>
    </row>
    <row r="271" spans="2:4">
      <c r="B271" s="930">
        <v>39843</v>
      </c>
      <c r="C271" s="932">
        <v>0.63639740158870239</v>
      </c>
      <c r="D271" s="932">
        <v>-3.788333422127025E-2</v>
      </c>
    </row>
    <row r="272" spans="2:4">
      <c r="B272" s="930">
        <v>39846</v>
      </c>
      <c r="C272" s="932">
        <v>0.37621636210384674</v>
      </c>
      <c r="D272" s="932">
        <v>-6.9738635407600058E-2</v>
      </c>
    </row>
    <row r="273" spans="2:4">
      <c r="B273" s="930">
        <v>39847</v>
      </c>
      <c r="C273" s="932">
        <v>-0.12992480173715359</v>
      </c>
      <c r="D273" s="932">
        <v>3.6512018557642606E-2</v>
      </c>
    </row>
    <row r="274" spans="2:4">
      <c r="B274" s="930">
        <v>39848</v>
      </c>
      <c r="C274" s="932">
        <v>1.2663028537225154</v>
      </c>
      <c r="D274" s="932">
        <v>2.0733653404992738E-2</v>
      </c>
    </row>
    <row r="275" spans="2:4">
      <c r="B275" s="930">
        <v>39849</v>
      </c>
      <c r="C275" s="932">
        <v>0.41130657961890449</v>
      </c>
      <c r="D275" s="932">
        <v>-0.10340114458018249</v>
      </c>
    </row>
    <row r="276" spans="2:4">
      <c r="B276" s="930">
        <v>39850</v>
      </c>
      <c r="C276" s="932">
        <v>0.60004239119775371</v>
      </c>
      <c r="D276" s="932">
        <v>-0.16918330259403291</v>
      </c>
    </row>
    <row r="277" spans="2:4">
      <c r="B277" s="930">
        <v>39853</v>
      </c>
      <c r="C277" s="932">
        <v>0.6740139580154566</v>
      </c>
      <c r="D277" s="932">
        <v>0.24478575424737312</v>
      </c>
    </row>
    <row r="278" spans="2:4">
      <c r="B278" s="930">
        <v>39854</v>
      </c>
      <c r="C278" s="932">
        <v>-0.55987912907318416</v>
      </c>
      <c r="D278" s="932">
        <v>-5.1324739101699058E-3</v>
      </c>
    </row>
    <row r="279" spans="2:4">
      <c r="B279" s="930">
        <v>39855</v>
      </c>
      <c r="C279" s="932">
        <v>0.37539140728538489</v>
      </c>
      <c r="D279" s="932">
        <v>-9.284120080738574E-2</v>
      </c>
    </row>
    <row r="280" spans="2:4">
      <c r="B280" s="930">
        <v>39856</v>
      </c>
      <c r="C280" s="932">
        <v>0.19679096167402332</v>
      </c>
      <c r="D280" s="932">
        <v>-4.4415896028823322E-2</v>
      </c>
    </row>
    <row r="281" spans="2:4">
      <c r="B281" s="930">
        <v>39857</v>
      </c>
      <c r="C281" s="932">
        <v>-0.13008922431197814</v>
      </c>
      <c r="D281" s="932">
        <v>-0.22915124748703372</v>
      </c>
    </row>
    <row r="282" spans="2:4">
      <c r="B282" s="930">
        <v>39860</v>
      </c>
      <c r="C282" s="932">
        <v>-0.82405753467804843</v>
      </c>
      <c r="D282" s="932">
        <v>-2.9426662117505938E-2</v>
      </c>
    </row>
    <row r="283" spans="2:4">
      <c r="B283" s="930">
        <v>39861</v>
      </c>
      <c r="C283" s="932">
        <v>0.10106431575189018</v>
      </c>
      <c r="D283" s="932">
        <v>-7.5404033629308434E-2</v>
      </c>
    </row>
    <row r="284" spans="2:4">
      <c r="B284" s="930">
        <v>39862</v>
      </c>
      <c r="C284" s="932">
        <v>0.12813987432988538</v>
      </c>
      <c r="D284" s="932">
        <v>-3.7604185814917264E-2</v>
      </c>
    </row>
    <row r="285" spans="2:4">
      <c r="B285" s="930">
        <v>39863</v>
      </c>
      <c r="C285" s="932">
        <v>0.1954501662823071</v>
      </c>
      <c r="D285" s="932">
        <v>1.5093514870911777E-2</v>
      </c>
    </row>
    <row r="286" spans="2:4">
      <c r="B286" s="930">
        <v>39864</v>
      </c>
      <c r="C286" s="932">
        <v>-2.8661994448422157E-2</v>
      </c>
      <c r="D286" s="932">
        <v>-9.3974368914313211E-2</v>
      </c>
    </row>
    <row r="287" spans="2:4">
      <c r="B287" s="930">
        <v>39867</v>
      </c>
      <c r="C287" s="932">
        <v>-0.32404994098174056</v>
      </c>
      <c r="D287" s="932">
        <v>-0.32160821230120634</v>
      </c>
    </row>
    <row r="288" spans="2:4">
      <c r="B288" s="930">
        <v>39868</v>
      </c>
      <c r="C288" s="932">
        <v>-0.4293657344522358</v>
      </c>
      <c r="D288" s="932">
        <v>1.0269918371320224E-2</v>
      </c>
    </row>
    <row r="289" spans="2:4">
      <c r="B289" s="930">
        <v>39869</v>
      </c>
      <c r="C289" s="932">
        <v>-0.62572085999979787</v>
      </c>
      <c r="D289" s="932">
        <v>-0.26296629741406707</v>
      </c>
    </row>
    <row r="290" spans="2:4">
      <c r="B290" s="930">
        <v>39870</v>
      </c>
      <c r="C290" s="932">
        <v>-0.44634645022345054</v>
      </c>
      <c r="D290" s="932">
        <v>0.17120348592208776</v>
      </c>
    </row>
    <row r="291" spans="2:4">
      <c r="B291" s="930">
        <v>39871</v>
      </c>
      <c r="C291" s="932">
        <v>-0.7558895281588589</v>
      </c>
      <c r="D291" s="932">
        <v>0.15310897345735797</v>
      </c>
    </row>
    <row r="292" spans="2:4">
      <c r="B292" s="930">
        <v>39874</v>
      </c>
      <c r="C292" s="932">
        <v>-0.49975939486851528</v>
      </c>
      <c r="D292" s="932">
        <v>-0.26429914520055831</v>
      </c>
    </row>
    <row r="293" spans="2:4">
      <c r="B293" s="930">
        <v>39875</v>
      </c>
      <c r="C293" s="932">
        <v>-0.51678083615119652</v>
      </c>
      <c r="D293" s="932">
        <v>-2.2801380333681048E-2</v>
      </c>
    </row>
    <row r="294" spans="2:4">
      <c r="B294" s="930">
        <v>39876</v>
      </c>
      <c r="C294" s="932">
        <v>-0.43759652677964833</v>
      </c>
      <c r="D294" s="932">
        <v>-0.12083927717985592</v>
      </c>
    </row>
    <row r="295" spans="2:4">
      <c r="B295" s="930">
        <v>39877</v>
      </c>
      <c r="C295" s="932">
        <v>-0.4554691907909158</v>
      </c>
      <c r="D295" s="932">
        <v>-0.44480726782198005</v>
      </c>
    </row>
    <row r="296" spans="2:4">
      <c r="B296" s="930">
        <v>39878</v>
      </c>
      <c r="C296" s="932">
        <v>-0.49680266571279819</v>
      </c>
      <c r="D296" s="932">
        <v>-0.11687444676771383</v>
      </c>
    </row>
    <row r="297" spans="2:4">
      <c r="B297" s="930">
        <v>39882</v>
      </c>
      <c r="C297" s="932">
        <v>-0.39967617989300985</v>
      </c>
      <c r="D297" s="932">
        <v>-4.3173504776617766E-3</v>
      </c>
    </row>
    <row r="298" spans="2:4">
      <c r="B298" s="930">
        <v>39883</v>
      </c>
      <c r="C298" s="932">
        <v>4.343264124862134E-3</v>
      </c>
      <c r="D298" s="932">
        <v>-5.0132211374217951E-2</v>
      </c>
    </row>
    <row r="299" spans="2:4">
      <c r="B299" s="930">
        <v>39884</v>
      </c>
      <c r="C299" s="932">
        <v>-0.72267557349371203</v>
      </c>
      <c r="D299" s="932">
        <v>-4.6787468844763447E-3</v>
      </c>
    </row>
    <row r="300" spans="2:4">
      <c r="B300" s="930">
        <v>39885</v>
      </c>
      <c r="C300" s="932">
        <v>-0.11365367938206633</v>
      </c>
      <c r="D300" s="932">
        <v>-0.2388868622987031</v>
      </c>
    </row>
    <row r="301" spans="2:4">
      <c r="B301" s="930">
        <v>39888</v>
      </c>
      <c r="C301" s="932">
        <v>-0.66145950085345284</v>
      </c>
      <c r="D301" s="932">
        <v>6.4238090396854788E-3</v>
      </c>
    </row>
    <row r="302" spans="2:4">
      <c r="B302" s="930">
        <v>39889</v>
      </c>
      <c r="C302" s="932">
        <v>-6.4163491030897413E-2</v>
      </c>
      <c r="D302" s="932">
        <v>9.7887278843489273E-2</v>
      </c>
    </row>
    <row r="303" spans="2:4">
      <c r="B303" s="930">
        <v>39890</v>
      </c>
      <c r="C303" s="932">
        <v>-2.6626287312371238E-2</v>
      </c>
      <c r="D303" s="932">
        <v>0.13440908138851015</v>
      </c>
    </row>
    <row r="304" spans="2:4">
      <c r="B304" s="930">
        <v>39891</v>
      </c>
      <c r="C304" s="932">
        <v>-0.33621970317824268</v>
      </c>
      <c r="D304" s="932">
        <v>-1.0263180758814678E-2</v>
      </c>
    </row>
    <row r="305" spans="2:4">
      <c r="B305" s="930">
        <v>39892</v>
      </c>
      <c r="C305" s="932">
        <v>-0.14539571445206603</v>
      </c>
      <c r="D305" s="932">
        <v>-3.7921450286602307E-2</v>
      </c>
    </row>
    <row r="306" spans="2:4">
      <c r="B306" s="930">
        <v>39896</v>
      </c>
      <c r="C306" s="932">
        <v>-8.5006634887564853E-2</v>
      </c>
      <c r="D306" s="932">
        <v>-8.2534477709977558E-2</v>
      </c>
    </row>
    <row r="307" spans="2:4">
      <c r="B307" s="930">
        <v>39897</v>
      </c>
      <c r="C307" s="932">
        <v>-0.40669520569224066</v>
      </c>
      <c r="D307" s="932">
        <v>-1.0955469928180485E-3</v>
      </c>
    </row>
    <row r="308" spans="2:4">
      <c r="B308" s="930">
        <v>39898</v>
      </c>
      <c r="C308" s="932">
        <v>-0.10450793062651925</v>
      </c>
      <c r="D308" s="932">
        <v>-0.19456809699116426</v>
      </c>
    </row>
    <row r="309" spans="2:4">
      <c r="B309" s="930">
        <v>39899</v>
      </c>
      <c r="C309" s="932">
        <v>-0.61680055568369418</v>
      </c>
      <c r="D309" s="932">
        <v>-8.4989819626664687E-2</v>
      </c>
    </row>
    <row r="310" spans="2:4">
      <c r="B310" s="930">
        <v>39902</v>
      </c>
      <c r="C310" s="932">
        <v>0.11663778079945389</v>
      </c>
      <c r="D310" s="932">
        <v>1.2537849311692148E-2</v>
      </c>
    </row>
    <row r="311" spans="2:4">
      <c r="B311" s="930">
        <v>39903</v>
      </c>
      <c r="C311" s="932">
        <v>-0.26902364377031229</v>
      </c>
      <c r="D311" s="932">
        <v>-0.24469454375411628</v>
      </c>
    </row>
    <row r="312" spans="2:4">
      <c r="B312" s="930">
        <v>39904</v>
      </c>
      <c r="C312" s="932">
        <v>-0.32935066284537817</v>
      </c>
      <c r="D312" s="932">
        <v>2.6426017275096646E-3</v>
      </c>
    </row>
    <row r="313" spans="2:4">
      <c r="B313" s="930">
        <v>39905</v>
      </c>
      <c r="C313" s="932">
        <v>0.18093020938013143</v>
      </c>
      <c r="D313" s="932">
        <v>-1.2605735501228397E-2</v>
      </c>
    </row>
    <row r="314" spans="2:4">
      <c r="B314" s="930">
        <v>39906</v>
      </c>
      <c r="C314" s="932">
        <v>-0.1929083311229583</v>
      </c>
      <c r="D314" s="932">
        <v>-3.8061927013653032E-2</v>
      </c>
    </row>
    <row r="315" spans="2:4">
      <c r="B315" s="930">
        <v>39909</v>
      </c>
      <c r="C315" s="932">
        <v>1.3922391619703448E-2</v>
      </c>
      <c r="D315" s="932">
        <v>-0.53875982735051398</v>
      </c>
    </row>
    <row r="316" spans="2:4">
      <c r="B316" s="930">
        <v>39910</v>
      </c>
      <c r="C316" s="932">
        <v>5.4453479050794312E-2</v>
      </c>
      <c r="D316" s="932">
        <v>-1.2500792586472554E-3</v>
      </c>
    </row>
    <row r="317" spans="2:4">
      <c r="B317" s="930">
        <v>39911</v>
      </c>
      <c r="C317" s="932">
        <v>-0.30768709096375257</v>
      </c>
      <c r="D317" s="932">
        <v>-0.17486874816001743</v>
      </c>
    </row>
    <row r="318" spans="2:4">
      <c r="B318" s="930">
        <v>39912</v>
      </c>
      <c r="C318" s="932">
        <v>0.18272811812959872</v>
      </c>
      <c r="D318" s="932">
        <v>0.23308571147890314</v>
      </c>
    </row>
    <row r="319" spans="2:4">
      <c r="B319" s="930">
        <v>39913</v>
      </c>
      <c r="C319" s="932">
        <v>0.14134946195707396</v>
      </c>
      <c r="D319" s="932">
        <v>6.103492288166671E-2</v>
      </c>
    </row>
    <row r="320" spans="2:4">
      <c r="B320" s="930">
        <v>39916</v>
      </c>
      <c r="C320" s="932">
        <v>-9.3806524044255379E-2</v>
      </c>
      <c r="D320" s="932">
        <v>0.14270663851412846</v>
      </c>
    </row>
    <row r="321" spans="2:4">
      <c r="B321" s="930">
        <v>39917</v>
      </c>
      <c r="C321" s="932">
        <v>0.24431723965262508</v>
      </c>
      <c r="D321" s="932">
        <v>2.2881677977756035E-2</v>
      </c>
    </row>
    <row r="322" spans="2:4">
      <c r="B322" s="930">
        <v>39918</v>
      </c>
      <c r="C322" s="932">
        <v>-0.14048570931599907</v>
      </c>
      <c r="D322" s="932">
        <v>-1.5292685057134561E-2</v>
      </c>
    </row>
    <row r="323" spans="2:4">
      <c r="B323" s="930">
        <v>39919</v>
      </c>
      <c r="C323" s="932">
        <v>-9.3540231465079476E-2</v>
      </c>
      <c r="D323" s="932">
        <v>1.7939895429007698E-2</v>
      </c>
    </row>
    <row r="324" spans="2:4">
      <c r="B324" s="930">
        <v>39920</v>
      </c>
      <c r="C324" s="932">
        <v>-4.7509080811759516E-2</v>
      </c>
      <c r="D324" s="932">
        <v>-1.7296569349126673E-2</v>
      </c>
    </row>
    <row r="325" spans="2:4">
      <c r="B325" s="930">
        <v>39923</v>
      </c>
      <c r="C325" s="932">
        <v>-0.14663268297152299</v>
      </c>
      <c r="D325" s="932">
        <v>-0.13639379493647441</v>
      </c>
    </row>
    <row r="326" spans="2:4">
      <c r="B326" s="930">
        <v>39924</v>
      </c>
      <c r="C326" s="932">
        <v>0.194942901794948</v>
      </c>
      <c r="D326" s="932">
        <v>0.29180859126990366</v>
      </c>
    </row>
    <row r="327" spans="2:4">
      <c r="B327" s="930">
        <v>39925</v>
      </c>
      <c r="C327" s="932">
        <v>-0.15164229490266315</v>
      </c>
      <c r="D327" s="932">
        <v>-7.3484102131585988E-2</v>
      </c>
    </row>
    <row r="328" spans="2:4">
      <c r="B328" s="930">
        <v>39926</v>
      </c>
      <c r="C328" s="932">
        <v>-0.10160780986367718</v>
      </c>
      <c r="D328" s="932">
        <v>-8.6887064996329907E-2</v>
      </c>
    </row>
    <row r="329" spans="2:4">
      <c r="B329" s="930">
        <v>39927</v>
      </c>
      <c r="C329" s="932">
        <v>0.16390967632384384</v>
      </c>
      <c r="D329" s="932">
        <v>-5.6525800474410484E-2</v>
      </c>
    </row>
    <row r="330" spans="2:4">
      <c r="B330" s="930">
        <v>39930</v>
      </c>
      <c r="C330" s="932">
        <v>-7.9771994365596399E-2</v>
      </c>
      <c r="D330" s="932">
        <v>-0.21953572489783549</v>
      </c>
    </row>
    <row r="331" spans="2:4">
      <c r="B331" s="930">
        <v>39931</v>
      </c>
      <c r="C331" s="932">
        <v>-0.19531447119842066</v>
      </c>
      <c r="D331" s="932">
        <v>-0.15850691807977438</v>
      </c>
    </row>
    <row r="332" spans="2:4">
      <c r="B332" s="930">
        <v>39932</v>
      </c>
      <c r="C332" s="932">
        <v>-0.24575889199058837</v>
      </c>
      <c r="D332" s="932">
        <v>-8.5034909317838088E-3</v>
      </c>
    </row>
    <row r="333" spans="2:4">
      <c r="B333" s="930">
        <v>39933</v>
      </c>
      <c r="C333" s="932">
        <v>-0.20677855525324651</v>
      </c>
      <c r="D333" s="932">
        <v>-1.0277651574076478E-2</v>
      </c>
    </row>
    <row r="334" spans="2:4">
      <c r="B334" s="930">
        <v>39937</v>
      </c>
      <c r="C334" s="932">
        <v>0.15935700127988825</v>
      </c>
      <c r="D334" s="932">
        <v>-0.15131406883751711</v>
      </c>
    </row>
    <row r="335" spans="2:4">
      <c r="B335" s="930">
        <v>39938</v>
      </c>
      <c r="C335" s="932">
        <v>0.3413064628208986</v>
      </c>
      <c r="D335" s="932">
        <v>-0.35477042341801213</v>
      </c>
    </row>
    <row r="336" spans="2:4">
      <c r="B336" s="930">
        <v>39939</v>
      </c>
      <c r="C336" s="932">
        <v>0.27082945041756673</v>
      </c>
      <c r="D336" s="932">
        <v>-0.20595293875375195</v>
      </c>
    </row>
    <row r="337" spans="2:4">
      <c r="B337" s="930">
        <v>39940</v>
      </c>
      <c r="C337" s="932">
        <v>1.0254637607457264</v>
      </c>
      <c r="D337" s="932">
        <v>-0.10795767204931833</v>
      </c>
    </row>
    <row r="338" spans="2:4">
      <c r="B338" s="930">
        <v>39941</v>
      </c>
      <c r="C338" s="932">
        <v>8.7531070406954029E-2</v>
      </c>
      <c r="D338" s="932">
        <v>-0.29935921095113521</v>
      </c>
    </row>
    <row r="339" spans="2:4">
      <c r="B339" s="930">
        <v>39945</v>
      </c>
      <c r="C339" s="932">
        <v>0.12237489377085735</v>
      </c>
      <c r="D339" s="932">
        <v>0.18852420832185954</v>
      </c>
    </row>
    <row r="340" spans="2:4">
      <c r="B340" s="930">
        <v>39946</v>
      </c>
      <c r="C340" s="932">
        <v>8.9919116100541527E-2</v>
      </c>
      <c r="D340" s="932">
        <v>-0.40720657916648728</v>
      </c>
    </row>
    <row r="341" spans="2:4">
      <c r="B341" s="930">
        <v>39947</v>
      </c>
      <c r="C341" s="932">
        <v>-0.11580476202618735</v>
      </c>
      <c r="D341" s="932">
        <v>-7.519506696203819E-2</v>
      </c>
    </row>
    <row r="342" spans="2:4">
      <c r="B342" s="930">
        <v>39948</v>
      </c>
      <c r="C342" s="932">
        <v>0.88786150752298965</v>
      </c>
      <c r="D342" s="932">
        <v>-7.4388754672853408E-3</v>
      </c>
    </row>
    <row r="343" spans="2:4">
      <c r="B343" s="930">
        <v>39951</v>
      </c>
      <c r="C343" s="932">
        <v>0.27183779420636711</v>
      </c>
      <c r="D343" s="932">
        <v>-0.19962717543403843</v>
      </c>
    </row>
    <row r="344" spans="2:4">
      <c r="B344" s="930">
        <v>39952</v>
      </c>
      <c r="C344" s="932">
        <v>0.70265173275238357</v>
      </c>
      <c r="D344" s="932">
        <v>1.4809661328567104E-2</v>
      </c>
    </row>
    <row r="345" spans="2:4">
      <c r="B345" s="930">
        <v>39953</v>
      </c>
      <c r="C345" s="932">
        <v>0.55320987068160299</v>
      </c>
      <c r="D345" s="932">
        <v>1.9934487600682848E-2</v>
      </c>
    </row>
    <row r="346" spans="2:4">
      <c r="B346" s="930">
        <v>39954</v>
      </c>
      <c r="C346" s="932">
        <v>0.5055022621534575</v>
      </c>
      <c r="D346" s="932">
        <v>0.12204221892413178</v>
      </c>
    </row>
    <row r="347" spans="2:4">
      <c r="B347" s="930">
        <v>39955</v>
      </c>
      <c r="C347" s="932">
        <v>9.7486662618728209E-2</v>
      </c>
      <c r="D347" s="932">
        <v>-5.5833588030937339E-2</v>
      </c>
    </row>
    <row r="348" spans="2:4">
      <c r="B348" s="930">
        <v>39958</v>
      </c>
      <c r="C348" s="932">
        <v>-0.15784461804914948</v>
      </c>
      <c r="D348" s="932">
        <v>-0.21440415178534014</v>
      </c>
    </row>
    <row r="349" spans="2:4">
      <c r="B349" s="930">
        <v>39959</v>
      </c>
      <c r="C349" s="932">
        <v>-0.16721815810312396</v>
      </c>
      <c r="D349" s="932">
        <v>1.7874851137207184E-2</v>
      </c>
    </row>
    <row r="350" spans="2:4">
      <c r="B350" s="930">
        <v>39960</v>
      </c>
      <c r="C350" s="932">
        <v>-0.17317740402853063</v>
      </c>
      <c r="D350" s="932">
        <v>3.9670862088414291E-2</v>
      </c>
    </row>
    <row r="351" spans="2:4">
      <c r="B351" s="930">
        <v>39961</v>
      </c>
      <c r="C351" s="932">
        <v>-0.22432790020063964</v>
      </c>
      <c r="D351" s="932">
        <v>-0.26913083377543773</v>
      </c>
    </row>
    <row r="352" spans="2:4">
      <c r="B352" s="930">
        <v>39962</v>
      </c>
      <c r="C352" s="932">
        <v>0.69512189705832828</v>
      </c>
      <c r="D352" s="932">
        <v>-1.7538515669647696E-2</v>
      </c>
    </row>
    <row r="353" spans="2:4">
      <c r="B353" s="930">
        <v>39965</v>
      </c>
      <c r="C353" s="932">
        <v>0.21201502791318952</v>
      </c>
      <c r="D353" s="932">
        <v>4.6242996119057267E-3</v>
      </c>
    </row>
    <row r="354" spans="2:4">
      <c r="B354" s="930">
        <v>39966</v>
      </c>
      <c r="C354" s="932">
        <v>-6.041152135197235E-2</v>
      </c>
      <c r="D354" s="932">
        <v>-0.23781361857042702</v>
      </c>
    </row>
    <row r="355" spans="2:4">
      <c r="B355" s="930">
        <v>39967</v>
      </c>
      <c r="C355" s="932">
        <v>0.24441442258490875</v>
      </c>
      <c r="D355" s="932">
        <v>-4.5151795579332944E-2</v>
      </c>
    </row>
    <row r="356" spans="2:4">
      <c r="B356" s="930">
        <v>39968</v>
      </c>
      <c r="C356" s="932">
        <v>-0.10488503865054988</v>
      </c>
      <c r="D356" s="932">
        <v>-4.7925824533258735E-2</v>
      </c>
    </row>
    <row r="357" spans="2:4">
      <c r="B357" s="930">
        <v>39969</v>
      </c>
      <c r="C357" s="932">
        <v>5.339734748579128E-3</v>
      </c>
      <c r="D357" s="932">
        <v>0.13213631257690273</v>
      </c>
    </row>
    <row r="358" spans="2:4">
      <c r="B358" s="930">
        <v>39972</v>
      </c>
      <c r="C358" s="932">
        <v>-0.3943494314202588</v>
      </c>
      <c r="D358" s="932">
        <v>0.18850840175411665</v>
      </c>
    </row>
    <row r="359" spans="2:4">
      <c r="B359" s="930">
        <v>39973</v>
      </c>
      <c r="C359" s="932">
        <v>-0.33112548625176191</v>
      </c>
      <c r="D359" s="932">
        <v>0.14231249066691673</v>
      </c>
    </row>
    <row r="360" spans="2:4">
      <c r="B360" s="930">
        <v>39974</v>
      </c>
      <c r="C360" s="932">
        <v>-0.22417652215100561</v>
      </c>
      <c r="D360" s="932">
        <v>-0.15287747245883235</v>
      </c>
    </row>
    <row r="361" spans="2:4">
      <c r="B361" s="930">
        <v>39975</v>
      </c>
      <c r="C361" s="932">
        <v>-0.2446157504714703</v>
      </c>
      <c r="D361" s="932">
        <v>-0.13565858737465206</v>
      </c>
    </row>
    <row r="362" spans="2:4">
      <c r="B362" s="930">
        <v>39976</v>
      </c>
      <c r="C362" s="932">
        <v>-0.33292259841034344</v>
      </c>
      <c r="D362" s="932">
        <v>0.23436139428622174</v>
      </c>
    </row>
    <row r="363" spans="2:4">
      <c r="B363" s="930">
        <v>39979</v>
      </c>
      <c r="C363" s="932">
        <v>-0.41401758275172373</v>
      </c>
      <c r="D363" s="932">
        <v>-1.5073100230758413E-2</v>
      </c>
    </row>
    <row r="364" spans="2:4">
      <c r="B364" s="930">
        <v>39980</v>
      </c>
      <c r="C364" s="932">
        <v>-0.26087499299786887</v>
      </c>
      <c r="D364" s="932">
        <v>0.16959036405649117</v>
      </c>
    </row>
    <row r="365" spans="2:4">
      <c r="B365" s="930">
        <v>39981</v>
      </c>
      <c r="C365" s="932">
        <v>-0.40051929861825475</v>
      </c>
      <c r="D365" s="932">
        <v>2.3562359730740473E-2</v>
      </c>
    </row>
    <row r="366" spans="2:4">
      <c r="B366" s="930">
        <v>39982</v>
      </c>
      <c r="C366" s="932">
        <v>-0.38454161814044141</v>
      </c>
      <c r="D366" s="932">
        <v>-1.7075639928429077E-2</v>
      </c>
    </row>
    <row r="367" spans="2:4">
      <c r="B367" s="930">
        <v>39983</v>
      </c>
      <c r="C367" s="932">
        <v>-0.43927712687954973</v>
      </c>
      <c r="D367" s="932">
        <v>-0.15539664826545493</v>
      </c>
    </row>
    <row r="368" spans="2:4">
      <c r="B368" s="930">
        <v>39986</v>
      </c>
      <c r="C368" s="932">
        <v>-0.2058165919588745</v>
      </c>
      <c r="D368" s="932">
        <v>-4.7748401050722859E-2</v>
      </c>
    </row>
    <row r="369" spans="2:4">
      <c r="B369" s="930">
        <v>39987</v>
      </c>
      <c r="C369" s="932">
        <v>0.1383089706595394</v>
      </c>
      <c r="D369" s="932">
        <v>-8.8442179934547879E-2</v>
      </c>
    </row>
    <row r="370" spans="2:4">
      <c r="B370" s="930">
        <v>39988</v>
      </c>
      <c r="C370" s="932">
        <v>-7.249575390339541E-2</v>
      </c>
      <c r="D370" s="932">
        <v>-0.11436871291704367</v>
      </c>
    </row>
    <row r="371" spans="2:4">
      <c r="B371" s="930">
        <v>39989</v>
      </c>
      <c r="C371" s="932">
        <v>-0.30086854095809668</v>
      </c>
      <c r="D371" s="932">
        <v>5.2135379294481102E-2</v>
      </c>
    </row>
    <row r="372" spans="2:4">
      <c r="B372" s="930">
        <v>39990</v>
      </c>
      <c r="C372" s="932">
        <v>-0.35044103320902398</v>
      </c>
      <c r="D372" s="932">
        <v>-0.24942406390998662</v>
      </c>
    </row>
    <row r="373" spans="2:4">
      <c r="B373" s="930">
        <v>39993</v>
      </c>
      <c r="C373" s="932">
        <v>-0.51708216034510812</v>
      </c>
      <c r="D373" s="932">
        <v>-3.9030800636549741E-2</v>
      </c>
    </row>
    <row r="374" spans="2:4">
      <c r="B374" s="930">
        <v>39994</v>
      </c>
      <c r="C374" s="932">
        <v>-9.7783183306351218E-2</v>
      </c>
      <c r="D374" s="932">
        <v>-0.20831383962968744</v>
      </c>
    </row>
    <row r="375" spans="2:4">
      <c r="B375" s="930">
        <v>39995</v>
      </c>
      <c r="C375" s="932">
        <v>-0.52011250152544586</v>
      </c>
      <c r="D375" s="932">
        <v>-0.17091793084072088</v>
      </c>
    </row>
    <row r="376" spans="2:4">
      <c r="B376" s="930">
        <v>39996</v>
      </c>
      <c r="C376" s="932">
        <v>-0.36683180247422076</v>
      </c>
      <c r="D376" s="932">
        <v>9.6387614197401814E-2</v>
      </c>
    </row>
    <row r="377" spans="2:4">
      <c r="B377" s="930">
        <v>39997</v>
      </c>
      <c r="C377" s="932">
        <v>-0.33034472418718192</v>
      </c>
      <c r="D377" s="932">
        <v>-0.19646802465371055</v>
      </c>
    </row>
    <row r="378" spans="2:4">
      <c r="B378" s="930">
        <v>40001</v>
      </c>
      <c r="C378" s="932">
        <v>-0.31682745290168074</v>
      </c>
      <c r="D378" s="932">
        <v>-0.47657783425003347</v>
      </c>
    </row>
    <row r="379" spans="2:4">
      <c r="B379" s="930">
        <v>40002</v>
      </c>
      <c r="C379" s="932">
        <v>-0.51775723561403952</v>
      </c>
      <c r="D379" s="932">
        <v>-3.4892738344381707E-3</v>
      </c>
    </row>
    <row r="380" spans="2:4">
      <c r="B380" s="930">
        <v>40003</v>
      </c>
      <c r="C380" s="932">
        <v>-0.14078031171865696</v>
      </c>
      <c r="D380" s="932">
        <v>9.8721090643129825E-2</v>
      </c>
    </row>
    <row r="381" spans="2:4">
      <c r="B381" s="930">
        <v>40004</v>
      </c>
      <c r="C381" s="932">
        <v>-0.3653710035808278</v>
      </c>
      <c r="D381" s="932">
        <v>-0.17934484231631606</v>
      </c>
    </row>
    <row r="382" spans="2:4">
      <c r="B382" s="930">
        <v>40007</v>
      </c>
      <c r="C382" s="932">
        <v>-0.57220189988864822</v>
      </c>
      <c r="D382" s="932">
        <v>-0.19500718445606433</v>
      </c>
    </row>
    <row r="383" spans="2:4">
      <c r="B383" s="930">
        <v>40008</v>
      </c>
      <c r="C383" s="932">
        <v>-0.29450567833039387</v>
      </c>
      <c r="D383" s="932">
        <v>-1.9654554880268334E-3</v>
      </c>
    </row>
    <row r="384" spans="2:4">
      <c r="B384" s="930">
        <v>40009</v>
      </c>
      <c r="C384" s="932">
        <v>-0.29033931475146346</v>
      </c>
      <c r="D384" s="932">
        <v>-5.4916319728289809E-3</v>
      </c>
    </row>
    <row r="385" spans="2:4">
      <c r="B385" s="930">
        <v>40010</v>
      </c>
      <c r="C385" s="932">
        <v>-0.26960731407707728</v>
      </c>
      <c r="D385" s="932">
        <v>-1.2730751412896173</v>
      </c>
    </row>
    <row r="386" spans="2:4">
      <c r="B386" s="930">
        <v>40011</v>
      </c>
      <c r="C386" s="932">
        <v>-0.16282398678454266</v>
      </c>
      <c r="D386" s="932">
        <v>-7.3381503669663825E-2</v>
      </c>
    </row>
    <row r="387" spans="2:4">
      <c r="B387" s="930">
        <v>40014</v>
      </c>
      <c r="C387" s="932">
        <v>-0.33151683127740705</v>
      </c>
      <c r="D387" s="932">
        <v>-0.15492485251236227</v>
      </c>
    </row>
    <row r="388" spans="2:4">
      <c r="B388" s="930">
        <v>40015</v>
      </c>
      <c r="C388" s="932">
        <v>-0.60153769120516543</v>
      </c>
      <c r="D388" s="932">
        <v>-0.33050997826346978</v>
      </c>
    </row>
    <row r="389" spans="2:4">
      <c r="B389" s="930">
        <v>40016</v>
      </c>
      <c r="C389" s="932">
        <v>-0.34866544502843411</v>
      </c>
      <c r="D389" s="932">
        <v>5.9892238035576396E-2</v>
      </c>
    </row>
    <row r="390" spans="2:4">
      <c r="B390" s="930">
        <v>40017</v>
      </c>
      <c r="C390" s="932">
        <v>-0.32565981956693923</v>
      </c>
      <c r="D390" s="932">
        <v>-0.20157861248012726</v>
      </c>
    </row>
    <row r="391" spans="2:4">
      <c r="B391" s="930">
        <v>40018</v>
      </c>
      <c r="C391" s="932">
        <v>7.1719651595817363E-2</v>
      </c>
      <c r="D391" s="932">
        <v>-0.10513489598865218</v>
      </c>
    </row>
    <row r="392" spans="2:4">
      <c r="B392" s="930">
        <v>40021</v>
      </c>
      <c r="C392" s="932">
        <v>-0.25432186322984829</v>
      </c>
      <c r="D392" s="932">
        <v>1.611848801267329E-2</v>
      </c>
    </row>
    <row r="393" spans="2:4">
      <c r="B393" s="930">
        <v>40022</v>
      </c>
      <c r="C393" s="932">
        <v>-2.9081287447191295E-3</v>
      </c>
      <c r="D393" s="932">
        <v>-6.0196312362587202E-3</v>
      </c>
    </row>
    <row r="394" spans="2:4">
      <c r="B394" s="930">
        <v>40023</v>
      </c>
      <c r="C394" s="932">
        <v>-0.3809058408964251</v>
      </c>
      <c r="D394" s="932">
        <v>-0.13935595212410701</v>
      </c>
    </row>
    <row r="395" spans="2:4">
      <c r="B395" s="930">
        <v>40024</v>
      </c>
      <c r="C395" s="932">
        <v>-0.27636719459593129</v>
      </c>
      <c r="D395" s="932">
        <v>1.3311365383378089E-3</v>
      </c>
    </row>
    <row r="396" spans="2:4">
      <c r="B396" s="930">
        <v>40025</v>
      </c>
      <c r="C396" s="932">
        <v>-7.0123248418732215E-2</v>
      </c>
      <c r="D396" s="932">
        <v>-0.12024474521519868</v>
      </c>
    </row>
    <row r="397" spans="2:4">
      <c r="B397" s="930">
        <v>40028</v>
      </c>
      <c r="C397" s="932">
        <v>0.33827610485864207</v>
      </c>
      <c r="D397" s="932">
        <v>-7.5264999260375248E-2</v>
      </c>
    </row>
    <row r="398" spans="2:4">
      <c r="B398" s="930">
        <v>40029</v>
      </c>
      <c r="C398" s="932">
        <v>0.47677874491542194</v>
      </c>
      <c r="D398" s="932">
        <v>-9.9431432015845284E-3</v>
      </c>
    </row>
    <row r="399" spans="2:4">
      <c r="B399" s="930">
        <v>40030</v>
      </c>
      <c r="C399" s="932">
        <v>-0.35552606448087742</v>
      </c>
      <c r="D399" s="932">
        <v>-0.12448888393849292</v>
      </c>
    </row>
    <row r="400" spans="2:4">
      <c r="B400" s="930">
        <v>40031</v>
      </c>
      <c r="C400" s="932">
        <v>-0.1268675550746089</v>
      </c>
      <c r="D400" s="932">
        <v>0.10176754854809796</v>
      </c>
    </row>
    <row r="401" spans="2:4">
      <c r="B401" s="930">
        <v>40032</v>
      </c>
      <c r="C401" s="932">
        <v>0.23456175084689129</v>
      </c>
      <c r="D401" s="932">
        <v>1.8768876855218421E-2</v>
      </c>
    </row>
    <row r="402" spans="2:4">
      <c r="B402" s="930">
        <v>40035</v>
      </c>
      <c r="C402" s="932">
        <v>-0.15990206602326618</v>
      </c>
      <c r="D402" s="932">
        <v>-0.22692206614741328</v>
      </c>
    </row>
    <row r="403" spans="2:4">
      <c r="B403" s="930">
        <v>40036</v>
      </c>
      <c r="C403" s="932">
        <v>-0.27318571155258531</v>
      </c>
      <c r="D403" s="932">
        <v>-4.5858578311560705E-2</v>
      </c>
    </row>
    <row r="404" spans="2:4">
      <c r="B404" s="930">
        <v>40037</v>
      </c>
      <c r="C404" s="932">
        <v>-0.31475813661075458</v>
      </c>
      <c r="D404" s="932">
        <v>0.10119084226552977</v>
      </c>
    </row>
    <row r="405" spans="2:4">
      <c r="B405" s="930">
        <v>40038</v>
      </c>
      <c r="C405" s="932">
        <v>-5.2718386576683762E-2</v>
      </c>
      <c r="D405" s="932">
        <v>0.18793216608598926</v>
      </c>
    </row>
    <row r="406" spans="2:4">
      <c r="B406" s="930">
        <v>40039</v>
      </c>
      <c r="C406" s="932">
        <v>-0.43379769736882778</v>
      </c>
      <c r="D406" s="932">
        <v>-0.24566720591787383</v>
      </c>
    </row>
    <row r="407" spans="2:4">
      <c r="B407" s="930">
        <v>40042</v>
      </c>
      <c r="C407" s="932">
        <v>-0.23823206132019167</v>
      </c>
      <c r="D407" s="932">
        <v>0.22715787495847067</v>
      </c>
    </row>
    <row r="408" spans="2:4">
      <c r="B408" s="930">
        <v>40043</v>
      </c>
      <c r="C408" s="932">
        <v>-0.17757784322827616</v>
      </c>
      <c r="D408" s="932">
        <v>0.13240252971671232</v>
      </c>
    </row>
    <row r="409" spans="2:4">
      <c r="B409" s="930">
        <v>40044</v>
      </c>
      <c r="C409" s="932">
        <v>-0.38188848510310025</v>
      </c>
      <c r="D409" s="932">
        <v>-8.6964395248774681E-2</v>
      </c>
    </row>
    <row r="410" spans="2:4">
      <c r="B410" s="930">
        <v>40045</v>
      </c>
      <c r="C410" s="932">
        <v>-0.45471180121157251</v>
      </c>
      <c r="D410" s="932">
        <v>-0.17674115932040554</v>
      </c>
    </row>
    <row r="411" spans="2:4">
      <c r="B411" s="930">
        <v>40046</v>
      </c>
      <c r="C411" s="932">
        <v>-0.28856068023809467</v>
      </c>
      <c r="D411" s="932">
        <v>2.8231140170224371E-3</v>
      </c>
    </row>
    <row r="412" spans="2:4">
      <c r="B412" s="930">
        <v>40049</v>
      </c>
      <c r="C412" s="932">
        <v>-9.0825859614774684E-2</v>
      </c>
      <c r="D412" s="932">
        <v>-7.436036701608445E-2</v>
      </c>
    </row>
    <row r="413" spans="2:4">
      <c r="B413" s="930">
        <v>40050</v>
      </c>
      <c r="C413" s="932">
        <v>-0.42178989618224549</v>
      </c>
      <c r="D413" s="932">
        <v>-0.180464702031883</v>
      </c>
    </row>
    <row r="414" spans="2:4">
      <c r="B414" s="930">
        <v>40051</v>
      </c>
      <c r="C414" s="932">
        <v>-9.2440635586299807E-2</v>
      </c>
      <c r="D414" s="932">
        <v>-7.4607865885894839E-2</v>
      </c>
    </row>
    <row r="415" spans="2:4">
      <c r="B415" s="930">
        <v>40052</v>
      </c>
      <c r="C415" s="932">
        <v>-1.1177512261847715</v>
      </c>
      <c r="D415" s="932">
        <v>-2.7514012715601196E-3</v>
      </c>
    </row>
    <row r="416" spans="2:4">
      <c r="B416" s="930">
        <v>40053</v>
      </c>
      <c r="C416" s="932">
        <v>-0.14432706911576143</v>
      </c>
      <c r="D416" s="932">
        <v>-0.13575868621968679</v>
      </c>
    </row>
    <row r="417" spans="2:4">
      <c r="B417" s="930">
        <v>40057</v>
      </c>
      <c r="C417" s="932">
        <v>-0.29049689322418282</v>
      </c>
      <c r="D417" s="932">
        <v>-0.20686721462738911</v>
      </c>
    </row>
    <row r="418" spans="2:4">
      <c r="B418" s="930">
        <v>40058</v>
      </c>
      <c r="C418" s="932">
        <v>-0.28116983277884428</v>
      </c>
      <c r="D418" s="932">
        <v>-4.3441519829731608E-2</v>
      </c>
    </row>
    <row r="419" spans="2:4">
      <c r="B419" s="930">
        <v>40059</v>
      </c>
      <c r="C419" s="932">
        <v>-0.44957418952356731</v>
      </c>
      <c r="D419" s="932">
        <v>0.18697921060218395</v>
      </c>
    </row>
    <row r="420" spans="2:4">
      <c r="B420" s="930">
        <v>40060</v>
      </c>
      <c r="C420" s="932">
        <v>-0.2362030186630743</v>
      </c>
      <c r="D420" s="932">
        <v>0.17274934678211165</v>
      </c>
    </row>
    <row r="421" spans="2:4">
      <c r="B421" s="930">
        <v>40063</v>
      </c>
      <c r="C421" s="932">
        <v>-0.60419677377935965</v>
      </c>
      <c r="D421" s="932">
        <v>0.14436226386367881</v>
      </c>
    </row>
    <row r="422" spans="2:4">
      <c r="B422" s="930">
        <v>40064</v>
      </c>
      <c r="C422" s="932">
        <v>-0.20265509679238228</v>
      </c>
      <c r="D422" s="932">
        <v>4.3740660130061121E-3</v>
      </c>
    </row>
    <row r="423" spans="2:4">
      <c r="B423" s="930">
        <v>40065</v>
      </c>
      <c r="C423" s="932">
        <v>-0.52364377631971581</v>
      </c>
      <c r="D423" s="932">
        <v>2.4725130490329577E-2</v>
      </c>
    </row>
    <row r="424" spans="2:4">
      <c r="B424" s="930">
        <v>40066</v>
      </c>
      <c r="C424" s="932">
        <v>-0.33191968072105371</v>
      </c>
      <c r="D424" s="932">
        <v>-3.4510824432167568E-2</v>
      </c>
    </row>
    <row r="425" spans="2:4">
      <c r="B425" s="930">
        <v>40067</v>
      </c>
      <c r="C425" s="932">
        <v>-0.27623598616825573</v>
      </c>
      <c r="D425" s="932">
        <v>5.183097578899476E-2</v>
      </c>
    </row>
    <row r="426" spans="2:4">
      <c r="B426" s="930">
        <v>40070</v>
      </c>
      <c r="C426" s="932">
        <v>-0.5038980871224209</v>
      </c>
      <c r="D426" s="932">
        <v>4.4206029534591892E-2</v>
      </c>
    </row>
    <row r="427" spans="2:4">
      <c r="B427" s="930">
        <v>40071</v>
      </c>
      <c r="C427" s="932">
        <v>-0.40900178248922558</v>
      </c>
      <c r="D427" s="932">
        <v>-0.10012643505199859</v>
      </c>
    </row>
    <row r="428" spans="2:4">
      <c r="B428" s="930">
        <v>40072</v>
      </c>
      <c r="C428" s="932">
        <v>0.12747224628928544</v>
      </c>
      <c r="D428" s="932">
        <v>-0.17496298143320185</v>
      </c>
    </row>
    <row r="429" spans="2:4">
      <c r="B429" s="930">
        <v>40073</v>
      </c>
      <c r="C429" s="932">
        <v>-0.23080293443238928</v>
      </c>
      <c r="D429" s="932">
        <v>0.41743704192825937</v>
      </c>
    </row>
    <row r="430" spans="2:4">
      <c r="B430" s="930">
        <v>40074</v>
      </c>
      <c r="C430" s="932">
        <v>-0.48566076692289206</v>
      </c>
      <c r="D430" s="932">
        <v>0.12099685900260462</v>
      </c>
    </row>
    <row r="431" spans="2:4">
      <c r="B431" s="930">
        <v>40077</v>
      </c>
      <c r="C431" s="932">
        <v>-0.40842104471796059</v>
      </c>
      <c r="D431" s="932">
        <v>-2.5417866334843251E-2</v>
      </c>
    </row>
    <row r="432" spans="2:4">
      <c r="B432" s="930">
        <v>40078</v>
      </c>
      <c r="C432" s="932">
        <v>-0.27481868775778584</v>
      </c>
      <c r="D432" s="932">
        <v>-6.0578283047295976E-2</v>
      </c>
    </row>
    <row r="433" spans="2:4">
      <c r="B433" s="930">
        <v>40079</v>
      </c>
      <c r="C433" s="932">
        <v>-0.34460922078558576</v>
      </c>
      <c r="D433" s="932">
        <v>-6.4232321118078292E-2</v>
      </c>
    </row>
    <row r="434" spans="2:4">
      <c r="B434" s="930">
        <v>40080</v>
      </c>
      <c r="C434" s="932">
        <v>-0.52574693621940738</v>
      </c>
      <c r="D434" s="932">
        <v>-0.6187482578561565</v>
      </c>
    </row>
    <row r="435" spans="2:4">
      <c r="B435" s="930">
        <v>40081</v>
      </c>
      <c r="C435" s="932">
        <v>-0.34175095034529901</v>
      </c>
      <c r="D435" s="932">
        <v>7.0575354977073217E-3</v>
      </c>
    </row>
    <row r="436" spans="2:4">
      <c r="B436" s="930">
        <v>40084</v>
      </c>
      <c r="C436" s="932">
        <v>-0.59619109691069161</v>
      </c>
      <c r="D436" s="932">
        <v>-2.7732778584631541E-3</v>
      </c>
    </row>
    <row r="437" spans="2:4">
      <c r="B437" s="930">
        <v>40085</v>
      </c>
      <c r="C437" s="932">
        <v>-0.3016948841840762</v>
      </c>
      <c r="D437" s="932">
        <v>-3.398707094375189E-2</v>
      </c>
    </row>
    <row r="438" spans="2:4">
      <c r="B438" s="930">
        <v>40086</v>
      </c>
      <c r="C438" s="932">
        <v>-0.40247471216615349</v>
      </c>
      <c r="D438" s="932">
        <v>0.21155903915579699</v>
      </c>
    </row>
  </sheetData>
  <phoneticPr fontId="64" type="noConversion"/>
  <hyperlinks>
    <hyperlink ref="G24" location="Мазмұны!B76" display="мазмұнға"/>
  </hyperlinks>
  <pageMargins left="0.75" right="0.75" top="1" bottom="1" header="0.5" footer="0.5"/>
  <headerFooter alignWithMargins="0"/>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476"/>
  <sheetViews>
    <sheetView topLeftCell="B20" workbookViewId="0">
      <selection activeCell="H28" sqref="H28"/>
    </sheetView>
  </sheetViews>
  <sheetFormatPr defaultRowHeight="12.75"/>
  <cols>
    <col min="1" max="2" width="9.140625" style="942"/>
    <col min="3" max="4" width="13.42578125" style="942" customWidth="1"/>
    <col min="5" max="6" width="11.28515625" style="942" customWidth="1"/>
    <col min="7" max="16384" width="9.140625" style="942"/>
  </cols>
  <sheetData>
    <row r="2" spans="1:8" ht="13.5" thickBot="1">
      <c r="A2" s="942" t="s">
        <v>1735</v>
      </c>
      <c r="B2" s="821" t="s">
        <v>1628</v>
      </c>
      <c r="H2" s="821" t="s">
        <v>1628</v>
      </c>
    </row>
    <row r="3" spans="1:8" ht="51.75" thickBot="1">
      <c r="B3" s="943" t="s">
        <v>683</v>
      </c>
      <c r="C3" s="943" t="s">
        <v>690</v>
      </c>
      <c r="D3" s="943" t="s">
        <v>691</v>
      </c>
      <c r="E3" s="943" t="s">
        <v>692</v>
      </c>
      <c r="F3" s="943" t="s">
        <v>693</v>
      </c>
      <c r="G3" s="951"/>
    </row>
    <row r="4" spans="1:8">
      <c r="B4" s="927">
        <v>39450</v>
      </c>
      <c r="C4" s="939">
        <v>-0.22832365806368518</v>
      </c>
      <c r="D4" s="939">
        <v>-0.22799869811374798</v>
      </c>
      <c r="E4" s="939">
        <v>0.29356697237386936</v>
      </c>
      <c r="F4" s="939">
        <v>-0.24230938028392579</v>
      </c>
    </row>
    <row r="5" spans="1:8">
      <c r="B5" s="930">
        <v>39451</v>
      </c>
      <c r="C5" s="941">
        <v>-0.1179564446575594</v>
      </c>
      <c r="D5" s="941">
        <v>-0.11018454366501233</v>
      </c>
      <c r="E5" s="941">
        <v>0.11374358207968088</v>
      </c>
      <c r="F5" s="941">
        <v>0.37780643875981718</v>
      </c>
    </row>
    <row r="6" spans="1:8">
      <c r="B6" s="930">
        <v>39455</v>
      </c>
      <c r="C6" s="941">
        <v>0.3784596241689922</v>
      </c>
      <c r="D6" s="941">
        <v>-0.12015583847939942</v>
      </c>
      <c r="E6" s="941">
        <v>-5.9536123265087504E-2</v>
      </c>
      <c r="F6" s="941">
        <v>-9.5892115671897718E-2</v>
      </c>
    </row>
    <row r="7" spans="1:8">
      <c r="B7" s="930">
        <v>39456</v>
      </c>
      <c r="C7" s="941">
        <v>-4.6826556959872478E-2</v>
      </c>
      <c r="D7" s="941">
        <v>8.3401760407451453E-2</v>
      </c>
      <c r="E7" s="941">
        <v>-2.0739470709317809E-3</v>
      </c>
      <c r="F7" s="941">
        <v>0</v>
      </c>
    </row>
    <row r="8" spans="1:8">
      <c r="B8" s="930">
        <v>39457</v>
      </c>
      <c r="C8" s="941">
        <v>0.45507897616995285</v>
      </c>
      <c r="D8" s="941">
        <v>-7.0942997804326197E-2</v>
      </c>
      <c r="E8" s="941">
        <v>0.10678764359451248</v>
      </c>
      <c r="F8" s="941">
        <v>0</v>
      </c>
    </row>
    <row r="9" spans="1:8">
      <c r="B9" s="930">
        <v>39458</v>
      </c>
      <c r="C9" s="941">
        <v>0.30631034142958347</v>
      </c>
      <c r="D9" s="941">
        <v>-0.14490064189662236</v>
      </c>
      <c r="E9" s="941">
        <v>2.8404108068248723E-3</v>
      </c>
      <c r="F9" s="941">
        <v>-2.3583381644871976E-2</v>
      </c>
    </row>
    <row r="10" spans="1:8">
      <c r="B10" s="930">
        <v>39461</v>
      </c>
      <c r="C10" s="941">
        <v>0.15617540358230886</v>
      </c>
      <c r="D10" s="941">
        <v>-1.6940798105618323E-2</v>
      </c>
      <c r="E10" s="941">
        <v>0.37332726471759548</v>
      </c>
      <c r="F10" s="941">
        <v>-2.8155502717241869E-2</v>
      </c>
    </row>
    <row r="11" spans="1:8">
      <c r="B11" s="930">
        <v>39462</v>
      </c>
      <c r="C11" s="941">
        <v>2.054786536098991E-2</v>
      </c>
      <c r="D11" s="941">
        <v>-0.22045629396385727</v>
      </c>
      <c r="E11" s="941">
        <v>-2.9158102167131772E-2</v>
      </c>
      <c r="F11" s="941">
        <v>-0.29396992094427787</v>
      </c>
    </row>
    <row r="12" spans="1:8">
      <c r="B12" s="930">
        <v>39463</v>
      </c>
      <c r="C12" s="941">
        <v>-0.29643463621625682</v>
      </c>
      <c r="D12" s="941">
        <v>-2.3510656699236368E-2</v>
      </c>
      <c r="E12" s="941">
        <v>-3.4847170291141746E-3</v>
      </c>
      <c r="F12" s="941">
        <v>3.9276690119577412E-3</v>
      </c>
    </row>
    <row r="13" spans="1:8">
      <c r="B13" s="930">
        <v>39464</v>
      </c>
      <c r="C13" s="941">
        <v>0.30971584408510799</v>
      </c>
      <c r="D13" s="941">
        <v>-0.16005823444730613</v>
      </c>
      <c r="E13" s="941">
        <v>-0.57241672634605412</v>
      </c>
      <c r="F13" s="941">
        <v>-0.2895417103670152</v>
      </c>
    </row>
    <row r="14" spans="1:8">
      <c r="B14" s="930">
        <v>39465</v>
      </c>
      <c r="C14" s="941">
        <v>7.118635427719186E-2</v>
      </c>
      <c r="D14" s="941">
        <v>-0.16496269150684725</v>
      </c>
      <c r="E14" s="941">
        <v>0.11080098978567951</v>
      </c>
      <c r="F14" s="941">
        <v>-5.6391938101789309E-2</v>
      </c>
    </row>
    <row r="15" spans="1:8">
      <c r="B15" s="930">
        <v>39468</v>
      </c>
      <c r="C15" s="941">
        <v>-0.21701960141766607</v>
      </c>
      <c r="D15" s="941">
        <v>6.6343023206123175E-2</v>
      </c>
      <c r="E15" s="941">
        <v>-1.8565972017017263E-2</v>
      </c>
      <c r="F15" s="941">
        <v>-0.1692831272471533</v>
      </c>
    </row>
    <row r="16" spans="1:8">
      <c r="B16" s="930">
        <v>39469</v>
      </c>
      <c r="C16" s="941">
        <v>0.36436987549800354</v>
      </c>
      <c r="D16" s="941">
        <v>-0.16301335161776379</v>
      </c>
      <c r="E16" s="941">
        <v>5.6876835892920974E-2</v>
      </c>
      <c r="F16" s="941">
        <v>9.6905991190554805E-2</v>
      </c>
    </row>
    <row r="17" spans="2:9">
      <c r="B17" s="930">
        <v>39470</v>
      </c>
      <c r="C17" s="941">
        <v>0.76944509530221006</v>
      </c>
      <c r="D17" s="941">
        <v>-0.1635137119688217</v>
      </c>
      <c r="E17" s="941">
        <v>-0.2324729287888378</v>
      </c>
      <c r="F17" s="941">
        <v>-1.3693420127685549E-2</v>
      </c>
    </row>
    <row r="18" spans="2:9">
      <c r="B18" s="930">
        <v>39471</v>
      </c>
      <c r="C18" s="941">
        <v>1.3380505575401602E-3</v>
      </c>
      <c r="D18" s="941">
        <v>-0.1408469571141453</v>
      </c>
      <c r="E18" s="941">
        <v>-0.46853389458875666</v>
      </c>
      <c r="F18" s="941">
        <v>0.15759967646211073</v>
      </c>
    </row>
    <row r="19" spans="2:9">
      <c r="B19" s="930">
        <v>39472</v>
      </c>
      <c r="C19" s="941">
        <v>0.11710428459341719</v>
      </c>
      <c r="D19" s="941">
        <v>-0.25254967896686753</v>
      </c>
      <c r="E19" s="941">
        <v>0.11242405289276693</v>
      </c>
      <c r="F19" s="941">
        <v>-0.7343419299560463</v>
      </c>
    </row>
    <row r="20" spans="2:9">
      <c r="B20" s="930">
        <v>39475</v>
      </c>
      <c r="C20" s="941">
        <v>0.31950828070194043</v>
      </c>
      <c r="D20" s="941">
        <v>-4.2351139791053011E-2</v>
      </c>
      <c r="E20" s="941">
        <v>-2.2989158727219849E-2</v>
      </c>
      <c r="F20" s="941">
        <v>0</v>
      </c>
    </row>
    <row r="21" spans="2:9">
      <c r="B21" s="930">
        <v>39476</v>
      </c>
      <c r="C21" s="941">
        <v>-0.15672533974355032</v>
      </c>
      <c r="D21" s="941">
        <v>-5.7870121329631007E-2</v>
      </c>
      <c r="E21" s="941">
        <v>-2.1497451037749638E-2</v>
      </c>
      <c r="F21" s="941">
        <v>-8.8256726767716148E-2</v>
      </c>
    </row>
    <row r="22" spans="2:9">
      <c r="B22" s="930">
        <v>39477</v>
      </c>
      <c r="C22" s="941">
        <v>-0.21482733445909036</v>
      </c>
      <c r="D22" s="941">
        <v>-7.4333249994087344E-3</v>
      </c>
      <c r="E22" s="941">
        <v>-0.14823236141300178</v>
      </c>
      <c r="F22" s="941">
        <v>-5.6990405261124637E-2</v>
      </c>
    </row>
    <row r="23" spans="2:9">
      <c r="B23" s="930">
        <v>39478</v>
      </c>
      <c r="C23" s="941">
        <v>0.1611895104708829</v>
      </c>
      <c r="D23" s="941">
        <v>-0.35374369950818979</v>
      </c>
      <c r="E23" s="941">
        <v>-0.35221383856763022</v>
      </c>
      <c r="F23" s="941">
        <v>-4.7573790413277112E-3</v>
      </c>
    </row>
    <row r="24" spans="2:9">
      <c r="B24" s="930">
        <v>39479</v>
      </c>
      <c r="C24" s="941">
        <v>-0.14817125323487718</v>
      </c>
      <c r="D24" s="941">
        <v>-1.2275286162168509E-2</v>
      </c>
      <c r="E24" s="941">
        <v>-0.44343073903686459</v>
      </c>
      <c r="F24" s="941">
        <v>0</v>
      </c>
    </row>
    <row r="25" spans="2:9">
      <c r="B25" s="930">
        <v>39482</v>
      </c>
      <c r="C25" s="941">
        <v>-6.8407277037555753E-2</v>
      </c>
      <c r="D25" s="941">
        <v>-2.526403035453836E-2</v>
      </c>
      <c r="E25" s="941">
        <v>-0.32946490471257933</v>
      </c>
      <c r="F25" s="941">
        <v>0</v>
      </c>
      <c r="H25" s="857" t="s">
        <v>1084</v>
      </c>
    </row>
    <row r="26" spans="2:9">
      <c r="B26" s="930">
        <v>39483</v>
      </c>
      <c r="C26" s="941">
        <v>-0.16445518467854081</v>
      </c>
      <c r="D26" s="941">
        <v>-0.3957240898019877</v>
      </c>
      <c r="E26" s="941">
        <v>-8.9508562437517092E-2</v>
      </c>
      <c r="F26" s="941">
        <v>0</v>
      </c>
    </row>
    <row r="27" spans="2:9">
      <c r="B27" s="930">
        <v>39484</v>
      </c>
      <c r="C27" s="941">
        <v>-0.16498482905814127</v>
      </c>
      <c r="D27" s="941">
        <v>-1.0680330822224067</v>
      </c>
      <c r="E27" s="941">
        <v>3.3406179478606857E-2</v>
      </c>
      <c r="F27" s="941">
        <v>-6.5797843651246288E-2</v>
      </c>
    </row>
    <row r="28" spans="2:9">
      <c r="B28" s="930">
        <v>39485</v>
      </c>
      <c r="C28" s="941">
        <v>-6.4031567724620264E-2</v>
      </c>
      <c r="D28" s="941">
        <v>0.16367670209968113</v>
      </c>
      <c r="E28" s="941">
        <v>0.10678764359451248</v>
      </c>
      <c r="F28" s="941">
        <v>0</v>
      </c>
      <c r="H28" s="175" t="s">
        <v>459</v>
      </c>
      <c r="I28" s="96"/>
    </row>
    <row r="29" spans="2:9">
      <c r="B29" s="930">
        <v>39486</v>
      </c>
      <c r="C29" s="941">
        <v>-0.40681013140760003</v>
      </c>
      <c r="D29" s="941">
        <v>-7.4476295057874828E-2</v>
      </c>
      <c r="E29" s="941">
        <v>-7.9115456670137418E-2</v>
      </c>
      <c r="F29" s="941">
        <v>0</v>
      </c>
    </row>
    <row r="30" spans="2:9">
      <c r="B30" s="930">
        <v>39489</v>
      </c>
      <c r="C30" s="941">
        <v>-8.1147837065708994E-2</v>
      </c>
      <c r="D30" s="941">
        <v>-0.17970084179316284</v>
      </c>
      <c r="E30" s="941">
        <v>-3.4461761515905409E-2</v>
      </c>
      <c r="F30" s="941">
        <v>-1.6577503991183899E-2</v>
      </c>
    </row>
    <row r="31" spans="2:9">
      <c r="B31" s="930">
        <v>39490</v>
      </c>
      <c r="C31" s="941">
        <v>-9.9777298131649428E-2</v>
      </c>
      <c r="D31" s="941">
        <v>-0.22476475213679578</v>
      </c>
      <c r="E31" s="941">
        <v>-7.6728156811470993E-2</v>
      </c>
      <c r="F31" s="941">
        <v>0.5</v>
      </c>
    </row>
    <row r="32" spans="2:9">
      <c r="B32" s="930">
        <v>39491</v>
      </c>
      <c r="C32" s="941">
        <v>-0.18662726281835001</v>
      </c>
      <c r="D32" s="941">
        <v>-1.1951816129880233</v>
      </c>
      <c r="E32" s="941">
        <v>-8.1082993715236973E-2</v>
      </c>
      <c r="F32" s="941">
        <v>0</v>
      </c>
    </row>
    <row r="33" spans="2:6">
      <c r="B33" s="930">
        <v>39492</v>
      </c>
      <c r="C33" s="941">
        <v>-0.158695833702033</v>
      </c>
      <c r="D33" s="941">
        <v>-8.7529849590001318E-2</v>
      </c>
      <c r="E33" s="941">
        <v>-0.43698593260098895</v>
      </c>
      <c r="F33" s="941">
        <v>-0.25195932389925219</v>
      </c>
    </row>
    <row r="34" spans="2:6">
      <c r="B34" s="930">
        <v>39493</v>
      </c>
      <c r="C34" s="941">
        <v>-0.15829605313124662</v>
      </c>
      <c r="D34" s="941">
        <v>-0.10206687640611543</v>
      </c>
      <c r="E34" s="941">
        <v>0.63120009316397518</v>
      </c>
      <c r="F34" s="941">
        <v>0.12950558399774181</v>
      </c>
    </row>
    <row r="35" spans="2:6">
      <c r="B35" s="930">
        <v>39496</v>
      </c>
      <c r="C35" s="941">
        <v>0.1062074774518757</v>
      </c>
      <c r="D35" s="941">
        <v>3.0875914373217291E-2</v>
      </c>
      <c r="E35" s="941">
        <v>0.31242253540765363</v>
      </c>
      <c r="F35" s="941">
        <v>5.6520327504975551E-3</v>
      </c>
    </row>
    <row r="36" spans="2:6">
      <c r="B36" s="930">
        <v>39497</v>
      </c>
      <c r="C36" s="941">
        <v>-0.436306801120453</v>
      </c>
      <c r="D36" s="941">
        <v>0.15356408209647843</v>
      </c>
      <c r="E36" s="941">
        <v>9.1280695426538827E-3</v>
      </c>
      <c r="F36" s="941">
        <v>-0.15117663961760777</v>
      </c>
    </row>
    <row r="37" spans="2:6">
      <c r="B37" s="930">
        <v>39498</v>
      </c>
      <c r="C37" s="941">
        <v>7.4272123089190623E-2</v>
      </c>
      <c r="D37" s="941">
        <v>-0.46824481715356775</v>
      </c>
      <c r="E37" s="941">
        <v>-9.7666919393204821E-2</v>
      </c>
      <c r="F37" s="941">
        <v>0</v>
      </c>
    </row>
    <row r="38" spans="2:6">
      <c r="B38" s="930">
        <v>39499</v>
      </c>
      <c r="C38" s="941">
        <v>6.01377423005236E-2</v>
      </c>
      <c r="D38" s="941">
        <v>-0.42866742524911183</v>
      </c>
      <c r="E38" s="941">
        <v>-0.29632516465421366</v>
      </c>
      <c r="F38" s="941">
        <v>-0.31326420414320255</v>
      </c>
    </row>
    <row r="39" spans="2:6">
      <c r="B39" s="930">
        <v>39500</v>
      </c>
      <c r="C39" s="941">
        <v>0.27004065322838411</v>
      </c>
      <c r="D39" s="941">
        <v>-0.19573494523025425</v>
      </c>
      <c r="E39" s="941">
        <v>7.1804079110457261E-2</v>
      </c>
      <c r="F39" s="941">
        <v>0.22446888915201146</v>
      </c>
    </row>
    <row r="40" spans="2:6">
      <c r="B40" s="930">
        <v>39503</v>
      </c>
      <c r="C40" s="941">
        <v>0.12723028074119444</v>
      </c>
      <c r="D40" s="941">
        <v>-0.22682743711510137</v>
      </c>
      <c r="E40" s="941">
        <v>0.3675397565411524</v>
      </c>
      <c r="F40" s="941">
        <v>-8.5916831146797837E-2</v>
      </c>
    </row>
    <row r="41" spans="2:6">
      <c r="B41" s="930">
        <v>39504</v>
      </c>
      <c r="C41" s="941">
        <v>0.14984252393840267</v>
      </c>
      <c r="D41" s="941">
        <v>-0.45081767091990993</v>
      </c>
      <c r="E41" s="941">
        <v>-1.1868582571209485E-3</v>
      </c>
      <c r="F41" s="941">
        <v>-3.0793081395144029E-2</v>
      </c>
    </row>
    <row r="42" spans="2:6">
      <c r="B42" s="930">
        <v>39505</v>
      </c>
      <c r="C42" s="941">
        <v>0.53608388127555884</v>
      </c>
      <c r="D42" s="941">
        <v>9.4944214815490716E-2</v>
      </c>
      <c r="E42" s="941">
        <v>-1.7823430355932424E-2</v>
      </c>
      <c r="F42" s="941">
        <v>-3.4002720838240928E-2</v>
      </c>
    </row>
    <row r="43" spans="2:6">
      <c r="B43" s="930">
        <v>39506</v>
      </c>
      <c r="C43" s="941">
        <v>0.11432125008640262</v>
      </c>
      <c r="D43" s="941">
        <v>-6.6186493554983433E-2</v>
      </c>
      <c r="E43" s="941">
        <v>5.0190540480049839E-2</v>
      </c>
      <c r="F43" s="941">
        <v>-0.31314231070081311</v>
      </c>
    </row>
    <row r="44" spans="2:6">
      <c r="B44" s="930">
        <v>39507</v>
      </c>
      <c r="C44" s="941">
        <v>-5.5881264632960802E-2</v>
      </c>
      <c r="D44" s="941">
        <v>-0.13756839521798758</v>
      </c>
      <c r="E44" s="941">
        <v>0.16006147818410468</v>
      </c>
      <c r="F44" s="941">
        <v>0.49937506217466099</v>
      </c>
    </row>
    <row r="45" spans="2:6">
      <c r="B45" s="930">
        <v>39510</v>
      </c>
      <c r="C45" s="941">
        <v>9.836129814344835E-2</v>
      </c>
      <c r="D45" s="941">
        <v>-5.7563561109967409E-2</v>
      </c>
      <c r="E45" s="941">
        <v>2.7094691759270706E-2</v>
      </c>
      <c r="F45" s="941">
        <v>4.0271899467777664E-2</v>
      </c>
    </row>
    <row r="46" spans="2:6">
      <c r="B46" s="930">
        <v>39511</v>
      </c>
      <c r="C46" s="941">
        <v>9.9268427386773106E-2</v>
      </c>
      <c r="D46" s="941">
        <v>3.4649306372774288E-2</v>
      </c>
      <c r="E46" s="941">
        <v>0.17864752744153134</v>
      </c>
      <c r="F46" s="941">
        <v>-7.6848391970927035E-2</v>
      </c>
    </row>
    <row r="47" spans="2:6">
      <c r="B47" s="930">
        <v>39512</v>
      </c>
      <c r="C47" s="941">
        <v>-8.8679090739763933E-2</v>
      </c>
      <c r="D47" s="941">
        <v>-0.33725998993217277</v>
      </c>
      <c r="E47" s="941">
        <v>5.3804113154194089E-2</v>
      </c>
      <c r="F47" s="941">
        <v>0</v>
      </c>
    </row>
    <row r="48" spans="2:6">
      <c r="B48" s="930">
        <v>39513</v>
      </c>
      <c r="C48" s="941">
        <v>-0.1051580887589707</v>
      </c>
      <c r="D48" s="941">
        <v>2.8973751857912323E-2</v>
      </c>
      <c r="E48" s="941">
        <v>-1.36476689915217E-2</v>
      </c>
      <c r="F48" s="941">
        <v>0</v>
      </c>
    </row>
    <row r="49" spans="2:6">
      <c r="B49" s="930">
        <v>39514</v>
      </c>
      <c r="C49" s="941">
        <v>0.1266703935699737</v>
      </c>
      <c r="D49" s="941">
        <v>-0.11781994767529265</v>
      </c>
      <c r="E49" s="941">
        <v>0.10678764359451248</v>
      </c>
      <c r="F49" s="941">
        <v>0</v>
      </c>
    </row>
    <row r="50" spans="2:6">
      <c r="B50" s="930">
        <v>39518</v>
      </c>
      <c r="C50" s="941">
        <v>0.65555115619467808</v>
      </c>
      <c r="D50" s="941">
        <v>-8.4549443882660003E-2</v>
      </c>
      <c r="E50" s="941">
        <v>0.54438784128995266</v>
      </c>
      <c r="F50" s="941">
        <v>-0.12485789689715991</v>
      </c>
    </row>
    <row r="51" spans="2:6">
      <c r="B51" s="930">
        <v>39519</v>
      </c>
      <c r="C51" s="941">
        <v>-0.15463028371977933</v>
      </c>
      <c r="D51" s="941">
        <v>0.37385512389531572</v>
      </c>
      <c r="E51" s="941">
        <v>-1.1274187417155839</v>
      </c>
      <c r="F51" s="941">
        <v>-1.0019410953197171E-3</v>
      </c>
    </row>
    <row r="52" spans="2:6">
      <c r="B52" s="930">
        <v>39520</v>
      </c>
      <c r="C52" s="941">
        <v>8.3086530056470653E-2</v>
      </c>
      <c r="D52" s="941">
        <v>2.3501103783263359E-2</v>
      </c>
      <c r="E52" s="941">
        <v>-0.1783250415442115</v>
      </c>
      <c r="F52" s="941">
        <v>0</v>
      </c>
    </row>
    <row r="53" spans="2:6">
      <c r="B53" s="930">
        <v>39521</v>
      </c>
      <c r="C53" s="941">
        <v>0.28171407083025768</v>
      </c>
      <c r="D53" s="941">
        <v>-0.26967217419108314</v>
      </c>
      <c r="E53" s="941">
        <v>5.7484188531046976E-2</v>
      </c>
      <c r="F53" s="941">
        <v>-8.7496581820236841E-2</v>
      </c>
    </row>
    <row r="54" spans="2:6">
      <c r="B54" s="930">
        <v>39524</v>
      </c>
      <c r="C54" s="941">
        <v>-0.18343450391132687</v>
      </c>
      <c r="D54" s="941">
        <v>-1.3865816501399246E-2</v>
      </c>
      <c r="E54" s="941">
        <v>-7.804680657113755E-2</v>
      </c>
      <c r="F54" s="941">
        <v>0</v>
      </c>
    </row>
    <row r="55" spans="2:6">
      <c r="B55" s="930">
        <v>39525</v>
      </c>
      <c r="C55" s="941">
        <v>0.31175990188301334</v>
      </c>
      <c r="D55" s="941">
        <v>0.27378322325157273</v>
      </c>
      <c r="E55" s="941">
        <v>-8.9155564161384426E-2</v>
      </c>
      <c r="F55" s="941">
        <v>0</v>
      </c>
    </row>
    <row r="56" spans="2:6">
      <c r="B56" s="930">
        <v>39526</v>
      </c>
      <c r="C56" s="941">
        <v>2.0443842450729111E-2</v>
      </c>
      <c r="D56" s="941">
        <v>-0.14189886355797826</v>
      </c>
      <c r="E56" s="941">
        <v>4.3830536703303224E-2</v>
      </c>
      <c r="F56" s="941">
        <v>-4.6857614483361384E-2</v>
      </c>
    </row>
    <row r="57" spans="2:6">
      <c r="B57" s="930">
        <v>39527</v>
      </c>
      <c r="C57" s="941">
        <v>0.16165827353140017</v>
      </c>
      <c r="D57" s="941">
        <v>-2.701021286150241E-2</v>
      </c>
      <c r="E57" s="941">
        <v>-5.5387565442987396E-2</v>
      </c>
      <c r="F57" s="941">
        <v>0.33751023986093809</v>
      </c>
    </row>
    <row r="58" spans="2:6">
      <c r="B58" s="930">
        <v>39528</v>
      </c>
      <c r="C58" s="941">
        <v>-6.7972321131663571E-2</v>
      </c>
      <c r="D58" s="941">
        <v>0.25812437765433099</v>
      </c>
      <c r="E58" s="941">
        <v>-0.17965068003176574</v>
      </c>
      <c r="F58" s="941">
        <v>0</v>
      </c>
    </row>
    <row r="59" spans="2:6">
      <c r="B59" s="930">
        <v>39532</v>
      </c>
      <c r="C59" s="941">
        <v>0.26041313324258342</v>
      </c>
      <c r="D59" s="941">
        <v>-8.5703136801259863E-3</v>
      </c>
      <c r="E59" s="941">
        <v>-0.48045712761207282</v>
      </c>
      <c r="F59" s="941">
        <v>0</v>
      </c>
    </row>
    <row r="60" spans="2:6">
      <c r="B60" s="930">
        <v>39533</v>
      </c>
      <c r="C60" s="941">
        <v>0.43676984542019504</v>
      </c>
      <c r="D60" s="941">
        <v>-3.5499941011197481E-2</v>
      </c>
      <c r="E60" s="941">
        <v>0.54752504239846878</v>
      </c>
      <c r="F60" s="941">
        <v>-5.6571536784092567E-2</v>
      </c>
    </row>
    <row r="61" spans="2:6">
      <c r="B61" s="930">
        <v>39534</v>
      </c>
      <c r="C61" s="941">
        <v>0.57246808692104079</v>
      </c>
      <c r="D61" s="941">
        <v>-0.21016682431531669</v>
      </c>
      <c r="E61" s="941">
        <v>0.29728981353107869</v>
      </c>
      <c r="F61" s="941">
        <v>-0.13507491688698739</v>
      </c>
    </row>
    <row r="62" spans="2:6">
      <c r="B62" s="930">
        <v>39535</v>
      </c>
      <c r="C62" s="941">
        <v>0.50240338081534353</v>
      </c>
      <c r="D62" s="941">
        <v>-0.24395099932008824</v>
      </c>
      <c r="E62" s="941">
        <v>-0.10418266450506686</v>
      </c>
      <c r="F62" s="941">
        <v>-0.28609941496921643</v>
      </c>
    </row>
    <row r="63" spans="2:6">
      <c r="B63" s="930">
        <v>39538</v>
      </c>
      <c r="C63" s="941">
        <v>0.63249205212225856</v>
      </c>
      <c r="D63" s="941">
        <v>-0.28792836551468609</v>
      </c>
      <c r="E63" s="941">
        <v>6.3440556841539375E-2</v>
      </c>
      <c r="F63" s="941">
        <v>5.8788283942271785E-2</v>
      </c>
    </row>
    <row r="64" spans="2:6">
      <c r="B64" s="930">
        <v>39539</v>
      </c>
      <c r="C64" s="941">
        <v>0.42026257790644761</v>
      </c>
      <c r="D64" s="941">
        <v>-3.4179313504757065E-2</v>
      </c>
      <c r="E64" s="941">
        <v>5.6586753356885011E-2</v>
      </c>
      <c r="F64" s="941">
        <v>-0.18194636498711086</v>
      </c>
    </row>
    <row r="65" spans="2:6">
      <c r="B65" s="930">
        <v>39540</v>
      </c>
      <c r="C65" s="941">
        <v>2.5699405662050784E-2</v>
      </c>
      <c r="D65" s="941">
        <v>6.3371069329245605E-2</v>
      </c>
      <c r="E65" s="941">
        <v>6.0364884375855743E-2</v>
      </c>
      <c r="F65" s="941">
        <v>-1.4997608221170501E-2</v>
      </c>
    </row>
    <row r="66" spans="2:6">
      <c r="B66" s="930">
        <v>39541</v>
      </c>
      <c r="C66" s="941">
        <v>0.1770458636827969</v>
      </c>
      <c r="D66" s="941">
        <v>1.0873042720024604E-2</v>
      </c>
      <c r="E66" s="941">
        <v>6.1216524534091044E-2</v>
      </c>
      <c r="F66" s="941">
        <v>7.5611258922105809E-2</v>
      </c>
    </row>
    <row r="67" spans="2:6">
      <c r="B67" s="930">
        <v>39542</v>
      </c>
      <c r="C67" s="941">
        <v>0.74808147606513298</v>
      </c>
      <c r="D67" s="941">
        <v>-0.11681118720372871</v>
      </c>
      <c r="E67" s="941">
        <v>-2.910040814068654E-2</v>
      </c>
      <c r="F67" s="941">
        <v>-1.1166705715310747E-2</v>
      </c>
    </row>
    <row r="68" spans="2:6">
      <c r="B68" s="930">
        <v>39545</v>
      </c>
      <c r="C68" s="941">
        <v>1.8604784405360258E-2</v>
      </c>
      <c r="D68" s="941">
        <v>-0.12475208788162478</v>
      </c>
      <c r="E68" s="941">
        <v>0.32579972546776087</v>
      </c>
      <c r="F68" s="941">
        <v>-4.5933228551020756E-2</v>
      </c>
    </row>
    <row r="69" spans="2:6">
      <c r="B69" s="930">
        <v>39546</v>
      </c>
      <c r="C69" s="941">
        <v>0.1297144061544773</v>
      </c>
      <c r="D69" s="941">
        <v>-5.1132350915808228E-2</v>
      </c>
      <c r="E69" s="941">
        <v>5.7434932432439134E-3</v>
      </c>
      <c r="F69" s="941">
        <v>-0.10144224164365245</v>
      </c>
    </row>
    <row r="70" spans="2:6">
      <c r="B70" s="930">
        <v>39547</v>
      </c>
      <c r="C70" s="941">
        <v>0.13656982166594792</v>
      </c>
      <c r="D70" s="941">
        <v>8.5598204749820925E-2</v>
      </c>
      <c r="E70" s="941">
        <v>0.13155775394534922</v>
      </c>
      <c r="F70" s="941">
        <v>-0.11847356417886939</v>
      </c>
    </row>
    <row r="71" spans="2:6">
      <c r="B71" s="930">
        <v>39548</v>
      </c>
      <c r="C71" s="941">
        <v>-5.9315925851092133E-2</v>
      </c>
      <c r="D71" s="941">
        <v>0.20812470417275125</v>
      </c>
      <c r="E71" s="941">
        <v>2.164814391454073E-2</v>
      </c>
      <c r="F71" s="941">
        <v>-0.28951554895075127</v>
      </c>
    </row>
    <row r="72" spans="2:6">
      <c r="B72" s="930">
        <v>39549</v>
      </c>
      <c r="C72" s="941">
        <v>0.36168539048101411</v>
      </c>
      <c r="D72" s="941">
        <v>-3.2836078345923392E-2</v>
      </c>
      <c r="E72" s="941">
        <v>0.34752145085137154</v>
      </c>
      <c r="F72" s="941">
        <v>-6.9324888936526718E-2</v>
      </c>
    </row>
    <row r="73" spans="2:6">
      <c r="B73" s="930">
        <v>39552</v>
      </c>
      <c r="C73" s="941">
        <v>0.18717726939454724</v>
      </c>
      <c r="D73" s="941">
        <v>3.3706488198637094E-3</v>
      </c>
      <c r="E73" s="941">
        <v>0.18910266934786668</v>
      </c>
      <c r="F73" s="941">
        <v>0.23165576142648756</v>
      </c>
    </row>
    <row r="74" spans="2:6">
      <c r="B74" s="930">
        <v>39553</v>
      </c>
      <c r="C74" s="941">
        <v>-8.6693692975067682E-2</v>
      </c>
      <c r="D74" s="941">
        <v>1.5574371226565381E-2</v>
      </c>
      <c r="E74" s="941">
        <v>4.5745879097411402E-2</v>
      </c>
      <c r="F74" s="941">
        <v>-0.32735763647835642</v>
      </c>
    </row>
    <row r="75" spans="2:6">
      <c r="B75" s="930">
        <v>39554</v>
      </c>
      <c r="C75" s="941">
        <v>-5.8243599204347685E-2</v>
      </c>
      <c r="D75" s="941">
        <v>-0.12831868141370201</v>
      </c>
      <c r="E75" s="941">
        <v>-9.1173049718935584E-3</v>
      </c>
      <c r="F75" s="941">
        <v>7.445419820204402E-2</v>
      </c>
    </row>
    <row r="76" spans="2:6">
      <c r="B76" s="930">
        <v>39555</v>
      </c>
      <c r="C76" s="941">
        <v>0.2974299679903929</v>
      </c>
      <c r="D76" s="941">
        <v>0.20021609660424</v>
      </c>
      <c r="E76" s="941">
        <v>8.5266224705082772E-2</v>
      </c>
      <c r="F76" s="941">
        <v>-0.10044723522125446</v>
      </c>
    </row>
    <row r="77" spans="2:6">
      <c r="B77" s="930">
        <v>39556</v>
      </c>
      <c r="C77" s="941">
        <v>0.49480454438449356</v>
      </c>
      <c r="D77" s="941">
        <v>-0.11870507028188096</v>
      </c>
      <c r="E77" s="941">
        <v>0.16650589173843658</v>
      </c>
      <c r="F77" s="941">
        <v>-2.1027884728896269</v>
      </c>
    </row>
    <row r="78" spans="2:6">
      <c r="B78" s="930">
        <v>39559</v>
      </c>
      <c r="C78" s="941">
        <v>3.0099901644067284E-3</v>
      </c>
      <c r="D78" s="941">
        <v>-9.9954769500276791E-2</v>
      </c>
      <c r="E78" s="941">
        <v>0.20378717531948226</v>
      </c>
      <c r="F78" s="941">
        <v>-0.1336646181575375</v>
      </c>
    </row>
    <row r="79" spans="2:6">
      <c r="B79" s="930">
        <v>39560</v>
      </c>
      <c r="C79" s="941">
        <v>0.16121086925547676</v>
      </c>
      <c r="D79" s="941">
        <v>-0.13678344267251052</v>
      </c>
      <c r="E79" s="941">
        <v>-7.3188898064703051E-2</v>
      </c>
      <c r="F79" s="941">
        <v>-1.8187335184741759E-2</v>
      </c>
    </row>
    <row r="80" spans="2:6">
      <c r="B80" s="930">
        <v>39561</v>
      </c>
      <c r="C80" s="941">
        <v>0.45990586886253865</v>
      </c>
      <c r="D80" s="941">
        <v>-4.2991486522570191E-2</v>
      </c>
      <c r="E80" s="941">
        <v>0.16363382772608764</v>
      </c>
      <c r="F80" s="941">
        <v>0.35583935409748652</v>
      </c>
    </row>
    <row r="81" spans="2:6">
      <c r="B81" s="930">
        <v>39562</v>
      </c>
      <c r="C81" s="941">
        <v>0.25877815967356577</v>
      </c>
      <c r="D81" s="941">
        <v>3.0058516031468755E-2</v>
      </c>
      <c r="E81" s="941">
        <v>0.11236776982672336</v>
      </c>
      <c r="F81" s="941">
        <v>-3.5444454344912887E-3</v>
      </c>
    </row>
    <row r="82" spans="2:6">
      <c r="B82" s="930">
        <v>39563</v>
      </c>
      <c r="C82" s="941">
        <v>-5.3585644581903236E-2</v>
      </c>
      <c r="D82" s="941">
        <v>0.14793558502678536</v>
      </c>
      <c r="E82" s="941">
        <v>-0.10158144433714916</v>
      </c>
      <c r="F82" s="941">
        <v>0</v>
      </c>
    </row>
    <row r="83" spans="2:6">
      <c r="B83" s="930">
        <v>39566</v>
      </c>
      <c r="C83" s="941">
        <v>0.20258801081527461</v>
      </c>
      <c r="D83" s="941">
        <v>0.10089652774243191</v>
      </c>
      <c r="E83" s="941">
        <v>0.26400153984822894</v>
      </c>
      <c r="F83" s="941">
        <v>-0.24149026144363017</v>
      </c>
    </row>
    <row r="84" spans="2:6">
      <c r="B84" s="930">
        <v>39567</v>
      </c>
      <c r="C84" s="941">
        <v>9.9310822637477536E-3</v>
      </c>
      <c r="D84" s="941">
        <v>-6.5744628491268858E-2</v>
      </c>
      <c r="E84" s="941">
        <v>0.14422574771226582</v>
      </c>
      <c r="F84" s="941">
        <v>-0.27625648327644275</v>
      </c>
    </row>
    <row r="85" spans="2:6">
      <c r="B85" s="930">
        <v>39568</v>
      </c>
      <c r="C85" s="941">
        <v>0.52488080600329656</v>
      </c>
      <c r="D85" s="941">
        <v>-0.23219530208931674</v>
      </c>
      <c r="E85" s="941">
        <v>-0.31610913611238778</v>
      </c>
      <c r="F85" s="941">
        <v>-4.3003957142984384E-2</v>
      </c>
    </row>
    <row r="86" spans="2:6">
      <c r="B86" s="930">
        <v>39572</v>
      </c>
      <c r="C86" s="941">
        <v>0.6420862471488652</v>
      </c>
      <c r="D86" s="941">
        <v>-0.26379491106849562</v>
      </c>
      <c r="E86" s="941">
        <v>0.13153517681655968</v>
      </c>
      <c r="F86" s="941">
        <v>-2.2428362427253584E-2</v>
      </c>
    </row>
    <row r="87" spans="2:6">
      <c r="B87" s="930">
        <v>39573</v>
      </c>
      <c r="C87" s="941">
        <v>-3.7272150529730985E-2</v>
      </c>
      <c r="D87" s="941">
        <v>-0.28363794536029485</v>
      </c>
      <c r="E87" s="941">
        <v>-2.7076874308502474E-2</v>
      </c>
      <c r="F87" s="941">
        <v>-0.5</v>
      </c>
    </row>
    <row r="88" spans="2:6">
      <c r="B88" s="930">
        <v>39574</v>
      </c>
      <c r="C88" s="941">
        <v>-0.23181863870408603</v>
      </c>
      <c r="D88" s="941">
        <v>-0.29408601841437354</v>
      </c>
      <c r="E88" s="941">
        <v>0.1068689133973082</v>
      </c>
      <c r="F88" s="941">
        <v>0</v>
      </c>
    </row>
    <row r="89" spans="2:6">
      <c r="B89" s="930">
        <v>39575</v>
      </c>
      <c r="C89" s="941">
        <v>1.1891432618622744E-2</v>
      </c>
      <c r="D89" s="941">
        <v>-0.27747371938738846</v>
      </c>
      <c r="E89" s="941">
        <v>0.72637940867827555</v>
      </c>
      <c r="F89" s="941">
        <v>-0.20335540210634134</v>
      </c>
    </row>
    <row r="90" spans="2:6">
      <c r="B90" s="930">
        <v>39576</v>
      </c>
      <c r="C90" s="941">
        <v>0.2352409114968286</v>
      </c>
      <c r="D90" s="941">
        <v>-1.0079305910023544E-4</v>
      </c>
      <c r="E90" s="941">
        <v>6.6147539314149129E-2</v>
      </c>
      <c r="F90" s="941">
        <v>-0.29353212472206469</v>
      </c>
    </row>
    <row r="91" spans="2:6">
      <c r="B91" s="930">
        <v>39580</v>
      </c>
      <c r="C91" s="941">
        <v>0.18729245139535616</v>
      </c>
      <c r="D91" s="941">
        <v>-0.28185782651611313</v>
      </c>
      <c r="E91" s="941">
        <v>0.67158120217973272</v>
      </c>
      <c r="F91" s="941">
        <v>-1.0996051681444281E-2</v>
      </c>
    </row>
    <row r="92" spans="2:6">
      <c r="B92" s="930">
        <v>39581</v>
      </c>
      <c r="C92" s="941">
        <v>2.9045299822604509E-2</v>
      </c>
      <c r="D92" s="941">
        <v>-2.1063428693067647E-2</v>
      </c>
      <c r="E92" s="941">
        <v>0.28483906061284331</v>
      </c>
      <c r="F92" s="941">
        <v>-0.10795767676561979</v>
      </c>
    </row>
    <row r="93" spans="2:6">
      <c r="B93" s="930">
        <v>39582</v>
      </c>
      <c r="C93" s="941">
        <v>0.16667169743478388</v>
      </c>
      <c r="D93" s="941">
        <v>-0.18458967330372178</v>
      </c>
      <c r="E93" s="941">
        <v>0.32524330719445765</v>
      </c>
      <c r="F93" s="941">
        <v>-0.24906800292249187</v>
      </c>
    </row>
    <row r="94" spans="2:6">
      <c r="B94" s="930">
        <v>39583</v>
      </c>
      <c r="C94" s="941">
        <v>0.18823292499561972</v>
      </c>
      <c r="D94" s="941">
        <v>-3.1634119760028619E-2</v>
      </c>
      <c r="E94" s="941">
        <v>8.079661624841783E-2</v>
      </c>
      <c r="F94" s="941">
        <v>-0.1406441274075948</v>
      </c>
    </row>
    <row r="95" spans="2:6">
      <c r="B95" s="930">
        <v>39584</v>
      </c>
      <c r="C95" s="941">
        <v>0.23240444843073757</v>
      </c>
      <c r="D95" s="941">
        <v>-5.0200743878856646E-2</v>
      </c>
      <c r="E95" s="941">
        <v>0.36822301902671339</v>
      </c>
      <c r="F95" s="941">
        <v>-0.24697854571471595</v>
      </c>
    </row>
    <row r="96" spans="2:6">
      <c r="B96" s="930">
        <v>39587</v>
      </c>
      <c r="C96" s="941">
        <v>0.35448015746920192</v>
      </c>
      <c r="D96" s="941">
        <v>-0.1478522899548235</v>
      </c>
      <c r="E96" s="941">
        <v>-7.6161845478170231E-2</v>
      </c>
      <c r="F96" s="941">
        <v>0</v>
      </c>
    </row>
    <row r="97" spans="2:6">
      <c r="B97" s="930">
        <v>39588</v>
      </c>
      <c r="C97" s="941">
        <v>6.0081432325432393E-2</v>
      </c>
      <c r="D97" s="941">
        <v>1.8964362165105069</v>
      </c>
      <c r="E97" s="941">
        <v>0.11259761221336334</v>
      </c>
      <c r="F97" s="941">
        <v>0.18347445944316756</v>
      </c>
    </row>
    <row r="98" spans="2:6">
      <c r="B98" s="930">
        <v>39589</v>
      </c>
      <c r="C98" s="941">
        <v>-0.29774691893380378</v>
      </c>
      <c r="D98" s="941">
        <v>-4.0066852512831597E-2</v>
      </c>
      <c r="E98" s="941">
        <v>-0.43420871901207736</v>
      </c>
      <c r="F98" s="941">
        <v>-0.38158447127766532</v>
      </c>
    </row>
    <row r="99" spans="2:6">
      <c r="B99" s="930">
        <v>39590</v>
      </c>
      <c r="C99" s="941">
        <v>-0.31403693815619538</v>
      </c>
      <c r="D99" s="941">
        <v>-5.2718907784616229E-2</v>
      </c>
      <c r="E99" s="941">
        <v>0.13507970343184889</v>
      </c>
      <c r="F99" s="941">
        <v>0</v>
      </c>
    </row>
    <row r="100" spans="2:6">
      <c r="B100" s="930">
        <v>39591</v>
      </c>
      <c r="C100" s="941">
        <v>-0.1794768395368381</v>
      </c>
      <c r="D100" s="941">
        <v>-8.8403740950644502E-2</v>
      </c>
      <c r="E100" s="941">
        <v>3.8215217014976322E-3</v>
      </c>
      <c r="F100" s="941">
        <v>-0.38941248141757101</v>
      </c>
    </row>
    <row r="101" spans="2:6">
      <c r="B101" s="930">
        <v>39594</v>
      </c>
      <c r="C101" s="941">
        <v>6.9726687247957636E-2</v>
      </c>
      <c r="D101" s="941">
        <v>-2.9913335499389105E-3</v>
      </c>
      <c r="E101" s="941">
        <v>0.50325678760066062</v>
      </c>
      <c r="F101" s="941">
        <v>-0.21965143127444742</v>
      </c>
    </row>
    <row r="102" spans="2:6">
      <c r="B102" s="930">
        <v>39595</v>
      </c>
      <c r="C102" s="941">
        <v>2.5075481309542624E-2</v>
      </c>
      <c r="D102" s="941">
        <v>-5.8297620940992861E-2</v>
      </c>
      <c r="E102" s="941">
        <v>0.21773239079340284</v>
      </c>
      <c r="F102" s="941">
        <v>-0.19635725612289812</v>
      </c>
    </row>
    <row r="103" spans="2:6">
      <c r="B103" s="930">
        <v>39596</v>
      </c>
      <c r="C103" s="941">
        <v>0.55960079986154654</v>
      </c>
      <c r="D103" s="941">
        <v>-0.13062019369323835</v>
      </c>
      <c r="E103" s="941">
        <v>5.344935479406121E-2</v>
      </c>
      <c r="F103" s="941">
        <v>-3.9926277466830883E-2</v>
      </c>
    </row>
    <row r="104" spans="2:6">
      <c r="B104" s="930">
        <v>39597</v>
      </c>
      <c r="C104" s="941">
        <v>0.30410364136019485</v>
      </c>
      <c r="D104" s="941">
        <v>-0.18409755872202754</v>
      </c>
      <c r="E104" s="941">
        <v>0.27098286086837242</v>
      </c>
      <c r="F104" s="941">
        <v>-0.22636780493355957</v>
      </c>
    </row>
    <row r="105" spans="2:6">
      <c r="B105" s="930">
        <v>39598</v>
      </c>
      <c r="C105" s="941">
        <v>1.0990944301801771</v>
      </c>
      <c r="D105" s="941">
        <v>-0.24946606413615113</v>
      </c>
      <c r="E105" s="941">
        <v>-8.3362666249335915E-2</v>
      </c>
      <c r="F105" s="941">
        <v>0</v>
      </c>
    </row>
    <row r="106" spans="2:6">
      <c r="B106" s="930">
        <v>39601</v>
      </c>
      <c r="C106" s="941">
        <v>0.62690757992552482</v>
      </c>
      <c r="D106" s="941">
        <v>-0.12469251553563189</v>
      </c>
      <c r="E106" s="941">
        <v>-5.1722198996548729E-2</v>
      </c>
      <c r="F106" s="941">
        <v>0.25546405156255086</v>
      </c>
    </row>
    <row r="107" spans="2:6">
      <c r="B107" s="930">
        <v>39602</v>
      </c>
      <c r="C107" s="941">
        <v>0.13112750831759609</v>
      </c>
      <c r="D107" s="941">
        <v>-0.10115752890394178</v>
      </c>
      <c r="E107" s="941">
        <v>3.5290404344539394E-2</v>
      </c>
      <c r="F107" s="941">
        <v>-4.0856186111656964E-2</v>
      </c>
    </row>
    <row r="108" spans="2:6">
      <c r="B108" s="930">
        <v>39603</v>
      </c>
      <c r="C108" s="941">
        <v>0.33590691909300752</v>
      </c>
      <c r="D108" s="941">
        <v>-0.15120971386898596</v>
      </c>
      <c r="E108" s="941">
        <v>0.38253024438569538</v>
      </c>
      <c r="F108" s="941">
        <v>-0.26056831658510066</v>
      </c>
    </row>
    <row r="109" spans="2:6">
      <c r="B109" s="930">
        <v>39604</v>
      </c>
      <c r="C109" s="941">
        <v>0.69341837632158165</v>
      </c>
      <c r="D109" s="941">
        <v>-0.15290933655310471</v>
      </c>
      <c r="E109" s="941">
        <v>-7.2396726511567103E-2</v>
      </c>
      <c r="F109" s="941">
        <v>-1.405561836828516E-2</v>
      </c>
    </row>
    <row r="110" spans="2:6">
      <c r="B110" s="930">
        <v>39605</v>
      </c>
      <c r="C110" s="941">
        <v>0.70129128595990486</v>
      </c>
      <c r="D110" s="941">
        <v>-7.4146818258869374E-2</v>
      </c>
      <c r="E110" s="941">
        <v>1.5361893286888584E-2</v>
      </c>
      <c r="F110" s="941">
        <v>-0.39650970037476624</v>
      </c>
    </row>
    <row r="111" spans="2:6">
      <c r="B111" s="930">
        <v>39608</v>
      </c>
      <c r="C111" s="941">
        <v>0.39609869966635503</v>
      </c>
      <c r="D111" s="941">
        <v>-6.5648813831606562E-2</v>
      </c>
      <c r="E111" s="941">
        <v>0.65017376886877365</v>
      </c>
      <c r="F111" s="941">
        <v>-0.10955043391488803</v>
      </c>
    </row>
    <row r="112" spans="2:6">
      <c r="B112" s="930">
        <v>39609</v>
      </c>
      <c r="C112" s="941">
        <v>3.8082295797397581E-2</v>
      </c>
      <c r="D112" s="941">
        <v>-0.13070444244771334</v>
      </c>
      <c r="E112" s="941">
        <v>3.4798004253462772E-2</v>
      </c>
      <c r="F112" s="941">
        <v>-4.9205632250339318E-2</v>
      </c>
    </row>
    <row r="113" spans="2:6">
      <c r="B113" s="930">
        <v>39610</v>
      </c>
      <c r="C113" s="941">
        <v>0.13940476878461322</v>
      </c>
      <c r="D113" s="941">
        <v>-6.9046646625384539E-2</v>
      </c>
      <c r="E113" s="941">
        <v>-5.1363166269929983E-2</v>
      </c>
      <c r="F113" s="941">
        <v>-0.5</v>
      </c>
    </row>
    <row r="114" spans="2:6">
      <c r="B114" s="930">
        <v>39611</v>
      </c>
      <c r="C114" s="941">
        <v>0.30267659854620227</v>
      </c>
      <c r="D114" s="941">
        <v>-0.17776387769477631</v>
      </c>
      <c r="E114" s="941">
        <v>0.10480222171790624</v>
      </c>
      <c r="F114" s="941">
        <v>-0.2827784094805833</v>
      </c>
    </row>
    <row r="115" spans="2:6">
      <c r="B115" s="930">
        <v>39612</v>
      </c>
      <c r="C115" s="941">
        <v>0.17961911147025039</v>
      </c>
      <c r="D115" s="941">
        <v>2.7137420354570611E-2</v>
      </c>
      <c r="E115" s="941">
        <v>-7.0113080805144723E-2</v>
      </c>
      <c r="F115" s="941">
        <v>0</v>
      </c>
    </row>
    <row r="116" spans="2:6">
      <c r="B116" s="930">
        <v>39615</v>
      </c>
      <c r="C116" s="941">
        <v>0.40176397856330115</v>
      </c>
      <c r="D116" s="941">
        <v>-0.13967497402631224</v>
      </c>
      <c r="E116" s="941">
        <v>4.0234616328004735E-2</v>
      </c>
      <c r="F116" s="941">
        <v>0</v>
      </c>
    </row>
    <row r="117" spans="2:6">
      <c r="B117" s="930">
        <v>39616</v>
      </c>
      <c r="C117" s="941">
        <v>0.50354930881276783</v>
      </c>
      <c r="D117" s="941">
        <v>-4.122560437154716E-2</v>
      </c>
      <c r="E117" s="941">
        <v>3.1885428327397547E-2</v>
      </c>
      <c r="F117" s="941">
        <v>-0.20802190264802684</v>
      </c>
    </row>
    <row r="118" spans="2:6">
      <c r="B118" s="930">
        <v>39617</v>
      </c>
      <c r="C118" s="941">
        <v>-0.44733290008122456</v>
      </c>
      <c r="D118" s="941">
        <v>-6.1095621580845652E-3</v>
      </c>
      <c r="E118" s="941">
        <v>0.53391306478982625</v>
      </c>
      <c r="F118" s="941">
        <v>-0.20254618798586441</v>
      </c>
    </row>
    <row r="119" spans="2:6">
      <c r="B119" s="930">
        <v>39618</v>
      </c>
      <c r="C119" s="941">
        <v>0.58775309970577949</v>
      </c>
      <c r="D119" s="941">
        <v>-4.4584170896452197E-2</v>
      </c>
      <c r="E119" s="941">
        <v>0.25560676255649245</v>
      </c>
      <c r="F119" s="941">
        <v>1.971404221500735E-2</v>
      </c>
    </row>
    <row r="120" spans="2:6">
      <c r="B120" s="930">
        <v>39619</v>
      </c>
      <c r="C120" s="941">
        <v>-0.54161875045097829</v>
      </c>
      <c r="D120" s="941">
        <v>-6.5275041824523067E-3</v>
      </c>
      <c r="E120" s="941">
        <v>0.2567782254756738</v>
      </c>
      <c r="F120" s="941">
        <v>-0.25439354252977536</v>
      </c>
    </row>
    <row r="121" spans="2:6">
      <c r="B121" s="930">
        <v>39622</v>
      </c>
      <c r="C121" s="941">
        <v>0.25974618818212036</v>
      </c>
      <c r="D121" s="941">
        <v>-0.12894302476556144</v>
      </c>
      <c r="E121" s="941">
        <v>-0.21679755449766125</v>
      </c>
      <c r="F121" s="941">
        <v>-0.29167988161743474</v>
      </c>
    </row>
    <row r="122" spans="2:6">
      <c r="B122" s="930">
        <v>39623</v>
      </c>
      <c r="C122" s="941">
        <v>0.17324386055687413</v>
      </c>
      <c r="D122" s="941">
        <v>-0.2039059717048072</v>
      </c>
      <c r="E122" s="941">
        <v>9.5957366102502911E-2</v>
      </c>
      <c r="F122" s="941">
        <v>-0.18491656743210907</v>
      </c>
    </row>
    <row r="123" spans="2:6">
      <c r="B123" s="930">
        <v>39624</v>
      </c>
      <c r="C123" s="941">
        <v>0.97712087488563693</v>
      </c>
      <c r="D123" s="941">
        <v>-0.16229479088819293</v>
      </c>
      <c r="E123" s="941">
        <v>-0.17695672782415853</v>
      </c>
      <c r="F123" s="941">
        <v>-2.0820778885144654E-2</v>
      </c>
    </row>
    <row r="124" spans="2:6">
      <c r="B124" s="930">
        <v>39625</v>
      </c>
      <c r="C124" s="941">
        <v>0.48607028371385619</v>
      </c>
      <c r="D124" s="941">
        <v>-9.8969791093849596E-2</v>
      </c>
      <c r="E124" s="941">
        <v>-0.10766243794695549</v>
      </c>
      <c r="F124" s="941">
        <v>2.7597144525283324E-2</v>
      </c>
    </row>
    <row r="125" spans="2:6">
      <c r="B125" s="930">
        <v>39626</v>
      </c>
      <c r="C125" s="941">
        <v>0.1456104776388347</v>
      </c>
      <c r="D125" s="941">
        <v>-0.11081812847944215</v>
      </c>
      <c r="E125" s="941">
        <v>-0.58224416138490009</v>
      </c>
      <c r="F125" s="941">
        <v>-0.32132378317293647</v>
      </c>
    </row>
    <row r="126" spans="2:6">
      <c r="B126" s="930">
        <v>39629</v>
      </c>
      <c r="C126" s="941">
        <v>-0.16062868759281379</v>
      </c>
      <c r="D126" s="941">
        <v>-4.9149270297616142E-2</v>
      </c>
      <c r="E126" s="941">
        <v>0.20063790558177183</v>
      </c>
      <c r="F126" s="941">
        <v>-0.34322183059161132</v>
      </c>
    </row>
    <row r="127" spans="2:6">
      <c r="B127" s="930">
        <v>39630</v>
      </c>
      <c r="C127" s="941">
        <v>0.29076405331718702</v>
      </c>
      <c r="D127" s="941">
        <v>-0.18337125500919335</v>
      </c>
      <c r="E127" s="941">
        <v>-6.7990151830293777E-2</v>
      </c>
      <c r="F127" s="941">
        <v>0</v>
      </c>
    </row>
    <row r="128" spans="2:6">
      <c r="B128" s="930">
        <v>39631</v>
      </c>
      <c r="C128" s="941">
        <v>0.8702896924167548</v>
      </c>
      <c r="D128" s="941">
        <v>-0.23420845539591015</v>
      </c>
      <c r="E128" s="941">
        <v>0.23660002393298471</v>
      </c>
      <c r="F128" s="941">
        <v>-0.19880828447457438</v>
      </c>
    </row>
    <row r="129" spans="2:6">
      <c r="B129" s="930">
        <v>39632</v>
      </c>
      <c r="C129" s="941">
        <v>0.32766308251640419</v>
      </c>
      <c r="D129" s="941">
        <v>-0.17008911239051328</v>
      </c>
      <c r="E129" s="941">
        <v>0.1308267718186592</v>
      </c>
      <c r="F129" s="941">
        <v>2.9512749009951614E-2</v>
      </c>
    </row>
    <row r="130" spans="2:6">
      <c r="B130" s="930">
        <v>39633</v>
      </c>
      <c r="C130" s="941">
        <v>2.9509324327211567E-2</v>
      </c>
      <c r="D130" s="941">
        <v>0.20201158113311105</v>
      </c>
      <c r="E130" s="941">
        <v>-5.6319359516671663E-3</v>
      </c>
      <c r="F130" s="941">
        <v>-0.19690251116373569</v>
      </c>
    </row>
    <row r="131" spans="2:6">
      <c r="B131" s="930">
        <v>39637</v>
      </c>
      <c r="C131" s="941">
        <v>7.570484823743942E-2</v>
      </c>
      <c r="D131" s="941">
        <v>4.8471943313323627E-2</v>
      </c>
      <c r="E131" s="941">
        <v>-8.5439519185465482E-2</v>
      </c>
      <c r="F131" s="941">
        <v>0</v>
      </c>
    </row>
    <row r="132" spans="2:6">
      <c r="B132" s="930">
        <v>39638</v>
      </c>
      <c r="C132" s="941">
        <v>0.31764046638536508</v>
      </c>
      <c r="D132" s="941">
        <v>-6.4902440476936968E-2</v>
      </c>
      <c r="E132" s="941">
        <v>-0.13112544819227182</v>
      </c>
      <c r="F132" s="941">
        <v>-0.29664841945193537</v>
      </c>
    </row>
    <row r="133" spans="2:6">
      <c r="B133" s="930">
        <v>39639</v>
      </c>
      <c r="C133" s="941">
        <v>-0.60837605248382254</v>
      </c>
      <c r="D133" s="941">
        <v>3.7930698940593748E-2</v>
      </c>
      <c r="E133" s="941">
        <v>-3.2348521689031573E-2</v>
      </c>
      <c r="F133" s="941">
        <v>0</v>
      </c>
    </row>
    <row r="134" spans="2:6">
      <c r="B134" s="930">
        <v>39640</v>
      </c>
      <c r="C134" s="941">
        <v>0.25884382560812402</v>
      </c>
      <c r="D134" s="941">
        <v>-0.10792673749504697</v>
      </c>
      <c r="E134" s="941">
        <v>0.24957787081410385</v>
      </c>
      <c r="F134" s="941">
        <v>-0.12735491029839346</v>
      </c>
    </row>
    <row r="135" spans="2:6">
      <c r="B135" s="930">
        <v>39643</v>
      </c>
      <c r="C135" s="941">
        <v>0.53137727891521169</v>
      </c>
      <c r="D135" s="941">
        <v>-4.1056828374000397E-2</v>
      </c>
      <c r="E135" s="941">
        <v>-5.0241117584586603E-2</v>
      </c>
      <c r="F135" s="941">
        <v>-0.2204660212817309</v>
      </c>
    </row>
    <row r="136" spans="2:6">
      <c r="B136" s="930">
        <v>39644</v>
      </c>
      <c r="C136" s="941">
        <v>-0.13333824627665375</v>
      </c>
      <c r="D136" s="941">
        <v>1.5864440348772272E-2</v>
      </c>
      <c r="E136" s="941">
        <v>0.38565130530925429</v>
      </c>
      <c r="F136" s="941">
        <v>-0.23326916753315019</v>
      </c>
    </row>
    <row r="137" spans="2:6">
      <c r="B137" s="930">
        <v>39645</v>
      </c>
      <c r="C137" s="941">
        <v>0.16493459286219359</v>
      </c>
      <c r="D137" s="941">
        <v>-3.4729125546291741E-2</v>
      </c>
      <c r="E137" s="941">
        <v>0.26843193047396019</v>
      </c>
      <c r="F137" s="941">
        <v>-3.7540207006588437E-2</v>
      </c>
    </row>
    <row r="138" spans="2:6">
      <c r="B138" s="930">
        <v>39646</v>
      </c>
      <c r="C138" s="941">
        <v>-0.64653029352358615</v>
      </c>
      <c r="D138" s="941">
        <v>1.3274597419747135E-2</v>
      </c>
      <c r="E138" s="941">
        <v>-4.6560808330599057E-3</v>
      </c>
      <c r="F138" s="941">
        <v>-6.3446891557135919E-3</v>
      </c>
    </row>
    <row r="139" spans="2:6">
      <c r="B139" s="930">
        <v>39647</v>
      </c>
      <c r="C139" s="941">
        <v>0.36939808834707505</v>
      </c>
      <c r="D139" s="941">
        <v>-4.4911722419992348E-2</v>
      </c>
      <c r="E139" s="941">
        <v>0.14165419102890178</v>
      </c>
      <c r="F139" s="941">
        <v>-0.18483342787287435</v>
      </c>
    </row>
    <row r="140" spans="2:6">
      <c r="B140" s="930">
        <v>39650</v>
      </c>
      <c r="C140" s="941">
        <v>2.0461541618318035E-2</v>
      </c>
      <c r="D140" s="941">
        <v>5.5437320319213779E-2</v>
      </c>
      <c r="E140" s="941">
        <v>-1.9415522245308126E-2</v>
      </c>
      <c r="F140" s="941">
        <v>-0.37571112607470414</v>
      </c>
    </row>
    <row r="141" spans="2:6">
      <c r="B141" s="930">
        <v>39651</v>
      </c>
      <c r="C141" s="941">
        <v>1.0690537333992149</v>
      </c>
      <c r="D141" s="941">
        <v>-1.715991664664774E-2</v>
      </c>
      <c r="E141" s="941">
        <v>0.25009479243319144</v>
      </c>
      <c r="F141" s="941">
        <v>-0.81300127163090075</v>
      </c>
    </row>
    <row r="142" spans="2:6">
      <c r="B142" s="930">
        <v>39652</v>
      </c>
      <c r="C142" s="941">
        <v>0.17292953548361545</v>
      </c>
      <c r="D142" s="941">
        <v>7.1609649022374633E-3</v>
      </c>
      <c r="E142" s="941">
        <v>8.3499997156946004E-2</v>
      </c>
      <c r="F142" s="941">
        <v>-0.29353771350479557</v>
      </c>
    </row>
    <row r="143" spans="2:6">
      <c r="B143" s="930">
        <v>39653</v>
      </c>
      <c r="C143" s="941">
        <v>0.16858008849756698</v>
      </c>
      <c r="D143" s="941">
        <v>4.0898529940687264E-3</v>
      </c>
      <c r="E143" s="941">
        <v>0.10614750616618362</v>
      </c>
      <c r="F143" s="941">
        <v>-3.2694671147294706E-2</v>
      </c>
    </row>
    <row r="144" spans="2:6">
      <c r="B144" s="930">
        <v>39654</v>
      </c>
      <c r="C144" s="941">
        <v>0.21026290759286642</v>
      </c>
      <c r="D144" s="941">
        <v>-0.14136361830923608</v>
      </c>
      <c r="E144" s="941">
        <v>3.326792798388406E-2</v>
      </c>
      <c r="F144" s="941">
        <v>0</v>
      </c>
    </row>
    <row r="145" spans="2:6">
      <c r="B145" s="930">
        <v>39657</v>
      </c>
      <c r="C145" s="941">
        <v>-5.5044021395194487E-2</v>
      </c>
      <c r="D145" s="941">
        <v>6.4390756519061357E-2</v>
      </c>
      <c r="E145" s="941">
        <v>-4.9884885407844026E-2</v>
      </c>
      <c r="F145" s="941">
        <v>-0.5</v>
      </c>
    </row>
    <row r="146" spans="2:6">
      <c r="B146" s="930">
        <v>39658</v>
      </c>
      <c r="C146" s="941">
        <v>0.31088222392615367</v>
      </c>
      <c r="D146" s="941">
        <v>-0.33705334035840062</v>
      </c>
      <c r="E146" s="941">
        <v>0.1346184261818828</v>
      </c>
      <c r="F146" s="941">
        <v>-4.0217796711807315E-2</v>
      </c>
    </row>
    <row r="147" spans="2:6">
      <c r="B147" s="930">
        <v>39659</v>
      </c>
      <c r="C147" s="941">
        <v>-0.70435510217399866</v>
      </c>
      <c r="D147" s="941">
        <v>-1.5408821154073849E-2</v>
      </c>
      <c r="E147" s="941">
        <v>0.1770299565893611</v>
      </c>
      <c r="F147" s="941">
        <v>-0.18981520489758794</v>
      </c>
    </row>
    <row r="148" spans="2:6">
      <c r="B148" s="930">
        <v>39660</v>
      </c>
      <c r="C148" s="941">
        <v>0.44411476142216572</v>
      </c>
      <c r="D148" s="941">
        <v>-7.3717305760271218E-2</v>
      </c>
      <c r="E148" s="941">
        <v>0.15559263383643659</v>
      </c>
      <c r="F148" s="941">
        <v>-7.8306627712183108E-2</v>
      </c>
    </row>
    <row r="149" spans="2:6">
      <c r="B149" s="930">
        <v>39661</v>
      </c>
      <c r="C149" s="941">
        <v>-0.56731693398836214</v>
      </c>
      <c r="D149" s="941">
        <v>-9.1778755525742994E-2</v>
      </c>
      <c r="E149" s="941">
        <v>0.4368704551270019</v>
      </c>
      <c r="F149" s="941">
        <v>-3.3293913018654274E-2</v>
      </c>
    </row>
    <row r="150" spans="2:6">
      <c r="B150" s="930">
        <v>39664</v>
      </c>
      <c r="C150" s="941">
        <v>0.32946586166004838</v>
      </c>
      <c r="D150" s="941">
        <v>-0.14688248740816087</v>
      </c>
      <c r="E150" s="941">
        <v>0.3439853063944206</v>
      </c>
      <c r="F150" s="941">
        <v>0.15301461569534514</v>
      </c>
    </row>
    <row r="151" spans="2:6">
      <c r="B151" s="930">
        <v>39665</v>
      </c>
      <c r="C151" s="941">
        <v>0.29065020274853115</v>
      </c>
      <c r="D151" s="941">
        <v>9.7403363824293696E-2</v>
      </c>
      <c r="E151" s="941">
        <v>-0.1904518342262651</v>
      </c>
      <c r="F151" s="941">
        <v>-9.202923547811527E-3</v>
      </c>
    </row>
    <row r="152" spans="2:6">
      <c r="B152" s="930">
        <v>39666</v>
      </c>
      <c r="C152" s="941">
        <v>0.28083516041652529</v>
      </c>
      <c r="D152" s="941">
        <v>-8.420217423154297E-2</v>
      </c>
      <c r="E152" s="941">
        <v>1.459458914119581E-2</v>
      </c>
      <c r="F152" s="941">
        <v>-0.27531345156374365</v>
      </c>
    </row>
    <row r="153" spans="2:6">
      <c r="B153" s="930">
        <v>39667</v>
      </c>
      <c r="C153" s="941">
        <v>0.20437691839210617</v>
      </c>
      <c r="D153" s="941">
        <v>-7.9105612645019151E-3</v>
      </c>
      <c r="E153" s="941">
        <v>0.27250984807771772</v>
      </c>
      <c r="F153" s="941">
        <v>-0.16512184825811757</v>
      </c>
    </row>
    <row r="154" spans="2:6">
      <c r="B154" s="930">
        <v>39668</v>
      </c>
      <c r="C154" s="941">
        <v>0.42805433537426857</v>
      </c>
      <c r="D154" s="941">
        <v>-0.13744764617845395</v>
      </c>
      <c r="E154" s="941">
        <v>0.1939299427073608</v>
      </c>
      <c r="F154" s="941">
        <v>-5.3547182733654029E-3</v>
      </c>
    </row>
    <row r="155" spans="2:6">
      <c r="B155" s="930">
        <v>39671</v>
      </c>
      <c r="C155" s="941">
        <v>0.23243615371631005</v>
      </c>
      <c r="D155" s="941">
        <v>-0.10433730467001105</v>
      </c>
      <c r="E155" s="941">
        <v>0.36260279908709514</v>
      </c>
      <c r="F155" s="941">
        <v>-0.2194870561315872</v>
      </c>
    </row>
    <row r="156" spans="2:6">
      <c r="B156" s="930">
        <v>39672</v>
      </c>
      <c r="C156" s="941">
        <v>8.5625452604100483E-2</v>
      </c>
      <c r="D156" s="941">
        <v>2.0916429571082428E-2</v>
      </c>
      <c r="E156" s="941">
        <v>0.14251332442392195</v>
      </c>
      <c r="F156" s="941">
        <v>-0.1406658412537547</v>
      </c>
    </row>
    <row r="157" spans="2:6">
      <c r="B157" s="930">
        <v>39673</v>
      </c>
      <c r="C157" s="941">
        <v>0.1919839725972419</v>
      </c>
      <c r="D157" s="941">
        <v>-1.563056031461629E-2</v>
      </c>
      <c r="E157" s="941">
        <v>-0.32010154613310499</v>
      </c>
      <c r="F157" s="941">
        <v>-0.32133909372152492</v>
      </c>
    </row>
    <row r="158" spans="2:6">
      <c r="B158" s="930">
        <v>39674</v>
      </c>
      <c r="C158" s="941">
        <v>0.67509984604393125</v>
      </c>
      <c r="D158" s="941">
        <v>-2.6360497025539945E-2</v>
      </c>
      <c r="E158" s="941">
        <v>0.14178883818245494</v>
      </c>
      <c r="F158" s="941">
        <v>-2.165131981973804E-2</v>
      </c>
    </row>
    <row r="159" spans="2:6">
      <c r="B159" s="930">
        <v>39675</v>
      </c>
      <c r="C159" s="941">
        <v>0.1337102962756466</v>
      </c>
      <c r="D159" s="941">
        <v>-0.10974153501403944</v>
      </c>
      <c r="E159" s="941">
        <v>-7.848052080713469E-2</v>
      </c>
      <c r="F159" s="941">
        <v>-1.8044958230029336E-2</v>
      </c>
    </row>
    <row r="160" spans="2:6">
      <c r="B160" s="930">
        <v>39678</v>
      </c>
      <c r="C160" s="941">
        <v>-2.1395967710661934E-2</v>
      </c>
      <c r="D160" s="941">
        <v>1.3754514781699425E-2</v>
      </c>
      <c r="E160" s="941">
        <v>0.26378894871742375</v>
      </c>
      <c r="F160" s="941">
        <v>-4.9271682822697289E-2</v>
      </c>
    </row>
    <row r="161" spans="2:6">
      <c r="B161" s="930">
        <v>39679</v>
      </c>
      <c r="C161" s="941">
        <v>-0.25952363793226074</v>
      </c>
      <c r="D161" s="941">
        <v>-8.293552465611918E-3</v>
      </c>
      <c r="E161" s="941">
        <v>6.0745186407974772E-2</v>
      </c>
      <c r="F161" s="941">
        <v>-1.2650632289743936E-2</v>
      </c>
    </row>
    <row r="162" spans="2:6">
      <c r="B162" s="930">
        <v>39680</v>
      </c>
      <c r="C162" s="941">
        <v>0.56467612555953428</v>
      </c>
      <c r="D162" s="941">
        <v>-0.1398685221992578</v>
      </c>
      <c r="E162" s="941">
        <v>-0.11425066704696846</v>
      </c>
      <c r="F162" s="941">
        <v>-0.19415639569395132</v>
      </c>
    </row>
    <row r="163" spans="2:6">
      <c r="B163" s="930">
        <v>39681</v>
      </c>
      <c r="C163" s="941">
        <v>0.24187051869750004</v>
      </c>
      <c r="D163" s="941">
        <v>-7.7161656230383527E-2</v>
      </c>
      <c r="E163" s="941">
        <v>0.24631715189310782</v>
      </c>
      <c r="F163" s="941">
        <v>-8.7344782838981602E-2</v>
      </c>
    </row>
    <row r="164" spans="2:6">
      <c r="B164" s="930">
        <v>39682</v>
      </c>
      <c r="C164" s="941">
        <v>0.48834533079515219</v>
      </c>
      <c r="D164" s="941">
        <v>-0.11814171365579403</v>
      </c>
      <c r="E164" s="941">
        <v>9.7272094828575684E-2</v>
      </c>
      <c r="F164" s="941">
        <v>-0.13929404036994703</v>
      </c>
    </row>
    <row r="165" spans="2:6">
      <c r="B165" s="930">
        <v>39685</v>
      </c>
      <c r="C165" s="941">
        <v>0.57766519328146004</v>
      </c>
      <c r="D165" s="941">
        <v>-0.16487026370787117</v>
      </c>
      <c r="E165" s="941">
        <v>0.21448817549253224</v>
      </c>
      <c r="F165" s="941">
        <v>-0.24978688772416741</v>
      </c>
    </row>
    <row r="166" spans="2:6">
      <c r="B166" s="930">
        <v>39686</v>
      </c>
      <c r="C166" s="941">
        <v>0.33127748590841938</v>
      </c>
      <c r="D166" s="941">
        <v>-0.11601522196389319</v>
      </c>
      <c r="E166" s="941">
        <v>-0.50210525699595587</v>
      </c>
      <c r="F166" s="941">
        <v>-0.3512624707462294</v>
      </c>
    </row>
    <row r="167" spans="2:6">
      <c r="B167" s="930">
        <v>39687</v>
      </c>
      <c r="C167" s="941">
        <v>0.10181018561991573</v>
      </c>
      <c r="D167" s="941">
        <v>-0.19869797418501886</v>
      </c>
      <c r="E167" s="941">
        <v>0.14305894018432602</v>
      </c>
      <c r="F167" s="941">
        <v>-0.20111767549414622</v>
      </c>
    </row>
    <row r="168" spans="2:6">
      <c r="B168" s="930">
        <v>39688</v>
      </c>
      <c r="C168" s="941">
        <v>0.72239310060952688</v>
      </c>
      <c r="D168" s="941">
        <v>-6.4731762234381596E-2</v>
      </c>
      <c r="E168" s="941">
        <v>0.46167207536462851</v>
      </c>
      <c r="F168" s="941">
        <v>5.3435129972978094E-3</v>
      </c>
    </row>
    <row r="169" spans="2:6">
      <c r="B169" s="930">
        <v>39689</v>
      </c>
      <c r="C169" s="941">
        <v>0.62763037634489682</v>
      </c>
      <c r="D169" s="941">
        <v>-0.11406121427161536</v>
      </c>
      <c r="E169" s="941">
        <v>0.13455364160251312</v>
      </c>
      <c r="F169" s="941">
        <v>-0.28215729102959347</v>
      </c>
    </row>
    <row r="170" spans="2:6">
      <c r="B170" s="930">
        <v>39693</v>
      </c>
      <c r="C170" s="941">
        <v>0.85762427675092789</v>
      </c>
      <c r="D170" s="941">
        <v>1.0191270606666487E-2</v>
      </c>
      <c r="E170" s="941">
        <v>0.18912856455198215</v>
      </c>
      <c r="F170" s="941">
        <v>-0.15883606103002335</v>
      </c>
    </row>
    <row r="171" spans="2:6">
      <c r="B171" s="930">
        <v>39694</v>
      </c>
      <c r="C171" s="941">
        <v>0.41583321564872616</v>
      </c>
      <c r="D171" s="941">
        <v>-6.3789217471465903E-2</v>
      </c>
      <c r="E171" s="941">
        <v>-0.30437283382562785</v>
      </c>
      <c r="F171" s="941">
        <v>-0.33385134405542571</v>
      </c>
    </row>
    <row r="172" spans="2:6">
      <c r="B172" s="930">
        <v>39695</v>
      </c>
      <c r="C172" s="941">
        <v>0.7175548388316032</v>
      </c>
      <c r="D172" s="941">
        <v>-0.15931500032803433</v>
      </c>
      <c r="E172" s="941">
        <v>0.17622467378842155</v>
      </c>
      <c r="F172" s="941">
        <v>-0.13908310448208572</v>
      </c>
    </row>
    <row r="173" spans="2:6">
      <c r="B173" s="930">
        <v>39696</v>
      </c>
      <c r="C173" s="941">
        <v>-4.472988032701275E-2</v>
      </c>
      <c r="D173" s="941">
        <v>-0.16803846759676788</v>
      </c>
      <c r="E173" s="941">
        <v>0.41421545284120698</v>
      </c>
      <c r="F173" s="941">
        <v>0</v>
      </c>
    </row>
    <row r="174" spans="2:6">
      <c r="B174" s="930">
        <v>39699</v>
      </c>
      <c r="C174" s="941">
        <v>0.1048712928361258</v>
      </c>
      <c r="D174" s="941">
        <v>2.4681736194949913E-2</v>
      </c>
      <c r="E174" s="941">
        <v>1.8146654906292164E-2</v>
      </c>
      <c r="F174" s="941">
        <v>-1.2349950996267687E-2</v>
      </c>
    </row>
    <row r="175" spans="2:6">
      <c r="B175" s="930">
        <v>39700</v>
      </c>
      <c r="C175" s="941">
        <v>0.11069047233770987</v>
      </c>
      <c r="D175" s="941">
        <v>-2.7576682539968752E-2</v>
      </c>
      <c r="E175" s="941">
        <v>-7.9115326909854344E-2</v>
      </c>
      <c r="F175" s="941">
        <v>0</v>
      </c>
    </row>
    <row r="176" spans="2:6">
      <c r="B176" s="930">
        <v>39701</v>
      </c>
      <c r="C176" s="941">
        <v>0.3011708665730336</v>
      </c>
      <c r="D176" s="941">
        <v>-4.2840720706776587E-2</v>
      </c>
      <c r="E176" s="941">
        <v>-0.51658856369744766</v>
      </c>
      <c r="F176" s="941">
        <v>-0.22500000000000001</v>
      </c>
    </row>
    <row r="177" spans="2:6">
      <c r="B177" s="930">
        <v>39702</v>
      </c>
      <c r="C177" s="941">
        <v>0.41120318344287254</v>
      </c>
      <c r="D177" s="941">
        <v>-2.9052383241206958E-2</v>
      </c>
      <c r="E177" s="941">
        <v>0.22727512229643518</v>
      </c>
      <c r="F177" s="941">
        <v>-0.29273706887631201</v>
      </c>
    </row>
    <row r="178" spans="2:6">
      <c r="B178" s="930">
        <v>39703</v>
      </c>
      <c r="C178" s="941">
        <v>0.24507217022556441</v>
      </c>
      <c r="D178" s="941">
        <v>-1.4426703650755103E-2</v>
      </c>
      <c r="E178" s="941">
        <v>-8.5888542287318292E-2</v>
      </c>
      <c r="F178" s="941">
        <v>0</v>
      </c>
    </row>
    <row r="179" spans="2:6">
      <c r="B179" s="930">
        <v>39706</v>
      </c>
      <c r="C179" s="941">
        <v>0.40376453919035782</v>
      </c>
      <c r="D179" s="941">
        <v>-5.2752419700049624E-2</v>
      </c>
      <c r="E179" s="941">
        <v>-9.6763372324627117E-2</v>
      </c>
      <c r="F179" s="941">
        <v>0.33343009420009773</v>
      </c>
    </row>
    <row r="180" spans="2:6">
      <c r="B180" s="930">
        <v>39707</v>
      </c>
      <c r="C180" s="941">
        <v>0.56044242730316296</v>
      </c>
      <c r="D180" s="941">
        <v>-6.6277206114631754E-2</v>
      </c>
      <c r="E180" s="941">
        <v>-1.9738008739564494E-2</v>
      </c>
      <c r="F180" s="941">
        <v>-4.5871172177379793E-2</v>
      </c>
    </row>
    <row r="181" spans="2:6">
      <c r="B181" s="930">
        <v>39708</v>
      </c>
      <c r="C181" s="941">
        <v>0.16108440345466096</v>
      </c>
      <c r="D181" s="941">
        <v>-0.14005981257229166</v>
      </c>
      <c r="E181" s="941">
        <v>-8.5862582777003427E-2</v>
      </c>
      <c r="F181" s="941">
        <v>-0.29468112405405633</v>
      </c>
    </row>
    <row r="182" spans="2:6">
      <c r="B182" s="930">
        <v>39709</v>
      </c>
      <c r="C182" s="941">
        <v>0.37352264105665173</v>
      </c>
      <c r="D182" s="941">
        <v>-0.12158819456091319</v>
      </c>
      <c r="E182" s="941">
        <v>0.17196353601399203</v>
      </c>
      <c r="F182" s="941">
        <v>0</v>
      </c>
    </row>
    <row r="183" spans="2:6">
      <c r="B183" s="930">
        <v>39710</v>
      </c>
      <c r="C183" s="941">
        <v>0.47377001997258339</v>
      </c>
      <c r="D183" s="941">
        <v>0.53204245216587254</v>
      </c>
      <c r="E183" s="941">
        <v>-0.23122794396398161</v>
      </c>
      <c r="F183" s="941">
        <v>0</v>
      </c>
    </row>
    <row r="184" spans="2:6">
      <c r="B184" s="930">
        <v>39713</v>
      </c>
      <c r="C184" s="941">
        <v>0.27334848814260981</v>
      </c>
      <c r="D184" s="941">
        <v>-9.0472453843495226E-2</v>
      </c>
      <c r="E184" s="941">
        <v>0.18958484740816589</v>
      </c>
      <c r="F184" s="941">
        <v>-0.19889055648051435</v>
      </c>
    </row>
    <row r="185" spans="2:6">
      <c r="B185" s="930">
        <v>39714</v>
      </c>
      <c r="C185" s="941">
        <v>0.36821393098372313</v>
      </c>
      <c r="D185" s="941">
        <v>-8.6010145355487982E-2</v>
      </c>
      <c r="E185" s="941">
        <v>-0.13661314362980922</v>
      </c>
      <c r="F185" s="941">
        <v>-7.265895407659341E-2</v>
      </c>
    </row>
    <row r="186" spans="2:6">
      <c r="B186" s="930">
        <v>39715</v>
      </c>
      <c r="C186" s="941">
        <v>8.6415804537485472E-2</v>
      </c>
      <c r="D186" s="941">
        <v>-1.8667912261146492E-2</v>
      </c>
      <c r="E186" s="941">
        <v>-2.4808816585712962E-2</v>
      </c>
      <c r="F186" s="941">
        <v>-0.13379830645397381</v>
      </c>
    </row>
    <row r="187" spans="2:6">
      <c r="B187" s="930">
        <v>39716</v>
      </c>
      <c r="C187" s="941">
        <v>-0.87087638431898928</v>
      </c>
      <c r="D187" s="941">
        <v>-1.095375102598717E-2</v>
      </c>
      <c r="E187" s="941">
        <v>-0.2852765011056515</v>
      </c>
      <c r="F187" s="941">
        <v>-6.6835108192640172E-2</v>
      </c>
    </row>
    <row r="188" spans="2:6">
      <c r="B188" s="930">
        <v>39717</v>
      </c>
      <c r="C188" s="941">
        <v>0.37623421689633263</v>
      </c>
      <c r="D188" s="941">
        <v>-4.3883643417896565E-2</v>
      </c>
      <c r="E188" s="941">
        <v>-0.12077812784640773</v>
      </c>
      <c r="F188" s="941">
        <v>-6.3114956038992739E-2</v>
      </c>
    </row>
    <row r="189" spans="2:6">
      <c r="B189" s="930">
        <v>39720</v>
      </c>
      <c r="C189" s="941">
        <v>1.3598903404342431</v>
      </c>
      <c r="D189" s="941">
        <v>-6.6113118727870471E-2</v>
      </c>
      <c r="E189" s="941">
        <v>-8.4337235464769039E-2</v>
      </c>
      <c r="F189" s="941">
        <v>-2.3549804017758219E-2</v>
      </c>
    </row>
    <row r="190" spans="2:6">
      <c r="B190" s="930">
        <v>39721</v>
      </c>
      <c r="C190" s="941">
        <v>0.82851851074213467</v>
      </c>
      <c r="D190" s="941">
        <v>-9.8775913641288821E-2</v>
      </c>
      <c r="E190" s="941">
        <v>1.1691619387342376</v>
      </c>
      <c r="F190" s="941">
        <v>-0.12674870141350872</v>
      </c>
    </row>
    <row r="191" spans="2:6">
      <c r="B191" s="930">
        <v>39722</v>
      </c>
      <c r="C191" s="941">
        <v>0.19516002481207312</v>
      </c>
      <c r="D191" s="941">
        <v>1.0633989800545168E-2</v>
      </c>
      <c r="E191" s="941">
        <v>1.4138740264680387</v>
      </c>
      <c r="F191" s="941">
        <v>-0.24623535130670102</v>
      </c>
    </row>
    <row r="192" spans="2:6">
      <c r="B192" s="930">
        <v>39723</v>
      </c>
      <c r="C192" s="941">
        <v>6.0806507851185687E-2</v>
      </c>
      <c r="D192" s="941">
        <v>-0.13088045072744425</v>
      </c>
      <c r="E192" s="941">
        <v>1.0113930149876507</v>
      </c>
      <c r="F192" s="941">
        <v>-6.6190213919741461E-2</v>
      </c>
    </row>
    <row r="193" spans="2:6">
      <c r="B193" s="930">
        <v>39724</v>
      </c>
      <c r="C193" s="941">
        <v>0.3135850343929274</v>
      </c>
      <c r="D193" s="941">
        <v>-0.17408083620149184</v>
      </c>
      <c r="E193" s="941">
        <v>0.1554938011426216</v>
      </c>
      <c r="F193" s="941">
        <v>1.1445999737110595</v>
      </c>
    </row>
    <row r="194" spans="2:6">
      <c r="B194" s="930">
        <v>39727</v>
      </c>
      <c r="C194" s="941">
        <v>0.40555932084206803</v>
      </c>
      <c r="D194" s="941">
        <v>-0.16594132698564923</v>
      </c>
      <c r="E194" s="941">
        <v>0.27847682617170944</v>
      </c>
      <c r="F194" s="941">
        <v>-2.6422668353776973E-2</v>
      </c>
    </row>
    <row r="195" spans="2:6">
      <c r="B195" s="930">
        <v>39728</v>
      </c>
      <c r="C195" s="941">
        <v>0.54713937378138966</v>
      </c>
      <c r="D195" s="941">
        <v>-5.0389300427945059E-2</v>
      </c>
      <c r="E195" s="941">
        <v>-0.1170619709303457</v>
      </c>
      <c r="F195" s="941">
        <v>-1.8288848582584741E-2</v>
      </c>
    </row>
    <row r="196" spans="2:6">
      <c r="B196" s="930">
        <v>39729</v>
      </c>
      <c r="C196" s="941">
        <v>0.64464497814061761</v>
      </c>
      <c r="D196" s="941">
        <v>5.2200695942142591E-2</v>
      </c>
      <c r="E196" s="941">
        <v>0.14951677350056874</v>
      </c>
      <c r="F196" s="941">
        <v>-6.3768960861989174E-2</v>
      </c>
    </row>
    <row r="197" spans="2:6">
      <c r="B197" s="930">
        <v>39730</v>
      </c>
      <c r="C197" s="941">
        <v>0.61895750489043677</v>
      </c>
      <c r="D197" s="941">
        <v>-0.14063416635138576</v>
      </c>
      <c r="E197" s="941">
        <v>0.51465996150473303</v>
      </c>
      <c r="F197" s="941">
        <v>-0.2495111898990201</v>
      </c>
    </row>
    <row r="198" spans="2:6">
      <c r="B198" s="930">
        <v>39731</v>
      </c>
      <c r="C198" s="941">
        <v>-0.90409250738658442</v>
      </c>
      <c r="D198" s="941">
        <v>-3.4359634191784692E-2</v>
      </c>
      <c r="E198" s="941">
        <v>2.8122948509405998E-2</v>
      </c>
      <c r="F198" s="941">
        <v>-8.2728644724608807E-2</v>
      </c>
    </row>
    <row r="199" spans="2:6">
      <c r="B199" s="930">
        <v>39734</v>
      </c>
      <c r="C199" s="941">
        <v>5.1458371283241405E-2</v>
      </c>
      <c r="D199" s="941">
        <v>-0.24120540761604334</v>
      </c>
      <c r="E199" s="941">
        <v>0.10678764359451248</v>
      </c>
      <c r="F199" s="941"/>
    </row>
    <row r="200" spans="2:6">
      <c r="B200" s="930">
        <v>39735</v>
      </c>
      <c r="C200" s="941">
        <v>0.99252934195951525</v>
      </c>
      <c r="D200" s="941">
        <v>-0.20252091997632268</v>
      </c>
      <c r="E200" s="941">
        <v>0.2527873066252953</v>
      </c>
      <c r="F200" s="941">
        <v>-0.14441051375654201</v>
      </c>
    </row>
    <row r="201" spans="2:6">
      <c r="B201" s="930">
        <v>39736</v>
      </c>
      <c r="C201" s="941">
        <v>0.91932054124468465</v>
      </c>
      <c r="D201" s="941">
        <v>-0.25239356794040879</v>
      </c>
      <c r="E201" s="941">
        <v>-0.36500364910004651</v>
      </c>
      <c r="F201" s="941">
        <v>-6.2216482359670276E-2</v>
      </c>
    </row>
    <row r="202" spans="2:6">
      <c r="B202" s="930">
        <v>39737</v>
      </c>
      <c r="C202" s="941">
        <v>0.90152968985020132</v>
      </c>
      <c r="D202" s="941">
        <v>4.6016477497128852E-2</v>
      </c>
      <c r="E202" s="941">
        <v>0.15629435068764241</v>
      </c>
      <c r="F202" s="941">
        <v>9.0881711499998907E-2</v>
      </c>
    </row>
    <row r="203" spans="2:6">
      <c r="B203" s="930">
        <v>39738</v>
      </c>
      <c r="C203" s="941">
        <v>0.9302934583032586</v>
      </c>
      <c r="D203" s="941">
        <v>-0.10580660594953963</v>
      </c>
      <c r="E203" s="941">
        <v>0.7289176356464675</v>
      </c>
      <c r="F203" s="941">
        <v>-0.21241954443711525</v>
      </c>
    </row>
    <row r="204" spans="2:6">
      <c r="B204" s="930">
        <v>39741</v>
      </c>
      <c r="C204" s="941">
        <v>0.68744073178952037</v>
      </c>
      <c r="D204" s="941">
        <v>-0.27743435217869489</v>
      </c>
      <c r="E204" s="941">
        <v>-0.29851047343119974</v>
      </c>
      <c r="F204" s="941">
        <v>-4.7050721484418363E-2</v>
      </c>
    </row>
    <row r="205" spans="2:6">
      <c r="B205" s="930">
        <v>39742</v>
      </c>
      <c r="C205" s="941">
        <v>0.94361946704046173</v>
      </c>
      <c r="D205" s="941">
        <v>-0.18361682739628732</v>
      </c>
      <c r="E205" s="941">
        <v>0.21357552810139674</v>
      </c>
      <c r="F205" s="941">
        <v>-2.4781031647430975E-2</v>
      </c>
    </row>
    <row r="206" spans="2:6">
      <c r="B206" s="930">
        <v>39743</v>
      </c>
      <c r="C206" s="941">
        <v>1.148932033361705</v>
      </c>
      <c r="D206" s="941">
        <v>-0.14958721444081802</v>
      </c>
      <c r="E206" s="941">
        <v>0.36344614101484612</v>
      </c>
      <c r="F206" s="941">
        <v>-0.16369461296450524</v>
      </c>
    </row>
    <row r="207" spans="2:6">
      <c r="B207" s="930">
        <v>39744</v>
      </c>
      <c r="C207" s="941">
        <v>0.51621399268435242</v>
      </c>
      <c r="D207" s="941">
        <v>0.11414182915859354</v>
      </c>
      <c r="E207" s="941">
        <v>1.217943339977468</v>
      </c>
      <c r="F207" s="941">
        <v>-7.7100677904785295E-2</v>
      </c>
    </row>
    <row r="208" spans="2:6">
      <c r="B208" s="930">
        <v>39745</v>
      </c>
      <c r="C208" s="941">
        <v>0.84470434344315892</v>
      </c>
      <c r="D208" s="941">
        <v>-1.8772096735635506E-2</v>
      </c>
      <c r="E208" s="941">
        <v>0.82615673435144488</v>
      </c>
      <c r="F208" s="941">
        <v>-3.3634181875353865E-2</v>
      </c>
    </row>
    <row r="209" spans="2:6">
      <c r="B209" s="930">
        <v>39749</v>
      </c>
      <c r="C209" s="941">
        <v>1.0317153735566045</v>
      </c>
      <c r="D209" s="941">
        <v>-0.19773171553916227</v>
      </c>
      <c r="E209" s="941">
        <v>1.3625548925970168</v>
      </c>
      <c r="F209" s="941">
        <v>-0.10671268906440681</v>
      </c>
    </row>
    <row r="210" spans="2:6">
      <c r="B210" s="930">
        <v>39750</v>
      </c>
      <c r="C210" s="941">
        <v>0.27391454898962486</v>
      </c>
      <c r="D210" s="941">
        <v>-0.27696929218357114</v>
      </c>
      <c r="E210" s="941">
        <v>0.5250631013304623</v>
      </c>
      <c r="F210" s="941">
        <v>-0.29705140473500641</v>
      </c>
    </row>
    <row r="211" spans="2:6">
      <c r="B211" s="930">
        <v>39751</v>
      </c>
      <c r="C211" s="941">
        <v>0.8822741877441439</v>
      </c>
      <c r="D211" s="941">
        <v>-0.15357164602407999</v>
      </c>
      <c r="E211" s="941">
        <v>0.801808258091397</v>
      </c>
      <c r="F211" s="941">
        <v>-0.24689953095612541</v>
      </c>
    </row>
    <row r="212" spans="2:6">
      <c r="B212" s="930">
        <v>39752</v>
      </c>
      <c r="C212" s="941">
        <v>0.76754413829315593</v>
      </c>
      <c r="D212" s="941">
        <v>-0.18398895315143504</v>
      </c>
      <c r="E212" s="941">
        <v>0.35050401840495515</v>
      </c>
      <c r="F212" s="941">
        <v>-0.31530205698065772</v>
      </c>
    </row>
    <row r="213" spans="2:6">
      <c r="B213" s="930">
        <v>39755</v>
      </c>
      <c r="C213" s="941">
        <v>0.71030258981952343</v>
      </c>
      <c r="D213" s="941">
        <v>-4.6233669214144492E-2</v>
      </c>
      <c r="E213" s="941">
        <v>0.58598004146225624</v>
      </c>
      <c r="F213" s="941">
        <v>-0.18163927541533387</v>
      </c>
    </row>
    <row r="214" spans="2:6">
      <c r="B214" s="930">
        <v>39756</v>
      </c>
      <c r="C214" s="941">
        <v>1.1089134915020229</v>
      </c>
      <c r="D214" s="941">
        <v>-0.21566918973535082</v>
      </c>
      <c r="E214" s="941">
        <v>0.99335999816206966</v>
      </c>
      <c r="F214" s="941">
        <v>-0.18725419262581769</v>
      </c>
    </row>
    <row r="215" spans="2:6">
      <c r="B215" s="930">
        <v>39757</v>
      </c>
      <c r="C215" s="941">
        <v>0.36791577102638806</v>
      </c>
      <c r="D215" s="941">
        <v>-0.23501905880502519</v>
      </c>
      <c r="E215" s="941">
        <v>-0.33900563142223361</v>
      </c>
      <c r="F215" s="941">
        <v>-2.6870255325639474E-3</v>
      </c>
    </row>
    <row r="216" spans="2:6">
      <c r="B216" s="930">
        <v>39758</v>
      </c>
      <c r="C216" s="941">
        <v>0.34216202681351954</v>
      </c>
      <c r="D216" s="941">
        <v>-0.14466959276806152</v>
      </c>
      <c r="E216" s="941">
        <v>8.4635036624018278E-2</v>
      </c>
      <c r="F216" s="941">
        <v>-3.0373220317143311E-2</v>
      </c>
    </row>
    <row r="217" spans="2:6">
      <c r="B217" s="930">
        <v>39759</v>
      </c>
      <c r="C217" s="941">
        <v>0.31399065168027218</v>
      </c>
      <c r="D217" s="941">
        <v>-0.22919505636927515</v>
      </c>
      <c r="E217" s="941">
        <v>0.55523953556808825</v>
      </c>
      <c r="F217" s="941">
        <v>-0.12849826611681858</v>
      </c>
    </row>
    <row r="218" spans="2:6">
      <c r="B218" s="930">
        <v>39762</v>
      </c>
      <c r="C218" s="941">
        <v>1.1286314963202715</v>
      </c>
      <c r="D218" s="941">
        <v>-4.2906468975305201E-2</v>
      </c>
      <c r="E218" s="941">
        <v>0.41259498419131557</v>
      </c>
      <c r="F218" s="941">
        <v>-0.4187705883590177</v>
      </c>
    </row>
    <row r="219" spans="2:6">
      <c r="B219" s="930">
        <v>39763</v>
      </c>
      <c r="C219" s="941">
        <v>1.0315944644013464</v>
      </c>
      <c r="D219" s="941">
        <v>-0.17624271980732464</v>
      </c>
      <c r="E219" s="941">
        <v>0.83324226519621569</v>
      </c>
      <c r="F219" s="941">
        <v>-0.30099930448924528</v>
      </c>
    </row>
    <row r="220" spans="2:6">
      <c r="B220" s="930">
        <v>39764</v>
      </c>
      <c r="C220" s="941">
        <v>-0.28695069660874784</v>
      </c>
      <c r="D220" s="941">
        <v>-0.23345976218133271</v>
      </c>
      <c r="E220" s="941">
        <v>-0.17134006158406101</v>
      </c>
      <c r="F220" s="941">
        <v>-0.34537757843618666</v>
      </c>
    </row>
    <row r="221" spans="2:6">
      <c r="B221" s="930">
        <v>39765</v>
      </c>
      <c r="C221" s="941">
        <v>0.47561810627139361</v>
      </c>
      <c r="D221" s="941">
        <v>-0.13307381315234396</v>
      </c>
      <c r="E221" s="941">
        <v>1.5055847426421922</v>
      </c>
      <c r="F221" s="941">
        <v>-0.34523353568840703</v>
      </c>
    </row>
    <row r="222" spans="2:6">
      <c r="B222" s="930">
        <v>39766</v>
      </c>
      <c r="C222" s="941">
        <v>0.7184394392876694</v>
      </c>
      <c r="D222" s="941">
        <v>-9.5451863804825676E-2</v>
      </c>
      <c r="E222" s="941">
        <v>0.26006187002928716</v>
      </c>
      <c r="F222" s="941">
        <v>-3.7280060215033044E-2</v>
      </c>
    </row>
    <row r="223" spans="2:6">
      <c r="B223" s="930">
        <v>39769</v>
      </c>
      <c r="C223" s="941">
        <v>1.2232309874266125</v>
      </c>
      <c r="D223" s="941">
        <v>-0.15606251078841382</v>
      </c>
      <c r="E223" s="941">
        <v>1.1645832866995351</v>
      </c>
      <c r="F223" s="941">
        <v>-0.10400642271945273</v>
      </c>
    </row>
    <row r="224" spans="2:6">
      <c r="B224" s="930">
        <v>39770</v>
      </c>
      <c r="C224" s="941">
        <v>1.0093190101841187</v>
      </c>
      <c r="D224" s="941">
        <v>-0.21732874608542299</v>
      </c>
      <c r="E224" s="941">
        <v>1.3843629271024795</v>
      </c>
      <c r="F224" s="941">
        <v>-0.20538157528107243</v>
      </c>
    </row>
    <row r="225" spans="2:6">
      <c r="B225" s="930">
        <v>39771</v>
      </c>
      <c r="C225" s="941">
        <v>-0.45942138456131265</v>
      </c>
      <c r="D225" s="941">
        <v>-0.23406774096843083</v>
      </c>
      <c r="E225" s="941">
        <v>0.76029319183473354</v>
      </c>
      <c r="F225" s="941">
        <v>-0.25423432051961742</v>
      </c>
    </row>
    <row r="226" spans="2:6">
      <c r="B226" s="930">
        <v>39772</v>
      </c>
      <c r="C226" s="941">
        <v>0.2759229670493421</v>
      </c>
      <c r="D226" s="941">
        <v>-0.24599513799617539</v>
      </c>
      <c r="E226" s="941">
        <v>1.1619005380598757</v>
      </c>
      <c r="F226" s="941">
        <v>-0.21961902551535653</v>
      </c>
    </row>
    <row r="227" spans="2:6">
      <c r="B227" s="930">
        <v>39773</v>
      </c>
      <c r="C227" s="941">
        <v>0.71155550727689609</v>
      </c>
      <c r="D227" s="941">
        <v>-0.11962679922389509</v>
      </c>
      <c r="E227" s="941">
        <v>0.658391456142571</v>
      </c>
      <c r="F227" s="941">
        <v>-7.877574277228537E-2</v>
      </c>
    </row>
    <row r="228" spans="2:6">
      <c r="B228" s="930">
        <v>39776</v>
      </c>
      <c r="C228" s="941">
        <v>3.0921520359376009E-2</v>
      </c>
      <c r="D228" s="941">
        <v>-6.7051692181137837E-2</v>
      </c>
      <c r="E228" s="941">
        <v>0.53739921087379394</v>
      </c>
      <c r="F228" s="941">
        <v>-0.12848167360277804</v>
      </c>
    </row>
    <row r="229" spans="2:6">
      <c r="B229" s="930">
        <v>39777</v>
      </c>
      <c r="C229" s="941">
        <v>1.0612775412850275</v>
      </c>
      <c r="D229" s="941">
        <v>-0.11397595145551319</v>
      </c>
      <c r="E229" s="941">
        <v>0.60541294595051576</v>
      </c>
      <c r="F229" s="941">
        <v>-0.21811306808055647</v>
      </c>
    </row>
    <row r="230" spans="2:6">
      <c r="B230" s="930">
        <v>39778</v>
      </c>
      <c r="C230" s="941">
        <v>-0.28628302542153028</v>
      </c>
      <c r="D230" s="941">
        <v>-0.21100065363149934</v>
      </c>
      <c r="E230" s="941">
        <v>2.6381483074995358</v>
      </c>
      <c r="F230" s="941">
        <v>-0.14582544533191541</v>
      </c>
    </row>
    <row r="231" spans="2:6">
      <c r="B231" s="930">
        <v>39779</v>
      </c>
      <c r="C231" s="941">
        <v>0.45507247867184669</v>
      </c>
      <c r="D231" s="941">
        <v>-0.16329549579380967</v>
      </c>
      <c r="E231" s="941">
        <v>1.0139514771345599</v>
      </c>
      <c r="F231" s="941">
        <v>-9.5757659926125102E-2</v>
      </c>
    </row>
    <row r="232" spans="2:6">
      <c r="B232" s="930">
        <v>39780</v>
      </c>
      <c r="C232" s="941">
        <v>1.2559311349430968</v>
      </c>
      <c r="D232" s="941">
        <v>-0.13587413673871274</v>
      </c>
      <c r="E232" s="941">
        <v>0.79871073675315074</v>
      </c>
      <c r="F232" s="941">
        <v>-0.17124970800077285</v>
      </c>
    </row>
    <row r="233" spans="2:6">
      <c r="B233" s="930">
        <v>39783</v>
      </c>
      <c r="C233" s="941">
        <v>0.71262177339386668</v>
      </c>
      <c r="D233" s="941">
        <v>6.3031832012770163E-3</v>
      </c>
      <c r="E233" s="941">
        <v>1.5790764765124419</v>
      </c>
      <c r="F233" s="941">
        <v>-0.22475362444599636</v>
      </c>
    </row>
    <row r="234" spans="2:6">
      <c r="B234" s="930">
        <v>39784</v>
      </c>
      <c r="C234" s="941">
        <v>1.266166697767845</v>
      </c>
      <c r="D234" s="941">
        <v>-0.19968665205270583</v>
      </c>
      <c r="E234" s="941">
        <v>1.8977476620594378</v>
      </c>
      <c r="F234" s="941">
        <v>-0.20362887758765094</v>
      </c>
    </row>
    <row r="235" spans="2:6">
      <c r="B235" s="930">
        <v>39785</v>
      </c>
      <c r="C235" s="941">
        <v>0.30966247932595903</v>
      </c>
      <c r="D235" s="941">
        <v>-0.23906123066828316</v>
      </c>
      <c r="E235" s="941">
        <v>2.5335071495305539</v>
      </c>
      <c r="F235" s="941">
        <v>-0.24772368818747434</v>
      </c>
    </row>
    <row r="236" spans="2:6">
      <c r="B236" s="930">
        <v>39786</v>
      </c>
      <c r="C236" s="941">
        <v>0.49638992395072934</v>
      </c>
      <c r="D236" s="941">
        <v>-4.268278396511966E-2</v>
      </c>
      <c r="E236" s="941">
        <v>1.6782282462803368</v>
      </c>
      <c r="F236" s="941">
        <v>-9.0480013138758267E-2</v>
      </c>
    </row>
    <row r="237" spans="2:6">
      <c r="B237" s="930">
        <v>39787</v>
      </c>
      <c r="C237" s="941">
        <v>0.81651452099395527</v>
      </c>
      <c r="D237" s="941">
        <v>-0.13309096052122119</v>
      </c>
      <c r="E237" s="941">
        <v>2.0276966450206073</v>
      </c>
      <c r="F237" s="941">
        <v>0.23823913136560873</v>
      </c>
    </row>
    <row r="238" spans="2:6">
      <c r="B238" s="930">
        <v>39791</v>
      </c>
      <c r="C238" s="941">
        <v>1.2185087746400602</v>
      </c>
      <c r="D238" s="941">
        <v>-0.18177819736211889</v>
      </c>
      <c r="E238" s="941">
        <v>2.9074136378719686</v>
      </c>
      <c r="F238" s="941">
        <v>0.13950701681496797</v>
      </c>
    </row>
    <row r="239" spans="2:6">
      <c r="B239" s="930">
        <v>39792</v>
      </c>
      <c r="C239" s="941">
        <v>-0.23350824199284825</v>
      </c>
      <c r="D239" s="941">
        <v>-0.20623231046370236</v>
      </c>
      <c r="E239" s="941">
        <v>0.86704531331290347</v>
      </c>
      <c r="F239" s="941">
        <v>-0.25031774786489336</v>
      </c>
    </row>
    <row r="240" spans="2:6">
      <c r="B240" s="930">
        <v>39793</v>
      </c>
      <c r="C240" s="941">
        <v>1.3233756868971978</v>
      </c>
      <c r="D240" s="941">
        <v>-0.19936858775437302</v>
      </c>
      <c r="E240" s="941">
        <v>0.46542863567354748</v>
      </c>
      <c r="F240" s="941">
        <v>-3.9266990087340789E-2</v>
      </c>
    </row>
    <row r="241" spans="2:6">
      <c r="B241" s="930">
        <v>39794</v>
      </c>
      <c r="C241" s="941">
        <v>0.60714988529272107</v>
      </c>
      <c r="D241" s="941">
        <v>-2.5654883139267882E-2</v>
      </c>
      <c r="E241" s="941">
        <v>-0.57836401461303366</v>
      </c>
      <c r="F241" s="941">
        <v>-2.7368606838220361E-2</v>
      </c>
    </row>
    <row r="242" spans="2:6">
      <c r="B242" s="930">
        <v>39797</v>
      </c>
      <c r="C242" s="941">
        <v>0.83345940874728708</v>
      </c>
      <c r="D242" s="941">
        <v>-7.6530534902660236E-2</v>
      </c>
      <c r="E242" s="941">
        <v>-0.41558623710184306</v>
      </c>
      <c r="F242" s="941">
        <v>-7.7276287729706296E-3</v>
      </c>
    </row>
    <row r="243" spans="2:6">
      <c r="B243" s="930">
        <v>39800</v>
      </c>
      <c r="C243" s="941">
        <v>-0.25655832650652433</v>
      </c>
      <c r="D243" s="941">
        <v>-0.2296029115695887</v>
      </c>
      <c r="E243" s="941">
        <v>1.410101454404062</v>
      </c>
      <c r="F243" s="941">
        <v>-4.3316695284920589E-2</v>
      </c>
    </row>
    <row r="244" spans="2:6">
      <c r="B244" s="930">
        <v>39801</v>
      </c>
      <c r="C244" s="941">
        <v>1.5302171028211449</v>
      </c>
      <c r="D244" s="941">
        <v>-0.21862495421114339</v>
      </c>
      <c r="E244" s="941">
        <v>0.6448552725394584</v>
      </c>
      <c r="F244" s="941">
        <v>-9.3679832601026206E-2</v>
      </c>
    </row>
    <row r="245" spans="2:6">
      <c r="B245" s="930">
        <v>39804</v>
      </c>
      <c r="C245" s="941">
        <v>1.4576216331988783</v>
      </c>
      <c r="D245" s="941">
        <v>-0.16550309146229733</v>
      </c>
      <c r="E245" s="941">
        <v>1.0656690719041533</v>
      </c>
      <c r="F245" s="941">
        <v>-0.18189946459969047</v>
      </c>
    </row>
    <row r="246" spans="2:6">
      <c r="B246" s="930">
        <v>39805</v>
      </c>
      <c r="C246" s="941">
        <v>1.0355602505521129</v>
      </c>
      <c r="D246" s="941">
        <v>-8.5697701344525493E-2</v>
      </c>
      <c r="E246" s="941">
        <v>6.9945553037951913E-2</v>
      </c>
      <c r="F246" s="941">
        <v>0.17354020352036759</v>
      </c>
    </row>
    <row r="247" spans="2:6">
      <c r="B247" s="930">
        <v>39806</v>
      </c>
      <c r="C247" s="941">
        <v>1.0895287122196784</v>
      </c>
      <c r="D247" s="941">
        <v>-0.14279602032450825</v>
      </c>
      <c r="E247" s="941">
        <v>0.14978204414315999</v>
      </c>
      <c r="F247" s="941">
        <v>-0.10888714027325951</v>
      </c>
    </row>
    <row r="248" spans="2:6">
      <c r="B248" s="930">
        <v>39807</v>
      </c>
      <c r="C248" s="941">
        <v>0.34159334905076699</v>
      </c>
      <c r="D248" s="941">
        <v>-0.2743225977815531</v>
      </c>
      <c r="E248" s="941">
        <v>0.80767568970961234</v>
      </c>
      <c r="F248" s="941">
        <v>1.5782555531845713E-2</v>
      </c>
    </row>
    <row r="249" spans="2:6">
      <c r="B249" s="930">
        <v>39808</v>
      </c>
      <c r="C249" s="941">
        <v>2.3726120685733401</v>
      </c>
      <c r="D249" s="941">
        <v>-0.31769557978045154</v>
      </c>
      <c r="E249" s="941">
        <v>0.4803761926152329</v>
      </c>
      <c r="F249" s="941">
        <v>5.0844596580019424E-3</v>
      </c>
    </row>
    <row r="250" spans="2:6">
      <c r="B250" s="930">
        <v>39811</v>
      </c>
      <c r="C250" s="941">
        <v>0.65905736468459275</v>
      </c>
      <c r="D250" s="941">
        <v>-0.24391355810862414</v>
      </c>
      <c r="E250" s="941">
        <v>0.38865466540813215</v>
      </c>
      <c r="F250" s="941">
        <v>-3.7352399475247954E-2</v>
      </c>
    </row>
    <row r="251" spans="2:6">
      <c r="B251" s="930">
        <v>39812</v>
      </c>
      <c r="C251" s="941">
        <v>1.3272002244393546</v>
      </c>
      <c r="D251" s="941">
        <v>-4.004626272716208E-2</v>
      </c>
      <c r="E251" s="941">
        <v>0.77009051633174441</v>
      </c>
      <c r="F251" s="941">
        <v>-1.5169074360675595E-2</v>
      </c>
    </row>
    <row r="252" spans="2:6">
      <c r="B252" s="930">
        <v>39813</v>
      </c>
      <c r="C252" s="941">
        <v>0.7507372497703837</v>
      </c>
      <c r="D252" s="941">
        <v>-5.4120270112444739E-2</v>
      </c>
      <c r="E252" s="941">
        <v>0.51401639959284573</v>
      </c>
      <c r="F252" s="941">
        <v>-3.5186524141320924E-2</v>
      </c>
    </row>
    <row r="253" spans="2:6">
      <c r="B253" s="930">
        <v>39818</v>
      </c>
      <c r="C253" s="941">
        <v>-0.61920554691477647</v>
      </c>
      <c r="D253" s="941">
        <v>-0.16118622466834495</v>
      </c>
      <c r="E253" s="941">
        <v>0.1161037057825032</v>
      </c>
      <c r="F253" s="941">
        <v>0</v>
      </c>
    </row>
    <row r="254" spans="2:6">
      <c r="B254" s="930">
        <v>39819</v>
      </c>
      <c r="C254" s="941">
        <v>0.70225368616444972</v>
      </c>
      <c r="D254" s="941">
        <v>-0.34842740907308917</v>
      </c>
      <c r="E254" s="941">
        <v>0.39385046652597977</v>
      </c>
      <c r="F254" s="941">
        <v>8.1208089918558671E-2</v>
      </c>
    </row>
    <row r="255" spans="2:6">
      <c r="B255" s="930">
        <v>39821</v>
      </c>
      <c r="C255" s="941">
        <v>0.52278319805974416</v>
      </c>
      <c r="D255" s="941">
        <v>-0.3099909389791809</v>
      </c>
      <c r="E255" s="941">
        <v>8.8265492274649179E-2</v>
      </c>
      <c r="F255" s="941">
        <v>-0.12603270658092686</v>
      </c>
    </row>
    <row r="256" spans="2:6">
      <c r="B256" s="930">
        <v>39822</v>
      </c>
      <c r="C256" s="941">
        <v>0.46568987557485503</v>
      </c>
      <c r="D256" s="941">
        <v>-2.6696352585029316E-2</v>
      </c>
      <c r="E256" s="941">
        <v>3.1293895680107237E-2</v>
      </c>
      <c r="F256" s="941">
        <v>-3.5577615338689521E-2</v>
      </c>
    </row>
    <row r="257" spans="2:6">
      <c r="B257" s="930">
        <v>39825</v>
      </c>
      <c r="C257" s="941">
        <v>0.10140675785892761</v>
      </c>
      <c r="D257" s="941">
        <v>-0.19766343909816089</v>
      </c>
      <c r="E257" s="941">
        <v>0.18626036801118584</v>
      </c>
      <c r="F257" s="941">
        <v>6.2796208966803366E-2</v>
      </c>
    </row>
    <row r="258" spans="2:6">
      <c r="B258" s="930">
        <v>39826</v>
      </c>
      <c r="C258" s="941">
        <v>0.2955737611778273</v>
      </c>
      <c r="D258" s="941">
        <v>-0.21326485531596615</v>
      </c>
      <c r="E258" s="941">
        <v>0.20858400948267897</v>
      </c>
      <c r="F258" s="941">
        <v>2.9385296699333353E-2</v>
      </c>
    </row>
    <row r="259" spans="2:6">
      <c r="B259" s="930">
        <v>39827</v>
      </c>
      <c r="C259" s="941">
        <v>0.43821516776509983</v>
      </c>
      <c r="D259" s="941">
        <v>-4.3844575312778598E-3</v>
      </c>
      <c r="E259" s="941">
        <v>-2.4727267673518294E-2</v>
      </c>
      <c r="F259" s="941">
        <v>-0.21961392786068737</v>
      </c>
    </row>
    <row r="260" spans="2:6">
      <c r="B260" s="930">
        <v>39828</v>
      </c>
      <c r="C260" s="941">
        <v>0.52722758813120552</v>
      </c>
      <c r="D260" s="941">
        <v>-0.1167686086953201</v>
      </c>
      <c r="E260" s="941">
        <v>0.16113379115540308</v>
      </c>
      <c r="F260" s="941">
        <v>8.7926008912994721E-2</v>
      </c>
    </row>
    <row r="261" spans="2:6">
      <c r="B261" s="930">
        <v>39829</v>
      </c>
      <c r="C261" s="941">
        <v>0.58733732921946846</v>
      </c>
      <c r="D261" s="941">
        <v>2.4380261364374538E-2</v>
      </c>
      <c r="E261" s="941">
        <v>0.11502781115195229</v>
      </c>
      <c r="F261" s="941">
        <v>1.4995535344812646E-2</v>
      </c>
    </row>
    <row r="262" spans="2:6">
      <c r="B262" s="930">
        <v>39832</v>
      </c>
      <c r="C262" s="941">
        <v>0.79255594132194418</v>
      </c>
      <c r="D262" s="941">
        <v>-0.17282602760403565</v>
      </c>
      <c r="E262" s="941">
        <v>-7.463824158372237E-2</v>
      </c>
      <c r="F262" s="941">
        <v>1.3422822869133261E-2</v>
      </c>
    </row>
    <row r="263" spans="2:6">
      <c r="B263" s="930">
        <v>39833</v>
      </c>
      <c r="C263" s="941">
        <v>0.38476032194064275</v>
      </c>
      <c r="D263" s="941">
        <v>-0.13531628942225768</v>
      </c>
      <c r="E263" s="941">
        <v>-2.3852788685907733E-2</v>
      </c>
      <c r="F263" s="941">
        <v>0</v>
      </c>
    </row>
    <row r="264" spans="2:6">
      <c r="B264" s="930">
        <v>39834</v>
      </c>
      <c r="C264" s="941">
        <v>0.66041956537023416</v>
      </c>
      <c r="D264" s="941">
        <v>5.6128006804487072E-3</v>
      </c>
      <c r="E264" s="941">
        <v>-0.152195520419283</v>
      </c>
      <c r="F264" s="941">
        <v>0</v>
      </c>
    </row>
    <row r="265" spans="2:6">
      <c r="B265" s="930">
        <v>39835</v>
      </c>
      <c r="C265" s="941">
        <v>0.26612528437058514</v>
      </c>
      <c r="D265" s="941">
        <v>-0.12977572145714117</v>
      </c>
      <c r="E265" s="941">
        <v>4.2339960392377973E-3</v>
      </c>
      <c r="F265" s="941">
        <v>6.2703537546627034E-4</v>
      </c>
    </row>
    <row r="266" spans="2:6">
      <c r="B266" s="930">
        <v>39836</v>
      </c>
      <c r="C266" s="941">
        <v>0.44118068927384424</v>
      </c>
      <c r="D266" s="941">
        <v>-6.0530387913647482E-2</v>
      </c>
      <c r="E266" s="941">
        <v>0.19236588105831018</v>
      </c>
      <c r="F266" s="941">
        <v>-8.0265396774113901E-2</v>
      </c>
    </row>
    <row r="267" spans="2:6">
      <c r="B267" s="930">
        <v>39839</v>
      </c>
      <c r="C267" s="941">
        <v>0.17994169537513632</v>
      </c>
      <c r="D267" s="941">
        <v>-0.18910787308460647</v>
      </c>
      <c r="E267" s="941">
        <v>6.9871006192597507E-2</v>
      </c>
      <c r="F267" s="941">
        <v>8.0052759482616989E-2</v>
      </c>
    </row>
    <row r="268" spans="2:6">
      <c r="B268" s="930">
        <v>39840</v>
      </c>
      <c r="C268" s="941">
        <v>0.69542744450537342</v>
      </c>
      <c r="D268" s="941">
        <v>-0.10849891203135742</v>
      </c>
      <c r="E268" s="941">
        <v>1.816459895107711E-2</v>
      </c>
      <c r="F268" s="941">
        <v>-4.3739085645186915E-2</v>
      </c>
    </row>
    <row r="269" spans="2:6">
      <c r="B269" s="930">
        <v>39841</v>
      </c>
      <c r="C269" s="941">
        <v>0.48714137296132082</v>
      </c>
      <c r="D269" s="941">
        <v>-0.43889997913199164</v>
      </c>
      <c r="E269" s="941">
        <v>0.62746924614136979</v>
      </c>
      <c r="F269" s="941">
        <v>-2.3757349680643219E-2</v>
      </c>
    </row>
    <row r="270" spans="2:6">
      <c r="B270" s="930">
        <v>39842</v>
      </c>
      <c r="C270" s="941">
        <v>0.36455680074817742</v>
      </c>
      <c r="D270" s="941">
        <v>-0.2443368932355203</v>
      </c>
      <c r="E270" s="941">
        <v>0.59248801842582022</v>
      </c>
      <c r="F270" s="941">
        <v>-1.4204430307144265E-2</v>
      </c>
    </row>
    <row r="271" spans="2:6">
      <c r="B271" s="930">
        <v>39843</v>
      </c>
      <c r="C271" s="941">
        <v>0.47186661491743653</v>
      </c>
      <c r="D271" s="941">
        <v>-0.26797224418878962</v>
      </c>
      <c r="E271" s="941">
        <v>0.64908817086278592</v>
      </c>
      <c r="F271" s="941">
        <v>1.3356500412909127E-2</v>
      </c>
    </row>
    <row r="272" spans="2:6">
      <c r="B272" s="930">
        <v>39846</v>
      </c>
      <c r="C272" s="941">
        <v>0.43744353310657369</v>
      </c>
      <c r="D272" s="941">
        <v>-7.6288737486785385E-2</v>
      </c>
      <c r="E272" s="941">
        <v>7.6840976414145057E-3</v>
      </c>
      <c r="F272" s="941">
        <v>-5.0740061088002109E-2</v>
      </c>
    </row>
    <row r="273" spans="2:6">
      <c r="B273" s="930">
        <v>39847</v>
      </c>
      <c r="C273" s="941">
        <v>-0.27509419985876182</v>
      </c>
      <c r="D273" s="941">
        <v>-0.22215422425037271</v>
      </c>
      <c r="E273" s="941">
        <v>-7.5107964536607258E-2</v>
      </c>
      <c r="F273" s="941">
        <v>-4.6562396795266324E-2</v>
      </c>
    </row>
    <row r="274" spans="2:6">
      <c r="B274" s="930">
        <v>39848</v>
      </c>
      <c r="C274" s="941">
        <v>-0.3780013388903195</v>
      </c>
      <c r="D274" s="941">
        <v>-0.19766201722845814</v>
      </c>
      <c r="E274" s="941">
        <v>-3.5739916776287795E-2</v>
      </c>
      <c r="F274" s="941">
        <v>-0.26482164196348534</v>
      </c>
    </row>
    <row r="275" spans="2:6">
      <c r="B275" s="930">
        <v>39849</v>
      </c>
      <c r="C275" s="941">
        <v>0.57535782888544029</v>
      </c>
      <c r="D275" s="941">
        <v>-5.0270558383486447E-3</v>
      </c>
      <c r="E275" s="941">
        <v>0.44528838599252374</v>
      </c>
      <c r="F275" s="941">
        <v>-7.1905388714411475E-2</v>
      </c>
    </row>
    <row r="276" spans="2:6">
      <c r="B276" s="930">
        <v>39850</v>
      </c>
      <c r="C276" s="941">
        <v>1.3535704330912828</v>
      </c>
      <c r="D276" s="941">
        <v>-0.14571124682363359</v>
      </c>
      <c r="E276" s="941">
        <v>0.14175529515080076</v>
      </c>
      <c r="F276" s="941">
        <v>0.15309528938869732</v>
      </c>
    </row>
    <row r="277" spans="2:6">
      <c r="B277" s="930">
        <v>39853</v>
      </c>
      <c r="C277" s="941">
        <v>0.80581618055378801</v>
      </c>
      <c r="D277" s="941">
        <v>0.22672788606767755</v>
      </c>
      <c r="E277" s="941">
        <v>4.9493066490687132E-2</v>
      </c>
      <c r="F277" s="941">
        <v>-9.1309440610256157E-2</v>
      </c>
    </row>
    <row r="278" spans="2:6">
      <c r="B278" s="930">
        <v>39854</v>
      </c>
      <c r="C278" s="941">
        <v>-0.67572816920777301</v>
      </c>
      <c r="D278" s="941">
        <v>-6.5295419955590378E-2</v>
      </c>
      <c r="E278" s="941">
        <v>0.31541155556806816</v>
      </c>
      <c r="F278" s="941">
        <v>4.7610277409487138E-2</v>
      </c>
    </row>
    <row r="279" spans="2:6">
      <c r="B279" s="930">
        <v>39855</v>
      </c>
      <c r="C279" s="941">
        <v>-2.8624043752936035E-2</v>
      </c>
      <c r="D279" s="941">
        <v>-0.14123987185548964</v>
      </c>
      <c r="E279" s="941">
        <v>-5.5817289159097006E-2</v>
      </c>
      <c r="F279" s="941">
        <v>0.27150481524578651</v>
      </c>
    </row>
    <row r="280" spans="2:6">
      <c r="B280" s="930">
        <v>39856</v>
      </c>
      <c r="C280" s="941">
        <v>-1.0247520916928026</v>
      </c>
      <c r="D280" s="941">
        <v>-0.22823863293182722</v>
      </c>
      <c r="E280" s="941">
        <v>0.32386042993647712</v>
      </c>
      <c r="F280" s="941">
        <v>2.9706488281218721E-3</v>
      </c>
    </row>
    <row r="281" spans="2:6">
      <c r="B281" s="930">
        <v>39857</v>
      </c>
      <c r="C281" s="941">
        <v>0.69422057758806643</v>
      </c>
      <c r="D281" s="941">
        <v>-0.23978487999451542</v>
      </c>
      <c r="E281" s="941">
        <v>-4.6867503373920649E-2</v>
      </c>
      <c r="F281" s="941">
        <v>-1.9514664396859904E-2</v>
      </c>
    </row>
    <row r="282" spans="2:6">
      <c r="B282" s="930">
        <v>39860</v>
      </c>
      <c r="C282" s="941">
        <v>0.8654127685684605</v>
      </c>
      <c r="D282" s="941">
        <v>9.5838298088232493E-2</v>
      </c>
      <c r="E282" s="941">
        <v>4.4779954794043897E-3</v>
      </c>
      <c r="F282" s="941">
        <v>-0.1834918746909614</v>
      </c>
    </row>
    <row r="283" spans="2:6">
      <c r="B283" s="930">
        <v>39861</v>
      </c>
      <c r="C283" s="941">
        <v>-0.25430856001920832</v>
      </c>
      <c r="D283" s="941">
        <v>-0.1864534693578381</v>
      </c>
      <c r="E283" s="941">
        <v>4.5485253900479083E-4</v>
      </c>
      <c r="F283" s="941">
        <v>-1.1498877715327009E-2</v>
      </c>
    </row>
    <row r="284" spans="2:6">
      <c r="B284" s="930">
        <v>39862</v>
      </c>
      <c r="C284" s="941">
        <v>-0.24782905967958274</v>
      </c>
      <c r="D284" s="941">
        <v>-0.2105709366988163</v>
      </c>
      <c r="E284" s="941">
        <v>0.15114433694151472</v>
      </c>
      <c r="F284" s="941">
        <v>1.5571149444038092E-2</v>
      </c>
    </row>
    <row r="285" spans="2:6">
      <c r="B285" s="930">
        <v>39863</v>
      </c>
      <c r="C285" s="941">
        <v>-1.4725837900498171</v>
      </c>
      <c r="D285" s="941">
        <v>-0.19765918948388403</v>
      </c>
      <c r="E285" s="941">
        <v>0.21309916002565796</v>
      </c>
      <c r="F285" s="941">
        <v>-1.9132740638923876E-12</v>
      </c>
    </row>
    <row r="286" spans="2:6">
      <c r="B286" s="930">
        <v>39864</v>
      </c>
      <c r="C286" s="941">
        <v>0.15189226302316272</v>
      </c>
      <c r="D286" s="941">
        <v>2.7179701316572236</v>
      </c>
      <c r="E286" s="941">
        <v>-7.6926650175523192E-2</v>
      </c>
      <c r="F286" s="941">
        <v>0</v>
      </c>
    </row>
    <row r="287" spans="2:6">
      <c r="B287" s="930">
        <v>39867</v>
      </c>
      <c r="C287" s="941">
        <v>0.94159827505239269</v>
      </c>
      <c r="D287" s="941">
        <v>-0.2430473110144207</v>
      </c>
      <c r="E287" s="941">
        <v>-5.3669454214131884E-2</v>
      </c>
      <c r="F287" s="941">
        <v>0</v>
      </c>
    </row>
    <row r="288" spans="2:6">
      <c r="B288" s="930">
        <v>39868</v>
      </c>
      <c r="C288" s="941">
        <v>-0.12267966527068561</v>
      </c>
      <c r="D288" s="941">
        <v>-0.22565676702197185</v>
      </c>
      <c r="E288" s="941">
        <v>-1.0491255341598893E-2</v>
      </c>
      <c r="F288" s="941">
        <v>0</v>
      </c>
    </row>
    <row r="289" spans="2:6">
      <c r="B289" s="930">
        <v>39869</v>
      </c>
      <c r="C289" s="941">
        <v>-0.65033353882894196</v>
      </c>
      <c r="D289" s="941">
        <v>-0.24748183056373593</v>
      </c>
      <c r="E289" s="941">
        <v>-4.8877710163547444E-2</v>
      </c>
      <c r="F289" s="941">
        <v>0</v>
      </c>
    </row>
    <row r="290" spans="2:6">
      <c r="B290" s="930">
        <v>39870</v>
      </c>
      <c r="C290" s="941">
        <v>-6.1405403036614015E-3</v>
      </c>
      <c r="D290" s="941">
        <v>-7.5953308170442546E-2</v>
      </c>
      <c r="E290" s="941">
        <v>-0.57729196372855462</v>
      </c>
      <c r="F290" s="941">
        <v>0</v>
      </c>
    </row>
    <row r="291" spans="2:6">
      <c r="B291" s="930">
        <v>39871</v>
      </c>
      <c r="C291" s="941">
        <v>0.63601175904740781</v>
      </c>
      <c r="D291" s="941">
        <v>-1.4485070125257507E-2</v>
      </c>
      <c r="E291" s="941">
        <v>0.18440857825380969</v>
      </c>
      <c r="F291" s="941">
        <v>-1.9934310905676947E-2</v>
      </c>
    </row>
    <row r="292" spans="2:6">
      <c r="B292" s="930">
        <v>39874</v>
      </c>
      <c r="C292" s="941">
        <v>0.33169121922064182</v>
      </c>
      <c r="D292" s="941">
        <v>-0.20155850715568227</v>
      </c>
      <c r="E292" s="941">
        <v>-0.12127702051462877</v>
      </c>
      <c r="F292" s="941">
        <v>-7.2959920421782357E-2</v>
      </c>
    </row>
    <row r="293" spans="2:6">
      <c r="B293" s="930">
        <v>39875</v>
      </c>
      <c r="C293" s="941">
        <v>-8.650206116312549E-2</v>
      </c>
      <c r="D293" s="941">
        <v>-0.10757711457050845</v>
      </c>
      <c r="E293" s="941">
        <v>-3.6171726907109847E-2</v>
      </c>
      <c r="F293" s="941">
        <v>-0.10928298349237575</v>
      </c>
    </row>
    <row r="294" spans="2:6">
      <c r="B294" s="930">
        <v>39876</v>
      </c>
      <c r="C294" s="941">
        <v>-2.8780339597847426E-2</v>
      </c>
      <c r="D294" s="941">
        <v>-0.22933092668204949</v>
      </c>
      <c r="E294" s="941">
        <v>-0.62816254205373778</v>
      </c>
      <c r="F294" s="941">
        <v>5.7669991612803423E-2</v>
      </c>
    </row>
    <row r="295" spans="2:6">
      <c r="B295" s="930">
        <v>39877</v>
      </c>
      <c r="C295" s="941">
        <v>0.9235045111147383</v>
      </c>
      <c r="D295" s="941">
        <v>-4.5535923035369512E-2</v>
      </c>
      <c r="E295" s="941">
        <v>0.10880719795274724</v>
      </c>
      <c r="F295" s="941">
        <v>0</v>
      </c>
    </row>
    <row r="296" spans="2:6">
      <c r="B296" s="930">
        <v>39878</v>
      </c>
      <c r="C296" s="941">
        <v>0.51680685209495136</v>
      </c>
      <c r="D296" s="941">
        <v>-3.6036490020814362E-2</v>
      </c>
      <c r="E296" s="941">
        <v>4.1014031110472859E-3</v>
      </c>
      <c r="F296" s="941">
        <v>0.23740469296730862</v>
      </c>
    </row>
    <row r="297" spans="2:6">
      <c r="B297" s="930">
        <v>39882</v>
      </c>
      <c r="C297" s="941">
        <v>7.0500950028312831E-2</v>
      </c>
      <c r="D297" s="941">
        <v>6.734716646295566E-2</v>
      </c>
      <c r="E297" s="941">
        <v>6.4704531458563419E-2</v>
      </c>
      <c r="F297" s="941">
        <v>0.17072926024666615</v>
      </c>
    </row>
    <row r="298" spans="2:6">
      <c r="B298" s="930">
        <v>39883</v>
      </c>
      <c r="C298" s="941">
        <v>0.99481396086676965</v>
      </c>
      <c r="D298" s="941">
        <v>-1.2233276213861067E-2</v>
      </c>
      <c r="E298" s="941">
        <v>-0.17768597104115325</v>
      </c>
      <c r="F298" s="941">
        <v>2.6353817943462414E-2</v>
      </c>
    </row>
    <row r="299" spans="2:6">
      <c r="B299" s="930">
        <v>39884</v>
      </c>
      <c r="C299" s="941">
        <v>0.58559422031322683</v>
      </c>
      <c r="D299" s="941">
        <v>-1.2202919348019852E-2</v>
      </c>
      <c r="E299" s="941">
        <v>0.14437418501472765</v>
      </c>
      <c r="F299" s="941">
        <v>-8.0211466018417069E-2</v>
      </c>
    </row>
    <row r="300" spans="2:6">
      <c r="B300" s="930">
        <v>39885</v>
      </c>
      <c r="C300" s="941">
        <v>0.66250575965835035</v>
      </c>
      <c r="D300" s="941">
        <v>3.6578867649614828E-2</v>
      </c>
      <c r="E300" s="941">
        <v>0.16924041276242366</v>
      </c>
      <c r="F300" s="941">
        <v>-2.1313305773738134E-4</v>
      </c>
    </row>
    <row r="301" spans="2:6">
      <c r="B301" s="930">
        <v>39888</v>
      </c>
      <c r="C301" s="941">
        <v>-6.7623048906295058E-2</v>
      </c>
      <c r="D301" s="941">
        <v>-7.3506292783035415E-2</v>
      </c>
      <c r="E301" s="941">
        <v>9.7459552231346974E-2</v>
      </c>
      <c r="F301" s="941">
        <v>8.8360410952181181E-2</v>
      </c>
    </row>
    <row r="302" spans="2:6">
      <c r="B302" s="930">
        <v>39889</v>
      </c>
      <c r="C302" s="941">
        <v>0.85622785670646007</v>
      </c>
      <c r="D302" s="941">
        <v>-9.1298930705443496E-2</v>
      </c>
      <c r="E302" s="941">
        <v>1.4535587478013035E-2</v>
      </c>
      <c r="F302" s="941">
        <v>0</v>
      </c>
    </row>
    <row r="303" spans="2:6">
      <c r="B303" s="930">
        <v>39890</v>
      </c>
      <c r="C303" s="941">
        <v>0.28902952420407052</v>
      </c>
      <c r="D303" s="941">
        <v>-0.19963326649658691</v>
      </c>
      <c r="E303" s="941">
        <v>-0.75218672650548757</v>
      </c>
      <c r="F303" s="941">
        <v>2.52E-2</v>
      </c>
    </row>
    <row r="304" spans="2:6">
      <c r="B304" s="930">
        <v>39891</v>
      </c>
      <c r="C304" s="941">
        <v>0.24038395250483729</v>
      </c>
      <c r="D304" s="941">
        <v>-1.405954725492359E-2</v>
      </c>
      <c r="E304" s="941">
        <v>0.1847332274025342</v>
      </c>
      <c r="F304" s="941">
        <v>1.4813771102651602E-2</v>
      </c>
    </row>
    <row r="305" spans="2:6">
      <c r="B305" s="930">
        <v>39892</v>
      </c>
      <c r="C305" s="941">
        <v>0.25417612962449032</v>
      </c>
      <c r="D305" s="941">
        <v>-7.1354637922187733E-4</v>
      </c>
      <c r="E305" s="941">
        <v>-1.1220268370358777E-2</v>
      </c>
      <c r="F305" s="941">
        <v>-0.19981589169814118</v>
      </c>
    </row>
    <row r="306" spans="2:6">
      <c r="B306" s="930">
        <v>39896</v>
      </c>
      <c r="C306" s="941">
        <v>0.98153558314281653</v>
      </c>
      <c r="D306" s="941">
        <v>-0.41100121431610964</v>
      </c>
      <c r="E306" s="941">
        <v>0.10678764359451248</v>
      </c>
      <c r="F306" s="941">
        <v>0</v>
      </c>
    </row>
    <row r="307" spans="2:6">
      <c r="B307" s="930">
        <v>39897</v>
      </c>
      <c r="C307" s="941">
        <v>9.8603582299388939E-2</v>
      </c>
      <c r="D307" s="941">
        <v>-0.34000911909461118</v>
      </c>
      <c r="E307" s="941">
        <v>-0.10044437162243108</v>
      </c>
      <c r="F307" s="941">
        <v>0</v>
      </c>
    </row>
    <row r="308" spans="2:6">
      <c r="B308" s="930">
        <v>39898</v>
      </c>
      <c r="C308" s="941">
        <v>-0.22839152855480391</v>
      </c>
      <c r="D308" s="941">
        <v>-9.4452843006947507E-2</v>
      </c>
      <c r="E308" s="941">
        <v>6.999896018246457E-2</v>
      </c>
      <c r="F308" s="941">
        <v>-3.2936959401257327E-12</v>
      </c>
    </row>
    <row r="309" spans="2:6">
      <c r="B309" s="930">
        <v>39899</v>
      </c>
      <c r="C309" s="941">
        <v>0.35541083451038502</v>
      </c>
      <c r="D309" s="941">
        <v>-0.55414934720573583</v>
      </c>
      <c r="E309" s="941">
        <v>0.14011376230217668</v>
      </c>
      <c r="F309" s="941">
        <v>6.4985329705984033E-3</v>
      </c>
    </row>
    <row r="310" spans="2:6">
      <c r="B310" s="930">
        <v>39902</v>
      </c>
      <c r="C310" s="941">
        <v>0.57016566786807055</v>
      </c>
      <c r="D310" s="941">
        <v>-2.5624990227047846E-2</v>
      </c>
      <c r="E310" s="941">
        <v>-0.60356466775142348</v>
      </c>
      <c r="F310" s="941">
        <v>-1.4913298955199172E-2</v>
      </c>
    </row>
    <row r="311" spans="2:6">
      <c r="B311" s="930">
        <v>39903</v>
      </c>
      <c r="C311" s="941">
        <v>1.1961083270176698E-2</v>
      </c>
      <c r="D311" s="941">
        <v>-0.29675357242681766</v>
      </c>
      <c r="E311" s="941">
        <v>0.28704717257883555</v>
      </c>
      <c r="F311" s="941">
        <v>-0.22558550734495952</v>
      </c>
    </row>
    <row r="312" spans="2:6">
      <c r="B312" s="930">
        <v>39904</v>
      </c>
      <c r="C312" s="941">
        <v>-4.5216780255246142E-2</v>
      </c>
      <c r="D312" s="941">
        <v>-0.22084303646181316</v>
      </c>
      <c r="E312" s="941">
        <v>0.47746806795999219</v>
      </c>
      <c r="F312" s="941">
        <v>-0.15188560165960222</v>
      </c>
    </row>
    <row r="313" spans="2:6">
      <c r="B313" s="930">
        <v>39905</v>
      </c>
      <c r="C313" s="941">
        <v>0.33917711234106795</v>
      </c>
      <c r="D313" s="941">
        <v>-0.33192303680041102</v>
      </c>
      <c r="E313" s="941">
        <v>0.49643238457620303</v>
      </c>
      <c r="F313" s="941">
        <v>-0.32598468813380543</v>
      </c>
    </row>
    <row r="314" spans="2:6">
      <c r="B314" s="930">
        <v>39906</v>
      </c>
      <c r="C314" s="941">
        <v>0.17295289568659047</v>
      </c>
      <c r="D314" s="941">
        <v>2.0841460552942795E-2</v>
      </c>
      <c r="E314" s="941">
        <v>0.1640498523376564</v>
      </c>
      <c r="F314" s="941">
        <v>-0.52527095036828331</v>
      </c>
    </row>
    <row r="315" spans="2:6">
      <c r="B315" s="930">
        <v>39909</v>
      </c>
      <c r="C315" s="941">
        <v>-9.0748819009317527E-3</v>
      </c>
      <c r="D315" s="941">
        <v>-6.4058331623717156E-3</v>
      </c>
      <c r="E315" s="941">
        <v>0.10678764359451248</v>
      </c>
      <c r="F315" s="941">
        <v>0</v>
      </c>
    </row>
    <row r="316" spans="2:6">
      <c r="B316" s="930">
        <v>39910</v>
      </c>
      <c r="C316" s="941">
        <v>-7.2163995571536521E-2</v>
      </c>
      <c r="D316" s="941">
        <v>-0.23445931360545791</v>
      </c>
      <c r="E316" s="941">
        <v>5.0272591337940431E-2</v>
      </c>
      <c r="F316" s="941">
        <v>1.5875512947474652E-2</v>
      </c>
    </row>
    <row r="317" spans="2:6">
      <c r="B317" s="930">
        <v>39911</v>
      </c>
      <c r="C317" s="941">
        <v>-0.25026919091510413</v>
      </c>
      <c r="D317" s="941">
        <v>-0.16551702579892841</v>
      </c>
      <c r="E317" s="941">
        <v>-0.10966062671335741</v>
      </c>
      <c r="F317" s="941">
        <v>-6.093142011102665E-3</v>
      </c>
    </row>
    <row r="318" spans="2:6">
      <c r="B318" s="930">
        <v>39912</v>
      </c>
      <c r="C318" s="941">
        <v>-0.28541267057307251</v>
      </c>
      <c r="D318" s="941">
        <v>-0.14571989583950581</v>
      </c>
      <c r="E318" s="941">
        <v>0.33937868406656424</v>
      </c>
      <c r="F318" s="941">
        <v>-4.2630001491860026E-2</v>
      </c>
    </row>
    <row r="319" spans="2:6">
      <c r="B319" s="930">
        <v>39913</v>
      </c>
      <c r="C319" s="941">
        <v>3.0529935544601539E-2</v>
      </c>
      <c r="D319" s="941">
        <v>-6.9316475192645249E-2</v>
      </c>
      <c r="E319" s="941">
        <v>0.71964620889700193</v>
      </c>
      <c r="F319" s="941">
        <v>0.21590996656287531</v>
      </c>
    </row>
    <row r="320" spans="2:6">
      <c r="B320" s="930">
        <v>39916</v>
      </c>
      <c r="C320" s="941">
        <v>0.19677751099662519</v>
      </c>
      <c r="D320" s="941">
        <v>-4.5557690059466263E-3</v>
      </c>
      <c r="E320" s="941">
        <v>0.52704667287023477</v>
      </c>
      <c r="F320" s="941">
        <v>0</v>
      </c>
    </row>
    <row r="321" spans="2:6">
      <c r="B321" s="930">
        <v>39917</v>
      </c>
      <c r="C321" s="941">
        <v>-0.88957146186034453</v>
      </c>
      <c r="D321" s="941">
        <v>-0.36492275162134347</v>
      </c>
      <c r="E321" s="941">
        <v>4.596316725393329E-2</v>
      </c>
      <c r="F321" s="941">
        <v>-0.44320399192403992</v>
      </c>
    </row>
    <row r="322" spans="2:6">
      <c r="B322" s="930">
        <v>39918</v>
      </c>
      <c r="C322" s="941">
        <v>-0.16435585720310264</v>
      </c>
      <c r="D322" s="941">
        <v>-0.19423722578031771</v>
      </c>
      <c r="E322" s="941">
        <v>0.6608458612936754</v>
      </c>
      <c r="F322" s="941">
        <v>-0.10282142236151498</v>
      </c>
    </row>
    <row r="323" spans="2:6">
      <c r="B323" s="930">
        <v>39919</v>
      </c>
      <c r="C323" s="941">
        <v>0.26686544689876379</v>
      </c>
      <c r="D323" s="941">
        <v>-0.21193985617593789</v>
      </c>
      <c r="E323" s="941">
        <v>1.2105428825475122</v>
      </c>
      <c r="F323" s="941">
        <v>3.2027005525221903E-4</v>
      </c>
    </row>
    <row r="324" spans="2:6">
      <c r="B324" s="930">
        <v>39920</v>
      </c>
      <c r="C324" s="941">
        <v>0.28281426930181441</v>
      </c>
      <c r="D324" s="941">
        <v>8.6874126056969113E-3</v>
      </c>
      <c r="E324" s="941">
        <v>-3.0356174830858784E-2</v>
      </c>
      <c r="F324" s="941">
        <v>0</v>
      </c>
    </row>
    <row r="325" spans="2:6">
      <c r="B325" s="930">
        <v>39923</v>
      </c>
      <c r="C325" s="941">
        <v>-5.4831239154863903E-2</v>
      </c>
      <c r="D325" s="941">
        <v>-0.44413575896621804</v>
      </c>
      <c r="E325" s="941">
        <v>-6.2193127918775931E-2</v>
      </c>
      <c r="F325" s="941">
        <v>0</v>
      </c>
    </row>
    <row r="326" spans="2:6">
      <c r="B326" s="930">
        <v>39924</v>
      </c>
      <c r="C326" s="941">
        <v>-1.636280087031186</v>
      </c>
      <c r="D326" s="941">
        <v>-0.26317287608777035</v>
      </c>
      <c r="E326" s="941">
        <v>1.1078853793108505</v>
      </c>
      <c r="F326" s="941">
        <v>0.21246860517250757</v>
      </c>
    </row>
    <row r="327" spans="2:6">
      <c r="B327" s="930">
        <v>39925</v>
      </c>
      <c r="C327" s="941">
        <v>-0.73303185326112563</v>
      </c>
      <c r="D327" s="941">
        <v>-0.37355128753991074</v>
      </c>
      <c r="E327" s="941">
        <v>0.90019712400354224</v>
      </c>
      <c r="F327" s="941">
        <v>-0.18384877463411459</v>
      </c>
    </row>
    <row r="328" spans="2:6">
      <c r="B328" s="930">
        <v>39926</v>
      </c>
      <c r="C328" s="941">
        <v>-0.19809820368332504</v>
      </c>
      <c r="D328" s="941">
        <v>-0.10989817638390381</v>
      </c>
      <c r="E328" s="941">
        <v>0.18329540787475782</v>
      </c>
      <c r="F328" s="941">
        <v>-0.19232769403276931</v>
      </c>
    </row>
    <row r="329" spans="2:6">
      <c r="B329" s="930">
        <v>39927</v>
      </c>
      <c r="C329" s="941">
        <v>0.28022200872864178</v>
      </c>
      <c r="D329" s="941">
        <v>0.11204984815455075</v>
      </c>
      <c r="E329" s="941">
        <v>3.9015144539948088E-2</v>
      </c>
      <c r="F329" s="941">
        <v>0.2559536451820108</v>
      </c>
    </row>
    <row r="330" spans="2:6">
      <c r="B330" s="930">
        <v>39930</v>
      </c>
      <c r="C330" s="941">
        <v>0.19462433867120846</v>
      </c>
      <c r="D330" s="941">
        <v>-0.17554375075272405</v>
      </c>
      <c r="E330" s="941">
        <v>0.12771861954995128</v>
      </c>
      <c r="F330" s="941">
        <v>-2.0614125804351052E-2</v>
      </c>
    </row>
    <row r="331" spans="2:6">
      <c r="B331" s="930">
        <v>39931</v>
      </c>
      <c r="C331" s="941">
        <v>-2.6420094106109997</v>
      </c>
      <c r="D331" s="941">
        <v>-0.27975275110188347</v>
      </c>
      <c r="E331" s="941">
        <v>0.49820134712678277</v>
      </c>
      <c r="F331" s="941">
        <v>-8.2297448956794653E-2</v>
      </c>
    </row>
    <row r="332" spans="2:6">
      <c r="B332" s="930">
        <v>39932</v>
      </c>
      <c r="C332" s="941">
        <v>-1.616358238243786</v>
      </c>
      <c r="D332" s="941">
        <v>-0.247987537829154</v>
      </c>
      <c r="E332" s="941">
        <v>-0.44335631454971131</v>
      </c>
      <c r="F332" s="941">
        <v>-0.2672042296050775</v>
      </c>
    </row>
    <row r="333" spans="2:6">
      <c r="B333" s="930">
        <v>39933</v>
      </c>
      <c r="C333" s="941">
        <v>5.6533519279756306E-2</v>
      </c>
      <c r="D333" s="941">
        <v>-0.21661109630654288</v>
      </c>
      <c r="E333" s="941">
        <v>0.28717064472602027</v>
      </c>
      <c r="F333" s="941">
        <v>-0.10103044193357916</v>
      </c>
    </row>
    <row r="334" spans="2:6">
      <c r="B334" s="930">
        <v>39937</v>
      </c>
      <c r="C334" s="941">
        <v>9.5827145020495649E-2</v>
      </c>
      <c r="D334" s="941">
        <v>-0.20832089859022282</v>
      </c>
      <c r="E334" s="941">
        <v>6.1387034895623499E-2</v>
      </c>
      <c r="F334" s="941">
        <v>0.10488832052134166</v>
      </c>
    </row>
    <row r="335" spans="2:6">
      <c r="B335" s="930">
        <v>39938</v>
      </c>
      <c r="C335" s="941">
        <v>-2.5496409226750147</v>
      </c>
      <c r="D335" s="941">
        <v>-0.24874754229425428</v>
      </c>
      <c r="E335" s="941">
        <v>0.46921433709536936</v>
      </c>
      <c r="F335" s="941">
        <v>-0.10376340195439893</v>
      </c>
    </row>
    <row r="336" spans="2:6">
      <c r="B336" s="930">
        <v>39939</v>
      </c>
      <c r="C336" s="941">
        <v>-1.6978160272009517</v>
      </c>
      <c r="D336" s="941">
        <v>-0.21136389353611204</v>
      </c>
      <c r="E336" s="941">
        <v>-0.38136949311135648</v>
      </c>
      <c r="F336" s="941">
        <v>-1.4769545672574746E-2</v>
      </c>
    </row>
    <row r="337" spans="2:6">
      <c r="B337" s="930">
        <v>39940</v>
      </c>
      <c r="C337" s="941">
        <v>0.22190021366147855</v>
      </c>
      <c r="D337" s="941">
        <v>-0.23531621996651081</v>
      </c>
      <c r="E337" s="941">
        <v>4.7433524373310443E-2</v>
      </c>
      <c r="F337" s="941">
        <v>-0.21465964089060224</v>
      </c>
    </row>
    <row r="338" spans="2:6">
      <c r="B338" s="930">
        <v>39941</v>
      </c>
      <c r="C338" s="941">
        <v>0.35094979243755953</v>
      </c>
      <c r="D338" s="941">
        <v>-0.29225862453517865</v>
      </c>
      <c r="E338" s="941">
        <v>0.20975523329210505</v>
      </c>
      <c r="F338" s="941">
        <v>-0.10118275114178102</v>
      </c>
    </row>
    <row r="339" spans="2:6">
      <c r="B339" s="930">
        <v>39945</v>
      </c>
      <c r="C339" s="941">
        <v>-3.0867673216850431</v>
      </c>
      <c r="D339" s="941">
        <v>-0.24832209314675721</v>
      </c>
      <c r="E339" s="941">
        <v>0.20613492281049225</v>
      </c>
      <c r="F339" s="941">
        <v>-8.7121388554532823E-3</v>
      </c>
    </row>
    <row r="340" spans="2:6">
      <c r="B340" s="930">
        <v>39946</v>
      </c>
      <c r="C340" s="941">
        <v>-1.7228482214888303</v>
      </c>
      <c r="D340" s="941">
        <v>-0.24111336167802319</v>
      </c>
      <c r="E340" s="941">
        <v>-0.37153909644230171</v>
      </c>
      <c r="F340" s="941">
        <v>-0.10622874486731235</v>
      </c>
    </row>
    <row r="341" spans="2:6">
      <c r="B341" s="930">
        <v>39947</v>
      </c>
      <c r="C341" s="941">
        <v>-0.56453605728975664</v>
      </c>
      <c r="D341" s="941">
        <v>-0.23895506269373082</v>
      </c>
      <c r="E341" s="941">
        <v>2.7331974018602656E-2</v>
      </c>
      <c r="F341" s="941">
        <v>-0.12211629071297432</v>
      </c>
    </row>
    <row r="342" spans="2:6">
      <c r="B342" s="930">
        <v>39948</v>
      </c>
      <c r="C342" s="941">
        <v>8.0266060456482435E-2</v>
      </c>
      <c r="D342" s="941">
        <v>-0.22757568982621423</v>
      </c>
      <c r="E342" s="941">
        <v>9.7192048393094047E-2</v>
      </c>
      <c r="F342" s="941">
        <v>0.71536892558037113</v>
      </c>
    </row>
    <row r="343" spans="2:6">
      <c r="B343" s="930">
        <v>39951</v>
      </c>
      <c r="C343" s="941">
        <v>0.32636681094683079</v>
      </c>
      <c r="D343" s="941">
        <v>-5.5792063931358448E-3</v>
      </c>
      <c r="E343" s="941">
        <v>3.5694411049109198E-3</v>
      </c>
      <c r="F343" s="941">
        <v>2.8205598848446917E-3</v>
      </c>
    </row>
    <row r="344" spans="2:6">
      <c r="B344" s="930">
        <v>39952</v>
      </c>
      <c r="C344" s="941">
        <v>-3.1134318793547271</v>
      </c>
      <c r="D344" s="941">
        <v>-0.22958726915095312</v>
      </c>
      <c r="E344" s="941">
        <v>0.10678764359451248</v>
      </c>
      <c r="F344" s="941">
        <v>0</v>
      </c>
    </row>
    <row r="345" spans="2:6">
      <c r="B345" s="930">
        <v>39953</v>
      </c>
      <c r="C345" s="941">
        <v>-1.1952662846344866</v>
      </c>
      <c r="D345" s="941">
        <v>-0.25056194874061444</v>
      </c>
      <c r="E345" s="941">
        <v>0.20698250391269513</v>
      </c>
      <c r="F345" s="941">
        <v>-0.15393443524645165</v>
      </c>
    </row>
    <row r="346" spans="2:6">
      <c r="B346" s="930">
        <v>39954</v>
      </c>
      <c r="C346" s="941">
        <v>-0.29127915934917348</v>
      </c>
      <c r="D346" s="941">
        <v>-0.16250842887944544</v>
      </c>
      <c r="E346" s="941">
        <v>-8.5986442785531858E-2</v>
      </c>
      <c r="F346" s="941">
        <v>0</v>
      </c>
    </row>
    <row r="347" spans="2:6">
      <c r="B347" s="930">
        <v>39955</v>
      </c>
      <c r="C347" s="941">
        <v>0.37310799395506067</v>
      </c>
      <c r="D347" s="941">
        <v>-0.13813832708827148</v>
      </c>
      <c r="E347" s="941">
        <v>0.15962673581499556</v>
      </c>
      <c r="F347" s="941">
        <v>-0.20135436322133626</v>
      </c>
    </row>
    <row r="348" spans="2:6">
      <c r="B348" s="930">
        <v>39958</v>
      </c>
      <c r="C348" s="941">
        <v>-0.15129680977802337</v>
      </c>
      <c r="D348" s="941">
        <v>-0.2800112396341452</v>
      </c>
      <c r="E348" s="941">
        <v>-0.33514079042760714</v>
      </c>
      <c r="F348" s="941">
        <v>0</v>
      </c>
    </row>
    <row r="349" spans="2:6">
      <c r="B349" s="930">
        <v>39959</v>
      </c>
      <c r="C349" s="941">
        <v>0.21198071821842093</v>
      </c>
      <c r="D349" s="941">
        <v>-6.3970796644433281E-2</v>
      </c>
      <c r="E349" s="941">
        <v>-4.8737914561351403E-2</v>
      </c>
      <c r="F349" s="941">
        <v>1.175403972356734</v>
      </c>
    </row>
    <row r="350" spans="2:6">
      <c r="B350" s="930">
        <v>39960</v>
      </c>
      <c r="C350" s="941">
        <v>0.16113157913051113</v>
      </c>
      <c r="D350" s="941">
        <v>-0.10192361417932706</v>
      </c>
      <c r="E350" s="941">
        <v>5.4554184097672986E-2</v>
      </c>
      <c r="F350" s="941">
        <v>-0.33630609011042489</v>
      </c>
    </row>
    <row r="351" spans="2:6">
      <c r="B351" s="930">
        <v>39961</v>
      </c>
      <c r="C351" s="941">
        <v>5.2685109158203292E-2</v>
      </c>
      <c r="D351" s="941">
        <v>4.1589354221439639E-2</v>
      </c>
      <c r="E351" s="941">
        <v>-0.36139556618599133</v>
      </c>
      <c r="F351" s="941">
        <v>8.9513523799603003E-3</v>
      </c>
    </row>
    <row r="352" spans="2:6">
      <c r="B352" s="930">
        <v>39962</v>
      </c>
      <c r="C352" s="941">
        <v>0.25803578223141171</v>
      </c>
      <c r="D352" s="941">
        <v>3.6534957748883753E-2</v>
      </c>
      <c r="E352" s="941">
        <v>0.35573038689535391</v>
      </c>
      <c r="F352" s="941">
        <v>9.4881480238909518E-3</v>
      </c>
    </row>
    <row r="353" spans="2:6">
      <c r="B353" s="930">
        <v>39965</v>
      </c>
      <c r="C353" s="941">
        <v>0.24351251457028814</v>
      </c>
      <c r="D353" s="941">
        <v>-2.0328339701330331E-2</v>
      </c>
      <c r="E353" s="941">
        <v>6.3912298220605346E-2</v>
      </c>
      <c r="F353" s="941">
        <v>-0.1764109916457581</v>
      </c>
    </row>
    <row r="354" spans="2:6">
      <c r="B354" s="930">
        <v>39966</v>
      </c>
      <c r="C354" s="941">
        <v>0.21114141150356452</v>
      </c>
      <c r="D354" s="941">
        <v>2.0201659840614419E-2</v>
      </c>
      <c r="E354" s="941">
        <v>0.10678764359451248</v>
      </c>
      <c r="F354" s="941">
        <v>0</v>
      </c>
    </row>
    <row r="355" spans="2:6">
      <c r="B355" s="930">
        <v>39967</v>
      </c>
      <c r="C355" s="941">
        <v>-2.0596410181163427E-3</v>
      </c>
      <c r="D355" s="941">
        <v>-8.1951223217869337E-2</v>
      </c>
      <c r="E355" s="941">
        <v>-0.22250863352536171</v>
      </c>
      <c r="F355" s="941">
        <v>-0.22840172786177107</v>
      </c>
    </row>
    <row r="356" spans="2:6">
      <c r="B356" s="930">
        <v>39968</v>
      </c>
      <c r="C356" s="941">
        <v>0.3587564896990813</v>
      </c>
      <c r="D356" s="941">
        <v>3.3911458599107389E-3</v>
      </c>
      <c r="E356" s="941">
        <v>9.9715601297409306E-3</v>
      </c>
      <c r="F356" s="941">
        <v>0</v>
      </c>
    </row>
    <row r="357" spans="2:6">
      <c r="B357" s="930">
        <v>39969</v>
      </c>
      <c r="C357" s="941">
        <v>0.14075575395645273</v>
      </c>
      <c r="D357" s="941">
        <v>-5.8289992149624138E-2</v>
      </c>
      <c r="E357" s="941">
        <v>0.11471344478688086</v>
      </c>
      <c r="F357" s="941">
        <v>-1.2270659645853905E-2</v>
      </c>
    </row>
    <row r="358" spans="2:6">
      <c r="B358" s="930">
        <v>39972</v>
      </c>
      <c r="C358" s="941">
        <v>-9.8554274550526122E-2</v>
      </c>
      <c r="D358" s="941">
        <v>-8.0048692045447782E-3</v>
      </c>
      <c r="E358" s="941">
        <v>-5.6733901520732488E-2</v>
      </c>
      <c r="F358" s="941">
        <v>0</v>
      </c>
    </row>
    <row r="359" spans="2:6">
      <c r="B359" s="930">
        <v>39973</v>
      </c>
      <c r="C359" s="941">
        <v>9.7400896835636019E-3</v>
      </c>
      <c r="D359" s="941">
        <v>2.921500615745472E-3</v>
      </c>
      <c r="E359" s="941">
        <v>0.32956458521221044</v>
      </c>
      <c r="F359" s="941">
        <v>4.4579049198775166E-2</v>
      </c>
    </row>
    <row r="360" spans="2:6">
      <c r="B360" s="930">
        <v>39974</v>
      </c>
      <c r="C360" s="941">
        <v>0.21955996485161505</v>
      </c>
      <c r="D360" s="941">
        <v>-2.336741108001941E-3</v>
      </c>
      <c r="E360" s="941">
        <v>-0.11929972481099027</v>
      </c>
      <c r="F360" s="941">
        <v>-0.33092921808016668</v>
      </c>
    </row>
    <row r="361" spans="2:6">
      <c r="B361" s="930">
        <v>39975</v>
      </c>
      <c r="C361" s="941">
        <v>0.20316446143140024</v>
      </c>
      <c r="D361" s="941">
        <v>-0.15865054965109793</v>
      </c>
      <c r="E361" s="941">
        <v>3.6675848887327278E-2</v>
      </c>
      <c r="F361" s="941">
        <v>0</v>
      </c>
    </row>
    <row r="362" spans="2:6">
      <c r="B362" s="930">
        <v>39976</v>
      </c>
      <c r="C362" s="941">
        <v>-4.9264877002122121E-2</v>
      </c>
      <c r="D362" s="941">
        <v>-0.16215262011169329</v>
      </c>
      <c r="E362" s="941">
        <v>7.8979805965340155E-4</v>
      </c>
      <c r="F362" s="941">
        <v>-0.16153396162987949</v>
      </c>
    </row>
    <row r="363" spans="2:6">
      <c r="B363" s="930">
        <v>39979</v>
      </c>
      <c r="C363" s="941">
        <v>0.27479897439218309</v>
      </c>
      <c r="D363" s="941">
        <v>-3.7226297319989936E-2</v>
      </c>
      <c r="E363" s="941">
        <v>0.18778090553520863</v>
      </c>
      <c r="F363" s="941">
        <v>5.968719982794303E-2</v>
      </c>
    </row>
    <row r="364" spans="2:6">
      <c r="B364" s="930">
        <v>39980</v>
      </c>
      <c r="C364" s="941">
        <v>-2.8461389936812571</v>
      </c>
      <c r="D364" s="941">
        <v>-0.26580872911190434</v>
      </c>
      <c r="E364" s="941">
        <v>0.10678764359451248</v>
      </c>
      <c r="F364" s="941">
        <v>0</v>
      </c>
    </row>
    <row r="365" spans="2:6">
      <c r="B365" s="930">
        <v>39981</v>
      </c>
      <c r="C365" s="941">
        <v>-1.7414477450138195</v>
      </c>
      <c r="D365" s="941">
        <v>-0.23942452059501226</v>
      </c>
      <c r="E365" s="941">
        <v>-0.1090742003727434</v>
      </c>
      <c r="F365" s="941">
        <v>-0.33878432672454517</v>
      </c>
    </row>
    <row r="366" spans="2:6">
      <c r="B366" s="930">
        <v>39982</v>
      </c>
      <c r="C366" s="941">
        <v>-0.2370861142462643</v>
      </c>
      <c r="D366" s="941">
        <v>-0.17759976183479267</v>
      </c>
      <c r="E366" s="941">
        <v>-3.3960435839232916E-2</v>
      </c>
      <c r="F366" s="941">
        <v>0</v>
      </c>
    </row>
    <row r="367" spans="2:6">
      <c r="B367" s="930">
        <v>39983</v>
      </c>
      <c r="C367" s="941">
        <v>0.11871325862915369</v>
      </c>
      <c r="D367" s="941">
        <v>-8.9310062080875482E-2</v>
      </c>
      <c r="E367" s="941">
        <v>0.17415395984787319</v>
      </c>
      <c r="F367" s="941">
        <v>0</v>
      </c>
    </row>
    <row r="368" spans="2:6">
      <c r="B368" s="930">
        <v>39986</v>
      </c>
      <c r="C368" s="941">
        <v>-0.57150323497277922</v>
      </c>
      <c r="D368" s="941">
        <v>-0.20135618494845561</v>
      </c>
      <c r="E368" s="941">
        <v>0.25348129953783299</v>
      </c>
      <c r="F368" s="941">
        <v>1.4027912664802781E-2</v>
      </c>
    </row>
    <row r="369" spans="2:6">
      <c r="B369" s="930">
        <v>39987</v>
      </c>
      <c r="C369" s="941">
        <v>-0.10574508628157325</v>
      </c>
      <c r="D369" s="941">
        <v>5.1169012621129584E-4</v>
      </c>
      <c r="E369" s="941">
        <v>0.3089839079678236</v>
      </c>
      <c r="F369" s="941">
        <v>-8.557814451209575E-2</v>
      </c>
    </row>
    <row r="370" spans="2:6">
      <c r="B370" s="930">
        <v>39988</v>
      </c>
      <c r="C370" s="941">
        <v>0.327601704597207</v>
      </c>
      <c r="D370" s="941">
        <v>-1.904664302079298E-2</v>
      </c>
      <c r="E370" s="941">
        <v>-0.5002786141594453</v>
      </c>
      <c r="F370" s="941">
        <v>-0.22653942019039008</v>
      </c>
    </row>
    <row r="371" spans="2:6">
      <c r="B371" s="930">
        <v>39989</v>
      </c>
      <c r="C371" s="941">
        <v>0.34879291181401634</v>
      </c>
      <c r="D371" s="941">
        <v>9.7533212551264876E-4</v>
      </c>
      <c r="E371" s="941">
        <v>-6.8800537060457245E-2</v>
      </c>
      <c r="F371" s="941">
        <v>0</v>
      </c>
    </row>
    <row r="372" spans="2:6">
      <c r="B372" s="930">
        <v>39990</v>
      </c>
      <c r="C372" s="941">
        <v>0.46727650224958506</v>
      </c>
      <c r="D372" s="941">
        <v>-3.6105961270374097E-2</v>
      </c>
      <c r="E372" s="941">
        <v>-0.19450634017818616</v>
      </c>
      <c r="F372" s="941">
        <v>-1.4078203532945038E-3</v>
      </c>
    </row>
    <row r="373" spans="2:6">
      <c r="B373" s="930">
        <v>39993</v>
      </c>
      <c r="C373" s="941">
        <v>0.32464002630771571</v>
      </c>
      <c r="D373" s="941">
        <v>4.3131226765348498E-4</v>
      </c>
      <c r="E373" s="941">
        <v>-0.44569261476350608</v>
      </c>
      <c r="F373" s="941">
        <v>-0.18284442751501681</v>
      </c>
    </row>
    <row r="374" spans="2:6">
      <c r="B374" s="930">
        <v>39994</v>
      </c>
      <c r="C374" s="941">
        <v>0.53404220136244218</v>
      </c>
      <c r="D374" s="941">
        <v>4.9368493928760526E-2</v>
      </c>
      <c r="E374" s="941">
        <v>0.43656316525059724</v>
      </c>
      <c r="F374" s="941">
        <v>-9.092404972872907E-2</v>
      </c>
    </row>
    <row r="375" spans="2:6">
      <c r="B375" s="930">
        <v>39995</v>
      </c>
      <c r="C375" s="941">
        <v>0.27984349587401763</v>
      </c>
      <c r="D375" s="941">
        <v>0.14031068352096113</v>
      </c>
      <c r="E375" s="941">
        <v>0.3161872556456593</v>
      </c>
      <c r="F375" s="941">
        <v>-0.27825828508784017</v>
      </c>
    </row>
    <row r="376" spans="2:6">
      <c r="B376" s="930">
        <v>39996</v>
      </c>
      <c r="C376" s="941">
        <v>0.18229951844792094</v>
      </c>
      <c r="D376" s="941">
        <v>1.8881287686842926E-3</v>
      </c>
      <c r="E376" s="941">
        <v>4.8923049447322564E-2</v>
      </c>
      <c r="F376" s="941">
        <v>0</v>
      </c>
    </row>
    <row r="377" spans="2:6">
      <c r="B377" s="930">
        <v>39997</v>
      </c>
      <c r="C377" s="941">
        <v>9.6140886905014655E-2</v>
      </c>
      <c r="D377" s="941">
        <v>2.7214336521181205E-2</v>
      </c>
      <c r="E377" s="941">
        <v>1.5548436515682871</v>
      </c>
      <c r="F377" s="941">
        <v>-6.6067488113449924E-2</v>
      </c>
    </row>
    <row r="378" spans="2:6">
      <c r="B378" s="930">
        <v>40001</v>
      </c>
      <c r="C378" s="941">
        <v>-2.4188346465394084E-2</v>
      </c>
      <c r="D378" s="941">
        <v>2.1390885373185425E-2</v>
      </c>
      <c r="E378" s="941">
        <v>8.0500829364757442E-2</v>
      </c>
      <c r="F378" s="941">
        <v>-1.613509848376056E-2</v>
      </c>
    </row>
    <row r="379" spans="2:6">
      <c r="B379" s="930">
        <v>40002</v>
      </c>
      <c r="C379" s="941">
        <v>-0.18518077702839936</v>
      </c>
      <c r="D379" s="941">
        <v>1.618043176961591E-3</v>
      </c>
      <c r="E379" s="941">
        <v>-0.11713269401085241</v>
      </c>
      <c r="F379" s="941">
        <v>-0.31472713856446238</v>
      </c>
    </row>
    <row r="380" spans="2:6">
      <c r="B380" s="930">
        <v>40003</v>
      </c>
      <c r="C380" s="941">
        <v>9.7157131451666878E-2</v>
      </c>
      <c r="D380" s="941">
        <v>2.0552569057957835E-3</v>
      </c>
      <c r="E380" s="941">
        <v>0.54934781602159166</v>
      </c>
      <c r="F380" s="941">
        <v>0</v>
      </c>
    </row>
    <row r="381" spans="2:6">
      <c r="B381" s="930">
        <v>40004</v>
      </c>
      <c r="C381" s="941">
        <v>-0.25840370408987995</v>
      </c>
      <c r="D381" s="941">
        <v>-0.15293279472181462</v>
      </c>
      <c r="E381" s="941">
        <v>0.13913013243356157</v>
      </c>
      <c r="F381" s="941">
        <v>-7.4731736171749552E-2</v>
      </c>
    </row>
    <row r="382" spans="2:6">
      <c r="B382" s="930">
        <v>40007</v>
      </c>
      <c r="C382" s="941">
        <v>-3.9817085228881555E-2</v>
      </c>
      <c r="D382" s="941">
        <v>1.1076271367897078E-2</v>
      </c>
      <c r="E382" s="941">
        <v>0.28562724132432543</v>
      </c>
      <c r="F382" s="941">
        <v>-0.14777091398089848</v>
      </c>
    </row>
    <row r="383" spans="2:6">
      <c r="B383" s="930">
        <v>40008</v>
      </c>
      <c r="C383" s="941">
        <v>-3.2694995740886768</v>
      </c>
      <c r="D383" s="941">
        <v>-0.23886748530336913</v>
      </c>
      <c r="E383" s="941">
        <v>-1.0447667227241886E-3</v>
      </c>
      <c r="F383" s="941">
        <v>-0.2499999834281498</v>
      </c>
    </row>
    <row r="384" spans="2:6">
      <c r="B384" s="930">
        <v>40009</v>
      </c>
      <c r="C384" s="941">
        <v>-1.7967863108624325</v>
      </c>
      <c r="D384" s="941">
        <v>-0.20793342725332384</v>
      </c>
      <c r="E384" s="941">
        <v>-0.19463136154764799</v>
      </c>
      <c r="F384" s="941">
        <v>-0.2567013583559592</v>
      </c>
    </row>
    <row r="385" spans="2:6">
      <c r="B385" s="930">
        <v>40010</v>
      </c>
      <c r="C385" s="941">
        <v>-0.61611629598969042</v>
      </c>
      <c r="D385" s="941">
        <v>-0.19852198949792549</v>
      </c>
      <c r="E385" s="941">
        <v>0.37064011923072537</v>
      </c>
      <c r="F385" s="941">
        <v>1.602802261181549E-2</v>
      </c>
    </row>
    <row r="386" spans="2:6">
      <c r="B386" s="930">
        <v>40011</v>
      </c>
      <c r="C386" s="941">
        <v>-1.3208838924597954E-2</v>
      </c>
      <c r="D386" s="941">
        <v>-6.7888125226380814E-4</v>
      </c>
      <c r="E386" s="941">
        <v>0.28841739165128222</v>
      </c>
      <c r="F386" s="941">
        <v>-0.17830378341125144</v>
      </c>
    </row>
    <row r="387" spans="2:6">
      <c r="B387" s="930">
        <v>40014</v>
      </c>
      <c r="C387" s="941">
        <v>-0.90847578334893453</v>
      </c>
      <c r="D387" s="941">
        <v>-0.2574188159806215</v>
      </c>
      <c r="E387" s="941">
        <v>-0.23827050977199976</v>
      </c>
      <c r="F387" s="941">
        <v>-0.10242335991150707</v>
      </c>
    </row>
    <row r="388" spans="2:6">
      <c r="B388" s="930">
        <v>40015</v>
      </c>
      <c r="C388" s="941">
        <v>0.2118108007533184</v>
      </c>
      <c r="D388" s="941">
        <v>-4.9392920069934863E-2</v>
      </c>
      <c r="E388" s="941">
        <v>4.9837003547200422E-2</v>
      </c>
      <c r="F388" s="941">
        <v>-7.1383630953177749E-2</v>
      </c>
    </row>
    <row r="389" spans="2:6">
      <c r="B389" s="930">
        <v>40016</v>
      </c>
      <c r="C389" s="941">
        <v>-0.2257469267344793</v>
      </c>
      <c r="D389" s="941">
        <v>-5.3978795869447506E-4</v>
      </c>
      <c r="E389" s="941">
        <v>-7.4719861303847668E-2</v>
      </c>
      <c r="F389" s="941">
        <v>-0.31278058274973708</v>
      </c>
    </row>
    <row r="390" spans="2:6">
      <c r="B390" s="930">
        <v>40017</v>
      </c>
      <c r="C390" s="941">
        <v>-0.15666476957288256</v>
      </c>
      <c r="D390" s="941">
        <v>-6.6346664042339016E-3</v>
      </c>
      <c r="E390" s="941">
        <v>0.22511909252549778</v>
      </c>
      <c r="F390" s="941">
        <v>-0.2042770567576162</v>
      </c>
    </row>
    <row r="391" spans="2:6">
      <c r="B391" s="930">
        <v>40018</v>
      </c>
      <c r="C391" s="941">
        <v>0.3400562437630768</v>
      </c>
      <c r="D391" s="941">
        <v>-0.10970837460581612</v>
      </c>
      <c r="E391" s="941">
        <v>7.9614077297203933E-2</v>
      </c>
      <c r="F391" s="941">
        <v>-0.11215692046367633</v>
      </c>
    </row>
    <row r="392" spans="2:6">
      <c r="B392" s="930">
        <v>40021</v>
      </c>
      <c r="C392" s="941">
        <v>0.2970591584395425</v>
      </c>
      <c r="D392" s="941">
        <v>-0.10773759453938379</v>
      </c>
      <c r="E392" s="941">
        <v>0.16061069298321728</v>
      </c>
      <c r="F392" s="941">
        <v>0</v>
      </c>
    </row>
    <row r="393" spans="2:6">
      <c r="B393" s="930">
        <v>40022</v>
      </c>
      <c r="C393" s="941">
        <v>0.58655808503231666</v>
      </c>
      <c r="D393" s="941">
        <v>-7.2144152342309878E-2</v>
      </c>
      <c r="E393" s="941">
        <v>0.24792283007187799</v>
      </c>
      <c r="F393" s="941">
        <v>0</v>
      </c>
    </row>
    <row r="394" spans="2:6">
      <c r="B394" s="930">
        <v>40023</v>
      </c>
      <c r="C394" s="941">
        <v>0.41954460653176434</v>
      </c>
      <c r="D394" s="941">
        <v>-2.8789343695228538E-3</v>
      </c>
      <c r="E394" s="941">
        <v>3.3277962521958804E-2</v>
      </c>
      <c r="F394" s="941">
        <v>-6.4643785792433003E-2</v>
      </c>
    </row>
    <row r="395" spans="2:6">
      <c r="B395" s="930">
        <v>40024</v>
      </c>
      <c r="C395" s="941">
        <v>0.22990417840140967</v>
      </c>
      <c r="D395" s="941">
        <v>-2.840964441060569E-2</v>
      </c>
      <c r="E395" s="941">
        <v>-0.38062415881326717</v>
      </c>
      <c r="F395" s="941">
        <v>-0.28790317677493055</v>
      </c>
    </row>
    <row r="396" spans="2:6">
      <c r="B396" s="930">
        <v>40025</v>
      </c>
      <c r="C396" s="941">
        <v>9.3962010666695739E-2</v>
      </c>
      <c r="D396" s="941">
        <v>1.9103801348164987E-2</v>
      </c>
      <c r="E396" s="941">
        <v>0.33581223848058012</v>
      </c>
      <c r="F396" s="941">
        <v>-6.4058937276468594E-2</v>
      </c>
    </row>
    <row r="397" spans="2:6">
      <c r="B397" s="930">
        <v>40028</v>
      </c>
      <c r="C397" s="941">
        <v>5.5100257858161306E-2</v>
      </c>
      <c r="D397" s="941">
        <v>0.44675139576942896</v>
      </c>
      <c r="E397" s="941">
        <v>0.17318144786619544</v>
      </c>
      <c r="F397" s="941">
        <v>2.160876423299716E-12</v>
      </c>
    </row>
    <row r="398" spans="2:6">
      <c r="B398" s="930">
        <v>40029</v>
      </c>
      <c r="C398" s="941">
        <v>0.20273172074213755</v>
      </c>
      <c r="D398" s="941">
        <v>0.15563784988779472</v>
      </c>
      <c r="E398" s="941">
        <v>6.5344049846073282E-2</v>
      </c>
      <c r="F398" s="941">
        <v>0</v>
      </c>
    </row>
    <row r="399" spans="2:6">
      <c r="B399" s="930">
        <v>40030</v>
      </c>
      <c r="C399" s="941">
        <v>0.19097527887908611</v>
      </c>
      <c r="D399" s="941">
        <v>-7.8950090412682175E-4</v>
      </c>
      <c r="E399" s="941">
        <v>-0.2356094643550492</v>
      </c>
      <c r="F399" s="941">
        <v>-0.34122661500515356</v>
      </c>
    </row>
    <row r="400" spans="2:6">
      <c r="B400" s="930">
        <v>40031</v>
      </c>
      <c r="C400" s="941">
        <v>0.1474951493237866</v>
      </c>
      <c r="D400" s="941">
        <v>7.1105356968574257E-2</v>
      </c>
      <c r="E400" s="941">
        <v>-6.0334699928391855E-2</v>
      </c>
      <c r="F400" s="941">
        <v>0</v>
      </c>
    </row>
    <row r="401" spans="2:6">
      <c r="B401" s="930">
        <v>40032</v>
      </c>
      <c r="C401" s="941">
        <v>9.7784625398323083E-2</v>
      </c>
      <c r="D401" s="941">
        <v>-9.0192574742053774E-5</v>
      </c>
      <c r="E401" s="941">
        <v>0.33014163951890663</v>
      </c>
      <c r="F401" s="941">
        <v>-3.3941305964348523E-2</v>
      </c>
    </row>
    <row r="402" spans="2:6">
      <c r="B402" s="930">
        <v>40035</v>
      </c>
      <c r="C402" s="941">
        <v>0.16805306754440846</v>
      </c>
      <c r="D402" s="941">
        <v>-0.26535098367261084</v>
      </c>
      <c r="E402" s="941">
        <v>-2.1866794250599592E-2</v>
      </c>
      <c r="F402" s="941">
        <v>0</v>
      </c>
    </row>
    <row r="403" spans="2:6">
      <c r="B403" s="930">
        <v>40036</v>
      </c>
      <c r="C403" s="941">
        <v>-2.4690400464631637</v>
      </c>
      <c r="D403" s="941">
        <v>-0.17383340733497993</v>
      </c>
      <c r="E403" s="941">
        <v>0.50779746424548644</v>
      </c>
      <c r="F403" s="941">
        <v>-0.14270436698987701</v>
      </c>
    </row>
    <row r="404" spans="2:6">
      <c r="B404" s="930">
        <v>40037</v>
      </c>
      <c r="C404" s="941">
        <v>-1.9745911204064033</v>
      </c>
      <c r="D404" s="941">
        <v>-0.24874662836060019</v>
      </c>
      <c r="E404" s="941">
        <v>-0.36485515517070111</v>
      </c>
      <c r="F404" s="941">
        <v>-0.24910096834488049</v>
      </c>
    </row>
    <row r="405" spans="2:6">
      <c r="B405" s="930">
        <v>40038</v>
      </c>
      <c r="C405" s="941">
        <v>-0.60014209925013107</v>
      </c>
      <c r="D405" s="941">
        <v>-0.21169454686420688</v>
      </c>
      <c r="E405" s="941">
        <v>3.1911976355883664E-2</v>
      </c>
      <c r="F405" s="941">
        <v>-0.10126104470895936</v>
      </c>
    </row>
    <row r="406" spans="2:6">
      <c r="B406" s="930">
        <v>40039</v>
      </c>
      <c r="C406" s="941">
        <v>0.3902339111923584</v>
      </c>
      <c r="D406" s="941">
        <v>-0.74217878659304004</v>
      </c>
      <c r="E406" s="941">
        <v>-0.20340681244979264</v>
      </c>
      <c r="F406" s="941">
        <v>-3.7510378483037704E-2</v>
      </c>
    </row>
    <row r="407" spans="2:6">
      <c r="B407" s="930">
        <v>40042</v>
      </c>
      <c r="C407" s="941">
        <v>-0.75442731157917187</v>
      </c>
      <c r="D407" s="941">
        <v>-0.23467136858511048</v>
      </c>
      <c r="E407" s="941">
        <v>0.27497146713697984</v>
      </c>
      <c r="F407" s="941">
        <v>-4.0822283128835899E-3</v>
      </c>
    </row>
    <row r="408" spans="2:6">
      <c r="B408" s="930">
        <v>40043</v>
      </c>
      <c r="C408" s="941">
        <v>0.18732698643660009</v>
      </c>
      <c r="D408" s="941">
        <v>-0.10332326552441351</v>
      </c>
      <c r="E408" s="941">
        <v>0.14494869490837389</v>
      </c>
      <c r="F408" s="941">
        <v>-7.322722256691637E-2</v>
      </c>
    </row>
    <row r="409" spans="2:6">
      <c r="B409" s="930">
        <v>40044</v>
      </c>
      <c r="C409" s="941">
        <v>3.146273404864014E-2</v>
      </c>
      <c r="D409" s="941">
        <v>-9.941282262219403E-2</v>
      </c>
      <c r="E409" s="941">
        <v>7.9866296668235637E-2</v>
      </c>
      <c r="F409" s="941">
        <v>-0.33462063359999561</v>
      </c>
    </row>
    <row r="410" spans="2:6">
      <c r="B410" s="930">
        <v>40045</v>
      </c>
      <c r="C410" s="941">
        <v>0.15215863100481863</v>
      </c>
      <c r="D410" s="941">
        <v>4.811390749364354E-2</v>
      </c>
      <c r="E410" s="941">
        <v>0.19715469696286059</v>
      </c>
      <c r="F410" s="941">
        <v>-0.14189282293170524</v>
      </c>
    </row>
    <row r="411" spans="2:6">
      <c r="B411" s="930">
        <v>40046</v>
      </c>
      <c r="C411" s="941">
        <v>-7.928982248585531E-2</v>
      </c>
      <c r="D411" s="941">
        <v>1.2375514297658511E-2</v>
      </c>
      <c r="E411" s="941">
        <v>0.16431031788343264</v>
      </c>
      <c r="F411" s="941">
        <v>4.109570444903103E-3</v>
      </c>
    </row>
    <row r="412" spans="2:6">
      <c r="B412" s="930">
        <v>40049</v>
      </c>
      <c r="C412" s="941">
        <v>-0.1393586553548814</v>
      </c>
      <c r="D412" s="941">
        <v>5.0472389135120346E-4</v>
      </c>
      <c r="E412" s="941">
        <v>0.19159331271640284</v>
      </c>
      <c r="F412" s="941">
        <v>2.0217762920488324E-12</v>
      </c>
    </row>
    <row r="413" spans="2:6">
      <c r="B413" s="930">
        <v>40050</v>
      </c>
      <c r="C413" s="941">
        <v>-0.43191453268459923</v>
      </c>
      <c r="D413" s="941">
        <v>-0.1352377929788163</v>
      </c>
      <c r="E413" s="941">
        <v>0.13000266339494279</v>
      </c>
      <c r="F413" s="941">
        <v>4.0072607331885619E-2</v>
      </c>
    </row>
    <row r="414" spans="2:6">
      <c r="B414" s="930">
        <v>40051</v>
      </c>
      <c r="C414" s="941">
        <v>-2.4308192996392808E-2</v>
      </c>
      <c r="D414" s="941">
        <v>-8.696921077888444E-4</v>
      </c>
      <c r="E414" s="941">
        <v>-0.76632405712864493</v>
      </c>
      <c r="F414" s="941">
        <v>-0.16812545068917942</v>
      </c>
    </row>
    <row r="415" spans="2:6">
      <c r="B415" s="930">
        <v>40052</v>
      </c>
      <c r="C415" s="941">
        <v>0.1840624593154116</v>
      </c>
      <c r="D415" s="941">
        <v>-0.1752556648104768</v>
      </c>
      <c r="E415" s="941">
        <v>-0.76558235395241603</v>
      </c>
      <c r="F415" s="941">
        <v>-0.31450603465922905</v>
      </c>
    </row>
    <row r="416" spans="2:6">
      <c r="B416" s="930">
        <v>40053</v>
      </c>
      <c r="C416" s="941">
        <v>6.338480584927636E-2</v>
      </c>
      <c r="D416" s="941">
        <v>6.2463096926176475E-4</v>
      </c>
      <c r="E416" s="941">
        <v>4.2914400220879279E-2</v>
      </c>
      <c r="F416" s="941">
        <v>1.366279422245926E-2</v>
      </c>
    </row>
    <row r="417" spans="2:6">
      <c r="B417" s="930">
        <v>40057</v>
      </c>
      <c r="C417" s="941">
        <v>0.14835675651159239</v>
      </c>
      <c r="D417" s="941">
        <v>-0.32825741234228945</v>
      </c>
      <c r="E417" s="941">
        <v>5.9555310459691396E-2</v>
      </c>
      <c r="F417" s="941">
        <v>-0.48487929442821842</v>
      </c>
    </row>
    <row r="418" spans="2:6">
      <c r="B418" s="930">
        <v>40058</v>
      </c>
      <c r="C418" s="941">
        <v>0.30473277328001369</v>
      </c>
      <c r="D418" s="941">
        <v>7.9541720152939893E-2</v>
      </c>
      <c r="E418" s="941">
        <v>-0.52209793223147383</v>
      </c>
      <c r="F418" s="941">
        <v>-0.32908992416034671</v>
      </c>
    </row>
    <row r="419" spans="2:6">
      <c r="B419" s="930">
        <v>40059</v>
      </c>
      <c r="C419" s="941">
        <v>0.21879964155837092</v>
      </c>
      <c r="D419" s="941">
        <v>-8.6124295046662511E-2</v>
      </c>
      <c r="E419" s="941">
        <v>-0.13493810559131902</v>
      </c>
      <c r="F419" s="941">
        <v>-7.9608751755747317E-2</v>
      </c>
    </row>
    <row r="420" spans="2:6">
      <c r="B420" s="930">
        <v>40060</v>
      </c>
      <c r="C420" s="941">
        <v>0.27687771148759077</v>
      </c>
      <c r="D420" s="941">
        <v>1.8520538957883182E-2</v>
      </c>
      <c r="E420" s="941">
        <v>-4.0846012423542077E-2</v>
      </c>
      <c r="F420" s="941">
        <v>-8.6013114841007696E-2</v>
      </c>
    </row>
    <row r="421" spans="2:6">
      <c r="B421" s="930">
        <v>40063</v>
      </c>
      <c r="C421" s="941">
        <v>7.3242272175369494E-2</v>
      </c>
      <c r="D421" s="941">
        <v>3.7141275840596672E-3</v>
      </c>
      <c r="E421" s="941">
        <v>-6.1559189352827837E-2</v>
      </c>
      <c r="F421" s="941">
        <v>0</v>
      </c>
    </row>
    <row r="422" spans="2:6">
      <c r="B422" s="930">
        <v>40064</v>
      </c>
      <c r="C422" s="941">
        <v>0.13570343482818231</v>
      </c>
      <c r="D422" s="941">
        <v>4.581675809691715E-3</v>
      </c>
      <c r="E422" s="941">
        <v>5.7026970228347129E-2</v>
      </c>
      <c r="F422" s="941">
        <v>-0.17211687510866991</v>
      </c>
    </row>
    <row r="423" spans="2:6">
      <c r="B423" s="930">
        <v>40065</v>
      </c>
      <c r="C423" s="941">
        <v>-1.1148096271897048</v>
      </c>
      <c r="D423" s="941">
        <v>-0.43987580398407006</v>
      </c>
      <c r="E423" s="941">
        <v>5.3205130148405652E-2</v>
      </c>
      <c r="F423" s="941">
        <v>-0.21601412031509123</v>
      </c>
    </row>
    <row r="424" spans="2:6">
      <c r="B424" s="930">
        <v>40066</v>
      </c>
      <c r="C424" s="941">
        <v>-0.2208195953682075</v>
      </c>
      <c r="D424" s="941">
        <v>-0.46569549534043109</v>
      </c>
      <c r="E424" s="941">
        <v>-2.8852429927394563E-2</v>
      </c>
      <c r="F424" s="941">
        <v>-0.10958832633052541</v>
      </c>
    </row>
    <row r="425" spans="2:6">
      <c r="B425" s="930">
        <v>40067</v>
      </c>
      <c r="C425" s="941">
        <v>-2.6236643054374176E-2</v>
      </c>
      <c r="D425" s="941">
        <v>-0.13976998762059525</v>
      </c>
      <c r="E425" s="941">
        <v>-0.17944605218902693</v>
      </c>
      <c r="F425" s="941">
        <v>-3.8493167365582559E-2</v>
      </c>
    </row>
    <row r="426" spans="2:6">
      <c r="B426" s="930">
        <v>40070</v>
      </c>
      <c r="C426" s="941">
        <v>-0.57945534006923693</v>
      </c>
      <c r="D426" s="941">
        <v>-0.47155481716320158</v>
      </c>
      <c r="E426" s="941">
        <v>-5.7532271395984436E-2</v>
      </c>
      <c r="F426" s="941">
        <v>-0.17267698870951445</v>
      </c>
    </row>
    <row r="427" spans="2:6">
      <c r="B427" s="930">
        <v>40071</v>
      </c>
      <c r="C427" s="941">
        <v>5.5757786410267962E-2</v>
      </c>
      <c r="D427" s="941">
        <v>5.2659129745213414E-3</v>
      </c>
      <c r="E427" s="941">
        <v>-9.6571920749302237E-2</v>
      </c>
      <c r="F427" s="941">
        <v>9.114480791109842E-3</v>
      </c>
    </row>
    <row r="428" spans="2:6">
      <c r="B428" s="930">
        <v>40072</v>
      </c>
      <c r="C428" s="941">
        <v>0.29411268528500811</v>
      </c>
      <c r="D428" s="941">
        <v>0.15712277451055728</v>
      </c>
      <c r="E428" s="941">
        <v>-0.21493949182578986</v>
      </c>
      <c r="F428" s="941">
        <v>-0.19408448900790526</v>
      </c>
    </row>
    <row r="429" spans="2:6">
      <c r="B429" s="930">
        <v>40073</v>
      </c>
      <c r="C429" s="941">
        <v>-0.16563247131916298</v>
      </c>
      <c r="D429" s="941">
        <v>0.10277987249678494</v>
      </c>
      <c r="E429" s="941">
        <v>4.6289460124802291E-2</v>
      </c>
      <c r="F429" s="941">
        <v>-0.41520011104668542</v>
      </c>
    </row>
    <row r="430" spans="2:6">
      <c r="B430" s="930">
        <v>40074</v>
      </c>
      <c r="C430" s="941">
        <v>-0.16054720802765371</v>
      </c>
      <c r="D430" s="941">
        <v>-0.23575606057808479</v>
      </c>
      <c r="E430" s="941">
        <v>2.1943985627291107E-2</v>
      </c>
      <c r="F430" s="941">
        <v>-0.25661240424709858</v>
      </c>
    </row>
    <row r="431" spans="2:6">
      <c r="B431" s="930">
        <v>40077</v>
      </c>
      <c r="C431" s="941">
        <v>-0.11280529702996633</v>
      </c>
      <c r="D431" s="941">
        <v>2.3209751174639946E-2</v>
      </c>
      <c r="E431" s="941">
        <v>3.0952154493283701E-2</v>
      </c>
      <c r="F431" s="941">
        <v>-0.12485758090359995</v>
      </c>
    </row>
    <row r="432" spans="2:6">
      <c r="B432" s="930">
        <v>40078</v>
      </c>
      <c r="C432" s="941">
        <v>-0.32270391593993036</v>
      </c>
      <c r="D432" s="941">
        <v>0.1034569263973137</v>
      </c>
      <c r="E432" s="941">
        <v>-9.9312803846136E-2</v>
      </c>
      <c r="F432" s="941">
        <v>0</v>
      </c>
    </row>
    <row r="433" spans="2:6">
      <c r="B433" s="930">
        <v>40079</v>
      </c>
      <c r="C433" s="941">
        <v>-0.24536462692411248</v>
      </c>
      <c r="D433" s="941">
        <v>9.8016966616962554E-3</v>
      </c>
      <c r="E433" s="941">
        <v>-3.5995202377553881E-2</v>
      </c>
      <c r="F433" s="941">
        <v>-0.15919323808212441</v>
      </c>
    </row>
    <row r="434" spans="2:6">
      <c r="B434" s="930">
        <v>40080</v>
      </c>
      <c r="C434" s="941">
        <v>-0.24140083080535601</v>
      </c>
      <c r="D434" s="941">
        <v>2.697543184625385E-3</v>
      </c>
      <c r="E434" s="941">
        <v>-9.1330478506001914E-2</v>
      </c>
      <c r="F434" s="941">
        <v>-0.13172314388926215</v>
      </c>
    </row>
    <row r="435" spans="2:6">
      <c r="B435" s="930">
        <v>40081</v>
      </c>
      <c r="C435" s="941">
        <v>-0.22685625862464603</v>
      </c>
      <c r="D435" s="941">
        <v>3.9530695814341925E-2</v>
      </c>
      <c r="E435" s="941">
        <v>-0.1521429451959162</v>
      </c>
      <c r="F435" s="941">
        <v>-1.6593396572787957E-5</v>
      </c>
    </row>
    <row r="436" spans="2:6">
      <c r="B436" s="930">
        <v>40084</v>
      </c>
      <c r="C436" s="941">
        <v>-0.10783505317593828</v>
      </c>
      <c r="D436" s="941">
        <v>0.13734024411726892</v>
      </c>
      <c r="E436" s="941">
        <v>-0.33675093399885092</v>
      </c>
      <c r="F436" s="941">
        <v>0</v>
      </c>
    </row>
    <row r="437" spans="2:6">
      <c r="B437" s="930">
        <v>40085</v>
      </c>
      <c r="C437" s="941">
        <v>-0.22131653484386637</v>
      </c>
      <c r="D437" s="941">
        <v>8.7525239157367953E-3</v>
      </c>
      <c r="E437" s="941">
        <v>1.4718020822208563E-2</v>
      </c>
      <c r="F437" s="941">
        <v>-0.60287428914376373</v>
      </c>
    </row>
    <row r="438" spans="2:6">
      <c r="B438" s="930">
        <v>40086</v>
      </c>
      <c r="C438" s="941">
        <v>-0.10559350715247545</v>
      </c>
      <c r="D438" s="941">
        <v>9.1965258179416524E-3</v>
      </c>
      <c r="E438" s="941">
        <v>-0.10062457288134546</v>
      </c>
      <c r="F438" s="941">
        <v>-0.19594717310343329</v>
      </c>
    </row>
    <row r="439" spans="2:6">
      <c r="F439" s="953"/>
    </row>
    <row r="440" spans="2:6">
      <c r="F440" s="953"/>
    </row>
    <row r="441" spans="2:6">
      <c r="F441" s="953"/>
    </row>
    <row r="442" spans="2:6">
      <c r="F442" s="953"/>
    </row>
    <row r="443" spans="2:6">
      <c r="F443" s="953"/>
    </row>
    <row r="444" spans="2:6">
      <c r="F444" s="953"/>
    </row>
    <row r="445" spans="2:6">
      <c r="F445" s="953"/>
    </row>
    <row r="446" spans="2:6">
      <c r="F446" s="953"/>
    </row>
    <row r="447" spans="2:6">
      <c r="F447" s="953"/>
    </row>
    <row r="448" spans="2:6">
      <c r="F448" s="953"/>
    </row>
    <row r="449" spans="6:6">
      <c r="F449" s="953"/>
    </row>
    <row r="450" spans="6:6">
      <c r="F450" s="953"/>
    </row>
    <row r="451" spans="6:6">
      <c r="F451" s="953"/>
    </row>
    <row r="452" spans="6:6">
      <c r="F452" s="953"/>
    </row>
    <row r="453" spans="6:6">
      <c r="F453" s="953"/>
    </row>
    <row r="454" spans="6:6">
      <c r="F454" s="953"/>
    </row>
    <row r="455" spans="6:6">
      <c r="F455" s="953"/>
    </row>
    <row r="456" spans="6:6">
      <c r="F456" s="953"/>
    </row>
    <row r="457" spans="6:6">
      <c r="F457" s="953"/>
    </row>
    <row r="458" spans="6:6">
      <c r="F458" s="953"/>
    </row>
    <row r="459" spans="6:6">
      <c r="F459" s="953"/>
    </row>
    <row r="460" spans="6:6">
      <c r="F460" s="953"/>
    </row>
    <row r="461" spans="6:6">
      <c r="F461" s="953"/>
    </row>
    <row r="462" spans="6:6">
      <c r="F462" s="953"/>
    </row>
    <row r="463" spans="6:6">
      <c r="F463" s="953"/>
    </row>
    <row r="464" spans="6:6">
      <c r="F464" s="953"/>
    </row>
    <row r="465" spans="6:6">
      <c r="F465" s="953"/>
    </row>
    <row r="466" spans="6:6">
      <c r="F466" s="953"/>
    </row>
    <row r="467" spans="6:6">
      <c r="F467" s="953"/>
    </row>
    <row r="468" spans="6:6">
      <c r="F468" s="953"/>
    </row>
    <row r="469" spans="6:6">
      <c r="F469" s="953"/>
    </row>
    <row r="470" spans="6:6">
      <c r="F470" s="953"/>
    </row>
    <row r="471" spans="6:6">
      <c r="F471" s="953"/>
    </row>
    <row r="472" spans="6:6">
      <c r="F472" s="953"/>
    </row>
    <row r="473" spans="6:6">
      <c r="F473" s="953"/>
    </row>
    <row r="474" spans="6:6">
      <c r="F474" s="953"/>
    </row>
    <row r="475" spans="6:6">
      <c r="F475" s="953"/>
    </row>
    <row r="476" spans="6:6">
      <c r="F476" s="953"/>
    </row>
  </sheetData>
  <phoneticPr fontId="64" type="noConversion"/>
  <hyperlinks>
    <hyperlink ref="H28" location="Мазмұны!B77" display="мазмұнға"/>
  </hyperlinks>
  <pageMargins left="0.75" right="0.75" top="1" bottom="1" header="0.5" footer="0.5"/>
  <headerFooter alignWithMargins="0"/>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Q30"/>
  <sheetViews>
    <sheetView topLeftCell="A2" workbookViewId="0">
      <selection activeCell="B2" sqref="B2"/>
    </sheetView>
  </sheetViews>
  <sheetFormatPr defaultRowHeight="12.75"/>
  <cols>
    <col min="1" max="1" width="9.140625" style="163"/>
    <col min="2" max="2" width="23.85546875" style="163" customWidth="1"/>
    <col min="3" max="16" width="9.140625" style="163"/>
    <col min="17" max="17" width="10.85546875" style="163" bestFit="1" customWidth="1"/>
    <col min="18" max="16384" width="9.140625" style="163"/>
  </cols>
  <sheetData>
    <row r="3" spans="1:17">
      <c r="A3" s="163" t="s">
        <v>1735</v>
      </c>
      <c r="B3" s="164" t="s">
        <v>1331</v>
      </c>
    </row>
    <row r="4" spans="1:17" ht="13.5" thickBot="1"/>
    <row r="5" spans="1:17">
      <c r="B5" s="165" t="s">
        <v>1164</v>
      </c>
      <c r="C5" s="166">
        <v>1995</v>
      </c>
      <c r="D5" s="166">
        <v>1996</v>
      </c>
      <c r="E5" s="166">
        <v>1997</v>
      </c>
      <c r="F5" s="166">
        <v>1998</v>
      </c>
      <c r="G5" s="166">
        <v>1999</v>
      </c>
      <c r="H5" s="166">
        <v>2000</v>
      </c>
      <c r="I5" s="166">
        <v>2001</v>
      </c>
      <c r="J5" s="166">
        <v>2002</v>
      </c>
      <c r="K5" s="166">
        <v>2003</v>
      </c>
      <c r="L5" s="166">
        <v>2004</v>
      </c>
      <c r="M5" s="166">
        <v>2005</v>
      </c>
      <c r="N5" s="166">
        <v>2006</v>
      </c>
      <c r="O5" s="166">
        <v>2007</v>
      </c>
      <c r="P5" s="166">
        <v>2008</v>
      </c>
      <c r="Q5" s="166" t="s">
        <v>1725</v>
      </c>
    </row>
    <row r="6" spans="1:17">
      <c r="B6" s="167" t="s">
        <v>1165</v>
      </c>
      <c r="C6" s="168">
        <v>11.4</v>
      </c>
      <c r="D6" s="168">
        <v>9.5</v>
      </c>
      <c r="E6" s="168">
        <v>10.3</v>
      </c>
      <c r="F6" s="168">
        <v>8.6</v>
      </c>
      <c r="G6" s="168">
        <v>13.5</v>
      </c>
      <c r="H6" s="168">
        <v>15.3</v>
      </c>
      <c r="I6" s="168">
        <v>17.7</v>
      </c>
      <c r="J6" s="168">
        <v>20.3</v>
      </c>
      <c r="K6" s="168">
        <v>21.1</v>
      </c>
      <c r="L6" s="168">
        <v>28.1</v>
      </c>
      <c r="M6" s="168">
        <v>27.2</v>
      </c>
      <c r="N6" s="168">
        <v>36.6</v>
      </c>
      <c r="O6" s="168">
        <v>36.799999999999997</v>
      </c>
      <c r="P6" s="169">
        <v>39.040910160384001</v>
      </c>
      <c r="Q6" s="169">
        <v>46.952008301163801</v>
      </c>
    </row>
    <row r="7" spans="1:17">
      <c r="B7" s="167" t="s">
        <v>1333</v>
      </c>
      <c r="C7" s="168">
        <v>6.1</v>
      </c>
      <c r="D7" s="168">
        <v>4.3</v>
      </c>
      <c r="E7" s="168">
        <v>4.3</v>
      </c>
      <c r="F7" s="168">
        <v>5.4</v>
      </c>
      <c r="G7" s="168">
        <v>7.4</v>
      </c>
      <c r="H7" s="168">
        <v>10.6</v>
      </c>
      <c r="I7" s="168">
        <v>15.1</v>
      </c>
      <c r="J7" s="168">
        <v>17.8</v>
      </c>
      <c r="K7" s="168">
        <v>21.2</v>
      </c>
      <c r="L7" s="168">
        <v>25.2</v>
      </c>
      <c r="M7" s="168">
        <v>34.1</v>
      </c>
      <c r="N7" s="168">
        <v>46.7</v>
      </c>
      <c r="O7" s="168">
        <v>57.8</v>
      </c>
      <c r="P7" s="169">
        <v>46.473085379489198</v>
      </c>
      <c r="Q7" s="169">
        <v>51.9438909851999</v>
      </c>
    </row>
    <row r="8" spans="1:17" ht="13.5" thickBot="1">
      <c r="B8" s="170" t="s">
        <v>1332</v>
      </c>
      <c r="C8" s="171">
        <v>2.1</v>
      </c>
      <c r="D8" s="171">
        <v>5.2</v>
      </c>
      <c r="E8" s="171">
        <v>4.8</v>
      </c>
      <c r="F8" s="171">
        <v>4.5999999999999996</v>
      </c>
      <c r="G8" s="171">
        <v>8.5</v>
      </c>
      <c r="H8" s="171">
        <v>11.2</v>
      </c>
      <c r="I8" s="171">
        <v>13.7</v>
      </c>
      <c r="J8" s="171">
        <v>16</v>
      </c>
      <c r="K8" s="171">
        <v>15.9</v>
      </c>
      <c r="L8" s="171">
        <v>21.6</v>
      </c>
      <c r="M8" s="171">
        <v>21.8</v>
      </c>
      <c r="N8" s="171">
        <v>30.3</v>
      </c>
      <c r="O8" s="171">
        <v>31</v>
      </c>
      <c r="P8" s="172">
        <v>33.697068076205802</v>
      </c>
      <c r="Q8" s="172">
        <v>41.712123843158899</v>
      </c>
    </row>
    <row r="9" spans="1:17">
      <c r="C9" s="173"/>
      <c r="D9" s="173"/>
    </row>
    <row r="11" spans="1:17">
      <c r="B11" s="164" t="s">
        <v>1331</v>
      </c>
    </row>
    <row r="27" spans="2:2">
      <c r="B27" s="174" t="s">
        <v>1166</v>
      </c>
    </row>
    <row r="28" spans="2:2">
      <c r="B28" s="174" t="s">
        <v>1600</v>
      </c>
    </row>
    <row r="30" spans="2:2">
      <c r="B30" s="175" t="s">
        <v>459</v>
      </c>
    </row>
  </sheetData>
  <phoneticPr fontId="1" type="noConversion"/>
  <hyperlinks>
    <hyperlink ref="B30" location="Мазмұны!B80" display="мазмұнға"/>
  </hyperlinks>
  <pageMargins left="0.75" right="0.75" top="1" bottom="1" header="0.5" footer="0.5"/>
  <pageSetup paperSize="9" orientation="portrait"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4"/>
  <sheetViews>
    <sheetView topLeftCell="A13" workbookViewId="0">
      <selection activeCell="B24" sqref="B24"/>
    </sheetView>
  </sheetViews>
  <sheetFormatPr defaultRowHeight="12.75"/>
  <cols>
    <col min="2" max="2" width="31.28515625" customWidth="1"/>
    <col min="3" max="8" width="9.85546875" bestFit="1" customWidth="1"/>
  </cols>
  <sheetData>
    <row r="2" spans="1:8">
      <c r="A2" s="176" t="s">
        <v>1735</v>
      </c>
      <c r="B2" s="177" t="s">
        <v>1630</v>
      </c>
    </row>
    <row r="3" spans="1:8">
      <c r="B3" s="178"/>
    </row>
    <row r="4" spans="1:8" ht="13.5" thickBot="1">
      <c r="B4" s="179" t="s">
        <v>1251</v>
      </c>
      <c r="C4" s="180">
        <v>38718</v>
      </c>
      <c r="D4" s="180">
        <v>39083</v>
      </c>
      <c r="E4" s="180">
        <v>39448</v>
      </c>
      <c r="F4" s="181">
        <v>39722</v>
      </c>
      <c r="G4" s="182">
        <v>39814</v>
      </c>
      <c r="H4" s="182">
        <v>40087</v>
      </c>
    </row>
    <row r="5" spans="1:8" ht="13.5" thickBot="1">
      <c r="B5" s="1404" t="s">
        <v>1252</v>
      </c>
      <c r="C5" s="184">
        <v>34</v>
      </c>
      <c r="D5" s="184">
        <v>33</v>
      </c>
      <c r="E5" s="184">
        <v>35</v>
      </c>
      <c r="F5" s="185">
        <v>36</v>
      </c>
      <c r="G5" s="185">
        <v>37</v>
      </c>
      <c r="H5" s="185">
        <v>37</v>
      </c>
    </row>
    <row r="6" spans="1:8" ht="13.5" thickBot="1">
      <c r="B6" s="1559" t="s">
        <v>1253</v>
      </c>
      <c r="C6" s="184">
        <v>37</v>
      </c>
      <c r="D6" s="184">
        <v>40</v>
      </c>
      <c r="E6" s="184">
        <v>41</v>
      </c>
      <c r="F6" s="185">
        <v>44</v>
      </c>
      <c r="G6" s="185">
        <v>44</v>
      </c>
      <c r="H6" s="185">
        <v>43</v>
      </c>
    </row>
    <row r="7" spans="1:8" ht="13.5" thickBot="1">
      <c r="B7" s="1405" t="s">
        <v>1254</v>
      </c>
      <c r="C7" s="184">
        <v>30</v>
      </c>
      <c r="D7" s="184">
        <v>33</v>
      </c>
      <c r="E7" s="184">
        <v>44</v>
      </c>
      <c r="F7" s="185">
        <v>49</v>
      </c>
      <c r="G7" s="185">
        <v>56</v>
      </c>
      <c r="H7" s="185">
        <v>63</v>
      </c>
    </row>
    <row r="8" spans="1:8" ht="26.25" thickBot="1">
      <c r="B8" s="1560" t="s">
        <v>1255</v>
      </c>
      <c r="C8" s="184">
        <v>130</v>
      </c>
      <c r="D8" s="184">
        <v>147</v>
      </c>
      <c r="E8" s="184">
        <v>208</v>
      </c>
      <c r="F8" s="185">
        <v>217</v>
      </c>
      <c r="G8" s="185">
        <v>212</v>
      </c>
      <c r="H8" s="185">
        <v>180</v>
      </c>
    </row>
    <row r="9" spans="1:8" ht="13.5" thickBot="1">
      <c r="B9" s="1561" t="s">
        <v>1256</v>
      </c>
      <c r="C9" s="184">
        <v>62</v>
      </c>
      <c r="D9" s="184">
        <v>70</v>
      </c>
      <c r="E9" s="184">
        <v>106</v>
      </c>
      <c r="F9" s="185">
        <v>106</v>
      </c>
      <c r="G9" s="185">
        <v>103</v>
      </c>
      <c r="H9" s="185">
        <v>86</v>
      </c>
    </row>
    <row r="10" spans="1:8" ht="13.5" thickBot="1">
      <c r="B10" s="1562" t="s">
        <v>1257</v>
      </c>
      <c r="C10" s="184">
        <v>18</v>
      </c>
      <c r="D10" s="184">
        <v>16</v>
      </c>
      <c r="E10" s="184">
        <v>17</v>
      </c>
      <c r="F10" s="185">
        <v>15</v>
      </c>
      <c r="G10" s="185">
        <v>15</v>
      </c>
      <c r="H10" s="185">
        <v>12</v>
      </c>
    </row>
    <row r="11" spans="1:8" ht="13.5" thickBot="1">
      <c r="B11" s="1561" t="s">
        <v>1258</v>
      </c>
      <c r="C11" s="184">
        <v>11</v>
      </c>
      <c r="D11" s="184">
        <v>13</v>
      </c>
      <c r="E11" s="184">
        <v>11</v>
      </c>
      <c r="F11" s="185">
        <v>13</v>
      </c>
      <c r="G11" s="185">
        <v>13</v>
      </c>
      <c r="H11" s="185">
        <v>14</v>
      </c>
    </row>
    <row r="12" spans="1:8" ht="13.5" thickBot="1">
      <c r="B12" s="1572" t="s">
        <v>418</v>
      </c>
      <c r="C12" s="184">
        <v>28</v>
      </c>
      <c r="D12" s="184">
        <v>37</v>
      </c>
      <c r="E12" s="184">
        <v>61</v>
      </c>
      <c r="F12" s="185">
        <v>68</v>
      </c>
      <c r="G12" s="185">
        <v>66</v>
      </c>
      <c r="H12" s="185">
        <v>54</v>
      </c>
    </row>
    <row r="13" spans="1:8" ht="13.5" thickBot="1">
      <c r="B13" s="1561" t="s">
        <v>1259</v>
      </c>
      <c r="C13" s="184">
        <v>11</v>
      </c>
      <c r="D13" s="184">
        <v>9</v>
      </c>
      <c r="E13" s="184">
        <v>10</v>
      </c>
      <c r="F13" s="185">
        <v>11</v>
      </c>
      <c r="G13" s="185">
        <v>11</v>
      </c>
      <c r="H13" s="185">
        <v>11</v>
      </c>
    </row>
    <row r="14" spans="1:8" ht="13.5" thickBot="1">
      <c r="B14" s="1561" t="s">
        <v>1260</v>
      </c>
      <c r="C14" s="184">
        <v>0</v>
      </c>
      <c r="D14" s="184">
        <v>2</v>
      </c>
      <c r="E14" s="184">
        <v>3</v>
      </c>
      <c r="F14" s="185">
        <v>4</v>
      </c>
      <c r="G14" s="185">
        <v>4</v>
      </c>
      <c r="H14" s="185">
        <v>3</v>
      </c>
    </row>
    <row r="15" spans="1:8" ht="13.5" thickBot="1">
      <c r="B15" s="1405" t="s">
        <v>1261</v>
      </c>
      <c r="C15" s="184">
        <v>1</v>
      </c>
      <c r="D15" s="184">
        <v>1</v>
      </c>
      <c r="E15" s="184">
        <v>1</v>
      </c>
      <c r="F15" s="185">
        <v>1</v>
      </c>
      <c r="G15" s="185">
        <v>1</v>
      </c>
      <c r="H15" s="185">
        <v>1</v>
      </c>
    </row>
    <row r="16" spans="1:8" ht="13.5" thickBot="1">
      <c r="B16" s="1405" t="s">
        <v>1262</v>
      </c>
      <c r="C16" s="184">
        <v>14</v>
      </c>
      <c r="D16" s="184">
        <v>14</v>
      </c>
      <c r="E16" s="184">
        <v>14</v>
      </c>
      <c r="F16" s="185">
        <v>14</v>
      </c>
      <c r="G16" s="185">
        <v>14</v>
      </c>
      <c r="H16" s="185">
        <v>14</v>
      </c>
    </row>
    <row r="17" spans="2:8" ht="13.5" thickBot="1">
      <c r="B17" s="1405" t="s">
        <v>1263</v>
      </c>
      <c r="C17" s="184">
        <v>7</v>
      </c>
      <c r="D17" s="184">
        <v>10</v>
      </c>
      <c r="E17" s="184">
        <v>12</v>
      </c>
      <c r="F17" s="185">
        <v>12</v>
      </c>
      <c r="G17" s="185">
        <v>12</v>
      </c>
      <c r="H17" s="185">
        <v>7</v>
      </c>
    </row>
    <row r="18" spans="2:8" ht="26.25" thickBot="1">
      <c r="B18" s="382" t="s">
        <v>1264</v>
      </c>
      <c r="C18" s="184">
        <v>32</v>
      </c>
      <c r="D18" s="184">
        <v>16</v>
      </c>
      <c r="E18" s="184">
        <v>23</v>
      </c>
      <c r="F18" s="185">
        <v>23</v>
      </c>
      <c r="G18" s="185">
        <v>22</v>
      </c>
      <c r="H18" s="185">
        <v>10</v>
      </c>
    </row>
    <row r="19" spans="2:8" ht="13.5" thickBot="1">
      <c r="B19" s="1405" t="s">
        <v>1265</v>
      </c>
      <c r="C19" s="184">
        <v>0</v>
      </c>
      <c r="D19" s="184">
        <v>1</v>
      </c>
      <c r="E19" s="184">
        <v>4</v>
      </c>
      <c r="F19" s="185">
        <v>4</v>
      </c>
      <c r="G19" s="185">
        <v>4</v>
      </c>
      <c r="H19" s="185">
        <v>3</v>
      </c>
    </row>
    <row r="21" spans="2:8">
      <c r="B21" s="187" t="s">
        <v>973</v>
      </c>
    </row>
    <row r="22" spans="2:8">
      <c r="B22" s="187" t="s">
        <v>1085</v>
      </c>
    </row>
    <row r="24" spans="2:8">
      <c r="B24" s="175" t="s">
        <v>459</v>
      </c>
    </row>
  </sheetData>
  <phoneticPr fontId="64" type="noConversion"/>
  <hyperlinks>
    <hyperlink ref="B24" location="Мазмұны!B81" display="мазмұнға"/>
  </hyperlinks>
  <pageMargins left="0.75" right="0.75" top="1" bottom="1" header="0.5" footer="0.5"/>
  <pageSetup paperSize="9" orientation="portrait" verticalDpi="0"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3"/>
  <sheetViews>
    <sheetView workbookViewId="0">
      <selection activeCell="B13" sqref="B13"/>
    </sheetView>
  </sheetViews>
  <sheetFormatPr defaultRowHeight="12.75"/>
  <cols>
    <col min="2" max="2" width="17.42578125" customWidth="1"/>
    <col min="3" max="3" width="10.42578125" bestFit="1" customWidth="1"/>
    <col min="4" max="12" width="9.85546875" bestFit="1" customWidth="1"/>
  </cols>
  <sheetData>
    <row r="2" spans="1:12">
      <c r="A2" s="176" t="s">
        <v>1735</v>
      </c>
      <c r="B2" s="188" t="s">
        <v>1631</v>
      </c>
    </row>
    <row r="4" spans="1:12" ht="22.5" customHeight="1">
      <c r="B4" s="1681" t="s">
        <v>1574</v>
      </c>
      <c r="C4" s="1682" t="s">
        <v>1266</v>
      </c>
      <c r="D4" s="1682"/>
      <c r="E4" s="1682"/>
      <c r="F4" s="1682"/>
      <c r="G4" s="1682"/>
      <c r="H4" s="1682" t="s">
        <v>1267</v>
      </c>
      <c r="I4" s="1682"/>
      <c r="J4" s="1682"/>
      <c r="K4" s="1682"/>
      <c r="L4" s="1682"/>
    </row>
    <row r="5" spans="1:12">
      <c r="B5" s="1681"/>
      <c r="C5" s="180">
        <v>38718</v>
      </c>
      <c r="D5" s="180">
        <v>39083</v>
      </c>
      <c r="E5" s="180">
        <v>39448</v>
      </c>
      <c r="F5" s="180">
        <v>39814</v>
      </c>
      <c r="G5" s="180">
        <v>40087</v>
      </c>
      <c r="H5" s="180">
        <v>38718</v>
      </c>
      <c r="I5" s="180">
        <v>39083</v>
      </c>
      <c r="J5" s="180">
        <v>39448</v>
      </c>
      <c r="K5" s="180">
        <v>39814</v>
      </c>
      <c r="L5" s="180">
        <v>40087</v>
      </c>
    </row>
    <row r="6" spans="1:12" ht="13.5" thickBot="1">
      <c r="B6" s="1557" t="s">
        <v>1633</v>
      </c>
      <c r="C6" s="184">
        <v>10.5</v>
      </c>
      <c r="D6" s="184">
        <v>5.6</v>
      </c>
      <c r="E6" s="184">
        <v>15.4</v>
      </c>
      <c r="F6" s="184">
        <v>17.899999999999999</v>
      </c>
      <c r="G6" s="184">
        <v>16.7</v>
      </c>
      <c r="H6" s="184">
        <v>7.3</v>
      </c>
      <c r="I6" s="184">
        <v>5.9</v>
      </c>
      <c r="J6" s="184">
        <v>15.8</v>
      </c>
      <c r="K6" s="184">
        <v>15.8</v>
      </c>
      <c r="L6" s="184">
        <v>23.8</v>
      </c>
    </row>
    <row r="7" spans="1:12" ht="13.5" thickBot="1">
      <c r="B7" s="1557" t="s">
        <v>1268</v>
      </c>
      <c r="C7" s="184">
        <v>6.2</v>
      </c>
      <c r="D7" s="184">
        <v>8.9</v>
      </c>
      <c r="E7" s="184">
        <v>21.5</v>
      </c>
      <c r="F7" s="184">
        <v>15.5</v>
      </c>
      <c r="G7" s="184">
        <v>14.9</v>
      </c>
      <c r="H7" s="184">
        <v>12.5</v>
      </c>
      <c r="I7" s="184">
        <v>28.7</v>
      </c>
      <c r="J7" s="184">
        <v>20.6</v>
      </c>
      <c r="K7" s="184">
        <v>30.9</v>
      </c>
      <c r="L7" s="184">
        <v>33.200000000000003</v>
      </c>
    </row>
    <row r="8" spans="1:12" ht="23.25" thickBot="1">
      <c r="B8" s="1558" t="s">
        <v>1269</v>
      </c>
      <c r="C8" s="184">
        <v>3.5</v>
      </c>
      <c r="D8" s="184">
        <v>2.6</v>
      </c>
      <c r="E8" s="184">
        <v>17.7</v>
      </c>
      <c r="F8" s="184">
        <v>10.6</v>
      </c>
      <c r="G8" s="184">
        <v>17.5</v>
      </c>
      <c r="H8" s="184">
        <v>18.100000000000001</v>
      </c>
      <c r="I8" s="184">
        <v>17.600000000000001</v>
      </c>
      <c r="J8" s="184">
        <v>20.100000000000001</v>
      </c>
      <c r="K8" s="184">
        <v>17</v>
      </c>
      <c r="L8" s="184">
        <v>20.3</v>
      </c>
    </row>
    <row r="10" spans="1:12">
      <c r="B10" s="191" t="s">
        <v>369</v>
      </c>
    </row>
    <row r="11" spans="1:12">
      <c r="B11" s="187" t="s">
        <v>1085</v>
      </c>
    </row>
    <row r="13" spans="1:12">
      <c r="B13" s="175" t="s">
        <v>459</v>
      </c>
    </row>
  </sheetData>
  <mergeCells count="3">
    <mergeCell ref="B4:B5"/>
    <mergeCell ref="C4:G4"/>
    <mergeCell ref="H4:L4"/>
  </mergeCells>
  <phoneticPr fontId="64" type="noConversion"/>
  <hyperlinks>
    <hyperlink ref="B13" location="Мазмұны!B82" display="мазмұнға"/>
  </hyperlinks>
  <pageMargins left="0.75" right="0.75" top="1" bottom="1" header="0.5" footer="0.5"/>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1"/>
  <sheetViews>
    <sheetView topLeftCell="A7" workbookViewId="0">
      <selection activeCell="B21" sqref="B21"/>
    </sheetView>
  </sheetViews>
  <sheetFormatPr defaultRowHeight="12.75"/>
  <cols>
    <col min="2" max="2" width="21.42578125" customWidth="1"/>
    <col min="3" max="5" width="9.85546875" bestFit="1" customWidth="1"/>
  </cols>
  <sheetData>
    <row r="2" spans="1:5">
      <c r="A2" s="176" t="s">
        <v>1735</v>
      </c>
      <c r="B2" s="188" t="s">
        <v>1270</v>
      </c>
    </row>
    <row r="4" spans="1:5">
      <c r="B4" s="179" t="s">
        <v>1174</v>
      </c>
      <c r="C4" s="180">
        <v>39448</v>
      </c>
      <c r="D4" s="180">
        <v>39814</v>
      </c>
      <c r="E4" s="180">
        <v>40087</v>
      </c>
    </row>
    <row r="5" spans="1:5">
      <c r="B5" s="1683" t="s">
        <v>1271</v>
      </c>
      <c r="C5" s="1683"/>
      <c r="D5" s="1683"/>
      <c r="E5" s="1683"/>
    </row>
    <row r="6" spans="1:5" ht="13.5" thickBot="1">
      <c r="B6" s="382" t="s">
        <v>1272</v>
      </c>
      <c r="C6" s="184">
        <v>86.66</v>
      </c>
      <c r="D6" s="184">
        <v>84.4</v>
      </c>
      <c r="E6" s="184">
        <v>84.54</v>
      </c>
    </row>
    <row r="7" spans="1:5" ht="13.5" thickBot="1">
      <c r="B7" s="382" t="s">
        <v>1273</v>
      </c>
      <c r="C7" s="184">
        <v>87.31</v>
      </c>
      <c r="D7" s="184">
        <v>87.85</v>
      </c>
      <c r="E7" s="184">
        <v>87.92</v>
      </c>
    </row>
    <row r="8" spans="1:5" ht="13.5" thickBot="1">
      <c r="B8" s="382" t="s">
        <v>1274</v>
      </c>
      <c r="C8" s="184">
        <v>84.47</v>
      </c>
      <c r="D8" s="184">
        <v>79.180000000000007</v>
      </c>
      <c r="E8" s="184">
        <v>80.489999999999995</v>
      </c>
    </row>
    <row r="9" spans="1:5" ht="13.5" thickBot="1">
      <c r="B9" s="382" t="s">
        <v>1275</v>
      </c>
      <c r="C9" s="184">
        <v>67.97</v>
      </c>
      <c r="D9" s="184">
        <v>66.459999999999994</v>
      </c>
      <c r="E9" s="184">
        <v>61.37</v>
      </c>
    </row>
    <row r="10" spans="1:5" ht="26.25" thickBot="1">
      <c r="B10" s="382" t="s">
        <v>1276</v>
      </c>
      <c r="C10" s="184">
        <v>73.77</v>
      </c>
      <c r="D10" s="184">
        <v>73.05</v>
      </c>
      <c r="E10" s="184">
        <v>56.29</v>
      </c>
    </row>
    <row r="11" spans="1:5" ht="39" thickBot="1">
      <c r="B11" s="382" t="s">
        <v>1277</v>
      </c>
      <c r="C11" s="184">
        <v>64.319999999999993</v>
      </c>
      <c r="D11" s="184">
        <v>63.14</v>
      </c>
      <c r="E11" s="184">
        <v>62.3</v>
      </c>
    </row>
    <row r="12" spans="1:5" ht="39" thickBot="1">
      <c r="B12" s="382" t="s">
        <v>1278</v>
      </c>
      <c r="C12" s="184">
        <v>75.180000000000007</v>
      </c>
      <c r="D12" s="184">
        <v>63.96</v>
      </c>
      <c r="E12" s="184">
        <v>62.72</v>
      </c>
    </row>
    <row r="13" spans="1:5" ht="21" customHeight="1">
      <c r="B13" s="1684" t="s">
        <v>1279</v>
      </c>
      <c r="C13" s="1684"/>
      <c r="D13" s="1684"/>
      <c r="E13" s="1684"/>
    </row>
    <row r="14" spans="1:5" ht="13.5" thickBot="1">
      <c r="B14" s="1405" t="s">
        <v>1280</v>
      </c>
      <c r="C14" s="184">
        <v>54.84</v>
      </c>
      <c r="D14" s="184">
        <v>57.16</v>
      </c>
      <c r="E14" s="184">
        <v>56.19</v>
      </c>
    </row>
    <row r="15" spans="1:5" ht="13.5" thickBot="1">
      <c r="B15" s="1405" t="s">
        <v>1281</v>
      </c>
      <c r="C15" s="184">
        <v>86.47</v>
      </c>
      <c r="D15" s="184">
        <v>83.04</v>
      </c>
      <c r="E15" s="184">
        <v>86.07</v>
      </c>
    </row>
    <row r="16" spans="1:5">
      <c r="B16" s="1684" t="s">
        <v>1262</v>
      </c>
      <c r="C16" s="1684"/>
      <c r="D16" s="1684"/>
      <c r="E16" s="1684"/>
    </row>
    <row r="17" spans="2:5" ht="25.5">
      <c r="B17" s="190" t="s">
        <v>1282</v>
      </c>
      <c r="C17" s="184">
        <v>80.099999999999994</v>
      </c>
      <c r="D17" s="184">
        <v>78.12</v>
      </c>
      <c r="E17" s="184">
        <v>76.48</v>
      </c>
    </row>
    <row r="19" spans="2:5">
      <c r="B19" s="187" t="s">
        <v>1085</v>
      </c>
    </row>
    <row r="21" spans="2:5">
      <c r="B21" s="175" t="s">
        <v>459</v>
      </c>
    </row>
  </sheetData>
  <mergeCells count="3">
    <mergeCell ref="B5:E5"/>
    <mergeCell ref="B13:E13"/>
    <mergeCell ref="B16:E16"/>
  </mergeCells>
  <phoneticPr fontId="64" type="noConversion"/>
  <hyperlinks>
    <hyperlink ref="B21" location="Мазмұны!B83" display="мазмұнға"/>
  </hyperlinks>
  <pageMargins left="0.75" right="0.75" top="1" bottom="1" header="0.5" footer="0.5"/>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2"/>
  <sheetViews>
    <sheetView topLeftCell="A11" workbookViewId="0">
      <selection activeCell="B32" sqref="B32"/>
    </sheetView>
  </sheetViews>
  <sheetFormatPr defaultRowHeight="12.75"/>
  <cols>
    <col min="1" max="1" width="8.7109375" style="176" customWidth="1"/>
    <col min="2" max="2" width="15.85546875" style="176" customWidth="1"/>
    <col min="3" max="4" width="11" style="176" bestFit="1" customWidth="1"/>
    <col min="5" max="5" width="9.85546875" style="176" bestFit="1" customWidth="1"/>
    <col min="6" max="6" width="11" style="176" bestFit="1" customWidth="1"/>
    <col min="7" max="7" width="9.85546875" style="176" bestFit="1" customWidth="1"/>
    <col min="8" max="8" width="11" style="176" bestFit="1" customWidth="1"/>
    <col min="9" max="9" width="9.85546875" style="176" bestFit="1" customWidth="1"/>
    <col min="10" max="10" width="11" style="176" bestFit="1" customWidth="1"/>
    <col min="11" max="11" width="9.85546875" style="176" bestFit="1" customWidth="1"/>
    <col min="12" max="12" width="11" style="176" bestFit="1" customWidth="1"/>
    <col min="13" max="13" width="9.85546875" style="176" bestFit="1" customWidth="1"/>
    <col min="14" max="14" width="11" style="176" bestFit="1" customWidth="1"/>
    <col min="15" max="15" width="9.5703125" style="176" bestFit="1" customWidth="1"/>
    <col min="16" max="16384" width="9.140625" style="176"/>
  </cols>
  <sheetData>
    <row r="2" spans="1:13">
      <c r="A2" s="176" t="s">
        <v>1735</v>
      </c>
      <c r="B2" s="188" t="s">
        <v>1634</v>
      </c>
    </row>
    <row r="4" spans="1:13">
      <c r="B4" s="189"/>
      <c r="C4" s="180">
        <v>39173</v>
      </c>
      <c r="D4" s="180">
        <v>39264</v>
      </c>
      <c r="E4" s="180">
        <v>39356</v>
      </c>
      <c r="F4" s="180">
        <v>39448</v>
      </c>
      <c r="G4" s="180">
        <v>39539</v>
      </c>
      <c r="H4" s="180">
        <v>39630</v>
      </c>
      <c r="I4" s="180">
        <v>39722</v>
      </c>
      <c r="J4" s="180">
        <v>39814</v>
      </c>
      <c r="K4" s="180">
        <v>39904</v>
      </c>
      <c r="L4" s="180">
        <v>39995</v>
      </c>
      <c r="M4" s="180">
        <v>40087</v>
      </c>
    </row>
    <row r="5" spans="1:13">
      <c r="B5" s="192" t="s">
        <v>92</v>
      </c>
      <c r="C5" s="193">
        <v>6.4958716746328804E-2</v>
      </c>
      <c r="D5" s="193">
        <v>0.20411767144464477</v>
      </c>
      <c r="E5" s="193">
        <v>0.11702232613483876</v>
      </c>
      <c r="F5" s="193">
        <v>3.1625791136684178E-2</v>
      </c>
      <c r="G5" s="193">
        <v>3.2530082430597407E-3</v>
      </c>
      <c r="H5" s="193">
        <v>4.0214582989470671E-3</v>
      </c>
      <c r="I5" s="193">
        <v>9.9831352119525985E-3</v>
      </c>
      <c r="J5" s="193">
        <v>2.988459711849023E-2</v>
      </c>
      <c r="K5" s="193">
        <v>4.5014651608341838E-2</v>
      </c>
      <c r="L5" s="193">
        <v>-2.3060371133210245E-2</v>
      </c>
      <c r="M5" s="193">
        <v>9.672891533416772E-3</v>
      </c>
    </row>
    <row r="6" spans="1:13">
      <c r="B6" s="192" t="s">
        <v>1167</v>
      </c>
      <c r="C6" s="193">
        <v>7.7501561382259734E-2</v>
      </c>
      <c r="D6" s="193">
        <v>0.25667318592805333</v>
      </c>
      <c r="E6" s="193">
        <v>0.11509000727379123</v>
      </c>
      <c r="F6" s="193">
        <v>0.10109947856205523</v>
      </c>
      <c r="G6" s="193">
        <v>2.5433071324513674E-2</v>
      </c>
      <c r="H6" s="193">
        <v>3.2282531723709804E-2</v>
      </c>
      <c r="I6" s="193">
        <v>4.0540841888847622E-2</v>
      </c>
      <c r="J6" s="193">
        <v>1.7550402997173669</v>
      </c>
      <c r="K6" s="193">
        <v>8.1265002501115541E-2</v>
      </c>
      <c r="L6" s="193">
        <v>7.1477805285307281E-3</v>
      </c>
      <c r="M6" s="193">
        <v>3.6820014164233979E-2</v>
      </c>
    </row>
    <row r="7" spans="1:13">
      <c r="B7" s="192" t="s">
        <v>1168</v>
      </c>
      <c r="C7" s="193">
        <v>1.3314551964393961E-2</v>
      </c>
      <c r="D7" s="193">
        <v>2.6941866519834434E-2</v>
      </c>
      <c r="E7" s="193">
        <v>7.8057820503326658E-3</v>
      </c>
      <c r="F7" s="193">
        <v>-3.863824422200407E-2</v>
      </c>
      <c r="G7" s="193">
        <v>-5.3495905434038815E-2</v>
      </c>
      <c r="H7" s="193">
        <v>-6.3653167612959693E-2</v>
      </c>
      <c r="I7" s="193">
        <v>-2.6240511266857003E-2</v>
      </c>
      <c r="J7" s="193">
        <v>-2.1752589540747491E-2</v>
      </c>
      <c r="K7" s="193">
        <v>-1.6239855668978453E-2</v>
      </c>
      <c r="L7" s="193">
        <v>-6.8722840908963134E-2</v>
      </c>
      <c r="M7" s="193">
        <v>-3.3561189084461013E-2</v>
      </c>
    </row>
    <row r="8" spans="1:13">
      <c r="B8" s="192" t="s">
        <v>1169</v>
      </c>
      <c r="C8" s="193">
        <v>0.14035403486977827</v>
      </c>
      <c r="D8" s="193">
        <v>0.29391818940045189</v>
      </c>
      <c r="E8" s="193">
        <v>0.16584695183369558</v>
      </c>
      <c r="F8" s="193">
        <v>0.16357320972053763</v>
      </c>
      <c r="G8" s="193">
        <v>9.8721224317531275E-2</v>
      </c>
      <c r="H8" s="193">
        <v>9.885661349475261E-2</v>
      </c>
      <c r="I8" s="193">
        <v>0.13524695813362886</v>
      </c>
      <c r="J8" s="193">
        <v>0.14674270172314718</v>
      </c>
      <c r="K8" s="193">
        <v>0.1249272576791407</v>
      </c>
      <c r="L8" s="193">
        <v>2.2615137983736155E-2</v>
      </c>
      <c r="M8" s="193">
        <v>9.0802909037450086E-2</v>
      </c>
    </row>
    <row r="9" spans="1:13">
      <c r="F9" s="194"/>
      <c r="I9" s="194"/>
      <c r="J9" s="195"/>
      <c r="M9" s="195"/>
    </row>
    <row r="10" spans="1:13">
      <c r="F10" s="194"/>
      <c r="I10" s="194"/>
      <c r="J10" s="195"/>
      <c r="M10" s="195"/>
    </row>
    <row r="11" spans="1:13">
      <c r="B11" s="188" t="s">
        <v>1634</v>
      </c>
      <c r="F11" s="194"/>
      <c r="I11" s="194"/>
      <c r="J11" s="195"/>
      <c r="M11" s="195"/>
    </row>
    <row r="12" spans="1:13">
      <c r="F12" s="194"/>
      <c r="I12" s="194"/>
      <c r="J12" s="195"/>
      <c r="M12" s="195"/>
    </row>
    <row r="30" spans="2:2">
      <c r="B30" s="187" t="s">
        <v>1086</v>
      </c>
    </row>
    <row r="32" spans="2:2">
      <c r="B32" s="175" t="s">
        <v>459</v>
      </c>
    </row>
  </sheetData>
  <phoneticPr fontId="64" type="noConversion"/>
  <hyperlinks>
    <hyperlink ref="B32" location="Мазмұны!B86" display="мазмұнға"/>
  </hyperlinks>
  <pageMargins left="0.75" right="0.75" top="1" bottom="1" header="0.5" footer="0.5"/>
  <pageSetup paperSize="9" orientation="portrait" verticalDpi="0"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36"/>
  <sheetViews>
    <sheetView topLeftCell="A14" workbookViewId="0">
      <selection activeCell="B36" sqref="B36"/>
    </sheetView>
  </sheetViews>
  <sheetFormatPr defaultRowHeight="12.75"/>
  <cols>
    <col min="1" max="1" width="10" style="176" bestFit="1" customWidth="1"/>
    <col min="2" max="2" width="16.28515625" style="176" customWidth="1"/>
    <col min="3" max="3" width="14" style="176" customWidth="1"/>
    <col min="4" max="4" width="16.42578125" style="176" customWidth="1"/>
    <col min="5" max="5" width="16" style="176" customWidth="1"/>
    <col min="6" max="6" width="16.42578125" style="176" customWidth="1"/>
    <col min="7" max="7" width="11" style="176" bestFit="1" customWidth="1"/>
    <col min="8" max="16384" width="9.140625" style="176"/>
  </cols>
  <sheetData>
    <row r="2" spans="1:6">
      <c r="A2" s="176" t="s">
        <v>1735</v>
      </c>
      <c r="B2" s="188" t="s">
        <v>1635</v>
      </c>
    </row>
    <row r="4" spans="1:6" ht="63.75">
      <c r="B4" s="196" t="s">
        <v>1170</v>
      </c>
      <c r="C4" s="1375" t="s">
        <v>1283</v>
      </c>
      <c r="D4" s="1375" t="s">
        <v>1284</v>
      </c>
      <c r="E4" s="1375" t="s">
        <v>1285</v>
      </c>
      <c r="F4" s="1375" t="s">
        <v>1286</v>
      </c>
    </row>
    <row r="5" spans="1:6" ht="38.25">
      <c r="B5" s="1373" t="s">
        <v>1171</v>
      </c>
      <c r="C5" s="193">
        <v>7.181652733559396E-2</v>
      </c>
      <c r="D5" s="193">
        <v>1.4922179399170554</v>
      </c>
      <c r="E5" s="193">
        <v>7.0126281857115266E-2</v>
      </c>
      <c r="F5" s="193">
        <v>3.5120253226162794E-2</v>
      </c>
    </row>
    <row r="6" spans="1:6" ht="25.5">
      <c r="B6" s="1373" t="s">
        <v>1287</v>
      </c>
      <c r="C6" s="193">
        <v>3.8307701950349271E-2</v>
      </c>
      <c r="D6" s="193">
        <v>0.57258977128446453</v>
      </c>
      <c r="E6" s="193">
        <v>3.7638105794319976E-2</v>
      </c>
      <c r="F6" s="193">
        <v>1.0008533279564516E-2</v>
      </c>
    </row>
    <row r="7" spans="1:6" ht="38.25">
      <c r="B7" s="1373" t="s">
        <v>1173</v>
      </c>
      <c r="C7" s="193">
        <v>0.13803194907921301</v>
      </c>
      <c r="D7" s="193">
        <v>9.0761895342485577E-2</v>
      </c>
      <c r="E7" s="193">
        <v>0.13602012438458896</v>
      </c>
      <c r="F7" s="193">
        <v>1.3228605666946319E-3</v>
      </c>
    </row>
    <row r="8" spans="1:6">
      <c r="B8" s="197"/>
      <c r="C8" s="198"/>
      <c r="D8" s="198"/>
    </row>
    <row r="9" spans="1:6" ht="63.75">
      <c r="B9" s="196" t="s">
        <v>1573</v>
      </c>
      <c r="C9" s="1375" t="s">
        <v>1283</v>
      </c>
      <c r="D9" s="1375" t="s">
        <v>1284</v>
      </c>
      <c r="E9" s="1375" t="s">
        <v>1285</v>
      </c>
      <c r="F9" s="1375" t="s">
        <v>1286</v>
      </c>
    </row>
    <row r="10" spans="1:6" ht="38.25">
      <c r="B10" s="1373" t="s">
        <v>1171</v>
      </c>
      <c r="C10" s="200">
        <v>0.46424345321664728</v>
      </c>
      <c r="D10" s="200">
        <v>0.5473394094324715</v>
      </c>
      <c r="E10" s="200">
        <v>0.43960587446025495</v>
      </c>
      <c r="F10" s="200">
        <v>2.9047513137630963E-2</v>
      </c>
    </row>
    <row r="11" spans="1:6" ht="25.5">
      <c r="B11" s="1373" t="s">
        <v>1172</v>
      </c>
      <c r="C11" s="200">
        <v>-0.22653413848676807</v>
      </c>
      <c r="D11" s="200">
        <v>0.38254806357398663</v>
      </c>
      <c r="E11" s="200">
        <v>-0.22059038028507205</v>
      </c>
      <c r="F11" s="200">
        <v>1.0037220904537687E-2</v>
      </c>
    </row>
    <row r="12" spans="1:6" ht="38.25">
      <c r="B12" s="1373" t="s">
        <v>1173</v>
      </c>
      <c r="C12" s="200">
        <v>0.14769379965005447</v>
      </c>
      <c r="D12" s="200">
        <v>0.20239500229446516</v>
      </c>
      <c r="E12" s="200">
        <v>0.145629316786209</v>
      </c>
      <c r="F12" s="200">
        <v>2.8291032863594209E-3</v>
      </c>
    </row>
    <row r="15" spans="1:6">
      <c r="B15" s="188" t="s">
        <v>1635</v>
      </c>
    </row>
    <row r="17" spans="3:6">
      <c r="C17" s="201" t="s">
        <v>1288</v>
      </c>
      <c r="F17" s="201" t="s">
        <v>1289</v>
      </c>
    </row>
    <row r="34" spans="2:2">
      <c r="B34" s="187" t="s">
        <v>1086</v>
      </c>
    </row>
    <row r="36" spans="2:2">
      <c r="B36" s="175" t="s">
        <v>459</v>
      </c>
    </row>
  </sheetData>
  <phoneticPr fontId="0" type="noConversion"/>
  <hyperlinks>
    <hyperlink ref="B36" location="Мазмұны!B87" display="мазмұнға"/>
  </hyperlinks>
  <pageMargins left="0.75" right="0.75" top="1" bottom="1" header="0.5" footer="0.5"/>
  <pageSetup paperSize="9" orientation="portrait" verticalDpi="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6"/>
  <sheetViews>
    <sheetView topLeftCell="A10" workbookViewId="0">
      <selection activeCell="B36" sqref="B36"/>
    </sheetView>
  </sheetViews>
  <sheetFormatPr defaultColWidth="8" defaultRowHeight="12.75"/>
  <cols>
    <col min="1" max="1" width="8.85546875" style="36" bestFit="1" customWidth="1"/>
    <col min="2" max="2" width="7" style="36" bestFit="1" customWidth="1"/>
    <col min="3" max="16384" width="8" style="36"/>
  </cols>
  <sheetData>
    <row r="2" spans="1:13">
      <c r="A2" s="36" t="s">
        <v>1735</v>
      </c>
      <c r="B2" s="70" t="s">
        <v>1664</v>
      </c>
    </row>
    <row r="4" spans="1:13" ht="51">
      <c r="B4" s="1521" t="s">
        <v>1653</v>
      </c>
      <c r="C4" s="1521" t="s">
        <v>349</v>
      </c>
      <c r="D4" s="1521" t="s">
        <v>1650</v>
      </c>
      <c r="E4" s="1521" t="s">
        <v>350</v>
      </c>
      <c r="F4" s="1521" t="s">
        <v>1654</v>
      </c>
      <c r="G4" s="1521" t="s">
        <v>1655</v>
      </c>
      <c r="H4" s="1521" t="s">
        <v>1656</v>
      </c>
      <c r="I4" s="1521" t="s">
        <v>1657</v>
      </c>
      <c r="J4" s="1521" t="s">
        <v>1658</v>
      </c>
      <c r="K4" s="1521" t="s">
        <v>1659</v>
      </c>
      <c r="L4" s="1521" t="s">
        <v>1660</v>
      </c>
      <c r="M4" s="1521" t="s">
        <v>1661</v>
      </c>
    </row>
    <row r="5" spans="1:13">
      <c r="B5" s="71">
        <v>2006</v>
      </c>
      <c r="C5" s="41">
        <v>3.714</v>
      </c>
      <c r="D5" s="41">
        <v>2.3530000000000002</v>
      </c>
      <c r="E5" s="41">
        <v>5.593</v>
      </c>
      <c r="F5" s="41">
        <v>3.222</v>
      </c>
      <c r="G5" s="41">
        <v>2.202</v>
      </c>
      <c r="H5" s="41">
        <v>2.2999999999999998</v>
      </c>
      <c r="I5" s="41">
        <v>5.9329999999999998</v>
      </c>
      <c r="J5" s="41">
        <v>0.3</v>
      </c>
      <c r="K5" s="41">
        <v>1.4670000000000001</v>
      </c>
      <c r="L5" s="41">
        <v>6.1769999999999996</v>
      </c>
      <c r="M5" s="41">
        <v>9.6790000000000003</v>
      </c>
    </row>
    <row r="6" spans="1:13">
      <c r="B6" s="71">
        <v>2007</v>
      </c>
      <c r="C6" s="41">
        <v>4.0049999999999999</v>
      </c>
      <c r="D6" s="41">
        <v>2.1549999999999998</v>
      </c>
      <c r="E6" s="41">
        <v>6.4429999999999996</v>
      </c>
      <c r="F6" s="41">
        <v>2.86</v>
      </c>
      <c r="G6" s="41">
        <v>2.1349999999999998</v>
      </c>
      <c r="H6" s="41">
        <v>2.3460000000000001</v>
      </c>
      <c r="I6" s="41">
        <v>6.048</v>
      </c>
      <c r="J6" s="41">
        <v>0</v>
      </c>
      <c r="K6" s="41">
        <v>4.7670000000000003</v>
      </c>
      <c r="L6" s="41">
        <v>6.3719999999999999</v>
      </c>
      <c r="M6" s="41">
        <v>9.0069999999999997</v>
      </c>
    </row>
    <row r="7" spans="1:13">
      <c r="B7" s="72">
        <v>2008</v>
      </c>
      <c r="C7" s="41">
        <v>5.9829999999999997</v>
      </c>
      <c r="D7" s="41">
        <v>3.383</v>
      </c>
      <c r="E7" s="41">
        <v>9.2639999999999993</v>
      </c>
      <c r="F7" s="41">
        <v>3.798</v>
      </c>
      <c r="G7" s="41">
        <v>3.3090000000000002</v>
      </c>
      <c r="H7" s="41">
        <v>3.629</v>
      </c>
      <c r="I7" s="41">
        <v>8.0809999999999995</v>
      </c>
      <c r="J7" s="41">
        <v>1.3959999999999999</v>
      </c>
      <c r="K7" s="41">
        <v>5.92</v>
      </c>
      <c r="L7" s="41">
        <v>8.3490000000000002</v>
      </c>
      <c r="M7" s="41">
        <v>14.108000000000001</v>
      </c>
    </row>
    <row r="8" spans="1:13">
      <c r="B8" s="72">
        <v>2009</v>
      </c>
      <c r="C8" s="41">
        <v>2.548</v>
      </c>
      <c r="D8" s="41">
        <v>0.105</v>
      </c>
      <c r="E8" s="41">
        <v>5.468</v>
      </c>
      <c r="F8" s="41">
        <v>-0.36849999999999999</v>
      </c>
      <c r="G8" s="41">
        <v>0.17520000000000002</v>
      </c>
      <c r="H8" s="41">
        <v>1.6207999999999998</v>
      </c>
      <c r="I8" s="41">
        <v>4.04</v>
      </c>
      <c r="J8" s="41">
        <v>-0.82360000000000011</v>
      </c>
      <c r="K8" s="41">
        <v>-0.54183333333333339</v>
      </c>
      <c r="L8" s="41">
        <v>8.5961999999999996</v>
      </c>
      <c r="M8" s="41">
        <v>11.571999999999999</v>
      </c>
    </row>
    <row r="9" spans="1:13">
      <c r="B9" s="72">
        <v>2010</v>
      </c>
      <c r="C9" s="41">
        <v>2.8929999999999998</v>
      </c>
      <c r="D9" s="41">
        <v>1.145</v>
      </c>
      <c r="E9" s="41">
        <v>4.8739999999999997</v>
      </c>
      <c r="F9" s="41">
        <v>1.15425</v>
      </c>
      <c r="G9" s="41">
        <v>0.80300000000000016</v>
      </c>
      <c r="H9" s="41">
        <v>1.56</v>
      </c>
      <c r="I9" s="41">
        <v>3.4925000000000002</v>
      </c>
      <c r="J9" s="41">
        <v>-0.47199999999999998</v>
      </c>
      <c r="K9" s="41">
        <v>2.2328333333333332</v>
      </c>
      <c r="L9" s="41">
        <v>6.946600000000001</v>
      </c>
      <c r="M9" s="41">
        <v>9.1327999999999996</v>
      </c>
    </row>
    <row r="10" spans="1:13">
      <c r="B10" s="72">
        <v>2011</v>
      </c>
      <c r="C10" s="41">
        <v>2.8250000000000002</v>
      </c>
      <c r="D10" s="41">
        <v>1.3</v>
      </c>
      <c r="E10" s="41">
        <v>4.49</v>
      </c>
      <c r="F10" s="41">
        <v>1.35825</v>
      </c>
      <c r="G10" s="41">
        <v>0.81966666666666665</v>
      </c>
      <c r="H10" s="41">
        <v>1.3835</v>
      </c>
      <c r="I10" s="41">
        <v>3.145</v>
      </c>
      <c r="J10" s="41">
        <v>5.2500000000000047E-3</v>
      </c>
      <c r="K10" s="41">
        <v>2.7960000000000003</v>
      </c>
      <c r="L10" s="41">
        <v>5.8793333333333342</v>
      </c>
      <c r="M10" s="41">
        <v>9.1157500000000002</v>
      </c>
    </row>
    <row r="14" spans="1:13">
      <c r="B14" s="70" t="s">
        <v>1664</v>
      </c>
    </row>
    <row r="15" spans="1:13">
      <c r="B15" s="73"/>
    </row>
    <row r="33" spans="2:2">
      <c r="B33" s="74" t="s">
        <v>1115</v>
      </c>
    </row>
    <row r="34" spans="2:2">
      <c r="B34" s="43" t="s">
        <v>366</v>
      </c>
    </row>
    <row r="36" spans="2:2">
      <c r="B36" s="175" t="s">
        <v>459</v>
      </c>
    </row>
  </sheetData>
  <phoneticPr fontId="29" type="noConversion"/>
  <hyperlinks>
    <hyperlink ref="B36" location="Мазмұны!B9" display="мазмұнға"/>
  </hyperlinks>
  <pageMargins left="0.75" right="0.75" top="1" bottom="1" header="0.5" footer="0.5"/>
  <headerFooter alignWithMargins="0"/>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0"/>
  <sheetViews>
    <sheetView topLeftCell="A16" workbookViewId="0">
      <selection activeCell="B30" sqref="B30"/>
    </sheetView>
  </sheetViews>
  <sheetFormatPr defaultRowHeight="12.75"/>
  <cols>
    <col min="1" max="1" width="9" style="202" customWidth="1"/>
    <col min="2" max="2" width="42.42578125" style="202" customWidth="1"/>
    <col min="3" max="14" width="9.85546875" style="202" bestFit="1" customWidth="1"/>
    <col min="15" max="15" width="11.140625" style="202" bestFit="1" customWidth="1"/>
    <col min="16" max="16384" width="9.140625" style="202"/>
  </cols>
  <sheetData>
    <row r="2" spans="1:15">
      <c r="A2" s="176" t="s">
        <v>1735</v>
      </c>
      <c r="B2" s="188" t="s">
        <v>1636</v>
      </c>
    </row>
    <row r="3" spans="1:15">
      <c r="O3" s="202" t="s">
        <v>1008</v>
      </c>
    </row>
    <row r="4" spans="1:15" s="203" customFormat="1" ht="22.5" customHeight="1">
      <c r="B4" s="204" t="s">
        <v>1174</v>
      </c>
      <c r="C4" s="205" t="s">
        <v>975</v>
      </c>
      <c r="D4" s="205" t="s">
        <v>976</v>
      </c>
      <c r="E4" s="205" t="s">
        <v>977</v>
      </c>
      <c r="F4" s="205" t="s">
        <v>978</v>
      </c>
      <c r="G4" s="205" t="s">
        <v>979</v>
      </c>
      <c r="H4" s="205" t="s">
        <v>980</v>
      </c>
      <c r="I4" s="205" t="s">
        <v>981</v>
      </c>
      <c r="J4" s="205" t="s">
        <v>982</v>
      </c>
      <c r="K4" s="205" t="s">
        <v>983</v>
      </c>
      <c r="L4" s="205" t="s">
        <v>984</v>
      </c>
      <c r="M4" s="205" t="s">
        <v>985</v>
      </c>
      <c r="N4" s="205" t="s">
        <v>986</v>
      </c>
      <c r="O4" s="205" t="s">
        <v>987</v>
      </c>
    </row>
    <row r="5" spans="1:15" ht="25.5">
      <c r="B5" s="206" t="s">
        <v>1175</v>
      </c>
      <c r="C5" s="1374">
        <v>26.505857353459394</v>
      </c>
      <c r="D5" s="1374">
        <v>24.532274072730324</v>
      </c>
      <c r="E5" s="1374">
        <v>23.133901426051313</v>
      </c>
      <c r="F5" s="1374">
        <v>24.549516395890191</v>
      </c>
      <c r="G5" s="1374">
        <v>23.927348667304109</v>
      </c>
      <c r="H5" s="1374">
        <v>26.537442500948838</v>
      </c>
      <c r="I5" s="1374">
        <v>25.598695302809432</v>
      </c>
      <c r="J5" s="1374">
        <v>25.247757139952796</v>
      </c>
      <c r="K5" s="1374">
        <v>19.681489958648392</v>
      </c>
      <c r="L5" s="1374">
        <v>19.945172541362609</v>
      </c>
      <c r="M5" s="1374">
        <v>19.729870439390016</v>
      </c>
      <c r="N5" s="1374">
        <v>17.835567712378314</v>
      </c>
      <c r="O5" s="1374">
        <v>17.484878169508292</v>
      </c>
    </row>
    <row r="6" spans="1:15" ht="25.5">
      <c r="B6" s="206" t="s">
        <v>1290</v>
      </c>
      <c r="C6" s="1374">
        <v>11.985832524179187</v>
      </c>
      <c r="D6" s="1374">
        <v>16.236361688427369</v>
      </c>
      <c r="E6" s="1374">
        <v>15.94039815363889</v>
      </c>
      <c r="F6" s="1374">
        <v>16.628245664552516</v>
      </c>
      <c r="G6" s="1374">
        <v>16.822072279487607</v>
      </c>
      <c r="H6" s="1374">
        <v>18.4272800608077</v>
      </c>
      <c r="I6" s="1374">
        <v>18.59162670885496</v>
      </c>
      <c r="J6" s="1374">
        <v>18.829727083008827</v>
      </c>
      <c r="K6" s="1374">
        <v>18.902687577256625</v>
      </c>
      <c r="L6" s="1374">
        <v>19.172975106390204</v>
      </c>
      <c r="M6" s="1374">
        <v>18.973094433125613</v>
      </c>
      <c r="N6" s="1374">
        <v>19.134407778540705</v>
      </c>
      <c r="O6" s="1374">
        <v>19.293728175938792</v>
      </c>
    </row>
    <row r="7" spans="1:15">
      <c r="C7" s="207"/>
      <c r="D7" s="207"/>
      <c r="E7" s="207"/>
      <c r="F7" s="207"/>
      <c r="G7" s="207"/>
      <c r="H7" s="207"/>
      <c r="I7" s="207"/>
      <c r="J7" s="207"/>
      <c r="K7" s="207"/>
      <c r="L7" s="207"/>
      <c r="M7" s="207"/>
      <c r="N7" s="207"/>
      <c r="O7" s="207"/>
    </row>
    <row r="8" spans="1:15">
      <c r="C8" s="207"/>
      <c r="D8" s="207"/>
      <c r="E8" s="207"/>
      <c r="F8" s="207"/>
      <c r="G8" s="207"/>
      <c r="H8" s="207"/>
      <c r="I8" s="207"/>
      <c r="J8" s="207"/>
      <c r="K8" s="207"/>
      <c r="L8" s="207"/>
      <c r="M8" s="207"/>
      <c r="N8" s="207"/>
      <c r="O8" s="207"/>
    </row>
    <row r="9" spans="1:15">
      <c r="B9" s="188" t="s">
        <v>1636</v>
      </c>
      <c r="C9" s="207"/>
      <c r="D9" s="207"/>
      <c r="E9" s="207"/>
      <c r="F9" s="207"/>
      <c r="G9" s="207"/>
      <c r="H9" s="207"/>
      <c r="I9" s="207"/>
      <c r="J9" s="207"/>
      <c r="K9" s="207"/>
      <c r="L9" s="207"/>
      <c r="M9" s="207"/>
      <c r="N9" s="207"/>
      <c r="O9" s="207"/>
    </row>
    <row r="28" spans="2:2">
      <c r="B28" s="187" t="s">
        <v>1085</v>
      </c>
    </row>
    <row r="30" spans="2:2">
      <c r="B30" s="175" t="s">
        <v>459</v>
      </c>
    </row>
  </sheetData>
  <phoneticPr fontId="7" type="noConversion"/>
  <hyperlinks>
    <hyperlink ref="B30" location="Мазмұны!B88" display="мазмұнға"/>
  </hyperlinks>
  <pageMargins left="0.75" right="0.75" top="1" bottom="1" header="0.5" footer="0.5"/>
  <pageSetup paperSize="9" orientation="portrait"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3"/>
  <sheetViews>
    <sheetView topLeftCell="A13" workbookViewId="0">
      <selection activeCell="B33" sqref="B33"/>
    </sheetView>
  </sheetViews>
  <sheetFormatPr defaultRowHeight="12.75"/>
  <cols>
    <col min="2" max="2" width="18.85546875" customWidth="1"/>
    <col min="3" max="4" width="9.85546875" bestFit="1" customWidth="1"/>
    <col min="5" max="5" width="10.7109375" bestFit="1" customWidth="1"/>
  </cols>
  <sheetData>
    <row r="2" spans="1:5">
      <c r="A2" s="176" t="s">
        <v>1735</v>
      </c>
      <c r="B2" s="188" t="s">
        <v>1637</v>
      </c>
    </row>
    <row r="4" spans="1:5">
      <c r="E4" s="208" t="s">
        <v>1176</v>
      </c>
    </row>
    <row r="5" spans="1:5">
      <c r="B5" s="192" t="s">
        <v>1174</v>
      </c>
      <c r="C5" s="180">
        <v>39448</v>
      </c>
      <c r="D5" s="180">
        <v>39814</v>
      </c>
      <c r="E5" s="180">
        <v>40087</v>
      </c>
    </row>
    <row r="6" spans="1:5">
      <c r="B6" s="211" t="s">
        <v>1177</v>
      </c>
      <c r="C6" s="213">
        <v>1.481767948903614E-2</v>
      </c>
      <c r="D6" s="213">
        <v>4.3507548827584862E-2</v>
      </c>
      <c r="E6" s="213">
        <v>0.29996496527895888</v>
      </c>
    </row>
    <row r="7" spans="1:5">
      <c r="B7" s="209" t="s">
        <v>1292</v>
      </c>
      <c r="C7" s="213">
        <v>0</v>
      </c>
      <c r="D7" s="213">
        <v>5.1528356052271802E-2</v>
      </c>
      <c r="E7" s="213">
        <v>0.17524641639704372</v>
      </c>
    </row>
    <row r="8" spans="1:5">
      <c r="B8" s="211" t="s">
        <v>1178</v>
      </c>
      <c r="C8" s="213">
        <v>2.6629874595108946E-2</v>
      </c>
      <c r="D8" s="213">
        <v>7.0897747172968914E-2</v>
      </c>
      <c r="E8" s="213">
        <v>0.34863780996620403</v>
      </c>
    </row>
    <row r="9" spans="1:5">
      <c r="B9" s="211" t="s">
        <v>1291</v>
      </c>
      <c r="C9" s="213">
        <v>9.7684249061367925E-2</v>
      </c>
      <c r="D9" s="213">
        <v>0.15763013479636814</v>
      </c>
      <c r="E9" s="213">
        <v>0.43582567814009687</v>
      </c>
    </row>
    <row r="12" spans="1:5">
      <c r="B12" s="188" t="s">
        <v>1637</v>
      </c>
    </row>
    <row r="31" spans="2:2">
      <c r="B31" s="187" t="s">
        <v>1085</v>
      </c>
    </row>
    <row r="33" spans="2:2">
      <c r="B33" s="175" t="s">
        <v>459</v>
      </c>
    </row>
  </sheetData>
  <phoneticPr fontId="64" type="noConversion"/>
  <hyperlinks>
    <hyperlink ref="B33" location="Мазмұны!B89" display="мазмұнға"/>
  </hyperlinks>
  <pageMargins left="0.75" right="0.75" top="1" bottom="1" header="0.5" footer="0.5"/>
  <headerFooter alignWithMargins="0"/>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2"/>
  <sheetViews>
    <sheetView workbookViewId="0">
      <selection activeCell="G29" sqref="G29"/>
    </sheetView>
  </sheetViews>
  <sheetFormatPr defaultRowHeight="12.75"/>
  <cols>
    <col min="1" max="1" width="9.5703125" style="176" customWidth="1"/>
    <col min="2" max="2" width="10.42578125" style="176" customWidth="1"/>
    <col min="3" max="3" width="12" style="176" customWidth="1"/>
    <col min="4" max="4" width="10.28515625" style="176" bestFit="1" customWidth="1"/>
    <col min="5" max="5" width="10.7109375" style="176" bestFit="1" customWidth="1"/>
    <col min="6" max="16384" width="9.140625" style="176"/>
  </cols>
  <sheetData>
    <row r="2" spans="1:7">
      <c r="A2" s="176" t="s">
        <v>1735</v>
      </c>
      <c r="B2" s="188" t="s">
        <v>705</v>
      </c>
    </row>
    <row r="3" spans="1:7">
      <c r="A3" s="214"/>
    </row>
    <row r="4" spans="1:7">
      <c r="B4" s="189"/>
      <c r="C4" s="1685">
        <v>40087</v>
      </c>
      <c r="D4" s="1685"/>
      <c r="E4" s="1685"/>
      <c r="F4" s="1685"/>
    </row>
    <row r="5" spans="1:7">
      <c r="B5" s="215">
        <v>39722</v>
      </c>
      <c r="C5" s="189" t="s">
        <v>93</v>
      </c>
      <c r="D5" s="189" t="s">
        <v>94</v>
      </c>
      <c r="E5" s="189" t="s">
        <v>95</v>
      </c>
      <c r="F5" s="189" t="s">
        <v>96</v>
      </c>
      <c r="G5" s="194"/>
    </row>
    <row r="6" spans="1:7">
      <c r="A6" s="217"/>
      <c r="B6" s="189" t="s">
        <v>93</v>
      </c>
      <c r="C6" s="218">
        <v>7</v>
      </c>
      <c r="D6" s="219">
        <v>1</v>
      </c>
      <c r="E6" s="219">
        <v>0</v>
      </c>
      <c r="F6" s="219">
        <v>1</v>
      </c>
      <c r="G6" s="220"/>
    </row>
    <row r="7" spans="1:7">
      <c r="A7" s="217"/>
      <c r="B7" s="189" t="s">
        <v>94</v>
      </c>
      <c r="C7" s="219">
        <v>1</v>
      </c>
      <c r="D7" s="218">
        <v>5</v>
      </c>
      <c r="E7" s="219">
        <v>1</v>
      </c>
      <c r="F7" s="219">
        <v>1</v>
      </c>
      <c r="G7" s="220"/>
    </row>
    <row r="8" spans="1:7">
      <c r="A8" s="217"/>
      <c r="B8" s="189" t="s">
        <v>95</v>
      </c>
      <c r="C8" s="219">
        <v>0</v>
      </c>
      <c r="D8" s="219">
        <v>2</v>
      </c>
      <c r="E8" s="218">
        <v>3</v>
      </c>
      <c r="F8" s="219">
        <v>3</v>
      </c>
      <c r="G8" s="220"/>
    </row>
    <row r="9" spans="1:7">
      <c r="A9" s="217"/>
      <c r="B9" s="189" t="s">
        <v>96</v>
      </c>
      <c r="C9" s="219">
        <v>1</v>
      </c>
      <c r="D9" s="219">
        <v>0</v>
      </c>
      <c r="E9" s="219">
        <v>4</v>
      </c>
      <c r="F9" s="218">
        <v>4</v>
      </c>
      <c r="G9" s="220"/>
    </row>
    <row r="10" spans="1:7">
      <c r="A10" s="217"/>
      <c r="C10" s="220"/>
      <c r="D10" s="220"/>
      <c r="E10" s="220"/>
      <c r="F10" s="220"/>
    </row>
    <row r="11" spans="1:7">
      <c r="A11" s="217"/>
      <c r="B11" s="176" t="s">
        <v>705</v>
      </c>
    </row>
    <row r="12" spans="1:7">
      <c r="A12" s="217"/>
      <c r="B12" s="189"/>
      <c r="C12" s="216">
        <v>39722</v>
      </c>
      <c r="D12" s="216">
        <v>40087</v>
      </c>
    </row>
    <row r="13" spans="1:7">
      <c r="A13" s="217"/>
      <c r="B13" s="199" t="s">
        <v>93</v>
      </c>
      <c r="C13" s="221">
        <v>2.1210112663123831E-5</v>
      </c>
      <c r="D13" s="193">
        <v>1.1355135832325336E-2</v>
      </c>
    </row>
    <row r="14" spans="1:7">
      <c r="A14" s="217"/>
      <c r="B14" s="199" t="s">
        <v>94</v>
      </c>
      <c r="C14" s="193">
        <v>6.7585137324805682E-3</v>
      </c>
      <c r="D14" s="193">
        <v>6.67978943759968E-2</v>
      </c>
    </row>
    <row r="15" spans="1:7">
      <c r="A15" s="217"/>
      <c r="B15" s="199" t="s">
        <v>95</v>
      </c>
      <c r="C15" s="193">
        <v>3.281697014553369E-2</v>
      </c>
      <c r="D15" s="193">
        <v>0.14237661103396007</v>
      </c>
    </row>
    <row r="16" spans="1:7">
      <c r="A16" s="217"/>
      <c r="B16" s="199" t="s">
        <v>96</v>
      </c>
      <c r="C16" s="193">
        <v>0.2304507737771618</v>
      </c>
      <c r="D16" s="193">
        <v>0.56724534300263962</v>
      </c>
    </row>
    <row r="17" spans="1:8">
      <c r="A17" s="217"/>
      <c r="H17" s="194"/>
    </row>
    <row r="18" spans="1:8">
      <c r="A18" s="217"/>
      <c r="B18" s="187" t="s">
        <v>1293</v>
      </c>
    </row>
    <row r="19" spans="1:8">
      <c r="A19" s="217"/>
      <c r="B19" s="187" t="s">
        <v>1087</v>
      </c>
    </row>
    <row r="20" spans="1:8">
      <c r="A20" s="217"/>
    </row>
    <row r="21" spans="1:8">
      <c r="A21" s="217"/>
      <c r="B21" s="175" t="s">
        <v>459</v>
      </c>
    </row>
    <row r="22" spans="1:8">
      <c r="A22" s="217"/>
      <c r="C22" s="222"/>
      <c r="D22" s="222"/>
      <c r="E22" s="222"/>
      <c r="F22" s="222"/>
      <c r="G22" s="223"/>
    </row>
    <row r="23" spans="1:8">
      <c r="A23" s="217"/>
    </row>
    <row r="24" spans="1:8">
      <c r="A24" s="217"/>
    </row>
    <row r="25" spans="1:8">
      <c r="A25" s="217"/>
    </row>
    <row r="26" spans="1:8">
      <c r="A26" s="217"/>
    </row>
    <row r="27" spans="1:8">
      <c r="A27" s="217"/>
    </row>
    <row r="28" spans="1:8">
      <c r="A28" s="217"/>
    </row>
    <row r="29" spans="1:8">
      <c r="A29" s="217"/>
    </row>
    <row r="30" spans="1:8">
      <c r="A30" s="217"/>
    </row>
    <row r="31" spans="1:8">
      <c r="A31" s="217"/>
    </row>
    <row r="32" spans="1:8">
      <c r="A32" s="217"/>
    </row>
  </sheetData>
  <mergeCells count="1">
    <mergeCell ref="C4:F4"/>
  </mergeCells>
  <phoneticPr fontId="64" type="noConversion"/>
  <hyperlinks>
    <hyperlink ref="B21" location="Мазмұны!B90" display="мазмұнға"/>
  </hyperlinks>
  <pageMargins left="0.75" right="0.75" top="1" bottom="1" header="0.5" footer="0.5"/>
  <pageSetup paperSize="9" orientation="portrait" verticalDpi="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44"/>
  <sheetViews>
    <sheetView topLeftCell="A20" workbookViewId="0">
      <selection activeCell="B44" sqref="B44"/>
    </sheetView>
  </sheetViews>
  <sheetFormatPr defaultRowHeight="12.75"/>
  <cols>
    <col min="1" max="1" width="12.140625" style="176" customWidth="1"/>
    <col min="2" max="2" width="12.5703125" style="176" customWidth="1"/>
    <col min="3" max="3" width="8.28515625" style="176" customWidth="1"/>
    <col min="4" max="4" width="8" style="176" customWidth="1"/>
    <col min="5" max="5" width="10.28515625" style="176" bestFit="1" customWidth="1"/>
    <col min="6" max="6" width="9.140625" style="176"/>
    <col min="7" max="7" width="11.140625" style="176" customWidth="1"/>
    <col min="8" max="9" width="9.140625" style="176"/>
    <col min="10" max="10" width="10.28515625" style="176" bestFit="1" customWidth="1"/>
    <col min="11" max="16384" width="9.140625" style="176"/>
  </cols>
  <sheetData>
    <row r="2" spans="1:10" ht="39" customHeight="1">
      <c r="A2" s="224" t="s">
        <v>1735</v>
      </c>
      <c r="B2" s="1687" t="s">
        <v>1294</v>
      </c>
      <c r="C2" s="1687"/>
      <c r="D2" s="1687"/>
      <c r="E2" s="1687"/>
      <c r="G2" s="1687" t="s">
        <v>1295</v>
      </c>
      <c r="H2" s="1687"/>
      <c r="I2" s="1687"/>
      <c r="J2" s="1687"/>
    </row>
    <row r="4" spans="1:10">
      <c r="B4" s="192" t="s">
        <v>1179</v>
      </c>
      <c r="C4" s="189" t="s">
        <v>1182</v>
      </c>
      <c r="D4" s="189" t="s">
        <v>1183</v>
      </c>
      <c r="E4" s="189" t="s">
        <v>1184</v>
      </c>
      <c r="G4" s="192" t="s">
        <v>1179</v>
      </c>
      <c r="H4" s="189" t="s">
        <v>1182</v>
      </c>
      <c r="I4" s="189" t="s">
        <v>1183</v>
      </c>
      <c r="J4" s="189" t="s">
        <v>1184</v>
      </c>
    </row>
    <row r="5" spans="1:10">
      <c r="B5" s="192" t="s">
        <v>772</v>
      </c>
      <c r="C5" s="193">
        <v>0.23111539832735578</v>
      </c>
      <c r="D5" s="193">
        <v>0.18337583259540352</v>
      </c>
      <c r="E5" s="193">
        <v>0.12238794923642377</v>
      </c>
      <c r="G5" s="192" t="s">
        <v>772</v>
      </c>
      <c r="H5" s="193">
        <v>0.81769797880162132</v>
      </c>
      <c r="I5" s="193">
        <v>0.14160680275298793</v>
      </c>
      <c r="J5" s="193">
        <v>3.4001529312482348E-2</v>
      </c>
    </row>
    <row r="6" spans="1:10">
      <c r="B6" s="192" t="s">
        <v>858</v>
      </c>
      <c r="C6" s="193">
        <v>4.5113210372291844E-2</v>
      </c>
      <c r="D6" s="193">
        <v>2.691099529847063E-2</v>
      </c>
      <c r="E6" s="193">
        <v>5.3509711604066612E-4</v>
      </c>
      <c r="G6" s="192" t="s">
        <v>858</v>
      </c>
      <c r="H6" s="193">
        <v>0.70378425801156086</v>
      </c>
      <c r="I6" s="193">
        <v>0.15080610708147166</v>
      </c>
      <c r="J6" s="193">
        <v>5.3710463224971206E-4</v>
      </c>
    </row>
    <row r="7" spans="1:10">
      <c r="B7" s="192" t="s">
        <v>771</v>
      </c>
      <c r="C7" s="193">
        <v>5.3039797858122122E-2</v>
      </c>
      <c r="D7" s="193">
        <v>7.5283593984884767E-2</v>
      </c>
      <c r="E7" s="193">
        <v>6.9321479685756388E-2</v>
      </c>
      <c r="G7" s="192" t="s">
        <v>771</v>
      </c>
      <c r="H7" s="193">
        <v>0.80939925198602236</v>
      </c>
      <c r="I7" s="193">
        <v>0.12833080706439334</v>
      </c>
      <c r="J7" s="193">
        <v>5.7542895902126065E-2</v>
      </c>
    </row>
    <row r="8" spans="1:10">
      <c r="B8" s="192" t="s">
        <v>739</v>
      </c>
      <c r="C8" s="193">
        <v>3.4627783227982753E-2</v>
      </c>
      <c r="D8" s="193">
        <v>1.5042700023086514E-2</v>
      </c>
      <c r="E8" s="193">
        <v>2.0655752050912531E-3</v>
      </c>
      <c r="G8" s="192" t="s">
        <v>739</v>
      </c>
      <c r="H8" s="193">
        <v>0.86653468328945338</v>
      </c>
      <c r="I8" s="193">
        <v>7.535899255741374E-2</v>
      </c>
      <c r="J8" s="193">
        <v>4.6738019750916637E-3</v>
      </c>
    </row>
    <row r="9" spans="1:10">
      <c r="B9" s="192" t="s">
        <v>773</v>
      </c>
      <c r="C9" s="193">
        <v>1.8888208127268255E-2</v>
      </c>
      <c r="D9" s="193">
        <v>3.3263116963430941E-2</v>
      </c>
      <c r="E9" s="193">
        <v>9.6605743382608189E-2</v>
      </c>
      <c r="G9" s="192" t="s">
        <v>773</v>
      </c>
      <c r="H9" s="193">
        <v>0.69547152798298728</v>
      </c>
      <c r="I9" s="193">
        <v>0.1579478643663712</v>
      </c>
      <c r="J9" s="193">
        <v>0.12497818313971626</v>
      </c>
    </row>
    <row r="10" spans="1:10">
      <c r="B10" s="192" t="s">
        <v>740</v>
      </c>
      <c r="C10" s="193">
        <v>0.33943248540843307</v>
      </c>
      <c r="D10" s="193">
        <v>0.2656470493871656</v>
      </c>
      <c r="E10" s="193">
        <v>0.13147521299409851</v>
      </c>
      <c r="G10" s="192" t="s">
        <v>740</v>
      </c>
      <c r="H10" s="193">
        <v>0.86450390521415632</v>
      </c>
      <c r="I10" s="193">
        <v>0.22874413438612948</v>
      </c>
      <c r="J10" s="193">
        <v>0.11043521383168418</v>
      </c>
    </row>
    <row r="11" spans="1:10">
      <c r="B11" s="192" t="s">
        <v>1296</v>
      </c>
      <c r="C11" s="193">
        <v>0.10244930446100559</v>
      </c>
      <c r="D11" s="193">
        <v>0.13214117173270637</v>
      </c>
      <c r="E11" s="193">
        <v>0.11784334760396897</v>
      </c>
      <c r="G11" s="192" t="s">
        <v>1296</v>
      </c>
      <c r="H11" s="193">
        <v>0.72208574106503143</v>
      </c>
      <c r="I11" s="193">
        <v>0.18365772947258283</v>
      </c>
      <c r="J11" s="193">
        <v>7.3038266530577323E-2</v>
      </c>
    </row>
    <row r="12" spans="1:10">
      <c r="B12" s="192" t="s">
        <v>1180</v>
      </c>
      <c r="C12" s="193">
        <v>2.4071361606130649E-2</v>
      </c>
      <c r="D12" s="193">
        <v>9.8857686767806693E-2</v>
      </c>
      <c r="E12" s="193">
        <v>5.8925824347467015E-2</v>
      </c>
      <c r="G12" s="192" t="s">
        <v>1180</v>
      </c>
      <c r="H12" s="193">
        <v>0.61669182545836565</v>
      </c>
      <c r="I12" s="193">
        <v>0.39642009796679961</v>
      </c>
      <c r="J12" s="193">
        <v>8.8096773805681081E-2</v>
      </c>
    </row>
    <row r="13" spans="1:10">
      <c r="B13" s="192" t="s">
        <v>1181</v>
      </c>
      <c r="C13" s="193">
        <v>2.5621766080438754E-2</v>
      </c>
      <c r="D13" s="193">
        <v>3.742673721665804E-2</v>
      </c>
      <c r="E13" s="193">
        <v>4.8806535860092329E-2</v>
      </c>
      <c r="G13" s="192" t="s">
        <v>1181</v>
      </c>
      <c r="H13" s="193">
        <v>0.77891786032590216</v>
      </c>
      <c r="I13" s="193">
        <v>9.3497348597166005E-2</v>
      </c>
      <c r="J13" s="193">
        <v>9.977175980197156E-2</v>
      </c>
    </row>
    <row r="14" spans="1:10">
      <c r="B14" s="192" t="s">
        <v>1171</v>
      </c>
      <c r="C14" s="193">
        <v>3.6733134126486752E-2</v>
      </c>
      <c r="D14" s="193">
        <v>2.7311653004362588E-2</v>
      </c>
      <c r="E14" s="193">
        <v>8.2203221257744069E-2</v>
      </c>
      <c r="G14" s="192" t="s">
        <v>1171</v>
      </c>
      <c r="H14" s="193">
        <v>0.31041625536943562</v>
      </c>
      <c r="I14" s="193">
        <v>4.8834944922931181E-2</v>
      </c>
      <c r="J14" s="193">
        <v>4.7041468192072305E-2</v>
      </c>
    </row>
    <row r="15" spans="1:10">
      <c r="B15" s="192" t="s">
        <v>1287</v>
      </c>
      <c r="C15" s="193">
        <v>6.28884953469354E-2</v>
      </c>
      <c r="D15" s="193">
        <v>7.3387801495933686E-2</v>
      </c>
      <c r="E15" s="193">
        <v>0.21441604178329571</v>
      </c>
      <c r="G15" s="192" t="s">
        <v>1287</v>
      </c>
      <c r="H15" s="193">
        <v>0.52367538265753644</v>
      </c>
      <c r="I15" s="193">
        <v>0.17039126797285845</v>
      </c>
      <c r="J15" s="193">
        <v>0.14475508278196367</v>
      </c>
    </row>
    <row r="16" spans="1:10">
      <c r="B16" s="192" t="s">
        <v>1181</v>
      </c>
      <c r="C16" s="193">
        <v>1.1479235552147761E-2</v>
      </c>
      <c r="D16" s="193">
        <v>3.8458107607434684E-2</v>
      </c>
      <c r="E16" s="193">
        <v>1.0397439684945411E-2</v>
      </c>
      <c r="G16" s="192" t="s">
        <v>1181</v>
      </c>
      <c r="H16" s="193">
        <v>0.50663472272518006</v>
      </c>
      <c r="I16" s="193">
        <v>0.16311686217802837</v>
      </c>
      <c r="J16" s="193">
        <v>4.5865693649814777E-2</v>
      </c>
    </row>
    <row r="19" spans="2:10" ht="51.75" customHeight="1">
      <c r="B19" s="1687" t="s">
        <v>1294</v>
      </c>
      <c r="C19" s="1687"/>
      <c r="D19" s="1687"/>
      <c r="E19" s="1687"/>
      <c r="G19" s="1687" t="s">
        <v>1295</v>
      </c>
      <c r="H19" s="1687"/>
      <c r="I19" s="1687"/>
      <c r="J19" s="1687"/>
    </row>
    <row r="40" spans="2:13" ht="25.5" customHeight="1">
      <c r="B40" s="1686" t="s">
        <v>1185</v>
      </c>
      <c r="C40" s="1686"/>
      <c r="D40" s="1686"/>
      <c r="E40" s="1686"/>
      <c r="F40" s="1686"/>
      <c r="G40" s="1686"/>
      <c r="H40" s="1686"/>
      <c r="I40" s="1686"/>
      <c r="J40" s="1686"/>
      <c r="K40" s="1686"/>
      <c r="L40" s="1686"/>
      <c r="M40" s="1686"/>
    </row>
    <row r="41" spans="2:13">
      <c r="B41" s="225" t="s">
        <v>1186</v>
      </c>
    </row>
    <row r="42" spans="2:13">
      <c r="B42" s="187" t="s">
        <v>1086</v>
      </c>
    </row>
    <row r="44" spans="2:13">
      <c r="B44" s="175" t="s">
        <v>459</v>
      </c>
    </row>
  </sheetData>
  <mergeCells count="5">
    <mergeCell ref="B40:M40"/>
    <mergeCell ref="B2:E2"/>
    <mergeCell ref="G2:J2"/>
    <mergeCell ref="B19:E19"/>
    <mergeCell ref="G19:J19"/>
  </mergeCells>
  <phoneticPr fontId="64" type="noConversion"/>
  <hyperlinks>
    <hyperlink ref="B44" location="Мазмұны!B91" display="мазмұнға"/>
  </hyperlinks>
  <pageMargins left="0.75" right="0.75" top="1" bottom="1" header="0.5" footer="0.5"/>
  <pageSetup paperSize="9" orientation="portrait" verticalDpi="0"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4"/>
  <sheetViews>
    <sheetView topLeftCell="A10" workbookViewId="0">
      <selection activeCell="B36" sqref="B36"/>
    </sheetView>
  </sheetViews>
  <sheetFormatPr defaultRowHeight="12.75"/>
  <cols>
    <col min="1" max="1" width="11.5703125" style="228" customWidth="1"/>
    <col min="2" max="2" width="26.5703125" style="228" customWidth="1"/>
    <col min="3" max="3" width="18.5703125" style="228" customWidth="1"/>
    <col min="4" max="4" width="17.28515625" style="228" customWidth="1"/>
    <col min="5" max="5" width="18.140625" style="228" customWidth="1"/>
    <col min="6" max="6" width="17.85546875" style="228" customWidth="1"/>
    <col min="7" max="7" width="18.7109375" style="228" customWidth="1"/>
    <col min="8" max="16384" width="9.140625" style="228"/>
  </cols>
  <sheetData>
    <row r="2" spans="1:7">
      <c r="A2" s="226" t="s">
        <v>1735</v>
      </c>
      <c r="B2" s="227" t="s">
        <v>1638</v>
      </c>
    </row>
    <row r="4" spans="1:7" ht="38.25" customHeight="1">
      <c r="B4" s="229"/>
      <c r="C4" s="1688" t="s">
        <v>1187</v>
      </c>
      <c r="D4" s="1688"/>
      <c r="E4" s="1688"/>
      <c r="F4" s="1688" t="s">
        <v>1188</v>
      </c>
      <c r="G4" s="1688"/>
    </row>
    <row r="5" spans="1:7" ht="39" customHeight="1">
      <c r="B5" s="230"/>
      <c r="C5" s="1376" t="s">
        <v>1189</v>
      </c>
      <c r="D5" s="1377" t="s">
        <v>430</v>
      </c>
      <c r="E5" s="1377" t="s">
        <v>431</v>
      </c>
      <c r="F5" s="1377" t="s">
        <v>432</v>
      </c>
      <c r="G5" s="1377" t="s">
        <v>433</v>
      </c>
    </row>
    <row r="6" spans="1:7">
      <c r="B6" s="231" t="s">
        <v>1192</v>
      </c>
      <c r="C6" s="232">
        <v>0.40600000000000003</v>
      </c>
      <c r="D6" s="232">
        <v>0.1132</v>
      </c>
      <c r="E6" s="232">
        <v>0.33200000000000002</v>
      </c>
      <c r="F6" s="232">
        <v>0.38429999999999997</v>
      </c>
      <c r="G6" s="232">
        <v>0.47199999999999998</v>
      </c>
    </row>
    <row r="7" spans="1:7">
      <c r="B7" s="231" t="s">
        <v>1190</v>
      </c>
      <c r="C7" s="233">
        <v>0.12020629940218124</v>
      </c>
      <c r="D7" s="232">
        <v>2.0899821315116484E-2</v>
      </c>
      <c r="E7" s="232">
        <v>9.9305557098987349E-2</v>
      </c>
      <c r="F7" s="232">
        <v>0.13704132857190879</v>
      </c>
      <c r="G7" s="232">
        <v>0.12310156772284041</v>
      </c>
    </row>
    <row r="8" spans="1:7">
      <c r="B8" s="231" t="s">
        <v>1191</v>
      </c>
      <c r="C8" s="232">
        <v>0.1047</v>
      </c>
      <c r="D8" s="232">
        <v>1.205E-2</v>
      </c>
      <c r="E8" s="232">
        <v>9.8500000000000004E-2</v>
      </c>
      <c r="F8" s="232">
        <v>3.9750000000000001E-2</v>
      </c>
      <c r="G8" s="232">
        <v>0.10919999999999999</v>
      </c>
    </row>
    <row r="9" spans="1:7">
      <c r="B9" s="231" t="s">
        <v>1193</v>
      </c>
      <c r="C9" s="232">
        <v>2.8799999999999999E-2</v>
      </c>
      <c r="D9" s="232">
        <v>0</v>
      </c>
      <c r="E9" s="232">
        <v>1.7100000000000001E-2</v>
      </c>
      <c r="F9" s="232">
        <v>0</v>
      </c>
      <c r="G9" s="232">
        <v>2.8000000000000001E-2</v>
      </c>
    </row>
    <row r="11" spans="1:7">
      <c r="B11" s="227" t="s">
        <v>1638</v>
      </c>
    </row>
    <row r="34" spans="2:2">
      <c r="B34" s="234" t="s">
        <v>1088</v>
      </c>
    </row>
    <row r="36" spans="2:2">
      <c r="B36" s="175" t="s">
        <v>459</v>
      </c>
    </row>
    <row r="54" spans="1:12" ht="15">
      <c r="A54" s="1038"/>
      <c r="B54" s="235"/>
      <c r="C54"/>
      <c r="D54"/>
      <c r="E54"/>
      <c r="F54"/>
      <c r="G54"/>
      <c r="H54"/>
      <c r="I54"/>
      <c r="J54"/>
      <c r="K54"/>
    </row>
    <row r="55" spans="1:12">
      <c r="A55" s="1039"/>
      <c r="B55" s="1039"/>
      <c r="C55" s="1039"/>
      <c r="D55" s="1039"/>
      <c r="E55" s="1039"/>
      <c r="F55" s="1039"/>
      <c r="G55" s="1039"/>
      <c r="H55" s="1039"/>
      <c r="I55" s="1018"/>
      <c r="J55" s="1018"/>
      <c r="K55" s="1018"/>
      <c r="L55" s="1040"/>
    </row>
    <row r="56" spans="1:12">
      <c r="A56" s="1041"/>
      <c r="B56" s="1042"/>
      <c r="C56" s="1042"/>
      <c r="D56" s="1042"/>
      <c r="E56" s="1042"/>
      <c r="F56" s="1042"/>
      <c r="G56" s="1042"/>
      <c r="H56" s="1042"/>
      <c r="I56" s="1042"/>
      <c r="J56" s="1042"/>
      <c r="K56" s="1042"/>
      <c r="L56" s="1043"/>
    </row>
    <row r="57" spans="1:12">
      <c r="A57" s="1044"/>
      <c r="B57" s="1042"/>
      <c r="C57" s="1042"/>
      <c r="D57" s="1042"/>
      <c r="E57" s="1042"/>
      <c r="F57" s="1042"/>
      <c r="G57" s="1042"/>
      <c r="H57" s="1042"/>
      <c r="I57" s="1042"/>
      <c r="J57" s="1042"/>
      <c r="K57" s="1042"/>
      <c r="L57" s="1043"/>
    </row>
    <row r="58" spans="1:12" ht="13.5">
      <c r="A58" s="1045"/>
      <c r="B58" s="1042"/>
      <c r="C58" s="1042"/>
      <c r="D58" s="1042"/>
      <c r="E58" s="1042"/>
      <c r="F58" s="1042"/>
      <c r="G58" s="1042"/>
      <c r="H58" s="1042"/>
      <c r="I58" s="1042"/>
      <c r="J58" s="1042"/>
      <c r="K58" s="1042"/>
      <c r="L58" s="1043"/>
    </row>
    <row r="59" spans="1:12">
      <c r="A59" s="1046"/>
      <c r="B59" s="1042"/>
      <c r="C59" s="1042"/>
      <c r="D59" s="1042"/>
      <c r="E59" s="1042"/>
      <c r="F59" s="1042"/>
      <c r="G59" s="1042"/>
      <c r="H59" s="1042"/>
      <c r="I59" s="1042"/>
      <c r="J59" s="1042"/>
      <c r="K59" s="1042"/>
      <c r="L59" s="1043"/>
    </row>
    <row r="60" spans="1:12">
      <c r="A60" s="1047"/>
      <c r="B60" s="1042"/>
      <c r="C60" s="1042"/>
      <c r="D60" s="1042"/>
      <c r="E60" s="1042"/>
      <c r="F60" s="1042"/>
      <c r="G60" s="1042"/>
      <c r="H60" s="1042"/>
      <c r="I60" s="1042"/>
      <c r="J60" s="1042"/>
      <c r="K60" s="1042"/>
      <c r="L60" s="1043"/>
    </row>
    <row r="61" spans="1:12">
      <c r="A61" s="1047"/>
      <c r="B61" s="1042"/>
      <c r="C61" s="1042"/>
      <c r="D61" s="1042"/>
      <c r="E61" s="1042"/>
      <c r="F61" s="1042"/>
      <c r="G61" s="1042"/>
      <c r="H61" s="1042"/>
      <c r="I61" s="1042"/>
      <c r="J61" s="1042"/>
      <c r="K61" s="1042"/>
      <c r="L61" s="1043"/>
    </row>
    <row r="62" spans="1:12" ht="13.5">
      <c r="A62" s="1045"/>
      <c r="B62" s="1042"/>
      <c r="C62" s="1042"/>
      <c r="D62" s="1042"/>
      <c r="E62" s="1042"/>
      <c r="F62" s="1042"/>
      <c r="G62" s="1042"/>
      <c r="H62" s="1042"/>
      <c r="I62" s="1042"/>
      <c r="J62" s="1042"/>
      <c r="K62" s="1042"/>
      <c r="L62" s="1043"/>
    </row>
    <row r="63" spans="1:12">
      <c r="A63" s="1039"/>
      <c r="B63" s="1039"/>
      <c r="C63" s="1039"/>
      <c r="D63" s="1039"/>
      <c r="E63" s="1039"/>
      <c r="F63" s="1039"/>
      <c r="G63" s="1039"/>
      <c r="H63" s="1039"/>
      <c r="I63" s="1039"/>
      <c r="J63" s="1039"/>
      <c r="K63" s="1039"/>
      <c r="L63" s="1040"/>
    </row>
    <row r="64" spans="1:12" ht="15">
      <c r="A64" s="1048"/>
      <c r="B64" s="1039"/>
      <c r="C64" s="1039"/>
      <c r="D64" s="1039"/>
      <c r="E64" s="1039"/>
      <c r="F64" s="1039"/>
      <c r="G64" s="1039"/>
      <c r="H64" s="1039"/>
      <c r="I64" s="1039"/>
      <c r="J64" s="1039"/>
      <c r="K64" s="1039"/>
      <c r="L64" s="1040"/>
    </row>
    <row r="65" spans="1:12">
      <c r="A65" s="1039"/>
      <c r="B65" s="1039"/>
      <c r="C65" s="1039"/>
      <c r="D65" s="1039"/>
      <c r="E65" s="1039"/>
      <c r="F65" s="1039"/>
      <c r="G65" s="1039"/>
      <c r="H65" s="1039"/>
      <c r="I65" s="1018"/>
      <c r="J65" s="1018"/>
      <c r="K65" s="1018"/>
      <c r="L65" s="1040"/>
    </row>
    <row r="66" spans="1:12">
      <c r="A66" s="1041"/>
      <c r="B66" s="1042"/>
      <c r="C66" s="1042"/>
      <c r="D66" s="1042"/>
      <c r="E66" s="1042"/>
      <c r="F66" s="1042"/>
      <c r="G66" s="1042"/>
      <c r="H66" s="1042"/>
      <c r="I66" s="1042"/>
      <c r="J66" s="1042"/>
      <c r="K66" s="1042"/>
      <c r="L66" s="1043"/>
    </row>
    <row r="67" spans="1:12">
      <c r="A67" s="1044"/>
      <c r="B67" s="1042"/>
      <c r="C67" s="1042"/>
      <c r="D67" s="1042"/>
      <c r="E67" s="1042"/>
      <c r="F67" s="1042"/>
      <c r="G67" s="1042"/>
      <c r="H67" s="1042"/>
      <c r="I67" s="1042"/>
      <c r="J67" s="1042"/>
      <c r="K67" s="1042"/>
      <c r="L67" s="1043"/>
    </row>
    <row r="68" spans="1:12" ht="13.5">
      <c r="A68" s="1045"/>
      <c r="B68" s="1042"/>
      <c r="C68" s="1042"/>
      <c r="D68" s="1042"/>
      <c r="E68" s="1042"/>
      <c r="F68" s="1042"/>
      <c r="G68" s="1042"/>
      <c r="H68" s="1042"/>
      <c r="I68" s="1042"/>
      <c r="J68" s="1042"/>
      <c r="K68" s="1042"/>
      <c r="L68" s="1043"/>
    </row>
    <row r="69" spans="1:12">
      <c r="A69" s="1046"/>
      <c r="B69" s="1042"/>
      <c r="C69" s="1042"/>
      <c r="D69" s="1042"/>
      <c r="E69" s="1042"/>
      <c r="F69" s="1042"/>
      <c r="G69" s="1042"/>
      <c r="H69" s="1042"/>
      <c r="I69" s="1042"/>
      <c r="J69" s="1042"/>
      <c r="K69" s="1042"/>
      <c r="L69" s="1043"/>
    </row>
    <row r="70" spans="1:12">
      <c r="A70" s="1047"/>
      <c r="B70" s="1042"/>
      <c r="C70" s="1042"/>
      <c r="D70" s="1042"/>
      <c r="E70" s="1042"/>
      <c r="F70" s="1042"/>
      <c r="G70" s="1042"/>
      <c r="H70" s="1042"/>
      <c r="I70" s="1042"/>
      <c r="J70" s="1042"/>
      <c r="K70" s="1042"/>
      <c r="L70" s="1043"/>
    </row>
    <row r="71" spans="1:12">
      <c r="A71" s="1047"/>
      <c r="B71" s="1042"/>
      <c r="C71" s="1042"/>
      <c r="D71" s="1042"/>
      <c r="E71" s="1042"/>
      <c r="F71" s="1042"/>
      <c r="G71" s="1042"/>
      <c r="H71" s="1042"/>
      <c r="I71" s="1042"/>
      <c r="J71" s="1042"/>
      <c r="K71" s="1042"/>
      <c r="L71" s="1043"/>
    </row>
    <row r="72" spans="1:12" ht="13.5">
      <c r="A72" s="1045"/>
      <c r="B72" s="1042"/>
      <c r="C72" s="1042"/>
      <c r="D72" s="1042"/>
      <c r="E72" s="1042"/>
      <c r="F72" s="1042"/>
      <c r="G72" s="1042"/>
      <c r="H72" s="1042"/>
      <c r="I72" s="1042"/>
      <c r="J72" s="1042"/>
      <c r="K72" s="1042"/>
      <c r="L72" s="1043"/>
    </row>
    <row r="73" spans="1:12" ht="13.5">
      <c r="A73" s="1045"/>
      <c r="B73" s="1042"/>
      <c r="C73" s="1042"/>
      <c r="D73" s="1042"/>
      <c r="E73" s="1042"/>
      <c r="F73" s="1042"/>
      <c r="G73" s="1042"/>
      <c r="H73" s="1042"/>
      <c r="I73" s="1042"/>
      <c r="J73" s="1042"/>
      <c r="K73" s="1042"/>
      <c r="L73" s="1043"/>
    </row>
    <row r="74" spans="1:12">
      <c r="A74" s="1040"/>
      <c r="B74" s="1040"/>
      <c r="C74" s="1040"/>
      <c r="D74" s="1040"/>
      <c r="E74" s="1040"/>
      <c r="F74" s="1040"/>
      <c r="G74" s="1040"/>
      <c r="H74" s="1040"/>
      <c r="I74" s="1040"/>
      <c r="J74" s="1040"/>
      <c r="K74" s="1040"/>
      <c r="L74" s="1040"/>
    </row>
  </sheetData>
  <mergeCells count="2">
    <mergeCell ref="C4:E4"/>
    <mergeCell ref="F4:G4"/>
  </mergeCells>
  <phoneticPr fontId="71" type="noConversion"/>
  <hyperlinks>
    <hyperlink ref="B36" location="Мазмұны!B92" display="мазмұнға"/>
  </hyperlinks>
  <pageMargins left="0.75" right="0.75" top="1" bottom="1" header="0.5" footer="0.5"/>
  <pageSetup paperSize="9" orientation="portrait" verticalDpi="0"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9"/>
  <sheetViews>
    <sheetView topLeftCell="A10" workbookViewId="0">
      <selection activeCell="B29" sqref="B29"/>
    </sheetView>
  </sheetViews>
  <sheetFormatPr defaultRowHeight="12.75"/>
  <cols>
    <col min="1" max="1" width="12.42578125" style="238" customWidth="1"/>
    <col min="2" max="2" width="23.5703125" style="238" customWidth="1"/>
    <col min="3" max="4" width="6.42578125" style="238" bestFit="1" customWidth="1"/>
    <col min="5" max="5" width="6" style="238" bestFit="1" customWidth="1"/>
    <col min="6" max="6" width="6.42578125" style="238" bestFit="1" customWidth="1"/>
    <col min="7" max="7" width="6" style="238" bestFit="1" customWidth="1"/>
    <col min="8" max="11" width="6.42578125" style="238" bestFit="1" customWidth="1"/>
    <col min="12" max="12" width="6.85546875" style="238" bestFit="1" customWidth="1"/>
    <col min="13" max="16384" width="9.140625" style="238"/>
  </cols>
  <sheetData>
    <row r="2" spans="1:12">
      <c r="A2" s="236" t="s">
        <v>1735</v>
      </c>
      <c r="B2" s="237" t="s">
        <v>1638</v>
      </c>
    </row>
    <row r="4" spans="1:12">
      <c r="B4" s="239"/>
      <c r="C4" s="239" t="s">
        <v>373</v>
      </c>
      <c r="D4" s="239" t="s">
        <v>374</v>
      </c>
      <c r="E4" s="239" t="s">
        <v>375</v>
      </c>
      <c r="F4" s="239" t="s">
        <v>376</v>
      </c>
      <c r="G4" s="239" t="s">
        <v>377</v>
      </c>
      <c r="H4" s="239" t="s">
        <v>378</v>
      </c>
      <c r="I4" s="239" t="s">
        <v>379</v>
      </c>
      <c r="J4" s="239" t="s">
        <v>380</v>
      </c>
      <c r="K4" s="239" t="s">
        <v>381</v>
      </c>
      <c r="L4" s="239" t="s">
        <v>382</v>
      </c>
    </row>
    <row r="5" spans="1:12" ht="38.25">
      <c r="B5" s="1378" t="s">
        <v>372</v>
      </c>
      <c r="C5" s="240">
        <v>0.109</v>
      </c>
      <c r="D5" s="240">
        <v>0.14851765048475865</v>
      </c>
      <c r="E5" s="240">
        <v>3.1699999999999999E-2</v>
      </c>
      <c r="F5" s="240">
        <v>0.217</v>
      </c>
      <c r="G5" s="240">
        <v>2.8799999999999999E-2</v>
      </c>
      <c r="H5" s="240">
        <v>0.1004</v>
      </c>
      <c r="I5" s="240">
        <v>6.6299999999999998E-2</v>
      </c>
      <c r="J5" s="240">
        <v>0.40600000000000003</v>
      </c>
      <c r="K5" s="240">
        <v>0.2203</v>
      </c>
      <c r="L5" s="240">
        <v>4.3900000000000002E-2</v>
      </c>
    </row>
    <row r="6" spans="1:12" ht="63.75">
      <c r="B6" s="1379" t="s">
        <v>434</v>
      </c>
      <c r="C6" s="241">
        <v>0.12022509876664129</v>
      </c>
      <c r="D6" s="241">
        <v>0.20309199944561646</v>
      </c>
      <c r="E6" s="241">
        <v>7.9189580393408371E-2</v>
      </c>
      <c r="F6" s="241">
        <v>8.7034079354020966E-2</v>
      </c>
      <c r="G6" s="241">
        <v>1.4809123474731194E-2</v>
      </c>
      <c r="H6" s="241">
        <v>0.14976044845639966</v>
      </c>
      <c r="I6" s="241">
        <v>0.56724534300263962</v>
      </c>
      <c r="J6" s="241">
        <v>0.11534439872672357</v>
      </c>
      <c r="K6" s="241">
        <v>4.9050480687009082E-2</v>
      </c>
      <c r="L6" s="241">
        <v>0.16451830524616684</v>
      </c>
    </row>
    <row r="8" spans="1:12">
      <c r="B8" s="237" t="s">
        <v>1638</v>
      </c>
    </row>
    <row r="27" spans="2:14">
      <c r="B27" s="187" t="s">
        <v>1088</v>
      </c>
    </row>
    <row r="28" spans="2:14">
      <c r="D28" s="1531" t="s">
        <v>370</v>
      </c>
      <c r="E28" s="1532"/>
      <c r="F28" s="1532"/>
      <c r="G28" s="1532"/>
      <c r="H28" s="1532"/>
      <c r="I28" s="1532"/>
      <c r="J28" s="1532"/>
      <c r="K28" s="1532"/>
      <c r="L28" s="1532"/>
      <c r="M28" s="1532"/>
      <c r="N28" s="1532"/>
    </row>
    <row r="29" spans="2:14">
      <c r="B29" s="175" t="s">
        <v>459</v>
      </c>
      <c r="D29" s="1532"/>
      <c r="E29" s="1532"/>
      <c r="F29" s="1532"/>
      <c r="G29" s="1532"/>
      <c r="H29" s="1532"/>
      <c r="I29" s="1532"/>
      <c r="J29" s="1532"/>
      <c r="K29" s="1532"/>
      <c r="L29" s="1532"/>
      <c r="M29" s="1532"/>
      <c r="N29" s="1532"/>
    </row>
  </sheetData>
  <phoneticPr fontId="71" type="noConversion"/>
  <hyperlinks>
    <hyperlink ref="B29" location="Мазмұны!B93" display="мазмұнға"/>
  </hyperlinks>
  <pageMargins left="0.75" right="0.75" top="1" bottom="1" header="0.5" footer="0.5"/>
  <headerFooter alignWithMargins="0"/>
  <drawing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46"/>
  <sheetViews>
    <sheetView topLeftCell="A22" workbookViewId="0">
      <selection activeCell="B45" sqref="B45"/>
    </sheetView>
  </sheetViews>
  <sheetFormatPr defaultRowHeight="12.75"/>
  <cols>
    <col min="1" max="2" width="9.140625" style="224"/>
    <col min="3" max="3" width="18.7109375" style="224" customWidth="1"/>
    <col min="4" max="4" width="17" style="224" customWidth="1"/>
    <col min="5" max="6" width="9.140625" style="224"/>
    <col min="7" max="7" width="18.140625" style="224" customWidth="1"/>
    <col min="8" max="8" width="17.140625" style="224" customWidth="1"/>
    <col min="9" max="9" width="9.140625" style="224"/>
    <col min="10" max="10" width="10.140625" style="224" bestFit="1" customWidth="1"/>
    <col min="11" max="11" width="9.5703125" style="224" bestFit="1" customWidth="1"/>
    <col min="12" max="16" width="9.140625" style="224"/>
    <col min="17" max="17" width="10.42578125" style="224" customWidth="1"/>
    <col min="18" max="18" width="10.140625" style="224" customWidth="1"/>
    <col min="19" max="16384" width="9.140625" style="224"/>
  </cols>
  <sheetData>
    <row r="2" spans="1:9">
      <c r="A2" s="224" t="s">
        <v>1735</v>
      </c>
      <c r="B2" s="188" t="s">
        <v>1639</v>
      </c>
    </row>
    <row r="4" spans="1:9" ht="89.25">
      <c r="C4" s="242" t="s">
        <v>383</v>
      </c>
      <c r="D4" s="1380" t="s">
        <v>384</v>
      </c>
      <c r="E4" s="1380" t="s">
        <v>435</v>
      </c>
      <c r="G4" s="242" t="s">
        <v>383</v>
      </c>
      <c r="H4" s="1380" t="s">
        <v>384</v>
      </c>
      <c r="I4" s="1380" t="s">
        <v>436</v>
      </c>
    </row>
    <row r="5" spans="1:9">
      <c r="C5" s="243" t="s">
        <v>739</v>
      </c>
      <c r="D5" s="244">
        <v>6.7211872952282414</v>
      </c>
      <c r="E5" s="245">
        <v>0.69714663325790038</v>
      </c>
      <c r="G5" s="243" t="s">
        <v>739</v>
      </c>
      <c r="H5" s="244">
        <v>6.7211872952282414</v>
      </c>
      <c r="I5" s="246">
        <v>-5.4706704549454125E-3</v>
      </c>
    </row>
    <row r="6" spans="1:9">
      <c r="C6" s="243" t="s">
        <v>858</v>
      </c>
      <c r="D6" s="244">
        <v>12.504037513297286</v>
      </c>
      <c r="E6" s="245">
        <v>0.56214018379529307</v>
      </c>
      <c r="G6" s="243" t="s">
        <v>858</v>
      </c>
      <c r="H6" s="244">
        <v>12.504037513297286</v>
      </c>
      <c r="I6" s="246">
        <v>0.67912066922651848</v>
      </c>
    </row>
    <row r="7" spans="1:9">
      <c r="C7" s="243" t="s">
        <v>771</v>
      </c>
      <c r="D7" s="244">
        <v>2.3575642135936397</v>
      </c>
      <c r="E7" s="245">
        <v>0.6636885418658518</v>
      </c>
      <c r="G7" s="243" t="s">
        <v>771</v>
      </c>
      <c r="H7" s="244">
        <v>2.3575642135936397</v>
      </c>
      <c r="I7" s="246">
        <v>0.34163020547890749</v>
      </c>
    </row>
    <row r="8" spans="1:9">
      <c r="C8" s="243" t="s">
        <v>740</v>
      </c>
      <c r="D8" s="244">
        <v>6.3000435401428216</v>
      </c>
      <c r="E8" s="245">
        <v>0.68803671668360156</v>
      </c>
      <c r="G8" s="243" t="s">
        <v>740</v>
      </c>
      <c r="H8" s="244">
        <v>6.3000435401428216</v>
      </c>
      <c r="I8" s="246">
        <v>-0.12348455732896869</v>
      </c>
    </row>
    <row r="9" spans="1:9">
      <c r="C9" s="243" t="s">
        <v>772</v>
      </c>
      <c r="D9" s="244">
        <v>7.0733223063436359</v>
      </c>
      <c r="E9" s="245">
        <v>0.6282734911740907</v>
      </c>
      <c r="G9" s="243" t="s">
        <v>772</v>
      </c>
      <c r="H9" s="244">
        <v>7.0733223063436359</v>
      </c>
      <c r="I9" s="246">
        <v>-0.21195147462499847</v>
      </c>
    </row>
    <row r="10" spans="1:9">
      <c r="C10" s="243" t="s">
        <v>773</v>
      </c>
      <c r="D10" s="244">
        <v>4.8965079856597598</v>
      </c>
      <c r="E10" s="245">
        <v>0.67654151973020515</v>
      </c>
      <c r="G10" s="243" t="s">
        <v>773</v>
      </c>
      <c r="H10" s="244">
        <v>4.8965079856597598</v>
      </c>
      <c r="I10" s="246">
        <v>-0.3827952798421882</v>
      </c>
    </row>
    <row r="11" spans="1:9">
      <c r="C11" s="243" t="s">
        <v>385</v>
      </c>
      <c r="D11" s="244">
        <v>9.0731366937541491</v>
      </c>
      <c r="E11" s="245">
        <v>0.72723087520094576</v>
      </c>
      <c r="G11" s="243" t="s">
        <v>385</v>
      </c>
      <c r="H11" s="244">
        <v>9.0731366937541491</v>
      </c>
      <c r="I11" s="246">
        <v>1.8192065960672472E-2</v>
      </c>
    </row>
    <row r="12" spans="1:9">
      <c r="C12" s="243" t="s">
        <v>386</v>
      </c>
      <c r="D12" s="244">
        <v>9.4039867069381931</v>
      </c>
      <c r="E12" s="245">
        <v>0.6185656787424294</v>
      </c>
      <c r="G12" s="243" t="s">
        <v>386</v>
      </c>
      <c r="H12" s="244">
        <v>9.4039867069381931</v>
      </c>
      <c r="I12" s="246">
        <v>-12.374100458249034</v>
      </c>
    </row>
    <row r="13" spans="1:9">
      <c r="C13" s="243" t="s">
        <v>1181</v>
      </c>
      <c r="D13" s="244">
        <v>2.4240039072562234</v>
      </c>
      <c r="E13" s="245">
        <v>0.7263702028395882</v>
      </c>
    </row>
    <row r="14" spans="1:9">
      <c r="C14" s="243" t="s">
        <v>1171</v>
      </c>
      <c r="D14" s="244">
        <v>2.5188500727503076</v>
      </c>
      <c r="E14" s="245">
        <v>0.48002574871834891</v>
      </c>
    </row>
    <row r="15" spans="1:9">
      <c r="C15" s="243" t="s">
        <v>387</v>
      </c>
      <c r="D15" s="244">
        <v>4.8663210267194215</v>
      </c>
      <c r="E15" s="245">
        <v>0.30403922682784262</v>
      </c>
    </row>
    <row r="16" spans="1:9">
      <c r="C16" s="243" t="s">
        <v>388</v>
      </c>
      <c r="D16" s="244">
        <v>2.7971747511779834</v>
      </c>
      <c r="E16" s="245">
        <v>0.47599323507446151</v>
      </c>
    </row>
    <row r="19" spans="2:2">
      <c r="B19" s="188" t="s">
        <v>1639</v>
      </c>
    </row>
    <row r="39" spans="2:12">
      <c r="G39" s="247"/>
      <c r="L39" s="207"/>
    </row>
    <row r="40" spans="2:12">
      <c r="L40" s="207"/>
    </row>
    <row r="41" spans="2:12">
      <c r="L41" s="207"/>
    </row>
    <row r="42" spans="2:12" ht="24.75" customHeight="1">
      <c r="B42" s="1689" t="s">
        <v>389</v>
      </c>
      <c r="C42" s="1689"/>
      <c r="D42" s="1689"/>
      <c r="E42" s="1689"/>
      <c r="F42" s="1689"/>
      <c r="G42" s="1689"/>
      <c r="H42" s="1689"/>
      <c r="I42" s="1689"/>
      <c r="J42" s="1689"/>
      <c r="L42" s="207"/>
    </row>
    <row r="43" spans="2:12">
      <c r="B43" s="187" t="s">
        <v>1089</v>
      </c>
      <c r="C43" s="1393"/>
      <c r="D43" s="1393"/>
      <c r="E43" s="1393"/>
      <c r="F43" s="1394"/>
      <c r="G43" s="1393"/>
      <c r="H43" s="1393"/>
      <c r="I43" s="1393"/>
      <c r="J43" s="1393"/>
      <c r="L43" s="207"/>
    </row>
    <row r="44" spans="2:12">
      <c r="B44" s="248"/>
      <c r="F44" s="247"/>
      <c r="L44" s="207"/>
    </row>
    <row r="45" spans="2:12">
      <c r="B45" s="175" t="s">
        <v>459</v>
      </c>
      <c r="F45" s="247"/>
      <c r="L45" s="207"/>
    </row>
    <row r="46" spans="2:12">
      <c r="G46" s="247"/>
      <c r="L46" s="207"/>
    </row>
  </sheetData>
  <mergeCells count="1">
    <mergeCell ref="B42:J42"/>
  </mergeCells>
  <phoneticPr fontId="7" type="noConversion"/>
  <hyperlinks>
    <hyperlink ref="B45" location="Мазмұны!B94" display="мазмұнға"/>
  </hyperlinks>
  <pageMargins left="0.75" right="0.75" top="1" bottom="1" header="0.5" footer="0.5"/>
  <pageSetup paperSize="9" orientation="portrait"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5"/>
  <sheetViews>
    <sheetView topLeftCell="A28" workbookViewId="0">
      <selection activeCell="B33" sqref="B33"/>
    </sheetView>
  </sheetViews>
  <sheetFormatPr defaultRowHeight="12.75"/>
  <cols>
    <col min="2" max="2" width="39.5703125" customWidth="1"/>
    <col min="4" max="4" width="7.85546875" customWidth="1"/>
    <col min="5" max="5" width="7.7109375" customWidth="1"/>
    <col min="6" max="6" width="7.5703125" customWidth="1"/>
    <col min="7" max="7" width="7.140625" customWidth="1"/>
    <col min="8" max="8" width="8.140625" customWidth="1"/>
    <col min="9" max="9" width="3" customWidth="1"/>
    <col min="10" max="10" width="8.5703125" customWidth="1"/>
    <col min="11" max="11" width="9.42578125" customWidth="1"/>
  </cols>
  <sheetData>
    <row r="1" spans="1:16">
      <c r="J1" s="249"/>
      <c r="K1" s="249"/>
      <c r="L1" s="249"/>
      <c r="M1" s="249"/>
      <c r="N1" s="249"/>
      <c r="O1" s="249"/>
      <c r="P1" s="249"/>
    </row>
    <row r="2" spans="1:16">
      <c r="A2" s="176" t="s">
        <v>1735</v>
      </c>
      <c r="B2" s="250" t="s">
        <v>1640</v>
      </c>
      <c r="C2" s="250"/>
      <c r="D2" s="250"/>
      <c r="E2" s="250"/>
      <c r="F2" s="250"/>
      <c r="G2" s="250"/>
      <c r="H2" s="250"/>
      <c r="J2" s="249"/>
      <c r="K2" s="249"/>
      <c r="L2" s="249"/>
      <c r="M2" s="249"/>
      <c r="N2" s="249"/>
      <c r="O2" s="249"/>
      <c r="P2" s="249"/>
    </row>
    <row r="3" spans="1:16">
      <c r="A3" s="176"/>
      <c r="B3" s="178"/>
      <c r="C3" s="178"/>
      <c r="D3" s="178"/>
      <c r="E3" s="178"/>
      <c r="F3" s="178"/>
      <c r="G3" s="178"/>
      <c r="H3" s="178"/>
      <c r="J3" s="249"/>
      <c r="K3" s="249"/>
      <c r="L3" s="249"/>
      <c r="M3" s="249"/>
      <c r="N3" s="249"/>
      <c r="O3" s="249"/>
      <c r="P3" s="249"/>
    </row>
    <row r="4" spans="1:16" ht="38.25">
      <c r="B4" s="251" t="s">
        <v>1164</v>
      </c>
      <c r="C4" s="252" t="s">
        <v>390</v>
      </c>
      <c r="D4" s="252" t="s">
        <v>988</v>
      </c>
      <c r="E4" s="252" t="s">
        <v>989</v>
      </c>
      <c r="F4" s="252" t="s">
        <v>990</v>
      </c>
      <c r="G4" s="253" t="s">
        <v>991</v>
      </c>
      <c r="H4" s="253" t="s">
        <v>992</v>
      </c>
    </row>
    <row r="5" spans="1:16" ht="23.25" customHeight="1">
      <c r="B5" s="254" t="s">
        <v>391</v>
      </c>
      <c r="C5" s="200">
        <v>0.24242424242424246</v>
      </c>
      <c r="D5" s="200">
        <v>0.30303030303030304</v>
      </c>
      <c r="E5" s="200">
        <v>8.8235294117647078E-2</v>
      </c>
      <c r="F5" s="255">
        <v>8.8235294117647078E-2</v>
      </c>
      <c r="G5" s="255">
        <v>0.15151515151515149</v>
      </c>
      <c r="H5" s="200">
        <v>6.0606060606060608E-2</v>
      </c>
    </row>
    <row r="6" spans="1:16" ht="16.5" customHeight="1">
      <c r="B6" s="256" t="s">
        <v>392</v>
      </c>
      <c r="C6" s="200">
        <v>0.33333333333333331</v>
      </c>
      <c r="D6" s="200">
        <v>0.18181818181818185</v>
      </c>
      <c r="E6" s="200">
        <v>6.0606060606060552E-2</v>
      </c>
      <c r="F6" s="200">
        <v>0</v>
      </c>
      <c r="G6" s="200">
        <v>0.1818181818181818</v>
      </c>
      <c r="H6" s="200">
        <v>6.0606060606060608E-2</v>
      </c>
    </row>
    <row r="7" spans="1:16" ht="16.5" customHeight="1">
      <c r="B7" s="256" t="s">
        <v>393</v>
      </c>
      <c r="C7" s="200">
        <v>0.24242424242424238</v>
      </c>
      <c r="D7" s="200">
        <v>0.2424242424242424</v>
      </c>
      <c r="E7" s="200">
        <v>0.12903225806451615</v>
      </c>
      <c r="F7" s="200">
        <v>6.4516129032258035E-2</v>
      </c>
      <c r="G7" s="200">
        <v>6.6666666666666652E-2</v>
      </c>
      <c r="H7" s="200">
        <v>6.6666666666666652E-2</v>
      </c>
    </row>
    <row r="8" spans="1:16" ht="18" customHeight="1">
      <c r="B8" s="256" t="s">
        <v>394</v>
      </c>
      <c r="C8" s="200">
        <v>6.0606060606060608E-2</v>
      </c>
      <c r="D8" s="200">
        <v>0.2424242424242424</v>
      </c>
      <c r="E8" s="200">
        <v>-0.1</v>
      </c>
      <c r="F8" s="200">
        <v>3.3333333333333326E-2</v>
      </c>
      <c r="G8" s="200">
        <v>0.27586206896551729</v>
      </c>
      <c r="H8" s="200">
        <v>6.8965517241379309E-2</v>
      </c>
    </row>
    <row r="9" spans="1:16" ht="18" customHeight="1">
      <c r="B9" s="256" t="s">
        <v>398</v>
      </c>
      <c r="C9" s="200">
        <v>0.15151515151515152</v>
      </c>
      <c r="D9" s="200">
        <v>0.21212121212121213</v>
      </c>
      <c r="E9" s="200">
        <v>-5.8823529411764663E-2</v>
      </c>
      <c r="F9" s="200">
        <v>2.9411764705882359E-2</v>
      </c>
      <c r="G9" s="200">
        <v>9.0909090909090884E-2</v>
      </c>
      <c r="H9" s="200">
        <v>0.1818181818181818</v>
      </c>
    </row>
    <row r="10" spans="1:16" ht="24.75" customHeight="1">
      <c r="B10" s="256" t="s">
        <v>395</v>
      </c>
      <c r="C10" s="200">
        <v>9.0909090909090912E-2</v>
      </c>
      <c r="D10" s="200">
        <v>0.21212121212121213</v>
      </c>
      <c r="E10" s="200">
        <v>-0.15625</v>
      </c>
      <c r="F10" s="200">
        <v>-6.25E-2</v>
      </c>
      <c r="G10" s="200">
        <v>0.125</v>
      </c>
      <c r="H10" s="200">
        <v>0.125</v>
      </c>
    </row>
    <row r="11" spans="1:16" ht="24" customHeight="1">
      <c r="B11" s="256" t="s">
        <v>396</v>
      </c>
      <c r="C11" s="200">
        <v>0.24242424242424238</v>
      </c>
      <c r="D11" s="200">
        <v>0.42424242424242425</v>
      </c>
      <c r="E11" s="200">
        <v>0.23333333333333334</v>
      </c>
      <c r="F11" s="200">
        <v>0.22580645161290325</v>
      </c>
      <c r="G11" s="200">
        <v>0.23333333333333336</v>
      </c>
      <c r="H11" s="200">
        <v>0.26666666666666672</v>
      </c>
    </row>
    <row r="12" spans="1:16" ht="15.75" customHeight="1">
      <c r="B12" s="256" t="s">
        <v>397</v>
      </c>
      <c r="C12" s="200">
        <v>0.15151515151515155</v>
      </c>
      <c r="D12" s="200">
        <v>0.24242424242424243</v>
      </c>
      <c r="E12" s="200">
        <v>0.13333333333333336</v>
      </c>
      <c r="F12" s="200">
        <v>0.1333333333333333</v>
      </c>
      <c r="G12" s="200">
        <v>0.16666666666666666</v>
      </c>
      <c r="H12" s="200">
        <v>0.1</v>
      </c>
    </row>
    <row r="13" spans="1:16">
      <c r="J13" s="249"/>
      <c r="K13" s="249"/>
      <c r="L13" s="249"/>
      <c r="M13" s="249"/>
      <c r="N13" s="249"/>
      <c r="O13" s="249"/>
    </row>
    <row r="14" spans="1:16" ht="12" customHeight="1">
      <c r="J14" s="249"/>
      <c r="K14" s="249"/>
      <c r="L14" s="249"/>
      <c r="M14" s="249"/>
      <c r="N14" s="249"/>
      <c r="O14" s="249"/>
    </row>
    <row r="15" spans="1:16">
      <c r="B15" s="250" t="s">
        <v>1640</v>
      </c>
      <c r="J15" s="249"/>
      <c r="K15" s="249"/>
      <c r="L15" s="249"/>
      <c r="M15" s="249"/>
      <c r="N15" s="249"/>
      <c r="O15" s="249"/>
    </row>
    <row r="21" spans="2:15" ht="38.25" customHeight="1"/>
    <row r="23" spans="2:15" ht="14.25" customHeight="1"/>
    <row r="24" spans="2:15" ht="12.75" customHeight="1">
      <c r="C24" s="257"/>
      <c r="D24" s="257"/>
    </row>
    <row r="25" spans="2:15" ht="14.25" customHeight="1">
      <c r="J25" s="258"/>
      <c r="K25" s="258"/>
      <c r="L25" s="258"/>
      <c r="M25" s="258"/>
      <c r="N25" s="258"/>
      <c r="O25" s="258"/>
    </row>
    <row r="26" spans="2:15" ht="58.5" customHeight="1">
      <c r="J26" s="258"/>
      <c r="K26" s="258"/>
      <c r="L26" s="258"/>
      <c r="M26" s="258"/>
      <c r="N26" s="258"/>
      <c r="O26" s="258"/>
    </row>
    <row r="27" spans="2:15" ht="15.75" customHeight="1">
      <c r="B27" s="257" t="s">
        <v>1088</v>
      </c>
      <c r="J27" s="258"/>
      <c r="K27" s="258"/>
      <c r="L27" s="258"/>
      <c r="M27" s="258"/>
      <c r="N27" s="258"/>
      <c r="O27" s="258"/>
    </row>
    <row r="28" spans="2:15" ht="45" customHeight="1">
      <c r="B28" s="1607" t="s">
        <v>399</v>
      </c>
      <c r="C28" s="1607"/>
      <c r="D28" s="1607"/>
      <c r="E28" s="1607"/>
      <c r="F28" s="1607"/>
      <c r="J28" s="258"/>
      <c r="K28" s="258"/>
      <c r="L28" s="258"/>
      <c r="M28" s="258"/>
      <c r="N28" s="258"/>
      <c r="O28" s="258"/>
    </row>
    <row r="29" spans="2:15" ht="13.5" customHeight="1">
      <c r="B29" s="1607"/>
      <c r="C29" s="1607"/>
      <c r="D29" s="1607"/>
      <c r="E29" s="1607"/>
      <c r="F29" s="1607"/>
      <c r="J29" s="258"/>
      <c r="K29" s="258"/>
      <c r="L29" s="258"/>
      <c r="M29" s="258"/>
      <c r="N29" s="258"/>
      <c r="O29" s="258"/>
    </row>
    <row r="30" spans="2:15" ht="12" customHeight="1">
      <c r="B30" s="1607"/>
      <c r="C30" s="1607"/>
      <c r="D30" s="1607"/>
      <c r="E30" s="1607"/>
      <c r="F30" s="1607"/>
      <c r="J30" s="258"/>
      <c r="K30" s="258"/>
      <c r="L30" s="258"/>
      <c r="M30" s="258"/>
      <c r="N30" s="258"/>
      <c r="O30" s="258"/>
    </row>
    <row r="31" spans="2:15" ht="13.5" customHeight="1">
      <c r="B31" s="1607"/>
      <c r="C31" s="1607"/>
      <c r="D31" s="1607"/>
      <c r="E31" s="1607"/>
      <c r="F31" s="1607"/>
      <c r="J31" s="258"/>
      <c r="K31" s="258"/>
      <c r="L31" s="258"/>
      <c r="M31" s="258"/>
      <c r="N31" s="258"/>
      <c r="O31" s="258"/>
    </row>
    <row r="32" spans="2:15" ht="13.5" customHeight="1">
      <c r="B32" s="1371"/>
      <c r="C32" s="1371"/>
      <c r="D32" s="1371"/>
      <c r="E32" s="1371"/>
      <c r="F32" s="1371"/>
      <c r="J32" s="258"/>
      <c r="K32" s="258"/>
      <c r="L32" s="258"/>
      <c r="M32" s="258"/>
      <c r="N32" s="258"/>
      <c r="O32" s="258"/>
    </row>
    <row r="33" spans="2:8">
      <c r="B33" s="175" t="s">
        <v>459</v>
      </c>
    </row>
    <row r="35" spans="2:8">
      <c r="C35" s="258"/>
      <c r="D35" s="258"/>
      <c r="E35" s="258"/>
      <c r="F35" s="258"/>
      <c r="G35" s="258"/>
      <c r="H35" s="258"/>
    </row>
    <row r="36" spans="2:8">
      <c r="C36" s="258"/>
      <c r="D36" s="258"/>
      <c r="E36" s="258"/>
      <c r="F36" s="258"/>
      <c r="G36" s="258"/>
      <c r="H36" s="258"/>
    </row>
    <row r="37" spans="2:8">
      <c r="C37" s="258"/>
      <c r="D37" s="258"/>
      <c r="E37" s="258"/>
      <c r="F37" s="258"/>
      <c r="G37" s="258"/>
      <c r="H37" s="258"/>
    </row>
    <row r="45" spans="2:8" ht="9" customHeight="1"/>
  </sheetData>
  <mergeCells count="1">
    <mergeCell ref="B28:F31"/>
  </mergeCells>
  <phoneticPr fontId="64" type="noConversion"/>
  <hyperlinks>
    <hyperlink ref="B33" location="Мазмұны!B95" display="мазмұнға"/>
  </hyperlinks>
  <pageMargins left="0.75" right="0.75" top="1" bottom="1" header="0.5" footer="0.5"/>
  <pageSetup paperSize="9" orientation="portrait" verticalDpi="0"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0"/>
  <sheetViews>
    <sheetView topLeftCell="A4" workbookViewId="0">
      <selection activeCell="B30" sqref="B30"/>
    </sheetView>
  </sheetViews>
  <sheetFormatPr defaultRowHeight="12.75"/>
  <cols>
    <col min="2" max="2" width="13" customWidth="1"/>
  </cols>
  <sheetData>
    <row r="2" spans="1:8">
      <c r="A2" s="176" t="s">
        <v>1735</v>
      </c>
      <c r="B2" s="259" t="s">
        <v>1641</v>
      </c>
      <c r="C2" s="259"/>
      <c r="D2" s="259"/>
      <c r="E2" s="259"/>
      <c r="F2" s="259"/>
      <c r="G2" s="259"/>
      <c r="H2" s="259"/>
    </row>
    <row r="3" spans="1:8">
      <c r="A3" s="176"/>
      <c r="B3" s="260"/>
      <c r="C3" s="260"/>
      <c r="D3" s="260"/>
      <c r="E3" s="260"/>
      <c r="F3" s="260"/>
      <c r="G3" s="260"/>
      <c r="H3" s="260"/>
    </row>
    <row r="4" spans="1:8" ht="25.5">
      <c r="B4" s="252" t="s">
        <v>1164</v>
      </c>
      <c r="C4" s="252" t="s">
        <v>408</v>
      </c>
      <c r="D4" s="252" t="s">
        <v>988</v>
      </c>
      <c r="E4" s="252" t="s">
        <v>989</v>
      </c>
      <c r="F4" s="252" t="s">
        <v>990</v>
      </c>
      <c r="G4" s="253" t="s">
        <v>991</v>
      </c>
      <c r="H4" s="253" t="s">
        <v>992</v>
      </c>
    </row>
    <row r="5" spans="1:8">
      <c r="B5" s="199" t="s">
        <v>405</v>
      </c>
      <c r="C5" s="200">
        <v>-0.5862068965517242</v>
      </c>
      <c r="D5" s="200">
        <v>-0.23333333333333336</v>
      </c>
      <c r="E5" s="200">
        <v>-0.25806451612903225</v>
      </c>
      <c r="F5" s="200">
        <v>-0.19354838709677422</v>
      </c>
      <c r="G5" s="200">
        <v>-9.6774193548387066E-2</v>
      </c>
      <c r="H5" s="200">
        <v>6.4516129032258063E-2</v>
      </c>
    </row>
    <row r="6" spans="1:8">
      <c r="B6" s="199" t="s">
        <v>387</v>
      </c>
      <c r="C6" s="200">
        <v>-0.10344827586206901</v>
      </c>
      <c r="D6" s="200">
        <v>3.2258064516129031E-2</v>
      </c>
      <c r="E6" s="200">
        <v>3.125E-2</v>
      </c>
      <c r="F6" s="200">
        <v>-9.375E-2</v>
      </c>
      <c r="G6" s="200">
        <v>0.15625</v>
      </c>
      <c r="H6" s="200">
        <v>0.125</v>
      </c>
    </row>
    <row r="7" spans="1:8">
      <c r="B7" s="199" t="s">
        <v>406</v>
      </c>
      <c r="C7" s="255">
        <v>-6.6666666666666707E-2</v>
      </c>
      <c r="D7" s="255">
        <v>-9.6774193548387094E-2</v>
      </c>
      <c r="E7" s="255">
        <v>-0.125</v>
      </c>
      <c r="F7" s="255">
        <v>-0.15625</v>
      </c>
      <c r="G7" s="200">
        <v>6.25E-2</v>
      </c>
      <c r="H7" s="200">
        <v>9.375E-2</v>
      </c>
    </row>
    <row r="8" spans="1:8">
      <c r="B8" s="199" t="s">
        <v>407</v>
      </c>
      <c r="C8" s="200">
        <v>0.20689655172413796</v>
      </c>
      <c r="D8" s="200">
        <v>0.32258064516129031</v>
      </c>
      <c r="E8" s="200">
        <v>0.25</v>
      </c>
      <c r="F8" s="200">
        <v>0.21875</v>
      </c>
      <c r="G8" s="200">
        <v>0.125</v>
      </c>
      <c r="H8" s="200">
        <v>0.15625</v>
      </c>
    </row>
    <row r="11" spans="1:8">
      <c r="B11" s="259" t="s">
        <v>1641</v>
      </c>
    </row>
    <row r="24" spans="2:8">
      <c r="B24" s="1607" t="s">
        <v>1088</v>
      </c>
      <c r="C24" s="1607"/>
      <c r="D24" s="1607"/>
    </row>
    <row r="25" spans="2:8" ht="12.75" customHeight="1">
      <c r="B25" s="1607" t="s">
        <v>399</v>
      </c>
      <c r="C25" s="1607"/>
      <c r="D25" s="1607"/>
      <c r="E25" s="1607"/>
      <c r="F25" s="1607"/>
      <c r="G25" s="1607"/>
      <c r="H25" s="1607"/>
    </row>
    <row r="26" spans="2:8">
      <c r="B26" s="1607"/>
      <c r="C26" s="1607"/>
      <c r="D26" s="1607"/>
      <c r="E26" s="1607"/>
      <c r="F26" s="1607"/>
      <c r="G26" s="1607"/>
      <c r="H26" s="1607"/>
    </row>
    <row r="27" spans="2:8">
      <c r="B27" s="1607"/>
      <c r="C27" s="1607"/>
      <c r="D27" s="1607"/>
      <c r="E27" s="1607"/>
      <c r="F27" s="1607"/>
      <c r="G27" s="1607"/>
      <c r="H27" s="1607"/>
    </row>
    <row r="28" spans="2:8">
      <c r="B28" s="1607"/>
      <c r="C28" s="1607"/>
      <c r="D28" s="1607"/>
      <c r="E28" s="1607"/>
      <c r="F28" s="1607"/>
      <c r="G28" s="1607"/>
      <c r="H28" s="1607"/>
    </row>
    <row r="29" spans="2:8">
      <c r="B29" s="1371"/>
      <c r="C29" s="1371"/>
      <c r="D29" s="1371"/>
    </row>
    <row r="30" spans="2:8">
      <c r="B30" s="175" t="s">
        <v>459</v>
      </c>
    </row>
  </sheetData>
  <mergeCells count="2">
    <mergeCell ref="B24:D24"/>
    <mergeCell ref="B25:H28"/>
  </mergeCells>
  <phoneticPr fontId="64" type="noConversion"/>
  <hyperlinks>
    <hyperlink ref="B30" location="Мазмұны!B96" display="мазмұнға"/>
  </hyperlinks>
  <pageMargins left="0.75" right="0.75" top="1" bottom="1" header="0.5" footer="0.5"/>
  <headerFooter alignWithMargins="0"/>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3"/>
  <sheetViews>
    <sheetView topLeftCell="A8" workbookViewId="0">
      <selection activeCell="B33" sqref="B33"/>
    </sheetView>
  </sheetViews>
  <sheetFormatPr defaultRowHeight="12.75"/>
  <cols>
    <col min="2" max="2" width="34.5703125" customWidth="1"/>
    <col min="3" max="3" width="16.85546875" customWidth="1"/>
  </cols>
  <sheetData>
    <row r="2" spans="1:8">
      <c r="A2" s="176" t="s">
        <v>1735</v>
      </c>
      <c r="B2" s="250" t="s">
        <v>1642</v>
      </c>
      <c r="C2" s="250"/>
      <c r="D2" s="250"/>
      <c r="E2" s="250"/>
      <c r="F2" s="250"/>
      <c r="G2" s="250"/>
      <c r="H2" s="250"/>
    </row>
    <row r="4" spans="1:8">
      <c r="B4" s="252" t="s">
        <v>1164</v>
      </c>
      <c r="C4" s="261" t="s">
        <v>371</v>
      </c>
      <c r="D4" s="252" t="s">
        <v>988</v>
      </c>
      <c r="E4" s="252" t="s">
        <v>989</v>
      </c>
      <c r="F4" s="252" t="s">
        <v>990</v>
      </c>
      <c r="G4" s="253" t="s">
        <v>991</v>
      </c>
      <c r="H4" s="253" t="s">
        <v>992</v>
      </c>
    </row>
    <row r="5" spans="1:8">
      <c r="B5" s="183" t="s">
        <v>409</v>
      </c>
      <c r="C5" s="200">
        <v>-0.69696969696969702</v>
      </c>
      <c r="D5" s="200">
        <v>-0.30303030303030298</v>
      </c>
      <c r="E5" s="200">
        <v>-0.32352941176470584</v>
      </c>
      <c r="F5" s="200">
        <v>-0.3235294117647059</v>
      </c>
      <c r="G5" s="200">
        <v>-0.27272727272727271</v>
      </c>
      <c r="H5" s="200">
        <v>-0.21212121212121213</v>
      </c>
    </row>
    <row r="6" spans="1:8">
      <c r="B6" s="183" t="s">
        <v>410</v>
      </c>
      <c r="C6" s="200">
        <v>-0.46666666666666667</v>
      </c>
      <c r="D6" s="200">
        <v>-0.22580645161290325</v>
      </c>
      <c r="E6" s="200">
        <v>-0.28125</v>
      </c>
      <c r="F6" s="200">
        <v>-0.21875</v>
      </c>
      <c r="G6" s="200">
        <v>-0.21875</v>
      </c>
      <c r="H6" s="200">
        <v>-6.25E-2</v>
      </c>
    </row>
    <row r="7" spans="1:8">
      <c r="B7" s="262" t="s">
        <v>411</v>
      </c>
      <c r="C7" s="200">
        <v>-0.41379310344827591</v>
      </c>
      <c r="D7" s="200">
        <v>-3.2258064516129031E-2</v>
      </c>
      <c r="E7" s="200">
        <v>-0.125</v>
      </c>
      <c r="F7" s="200">
        <v>-0.21875</v>
      </c>
      <c r="G7" s="200">
        <v>-0.21875</v>
      </c>
      <c r="H7" s="200">
        <v>-0.125</v>
      </c>
    </row>
    <row r="8" spans="1:8">
      <c r="B8" s="186" t="s">
        <v>412</v>
      </c>
      <c r="C8" s="200">
        <v>-0.11764705882352941</v>
      </c>
      <c r="D8" s="200">
        <v>-0.23529411764705885</v>
      </c>
      <c r="E8" s="200">
        <v>-0.38235294117647056</v>
      </c>
      <c r="F8" s="200">
        <v>-0.52941176470588236</v>
      </c>
      <c r="G8" s="200">
        <v>-0.17647058823529413</v>
      </c>
      <c r="H8" s="200">
        <v>-0.23529411764705885</v>
      </c>
    </row>
    <row r="9" spans="1:8">
      <c r="B9" s="186" t="s">
        <v>413</v>
      </c>
      <c r="C9" s="200">
        <v>-0.46666666666666667</v>
      </c>
      <c r="D9" s="200">
        <v>-0.34375</v>
      </c>
      <c r="E9" s="200">
        <v>-0.53125</v>
      </c>
      <c r="F9" s="200">
        <v>-0.625</v>
      </c>
      <c r="G9" s="200">
        <v>-0.34375</v>
      </c>
      <c r="H9" s="200">
        <v>-0.28125</v>
      </c>
    </row>
    <row r="10" spans="1:8">
      <c r="B10" s="186" t="s">
        <v>414</v>
      </c>
      <c r="C10" s="200">
        <v>-0.41379310344827586</v>
      </c>
      <c r="D10" s="200">
        <v>-0.22580645161290322</v>
      </c>
      <c r="E10" s="200">
        <v>-0.34375</v>
      </c>
      <c r="F10" s="200">
        <v>-0.46875</v>
      </c>
      <c r="G10" s="200">
        <v>-0.3125</v>
      </c>
      <c r="H10" s="200">
        <v>-0.21875</v>
      </c>
    </row>
    <row r="13" spans="1:8">
      <c r="B13" s="250" t="s">
        <v>1642</v>
      </c>
    </row>
    <row r="27" spans="2:5">
      <c r="B27" s="257" t="s">
        <v>1088</v>
      </c>
      <c r="C27" s="257"/>
      <c r="D27" s="257"/>
    </row>
    <row r="28" spans="2:5" ht="12.75" customHeight="1">
      <c r="B28" s="1607" t="s">
        <v>399</v>
      </c>
      <c r="C28" s="1607"/>
      <c r="D28" s="1607"/>
      <c r="E28" s="1607"/>
    </row>
    <row r="29" spans="2:5">
      <c r="B29" s="1607"/>
      <c r="C29" s="1607"/>
      <c r="D29" s="1607"/>
      <c r="E29" s="1607"/>
    </row>
    <row r="30" spans="2:5">
      <c r="B30" s="1607"/>
      <c r="C30" s="1607"/>
      <c r="D30" s="1607"/>
      <c r="E30" s="1607"/>
    </row>
    <row r="31" spans="2:5">
      <c r="B31" s="1607"/>
      <c r="C31" s="1607"/>
      <c r="D31" s="1607"/>
      <c r="E31" s="1607"/>
    </row>
    <row r="32" spans="2:5">
      <c r="B32" s="257"/>
      <c r="C32" s="257"/>
      <c r="D32" s="257"/>
    </row>
    <row r="33" spans="2:2">
      <c r="B33" s="175" t="s">
        <v>459</v>
      </c>
    </row>
  </sheetData>
  <mergeCells count="1">
    <mergeCell ref="B28:E31"/>
  </mergeCells>
  <phoneticPr fontId="64" type="noConversion"/>
  <hyperlinks>
    <hyperlink ref="B33" location="Мазмұны!B97" display="мазмұнға"/>
  </hyperlinks>
  <pageMargins left="0.75" right="0.75" top="1" bottom="1" header="0.5" footer="0.5"/>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56"/>
  <sheetViews>
    <sheetView topLeftCell="A16" workbookViewId="0">
      <selection activeCell="O21" sqref="O21"/>
    </sheetView>
  </sheetViews>
  <sheetFormatPr defaultRowHeight="12.75"/>
  <cols>
    <col min="1" max="16384" width="9.140625" style="176"/>
  </cols>
  <sheetData>
    <row r="2" spans="1:14">
      <c r="A2" s="176" t="s">
        <v>1735</v>
      </c>
      <c r="B2" s="250" t="s">
        <v>1699</v>
      </c>
      <c r="C2" s="188"/>
      <c r="D2" s="188"/>
      <c r="E2" s="188"/>
      <c r="F2" s="188"/>
      <c r="G2" s="188"/>
    </row>
    <row r="3" spans="1:14">
      <c r="B3" s="188" t="s">
        <v>721</v>
      </c>
      <c r="C3" s="188"/>
      <c r="D3" s="188"/>
      <c r="E3" s="188"/>
      <c r="F3" s="188"/>
      <c r="G3" s="188"/>
    </row>
    <row r="4" spans="1:14" ht="13.5" thickBot="1"/>
    <row r="5" spans="1:14" ht="43.5" thickBot="1">
      <c r="B5" s="1502" t="s">
        <v>1116</v>
      </c>
      <c r="C5" s="1503" t="s">
        <v>1007</v>
      </c>
      <c r="D5" s="1503" t="s">
        <v>1558</v>
      </c>
      <c r="E5" s="1503" t="s">
        <v>1559</v>
      </c>
      <c r="F5" s="1503" t="s">
        <v>1003</v>
      </c>
      <c r="G5" s="1503" t="s">
        <v>1560</v>
      </c>
      <c r="H5" s="1503" t="s">
        <v>1561</v>
      </c>
      <c r="I5" s="1503" t="s">
        <v>1004</v>
      </c>
      <c r="J5" s="1503" t="s">
        <v>1005</v>
      </c>
      <c r="K5" s="1503" t="s">
        <v>1562</v>
      </c>
      <c r="L5" s="1503" t="s">
        <v>1661</v>
      </c>
      <c r="M5" s="1504" t="s">
        <v>1117</v>
      </c>
      <c r="N5" s="1503" t="s">
        <v>1118</v>
      </c>
    </row>
    <row r="6" spans="1:14" ht="13.5" thickBot="1">
      <c r="B6" s="1598" t="s">
        <v>1119</v>
      </c>
      <c r="C6" s="1599"/>
      <c r="D6" s="1599"/>
      <c r="E6" s="1599"/>
      <c r="F6" s="1599"/>
      <c r="G6" s="1599"/>
      <c r="H6" s="1599"/>
      <c r="I6" s="1599"/>
      <c r="J6" s="1599"/>
      <c r="K6" s="1599"/>
      <c r="L6" s="1599"/>
      <c r="M6" s="1599"/>
      <c r="N6" s="1600"/>
    </row>
    <row r="7" spans="1:14" ht="13.5" thickBot="1">
      <c r="B7" s="1601" t="s">
        <v>1120</v>
      </c>
      <c r="C7" s="1602"/>
      <c r="D7" s="1602"/>
      <c r="E7" s="1602"/>
      <c r="F7" s="1602"/>
      <c r="G7" s="1602"/>
      <c r="H7" s="1602"/>
      <c r="I7" s="1602"/>
      <c r="J7" s="1602"/>
      <c r="K7" s="1602"/>
      <c r="L7" s="1602"/>
      <c r="M7" s="1602"/>
      <c r="N7" s="1603"/>
    </row>
    <row r="8" spans="1:14" ht="13.5" thickBot="1">
      <c r="B8" s="1505">
        <v>2008</v>
      </c>
      <c r="C8" s="1506">
        <v>50.1</v>
      </c>
      <c r="D8" s="1506">
        <v>41.040695363269329</v>
      </c>
      <c r="E8" s="1506">
        <v>40.992795244920565</v>
      </c>
      <c r="F8" s="1506">
        <v>133.11262728676505</v>
      </c>
      <c r="G8" s="1506">
        <v>110.42478342086861</v>
      </c>
      <c r="H8" s="1506">
        <v>54.824204388819034</v>
      </c>
      <c r="I8" s="1506">
        <v>122.58332047092262</v>
      </c>
      <c r="J8" s="1506">
        <v>73.210550498862233</v>
      </c>
      <c r="K8" s="1506">
        <v>144.85935571888783</v>
      </c>
      <c r="L8" s="1506">
        <v>32.647537440411952</v>
      </c>
      <c r="M8" s="1507">
        <f>AVERAGE(C8:L8)</f>
        <v>80.379586983372718</v>
      </c>
      <c r="N8" s="1506">
        <v>81.749143562857171</v>
      </c>
    </row>
    <row r="9" spans="1:14" ht="13.5" thickBot="1">
      <c r="B9" s="1505">
        <v>2009</v>
      </c>
      <c r="C9" s="1506">
        <v>50.5</v>
      </c>
      <c r="D9" s="1506">
        <v>41.0827204420778</v>
      </c>
      <c r="E9" s="1506">
        <v>44.472540009412619</v>
      </c>
      <c r="F9" s="1506">
        <v>163.17941683223893</v>
      </c>
      <c r="G9" s="1506">
        <v>107.11528979401149</v>
      </c>
      <c r="H9" s="1506">
        <v>64.068609705149186</v>
      </c>
      <c r="I9" s="1506">
        <v>134.14730932271212</v>
      </c>
      <c r="J9" s="1506">
        <v>77.78384237821912</v>
      </c>
      <c r="K9" s="1506">
        <v>170.53919200937625</v>
      </c>
      <c r="L9" s="1506">
        <v>32.007630325975974</v>
      </c>
      <c r="M9" s="1507">
        <f>AVERAGE(C9:L9)</f>
        <v>88.489655081917348</v>
      </c>
      <c r="N9" s="1506">
        <v>90.925983221288746</v>
      </c>
    </row>
    <row r="10" spans="1:14" ht="13.5" thickBot="1">
      <c r="B10" s="1601" t="s">
        <v>1121</v>
      </c>
      <c r="C10" s="1602"/>
      <c r="D10" s="1602"/>
      <c r="E10" s="1602"/>
      <c r="F10" s="1602"/>
      <c r="G10" s="1602"/>
      <c r="H10" s="1602"/>
      <c r="I10" s="1602"/>
      <c r="J10" s="1602"/>
      <c r="K10" s="1602"/>
      <c r="L10" s="1602"/>
      <c r="M10" s="1602"/>
      <c r="N10" s="1603"/>
    </row>
    <row r="11" spans="1:14" ht="13.5" thickBot="1">
      <c r="B11" s="1505">
        <v>2008</v>
      </c>
      <c r="C11" s="1506">
        <v>111.8</v>
      </c>
      <c r="D11" s="1506">
        <v>80.019556805172712</v>
      </c>
      <c r="E11" s="1506">
        <v>69.69155444874869</v>
      </c>
      <c r="F11" s="1506">
        <v>108.28578445748964</v>
      </c>
      <c r="G11" s="1506">
        <v>94.069731523658447</v>
      </c>
      <c r="H11" s="1506">
        <v>74.427940542459538</v>
      </c>
      <c r="I11" s="1506">
        <v>251.22881946981423</v>
      </c>
      <c r="J11" s="1506">
        <v>144.35974257662497</v>
      </c>
      <c r="K11" s="1506">
        <v>261.39729278054125</v>
      </c>
      <c r="L11" s="1506">
        <v>21.240183553502973</v>
      </c>
      <c r="M11" s="1507">
        <f>AVERAGE(C11:L11)</f>
        <v>121.65206061580122</v>
      </c>
      <c r="N11" s="1506">
        <v>139.88999999999999</v>
      </c>
    </row>
    <row r="12" spans="1:14" ht="13.5" thickBot="1">
      <c r="B12" s="1505">
        <v>2009</v>
      </c>
      <c r="C12" s="1506">
        <v>103.4</v>
      </c>
      <c r="D12" s="1506">
        <v>60.641484006000454</v>
      </c>
      <c r="E12" s="1506">
        <v>44.482397236346699</v>
      </c>
      <c r="F12" s="1506">
        <v>83.389500261419784</v>
      </c>
      <c r="G12" s="1506">
        <v>107.67782430222572</v>
      </c>
      <c r="H12" s="1506">
        <v>74.38213080023263</v>
      </c>
      <c r="I12" s="1506">
        <v>269.59983611771491</v>
      </c>
      <c r="J12" s="1506">
        <v>104.50356151587074</v>
      </c>
      <c r="K12" s="1506">
        <v>236.02744845074969</v>
      </c>
      <c r="L12" s="1506">
        <v>16.188135939934689</v>
      </c>
      <c r="M12" s="1507">
        <f>AVERAGE(C12:L12)</f>
        <v>110.02923186304952</v>
      </c>
      <c r="N12" s="1506">
        <v>146.58000000000001</v>
      </c>
    </row>
    <row r="13" spans="1:14" ht="13.5" thickBot="1">
      <c r="B13" s="1601" t="s">
        <v>1122</v>
      </c>
      <c r="C13" s="1602"/>
      <c r="D13" s="1602"/>
      <c r="E13" s="1602"/>
      <c r="F13" s="1602"/>
      <c r="G13" s="1602"/>
      <c r="H13" s="1602"/>
      <c r="I13" s="1602"/>
      <c r="J13" s="1602"/>
      <c r="K13" s="1602"/>
      <c r="L13" s="1602"/>
      <c r="M13" s="1602"/>
      <c r="N13" s="1603"/>
    </row>
    <row r="14" spans="1:14" ht="13.5" thickBot="1">
      <c r="B14" s="1505">
        <v>2008</v>
      </c>
      <c r="C14" s="1506">
        <v>-5.0999999999999996</v>
      </c>
      <c r="D14" s="1506">
        <v>-2.6032138153176243</v>
      </c>
      <c r="E14" s="1506">
        <v>-17.082687699659886</v>
      </c>
      <c r="F14" s="1506">
        <v>-6.464893020592684</v>
      </c>
      <c r="G14" s="1506">
        <v>-25.117235702148676</v>
      </c>
      <c r="H14" s="1506">
        <v>-6.6866614880103326</v>
      </c>
      <c r="I14" s="1506">
        <v>-18.112849782419151</v>
      </c>
      <c r="J14" s="1506">
        <v>-14.311985821809905</v>
      </c>
      <c r="K14" s="1506">
        <v>-12.092343452842149</v>
      </c>
      <c r="L14" s="1506">
        <v>7.0355979170656457</v>
      </c>
      <c r="M14" s="1507">
        <f>AVERAGE(C14:L14)</f>
        <v>-10.053627286573475</v>
      </c>
      <c r="N14" s="1506">
        <v>3.3963245335517165</v>
      </c>
    </row>
    <row r="15" spans="1:14" ht="13.5" thickBot="1">
      <c r="B15" s="1505">
        <v>2009</v>
      </c>
      <c r="C15" s="1506">
        <v>-2.8</v>
      </c>
      <c r="D15" s="1506">
        <v>-2.5668910236297813</v>
      </c>
      <c r="E15" s="1506">
        <v>-6.2447879847460399</v>
      </c>
      <c r="F15" s="1506">
        <v>-4.5344708475176594</v>
      </c>
      <c r="G15" s="1506">
        <v>-19.695550427870078</v>
      </c>
      <c r="H15" s="1506">
        <v>-3.8097201663111147</v>
      </c>
      <c r="I15" s="1506">
        <v>-2.8401171841336823</v>
      </c>
      <c r="J15" s="1506">
        <v>-4.0325962218593681</v>
      </c>
      <c r="K15" s="1506">
        <v>-2.2069434602473454</v>
      </c>
      <c r="L15" s="1506">
        <v>3.7151329202793351</v>
      </c>
      <c r="M15" s="1507">
        <f>AVERAGE(C15:L15)</f>
        <v>-4.501594439603573</v>
      </c>
      <c r="N15" s="1506">
        <v>-3.0979563498427289</v>
      </c>
    </row>
    <row r="16" spans="1:14" ht="13.5" thickBot="1">
      <c r="B16" s="1598" t="s">
        <v>1346</v>
      </c>
      <c r="C16" s="1599"/>
      <c r="D16" s="1599"/>
      <c r="E16" s="1599"/>
      <c r="F16" s="1599"/>
      <c r="G16" s="1599"/>
      <c r="H16" s="1599"/>
      <c r="I16" s="1599"/>
      <c r="J16" s="1599"/>
      <c r="K16" s="1599"/>
      <c r="L16" s="1599"/>
      <c r="M16" s="1599"/>
      <c r="N16" s="1604"/>
    </row>
    <row r="17" spans="2:14" ht="13.5" thickBot="1">
      <c r="B17" s="1601" t="s">
        <v>1123</v>
      </c>
      <c r="C17" s="1602"/>
      <c r="D17" s="1602"/>
      <c r="E17" s="1602"/>
      <c r="F17" s="1602"/>
      <c r="G17" s="1602"/>
      <c r="H17" s="1602"/>
      <c r="I17" s="1602"/>
      <c r="J17" s="1602"/>
      <c r="K17" s="1602"/>
      <c r="L17" s="1602"/>
      <c r="M17" s="1602"/>
      <c r="N17" s="1603"/>
    </row>
    <row r="18" spans="2:14" ht="13.5" thickBot="1">
      <c r="B18" s="1505">
        <v>2008</v>
      </c>
      <c r="C18" s="1506">
        <v>-2.4</v>
      </c>
      <c r="D18" s="1506">
        <v>-1.1022466004581988</v>
      </c>
      <c r="E18" s="1506">
        <v>-4.6365136222546655</v>
      </c>
      <c r="F18" s="1506">
        <v>-3.5189405366604385</v>
      </c>
      <c r="G18" s="1506">
        <v>0.55197114802170755</v>
      </c>
      <c r="H18" s="1506">
        <v>-0.44640967813024557</v>
      </c>
      <c r="I18" s="1506">
        <v>-1.7771649665017561</v>
      </c>
      <c r="J18" s="1506">
        <v>-2.2660580401423656</v>
      </c>
      <c r="K18" s="1506">
        <v>0.23792193968991882</v>
      </c>
      <c r="L18" s="1506">
        <v>6.7317608576780055</v>
      </c>
      <c r="M18" s="1591">
        <v>-0.77</v>
      </c>
      <c r="N18" s="1506">
        <v>-2.1043947758064721</v>
      </c>
    </row>
    <row r="19" spans="2:14" ht="13.5" thickBot="1">
      <c r="B19" s="1505">
        <v>2009</v>
      </c>
      <c r="C19" s="1506">
        <v>-5.4</v>
      </c>
      <c r="D19" s="1506">
        <v>-3.8323843406660862</v>
      </c>
      <c r="E19" s="1506">
        <v>-7.8177632299204918</v>
      </c>
      <c r="F19" s="1506">
        <v>-4.3625020152733995</v>
      </c>
      <c r="G19" s="1506">
        <v>-3.1577608663952024</v>
      </c>
      <c r="H19" s="1506">
        <v>-6.1431328666543283</v>
      </c>
      <c r="I19" s="1506">
        <v>-8.273576992489339</v>
      </c>
      <c r="J19" s="1506">
        <v>-7.1078508584415294</v>
      </c>
      <c r="K19" s="1506">
        <v>-3.7185839975586172</v>
      </c>
      <c r="L19" s="1506">
        <v>-0.95938815980036107</v>
      </c>
      <c r="M19" s="1591">
        <v>-3.85</v>
      </c>
      <c r="N19" s="1506">
        <v>-1.6441025888742165</v>
      </c>
    </row>
    <row r="20" spans="2:14" ht="13.5" thickBot="1">
      <c r="B20" s="1601" t="s">
        <v>1124</v>
      </c>
      <c r="C20" s="1602"/>
      <c r="D20" s="1602"/>
      <c r="E20" s="1602"/>
      <c r="F20" s="1602"/>
      <c r="G20" s="1602"/>
      <c r="H20" s="1602"/>
      <c r="I20" s="1602"/>
      <c r="J20" s="1602"/>
      <c r="K20" s="1602"/>
      <c r="L20" s="1602"/>
      <c r="M20" s="1602"/>
      <c r="N20" s="1603"/>
    </row>
    <row r="21" spans="2:14" ht="13.5" thickBot="1">
      <c r="B21" s="1505">
        <v>2008</v>
      </c>
      <c r="C21" s="1508">
        <v>4.5999999999999996</v>
      </c>
      <c r="D21" s="1508">
        <v>6.6</v>
      </c>
      <c r="E21" s="1508">
        <v>8.1</v>
      </c>
      <c r="F21" s="1508">
        <v>5.7</v>
      </c>
      <c r="G21" s="1508">
        <v>11</v>
      </c>
      <c r="H21" s="1508">
        <v>26.2</v>
      </c>
      <c r="I21" s="1508">
        <v>14.7</v>
      </c>
      <c r="J21" s="1508">
        <v>11.7</v>
      </c>
      <c r="K21" s="1508">
        <v>10.9</v>
      </c>
      <c r="L21" s="1508">
        <v>15</v>
      </c>
      <c r="M21" s="1509">
        <f>AVERAGE(C21:L21)</f>
        <v>11.450000000000001</v>
      </c>
      <c r="N21" s="1508">
        <v>18.2</v>
      </c>
    </row>
    <row r="22" spans="2:14" ht="13.5" thickBot="1">
      <c r="B22" s="1505">
        <v>2009</v>
      </c>
      <c r="C22" s="1508">
        <v>4</v>
      </c>
      <c r="D22" s="1508">
        <v>1.2</v>
      </c>
      <c r="E22" s="1508">
        <v>6</v>
      </c>
      <c r="F22" s="1508">
        <v>4.9000000000000004</v>
      </c>
      <c r="G22" s="1508">
        <v>0.2</v>
      </c>
      <c r="H22" s="1508">
        <v>16.8</v>
      </c>
      <c r="I22" s="1508">
        <v>0.1</v>
      </c>
      <c r="J22" s="1508">
        <v>2.8</v>
      </c>
      <c r="K22" s="1508">
        <v>-0.3</v>
      </c>
      <c r="L22" s="1508">
        <v>11.9</v>
      </c>
      <c r="M22" s="1509">
        <f>AVERAGE(C22:L22)</f>
        <v>4.76</v>
      </c>
      <c r="N22" s="1511">
        <v>6</v>
      </c>
    </row>
    <row r="23" spans="2:14" ht="13.5" thickBot="1">
      <c r="B23" s="1601" t="s">
        <v>1125</v>
      </c>
      <c r="C23" s="1602"/>
      <c r="D23" s="1602"/>
      <c r="E23" s="1602"/>
      <c r="F23" s="1602"/>
      <c r="G23" s="1602"/>
      <c r="H23" s="1602"/>
      <c r="I23" s="1602"/>
      <c r="J23" s="1602"/>
      <c r="K23" s="1602"/>
      <c r="L23" s="1602"/>
      <c r="M23" s="1602"/>
      <c r="N23" s="1605"/>
    </row>
    <row r="24" spans="2:14" ht="13.5" thickBot="1">
      <c r="B24" s="1505">
        <v>2008</v>
      </c>
      <c r="C24" s="1506">
        <v>16.399999999999999</v>
      </c>
      <c r="D24" s="1506">
        <v>18.901165625546223</v>
      </c>
      <c r="E24" s="1506">
        <v>-5.2990789951473882</v>
      </c>
      <c r="F24" s="1506">
        <v>10.208137801578987</v>
      </c>
      <c r="G24" s="1506">
        <v>7.6220296436902757</v>
      </c>
      <c r="H24" s="1506">
        <v>14.605068468621308</v>
      </c>
      <c r="I24" s="1506">
        <v>12.779267202859689</v>
      </c>
      <c r="J24" s="1506">
        <v>3.5743464052287566</v>
      </c>
      <c r="K24" s="1506">
        <v>4.4000000000000004</v>
      </c>
      <c r="L24" s="1506">
        <v>6.5981597729813268</v>
      </c>
      <c r="M24" s="1507">
        <f>AVERAGE(C24:L24)</f>
        <v>8.978909592535917</v>
      </c>
      <c r="N24" s="1506">
        <v>5.2698013599786542</v>
      </c>
    </row>
    <row r="25" spans="2:14" ht="13.5" thickBot="1">
      <c r="B25" s="1505">
        <v>2009</v>
      </c>
      <c r="C25" s="1506">
        <v>-20.3</v>
      </c>
      <c r="D25" s="1506">
        <v>-5.8051624171000178</v>
      </c>
      <c r="E25" s="1506">
        <v>-7.7533148102556844</v>
      </c>
      <c r="F25" s="1506">
        <v>-10.804486123871094</v>
      </c>
      <c r="G25" s="1506">
        <v>4.2955185743300817</v>
      </c>
      <c r="H25" s="1506">
        <v>-14.260677769038743</v>
      </c>
      <c r="I25" s="1506">
        <v>-6.9620253164556996</v>
      </c>
      <c r="J25" s="1506">
        <v>9.8392787142297156</v>
      </c>
      <c r="K25" s="1506">
        <v>1.1000000000000001</v>
      </c>
      <c r="L25" s="1506">
        <v>-6.6265302997332238</v>
      </c>
      <c r="M25" s="1507">
        <f>AVERAGE(C25:L25)</f>
        <v>-5.7277399447894677</v>
      </c>
      <c r="N25" s="1506">
        <v>-2.8950634133790731</v>
      </c>
    </row>
    <row r="26" spans="2:14" ht="13.5" thickBot="1">
      <c r="B26" s="1598" t="s">
        <v>1126</v>
      </c>
      <c r="C26" s="1599"/>
      <c r="D26" s="1599"/>
      <c r="E26" s="1599"/>
      <c r="F26" s="1599"/>
      <c r="G26" s="1599"/>
      <c r="H26" s="1599"/>
      <c r="I26" s="1599"/>
      <c r="J26" s="1599"/>
      <c r="K26" s="1599"/>
      <c r="L26" s="1599"/>
      <c r="M26" s="1599"/>
      <c r="N26" s="1604"/>
    </row>
    <row r="27" spans="2:14" ht="13.5" thickBot="1">
      <c r="B27" s="1601" t="s">
        <v>1127</v>
      </c>
      <c r="C27" s="1602"/>
      <c r="D27" s="1602"/>
      <c r="E27" s="1602"/>
      <c r="F27" s="1602"/>
      <c r="G27" s="1602"/>
      <c r="H27" s="1602"/>
      <c r="I27" s="1602"/>
      <c r="J27" s="1602"/>
      <c r="K27" s="1602"/>
      <c r="L27" s="1602"/>
      <c r="M27" s="1602"/>
      <c r="N27" s="1603"/>
    </row>
    <row r="28" spans="2:14" ht="13.5" thickBot="1">
      <c r="B28" s="1505">
        <v>2008</v>
      </c>
      <c r="C28" s="1510">
        <v>27.93</v>
      </c>
      <c r="D28" s="1510">
        <v>13.07406843461931</v>
      </c>
      <c r="E28" s="1510">
        <v>56.071120515982962</v>
      </c>
      <c r="F28" s="1510">
        <v>65.287080584070551</v>
      </c>
      <c r="G28" s="1510">
        <v>55.025813119066015</v>
      </c>
      <c r="H28" s="1510">
        <v>51.408484530045875</v>
      </c>
      <c r="I28" s="1510">
        <v>88.356551417571396</v>
      </c>
      <c r="J28" s="1510">
        <v>62.956591072879775</v>
      </c>
      <c r="K28" s="1510">
        <v>84.681169111363843</v>
      </c>
      <c r="L28" s="1510">
        <v>22.079116224135895</v>
      </c>
      <c r="M28" s="1507">
        <f>AVERAGE(C28:L28)</f>
        <v>52.686999500973556</v>
      </c>
      <c r="N28" s="1510">
        <v>43.91345562562276</v>
      </c>
    </row>
    <row r="29" spans="2:14" ht="13.5" thickBot="1">
      <c r="B29" s="1505">
        <v>2009</v>
      </c>
      <c r="C29" s="1510">
        <v>33.409999999999997</v>
      </c>
      <c r="D29" s="1510">
        <v>12.513849100866404</v>
      </c>
      <c r="E29" s="1510">
        <v>59.723518494307548</v>
      </c>
      <c r="F29" s="1510">
        <v>70.727978687168076</v>
      </c>
      <c r="G29" s="1510">
        <v>57.705142676307865</v>
      </c>
      <c r="H29" s="1510">
        <v>52.798485061507883</v>
      </c>
      <c r="I29" s="1510">
        <v>91.348349757547311</v>
      </c>
      <c r="J29" s="1510">
        <v>71.41702443632235</v>
      </c>
      <c r="K29" s="1510">
        <v>87.109680984642821</v>
      </c>
      <c r="L29" s="1510">
        <v>25.118318027802534</v>
      </c>
      <c r="M29" s="1507">
        <f>AVERAGE(C29:L29)</f>
        <v>56.187234722647283</v>
      </c>
      <c r="N29" s="1510">
        <v>53.511602865090097</v>
      </c>
    </row>
    <row r="30" spans="2:14" ht="13.5" thickBot="1">
      <c r="B30" s="1598" t="s">
        <v>1128</v>
      </c>
      <c r="C30" s="1599"/>
      <c r="D30" s="1599"/>
      <c r="E30" s="1599"/>
      <c r="F30" s="1599"/>
      <c r="G30" s="1599"/>
      <c r="H30" s="1599"/>
      <c r="I30" s="1599"/>
      <c r="J30" s="1599"/>
      <c r="K30" s="1599"/>
      <c r="L30" s="1599"/>
      <c r="M30" s="1599"/>
      <c r="N30" s="1600"/>
    </row>
    <row r="31" spans="2:14" ht="13.5" thickBot="1">
      <c r="B31" s="1601" t="s">
        <v>1129</v>
      </c>
      <c r="C31" s="1602"/>
      <c r="D31" s="1602"/>
      <c r="E31" s="1602"/>
      <c r="F31" s="1602"/>
      <c r="G31" s="1602"/>
      <c r="H31" s="1602"/>
      <c r="I31" s="1602"/>
      <c r="J31" s="1602"/>
      <c r="K31" s="1602"/>
      <c r="L31" s="1602"/>
      <c r="M31" s="1602"/>
      <c r="N31" s="1603"/>
    </row>
    <row r="32" spans="2:14" ht="13.5" thickBot="1">
      <c r="B32" s="1505">
        <v>2008</v>
      </c>
      <c r="C32" s="1508">
        <v>4.4000000000000004</v>
      </c>
      <c r="D32" s="1508">
        <v>3.3</v>
      </c>
      <c r="E32" s="1508">
        <v>13.8</v>
      </c>
      <c r="F32" s="1508">
        <v>3</v>
      </c>
      <c r="G32" s="1508">
        <v>2.4</v>
      </c>
      <c r="H32" s="1508">
        <v>17.399999999999999</v>
      </c>
      <c r="I32" s="1508">
        <v>3.6</v>
      </c>
      <c r="J32" s="1508">
        <v>4.5999999999999996</v>
      </c>
      <c r="K32" s="1508">
        <v>1.9</v>
      </c>
      <c r="L32" s="1508">
        <v>3.8</v>
      </c>
      <c r="M32" s="1507">
        <f>AVERAGE(C32:L32)</f>
        <v>5.8199999999999994</v>
      </c>
      <c r="N32" s="1508">
        <v>4.3</v>
      </c>
    </row>
    <row r="33" spans="2:14" ht="13.5" thickBot="1">
      <c r="B33" s="1505">
        <v>2009</v>
      </c>
      <c r="C33" s="1508">
        <v>5.7</v>
      </c>
      <c r="D33" s="1508">
        <v>4.4000000000000004</v>
      </c>
      <c r="E33" s="1508" t="s">
        <v>1347</v>
      </c>
      <c r="F33" s="1508">
        <v>4.8</v>
      </c>
      <c r="G33" s="1508">
        <v>3.2</v>
      </c>
      <c r="H33" s="1508">
        <v>29.9</v>
      </c>
      <c r="I33" s="1508">
        <v>10.7</v>
      </c>
      <c r="J33" s="1508">
        <v>11.3</v>
      </c>
      <c r="K33" s="1508">
        <v>3.2</v>
      </c>
      <c r="L33" s="1508">
        <v>7.6</v>
      </c>
      <c r="M33" s="1507">
        <f>AVERAGE(C33:L33)</f>
        <v>8.9777777777777779</v>
      </c>
      <c r="N33" s="1508">
        <v>17.5</v>
      </c>
    </row>
    <row r="34" spans="2:14" ht="13.5" thickBot="1">
      <c r="B34" s="1601" t="s">
        <v>1130</v>
      </c>
      <c r="C34" s="1602"/>
      <c r="D34" s="1602"/>
      <c r="E34" s="1602"/>
      <c r="F34" s="1602"/>
      <c r="G34" s="1602"/>
      <c r="H34" s="1602"/>
      <c r="I34" s="1602"/>
      <c r="J34" s="1602"/>
      <c r="K34" s="1602"/>
      <c r="L34" s="1602"/>
      <c r="M34" s="1602"/>
      <c r="N34" s="1603"/>
    </row>
    <row r="35" spans="2:14" ht="13.5" thickBot="1">
      <c r="B35" s="1505">
        <v>2008</v>
      </c>
      <c r="C35" s="1508" t="s">
        <v>1348</v>
      </c>
      <c r="D35" s="1508">
        <v>67.5</v>
      </c>
      <c r="E35" s="1508">
        <v>28.7</v>
      </c>
      <c r="F35" s="1508">
        <v>59.6</v>
      </c>
      <c r="G35" s="1508" t="s">
        <v>1348</v>
      </c>
      <c r="H35" s="1508">
        <v>29.6</v>
      </c>
      <c r="I35" s="1508">
        <v>61.3</v>
      </c>
      <c r="J35" s="1508" t="s">
        <v>1348</v>
      </c>
      <c r="K35" s="1508" t="s">
        <v>1348</v>
      </c>
      <c r="L35" s="1508">
        <v>118.4</v>
      </c>
      <c r="M35" s="1507">
        <f>AVERAGE(C35:L35)</f>
        <v>60.85</v>
      </c>
      <c r="N35" s="1508">
        <v>59.4</v>
      </c>
    </row>
    <row r="36" spans="2:14" ht="13.5" thickBot="1">
      <c r="B36" s="1505">
        <v>2009</v>
      </c>
      <c r="C36" s="1508" t="s">
        <v>1348</v>
      </c>
      <c r="D36" s="1508">
        <v>61.3</v>
      </c>
      <c r="E36" s="1508" t="s">
        <v>1348</v>
      </c>
      <c r="F36" s="1508">
        <v>52.6</v>
      </c>
      <c r="G36" s="1508" t="s">
        <v>1348</v>
      </c>
      <c r="H36" s="1508">
        <v>29.8</v>
      </c>
      <c r="I36" s="1508">
        <v>40.700000000000003</v>
      </c>
      <c r="J36" s="1508" t="s">
        <v>1348</v>
      </c>
      <c r="K36" s="1508" t="s">
        <v>1348</v>
      </c>
      <c r="L36" s="1508">
        <v>90.8</v>
      </c>
      <c r="M36" s="1507">
        <f>AVERAGE(C36:L36)</f>
        <v>55.040000000000006</v>
      </c>
      <c r="N36" s="1508">
        <v>78.599999999999994</v>
      </c>
    </row>
    <row r="37" spans="2:14" ht="13.5" thickBot="1">
      <c r="B37" s="1598" t="s">
        <v>1131</v>
      </c>
      <c r="C37" s="1599"/>
      <c r="D37" s="1599"/>
      <c r="E37" s="1599"/>
      <c r="F37" s="1599"/>
      <c r="G37" s="1599"/>
      <c r="H37" s="1599"/>
      <c r="I37" s="1599"/>
      <c r="J37" s="1599"/>
      <c r="K37" s="1599"/>
      <c r="L37" s="1599"/>
      <c r="M37" s="1599"/>
      <c r="N37" s="1599"/>
    </row>
    <row r="38" spans="2:14" ht="13.5" thickBot="1">
      <c r="B38" s="1601" t="s">
        <v>1132</v>
      </c>
      <c r="C38" s="1602"/>
      <c r="D38" s="1602"/>
      <c r="E38" s="1602"/>
      <c r="F38" s="1602"/>
      <c r="G38" s="1602"/>
      <c r="H38" s="1602"/>
      <c r="I38" s="1602"/>
      <c r="J38" s="1602"/>
      <c r="K38" s="1602"/>
      <c r="L38" s="1602"/>
      <c r="M38" s="1602"/>
      <c r="N38" s="1603"/>
    </row>
    <row r="39" spans="2:14" ht="13.5" thickBot="1">
      <c r="B39" s="1505">
        <v>2008</v>
      </c>
      <c r="C39" s="1508">
        <v>5</v>
      </c>
      <c r="D39" s="1508">
        <v>3.9</v>
      </c>
      <c r="E39" s="1508">
        <v>9.1999999999999993</v>
      </c>
      <c r="F39" s="1508">
        <v>1.3</v>
      </c>
      <c r="G39" s="1508">
        <v>4.9000000000000004</v>
      </c>
      <c r="H39" s="1508">
        <v>6.3</v>
      </c>
      <c r="I39" s="1508">
        <v>-5.2</v>
      </c>
      <c r="J39" s="1508">
        <v>2.1</v>
      </c>
      <c r="K39" s="1508">
        <v>-3.5</v>
      </c>
      <c r="L39" s="1508">
        <v>6</v>
      </c>
      <c r="M39" s="1507">
        <f>AVERAGE(C39:L39)</f>
        <v>3.0000000000000009</v>
      </c>
      <c r="N39" s="1508">
        <v>4</v>
      </c>
    </row>
    <row r="40" spans="2:14" ht="13.5" thickBot="1">
      <c r="B40" s="1505">
        <v>2009</v>
      </c>
      <c r="C40" s="1508">
        <v>1.1000000000000001</v>
      </c>
      <c r="D40" s="1508">
        <v>-5.8</v>
      </c>
      <c r="E40" s="1508">
        <v>-8.6999999999999993</v>
      </c>
      <c r="F40" s="1508">
        <v>-7.5</v>
      </c>
      <c r="G40" s="1508">
        <v>7.1</v>
      </c>
      <c r="H40" s="1508">
        <v>-17.8</v>
      </c>
      <c r="I40" s="1508">
        <v>-18.7</v>
      </c>
      <c r="J40" s="1508">
        <v>-14.3</v>
      </c>
      <c r="K40" s="1508">
        <v>-16.100000000000001</v>
      </c>
      <c r="L40" s="1508">
        <v>-10.9</v>
      </c>
      <c r="M40" s="1509">
        <f>AVERAGE(C40:L40)</f>
        <v>-9.16</v>
      </c>
      <c r="N40" s="1508">
        <v>-2.2000000000000002</v>
      </c>
    </row>
    <row r="41" spans="2:14" ht="13.5" thickBot="1">
      <c r="B41" s="1601" t="s">
        <v>528</v>
      </c>
      <c r="C41" s="1602"/>
      <c r="D41" s="1602"/>
      <c r="E41" s="1602"/>
      <c r="F41" s="1602"/>
      <c r="G41" s="1602"/>
      <c r="H41" s="1602"/>
      <c r="I41" s="1602"/>
      <c r="J41" s="1602"/>
      <c r="K41" s="1602"/>
      <c r="L41" s="1602"/>
      <c r="M41" s="1602"/>
      <c r="N41" s="1605"/>
    </row>
    <row r="42" spans="2:14" ht="13.5" thickBot="1">
      <c r="B42" s="1505">
        <v>2008</v>
      </c>
      <c r="C42" s="1506">
        <v>30.02</v>
      </c>
      <c r="D42" s="1506">
        <v>21.828488472572683</v>
      </c>
      <c r="E42" s="1506">
        <v>50.589091757472858</v>
      </c>
      <c r="F42" s="1506">
        <v>20.424390528512127</v>
      </c>
      <c r="G42" s="1506">
        <v>47.761261421015647</v>
      </c>
      <c r="H42" s="1506">
        <v>54.135885397997832</v>
      </c>
      <c r="I42" s="1506">
        <v>16.49770475112129</v>
      </c>
      <c r="J42" s="1506">
        <v>28.053234268480409</v>
      </c>
      <c r="K42" s="1506">
        <v>13.655644431606984</v>
      </c>
      <c r="L42" s="1506">
        <v>49.210322935923287</v>
      </c>
      <c r="M42" s="1507">
        <f>AVERAGE(C42:L42)</f>
        <v>33.217602396470312</v>
      </c>
      <c r="N42" s="1506">
        <v>2.4109548191744823</v>
      </c>
    </row>
    <row r="43" spans="2:14" ht="13.5" thickBot="1">
      <c r="B43" s="1505">
        <v>2009</v>
      </c>
      <c r="C43" s="1506">
        <v>18.46</v>
      </c>
      <c r="D43" s="1506">
        <v>7.886652900299751</v>
      </c>
      <c r="E43" s="1506">
        <v>3.1592078282901781</v>
      </c>
      <c r="F43" s="1506">
        <v>12.041348005925245</v>
      </c>
      <c r="G43" s="1506">
        <v>5.0464420443508073</v>
      </c>
      <c r="H43" s="1506">
        <v>28.895671211860609</v>
      </c>
      <c r="I43" s="1506">
        <v>-3.6669253429972848</v>
      </c>
      <c r="J43" s="1506">
        <v>-4.3901130073447092</v>
      </c>
      <c r="K43" s="1506">
        <v>-4.035164078277143</v>
      </c>
      <c r="L43" s="1506">
        <v>-4.035164078277143</v>
      </c>
      <c r="M43" s="1507">
        <f>AVERAGE(C43:L43)</f>
        <v>5.9361955483830302</v>
      </c>
      <c r="N43" s="1506">
        <v>10.106365425606455</v>
      </c>
    </row>
    <row r="45" spans="2:14">
      <c r="B45" s="1607" t="s">
        <v>66</v>
      </c>
      <c r="C45" s="1607"/>
      <c r="D45" s="1607"/>
      <c r="E45" s="1607"/>
      <c r="F45" s="1607"/>
      <c r="G45" s="1607"/>
      <c r="H45" s="1607"/>
      <c r="I45" s="1607"/>
      <c r="J45" s="1607"/>
      <c r="K45" s="1607"/>
      <c r="L45" s="1607"/>
      <c r="M45" s="1607"/>
      <c r="N45" s="1607"/>
    </row>
    <row r="46" spans="2:14">
      <c r="B46" s="1607"/>
      <c r="C46" s="1607"/>
      <c r="D46" s="1607"/>
      <c r="E46" s="1607"/>
      <c r="F46" s="1607"/>
      <c r="G46" s="1607"/>
      <c r="H46" s="1607"/>
      <c r="I46" s="1607"/>
      <c r="J46" s="1607"/>
      <c r="K46" s="1607"/>
      <c r="L46" s="1607"/>
      <c r="M46" s="1607"/>
      <c r="N46" s="1607"/>
    </row>
    <row r="48" spans="2:14">
      <c r="B48" s="1606" t="s">
        <v>787</v>
      </c>
      <c r="C48" s="1606"/>
      <c r="D48" s="1606"/>
      <c r="E48" s="1606"/>
      <c r="F48" s="1606"/>
      <c r="G48" s="1606"/>
      <c r="H48" s="1606"/>
      <c r="I48" s="1606"/>
      <c r="J48" s="1606"/>
      <c r="K48" s="1606"/>
      <c r="L48" s="1606"/>
      <c r="M48" s="1606"/>
      <c r="N48" s="1606"/>
    </row>
    <row r="49" spans="2:14">
      <c r="B49" s="1606"/>
      <c r="C49" s="1606"/>
      <c r="D49" s="1606"/>
      <c r="E49" s="1606"/>
      <c r="F49" s="1606"/>
      <c r="G49" s="1606"/>
      <c r="H49" s="1606"/>
      <c r="I49" s="1606"/>
      <c r="J49" s="1606"/>
      <c r="K49" s="1606"/>
      <c r="L49" s="1606"/>
      <c r="M49" s="1606"/>
      <c r="N49" s="1606"/>
    </row>
    <row r="50" spans="2:14">
      <c r="B50" s="1606"/>
      <c r="C50" s="1606"/>
      <c r="D50" s="1606"/>
      <c r="E50" s="1606"/>
      <c r="F50" s="1606"/>
      <c r="G50" s="1606"/>
      <c r="H50" s="1606"/>
      <c r="I50" s="1606"/>
      <c r="J50" s="1606"/>
      <c r="K50" s="1606"/>
      <c r="L50" s="1606"/>
      <c r="M50" s="1606"/>
      <c r="N50" s="1606"/>
    </row>
    <row r="51" spans="2:14" ht="22.5" customHeight="1">
      <c r="B51" s="1606"/>
      <c r="C51" s="1606"/>
      <c r="D51" s="1606"/>
      <c r="E51" s="1606"/>
      <c r="F51" s="1606"/>
      <c r="G51" s="1606"/>
      <c r="H51" s="1606"/>
      <c r="I51" s="1606"/>
      <c r="J51" s="1606"/>
      <c r="K51" s="1606"/>
      <c r="L51" s="1606"/>
      <c r="M51" s="1606"/>
      <c r="N51" s="1606"/>
    </row>
    <row r="52" spans="2:14" ht="24.75" customHeight="1">
      <c r="B52" s="1609" t="s">
        <v>1038</v>
      </c>
      <c r="C52" s="1597"/>
      <c r="D52" s="1597"/>
      <c r="E52" s="1597"/>
      <c r="F52" s="1597"/>
      <c r="G52" s="1597"/>
      <c r="H52" s="1597"/>
      <c r="I52" s="1597"/>
      <c r="J52" s="1597"/>
      <c r="K52" s="1597"/>
      <c r="L52" s="1597"/>
      <c r="M52" s="1597"/>
      <c r="N52" s="1597"/>
    </row>
    <row r="53" spans="2:14">
      <c r="B53" s="1607" t="s">
        <v>788</v>
      </c>
      <c r="C53" s="1608"/>
      <c r="D53" s="1608"/>
      <c r="E53" s="1608"/>
      <c r="F53" s="1608"/>
      <c r="G53" s="1608"/>
      <c r="H53" s="1608"/>
      <c r="I53" s="1608"/>
      <c r="J53" s="1608"/>
      <c r="K53" s="1608"/>
      <c r="L53" s="1608"/>
      <c r="M53" s="1608"/>
      <c r="N53" s="1608"/>
    </row>
    <row r="54" spans="2:14">
      <c r="B54" s="1608"/>
      <c r="C54" s="1608"/>
      <c r="D54" s="1608"/>
      <c r="E54" s="1608"/>
      <c r="F54" s="1608"/>
      <c r="G54" s="1608"/>
      <c r="H54" s="1608"/>
      <c r="I54" s="1608"/>
      <c r="J54" s="1608"/>
      <c r="K54" s="1608"/>
      <c r="L54" s="1608"/>
      <c r="M54" s="1608"/>
      <c r="N54" s="1608"/>
    </row>
    <row r="56" spans="2:14">
      <c r="B56" s="175" t="s">
        <v>459</v>
      </c>
    </row>
  </sheetData>
  <mergeCells count="20">
    <mergeCell ref="B48:N51"/>
    <mergeCell ref="B53:N54"/>
    <mergeCell ref="B45:N46"/>
    <mergeCell ref="B34:N34"/>
    <mergeCell ref="B37:N37"/>
    <mergeCell ref="B38:N38"/>
    <mergeCell ref="B41:N41"/>
    <mergeCell ref="B52:N52"/>
    <mergeCell ref="B20:N20"/>
    <mergeCell ref="B23:N23"/>
    <mergeCell ref="B26:N26"/>
    <mergeCell ref="B27:N27"/>
    <mergeCell ref="B30:N30"/>
    <mergeCell ref="B31:N31"/>
    <mergeCell ref="B6:N6"/>
    <mergeCell ref="B7:N7"/>
    <mergeCell ref="B10:N10"/>
    <mergeCell ref="B13:N13"/>
    <mergeCell ref="B16:N16"/>
    <mergeCell ref="B17:N17"/>
  </mergeCells>
  <phoneticPr fontId="64" type="noConversion"/>
  <hyperlinks>
    <hyperlink ref="B56" location="Мазмұны!B10" display="мазмұнға"/>
  </hyperlinks>
  <pageMargins left="0.75" right="0.75" top="1" bottom="1" header="0.5" footer="0.5"/>
  <pageSetup paperSize="9" orientation="portrait" verticalDpi="12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O33"/>
  <sheetViews>
    <sheetView topLeftCell="A10" workbookViewId="0">
      <selection activeCell="B33" sqref="B33"/>
    </sheetView>
  </sheetViews>
  <sheetFormatPr defaultRowHeight="12.75"/>
  <cols>
    <col min="1" max="1" width="9.140625" style="264"/>
    <col min="2" max="2" width="16.7109375" style="264" customWidth="1"/>
    <col min="3" max="10" width="9.85546875" style="264" bestFit="1" customWidth="1"/>
    <col min="11" max="12" width="9.85546875" style="264" customWidth="1"/>
    <col min="13" max="13" width="9.5703125" style="264" customWidth="1"/>
    <col min="14" max="15" width="10" style="264" customWidth="1"/>
    <col min="16" max="16384" width="9.140625" style="264"/>
  </cols>
  <sheetData>
    <row r="2" spans="1:15">
      <c r="A2" s="176" t="s">
        <v>1735</v>
      </c>
      <c r="B2" s="176" t="s">
        <v>1643</v>
      </c>
      <c r="C2" s="263"/>
      <c r="D2" s="263"/>
      <c r="E2" s="263"/>
      <c r="F2" s="263"/>
      <c r="G2" s="263"/>
      <c r="H2" s="263"/>
      <c r="I2" s="263"/>
      <c r="J2" s="263"/>
    </row>
    <row r="3" spans="1:15">
      <c r="B3" s="265" t="s">
        <v>415</v>
      </c>
    </row>
    <row r="4" spans="1:15">
      <c r="O4" s="265" t="s">
        <v>415</v>
      </c>
    </row>
    <row r="5" spans="1:15">
      <c r="B5" s="266"/>
      <c r="C5" s="267" t="s">
        <v>975</v>
      </c>
      <c r="D5" s="267" t="s">
        <v>976</v>
      </c>
      <c r="E5" s="267" t="s">
        <v>977</v>
      </c>
      <c r="F5" s="267" t="s">
        <v>978</v>
      </c>
      <c r="G5" s="268" t="s">
        <v>979</v>
      </c>
      <c r="H5" s="267" t="s">
        <v>980</v>
      </c>
      <c r="I5" s="268" t="s">
        <v>981</v>
      </c>
      <c r="J5" s="267" t="s">
        <v>982</v>
      </c>
      <c r="K5" s="268" t="s">
        <v>983</v>
      </c>
      <c r="L5" s="267" t="s">
        <v>984</v>
      </c>
      <c r="M5" s="268" t="s">
        <v>985</v>
      </c>
      <c r="N5" s="267" t="s">
        <v>986</v>
      </c>
      <c r="O5" s="268" t="s">
        <v>987</v>
      </c>
    </row>
    <row r="6" spans="1:15">
      <c r="B6" s="269" t="s">
        <v>416</v>
      </c>
      <c r="C6" s="270">
        <v>195.38583482297332</v>
      </c>
      <c r="D6" s="270">
        <v>200.43112253050256</v>
      </c>
      <c r="E6" s="270">
        <v>162.59630406088502</v>
      </c>
      <c r="F6" s="270">
        <v>181.02151546738898</v>
      </c>
      <c r="G6" s="271">
        <v>186.82267780962587</v>
      </c>
      <c r="H6" s="271">
        <v>195.10407133082373</v>
      </c>
      <c r="I6" s="271">
        <v>217.54742581032724</v>
      </c>
      <c r="J6" s="271">
        <v>195.71649331653055</v>
      </c>
      <c r="K6" s="271">
        <v>205.99641760342345</v>
      </c>
      <c r="L6" s="271">
        <v>201.82620030818597</v>
      </c>
      <c r="M6" s="271">
        <v>203.88193496864616</v>
      </c>
      <c r="N6" s="271">
        <v>182.71972099078587</v>
      </c>
      <c r="O6" s="271">
        <v>209.65775386796287</v>
      </c>
    </row>
    <row r="9" spans="1:15">
      <c r="C9" s="272"/>
      <c r="J9" s="265"/>
    </row>
    <row r="10" spans="1:15">
      <c r="J10" s="265"/>
    </row>
    <row r="11" spans="1:15">
      <c r="B11" s="188" t="s">
        <v>1643</v>
      </c>
    </row>
    <row r="12" spans="1:15">
      <c r="B12" s="265" t="s">
        <v>415</v>
      </c>
    </row>
    <row r="31" spans="2:2">
      <c r="B31" s="187" t="s">
        <v>1085</v>
      </c>
    </row>
    <row r="33" spans="2:2">
      <c r="B33" s="175" t="s">
        <v>459</v>
      </c>
    </row>
  </sheetData>
  <phoneticPr fontId="7" type="noConversion"/>
  <hyperlinks>
    <hyperlink ref="B33" location="Мазмұны!B98" display="мазмұнға"/>
  </hyperlinks>
  <pageMargins left="0.75" right="0.75" top="1" bottom="1" header="0.5" footer="0.5"/>
  <pageSetup paperSize="9" orientation="portrait" horizontalDpi="1200" verticalDpi="1200"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1"/>
  <sheetViews>
    <sheetView topLeftCell="A11" workbookViewId="0">
      <selection activeCell="B31" sqref="B31"/>
    </sheetView>
  </sheetViews>
  <sheetFormatPr defaultColWidth="7.140625" defaultRowHeight="12.75"/>
  <cols>
    <col min="1" max="1" width="9.28515625" style="176" bestFit="1" customWidth="1"/>
    <col min="2" max="2" width="9.5703125" style="176" customWidth="1"/>
    <col min="3" max="3" width="16.28515625" style="176" customWidth="1"/>
    <col min="4" max="4" width="16.7109375" style="176" customWidth="1"/>
    <col min="5" max="16384" width="7.140625" style="176"/>
  </cols>
  <sheetData>
    <row r="2" spans="1:4">
      <c r="A2" s="176" t="s">
        <v>1735</v>
      </c>
      <c r="B2" s="273" t="s">
        <v>1035</v>
      </c>
    </row>
    <row r="4" spans="1:4" ht="89.25">
      <c r="B4" s="1384" t="s">
        <v>86</v>
      </c>
      <c r="C4" s="1384" t="s">
        <v>417</v>
      </c>
      <c r="D4" s="1375" t="s">
        <v>1036</v>
      </c>
    </row>
    <row r="5" spans="1:4">
      <c r="A5" s="274"/>
      <c r="B5" s="189" t="s">
        <v>87</v>
      </c>
      <c r="C5" s="189">
        <v>10</v>
      </c>
      <c r="D5" s="193">
        <v>0.12758818233249652</v>
      </c>
    </row>
    <row r="6" spans="1:4">
      <c r="A6" s="274"/>
      <c r="B6" s="189" t="s">
        <v>88</v>
      </c>
      <c r="C6" s="189">
        <v>7</v>
      </c>
      <c r="D6" s="193">
        <v>0.12352193529238872</v>
      </c>
    </row>
    <row r="7" spans="1:4">
      <c r="A7" s="274"/>
      <c r="B7" s="189" t="s">
        <v>89</v>
      </c>
      <c r="C7" s="189">
        <v>8</v>
      </c>
      <c r="D7" s="193">
        <v>0.18011271661942299</v>
      </c>
    </row>
    <row r="8" spans="1:4">
      <c r="A8" s="274"/>
      <c r="B8" s="189" t="s">
        <v>90</v>
      </c>
      <c r="C8" s="189">
        <v>6</v>
      </c>
      <c r="D8" s="193">
        <v>0.56877716575569182</v>
      </c>
    </row>
    <row r="12" spans="1:4">
      <c r="B12" s="273" t="s">
        <v>1035</v>
      </c>
    </row>
    <row r="26" spans="2:17">
      <c r="B26" s="413" t="s">
        <v>1037</v>
      </c>
    </row>
    <row r="27" spans="2:17" ht="39" customHeight="1">
      <c r="B27" s="275"/>
      <c r="C27" s="1607" t="s">
        <v>490</v>
      </c>
      <c r="D27" s="1607"/>
      <c r="E27" s="1607"/>
      <c r="F27" s="1607"/>
      <c r="G27" s="1607"/>
      <c r="H27" s="1607"/>
      <c r="I27" s="1607"/>
      <c r="J27" s="1607"/>
      <c r="K27" s="1607"/>
      <c r="L27" s="1607"/>
      <c r="M27" s="1607"/>
      <c r="N27" s="1607"/>
      <c r="O27" s="1607"/>
      <c r="P27" s="257"/>
      <c r="Q27" s="257"/>
    </row>
    <row r="28" spans="2:17">
      <c r="B28" s="275"/>
      <c r="C28" s="1381" t="s">
        <v>460</v>
      </c>
      <c r="D28" s="1382"/>
      <c r="E28" s="1382"/>
      <c r="F28" s="1382"/>
      <c r="G28" s="1382"/>
      <c r="H28" s="1382"/>
      <c r="I28" s="1382"/>
      <c r="J28" s="1383"/>
      <c r="K28" s="1382"/>
      <c r="L28" s="1382"/>
      <c r="M28" s="1382"/>
      <c r="N28" s="1382"/>
      <c r="O28" s="1382"/>
      <c r="P28" s="1382"/>
      <c r="Q28" s="1382"/>
    </row>
    <row r="29" spans="2:17">
      <c r="B29" s="187" t="s">
        <v>1086</v>
      </c>
    </row>
    <row r="30" spans="2:17">
      <c r="B30" s="276"/>
    </row>
    <row r="31" spans="2:17">
      <c r="B31" s="175" t="s">
        <v>459</v>
      </c>
    </row>
  </sheetData>
  <mergeCells count="1">
    <mergeCell ref="C27:O27"/>
  </mergeCells>
  <phoneticPr fontId="64" type="noConversion"/>
  <hyperlinks>
    <hyperlink ref="B31" location="Мазмұны!B99" display="мазмұнға"/>
  </hyperlinks>
  <pageMargins left="0.75" right="0.75" top="1" bottom="1" header="0.5" footer="0.5"/>
  <pageSetup paperSize="9" orientation="portrait" verticalDpi="0"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8"/>
  <sheetViews>
    <sheetView workbookViewId="0"/>
  </sheetViews>
  <sheetFormatPr defaultRowHeight="12.75"/>
  <cols>
    <col min="1" max="1" width="10.140625" style="278" customWidth="1"/>
    <col min="2" max="2" width="27.42578125" style="284" customWidth="1"/>
    <col min="3" max="4" width="17.85546875" style="278" customWidth="1"/>
    <col min="5" max="5" width="11.85546875" style="278" customWidth="1"/>
    <col min="6" max="16384" width="9.140625" style="278"/>
  </cols>
  <sheetData>
    <row r="2" spans="1:8" ht="15.75">
      <c r="A2" s="176" t="s">
        <v>1735</v>
      </c>
      <c r="B2" s="188" t="s">
        <v>1644</v>
      </c>
      <c r="C2" s="277"/>
      <c r="D2" s="277"/>
      <c r="E2" s="277"/>
    </row>
    <row r="4" spans="1:8" s="263" customFormat="1" ht="89.25">
      <c r="B4" s="279" t="s">
        <v>680</v>
      </c>
      <c r="C4" s="279" t="s">
        <v>461</v>
      </c>
      <c r="D4" s="279" t="s">
        <v>462</v>
      </c>
      <c r="E4" s="279" t="s">
        <v>491</v>
      </c>
    </row>
    <row r="5" spans="1:8">
      <c r="B5" s="280">
        <v>39448</v>
      </c>
      <c r="C5" s="281">
        <v>153.54</v>
      </c>
      <c r="D5" s="281">
        <v>41.57</v>
      </c>
      <c r="E5" s="281">
        <v>514.76</v>
      </c>
      <c r="F5" s="282"/>
      <c r="G5" s="282"/>
      <c r="H5" s="282"/>
    </row>
    <row r="6" spans="1:8">
      <c r="B6" s="280">
        <v>39814</v>
      </c>
      <c r="C6" s="281">
        <v>139.06744499999999</v>
      </c>
      <c r="D6" s="281">
        <v>43.121614000000001</v>
      </c>
      <c r="E6" s="281">
        <v>394.25637899999998</v>
      </c>
      <c r="G6" s="282"/>
      <c r="H6" s="282"/>
    </row>
    <row r="7" spans="1:8">
      <c r="B7" s="280">
        <v>39845</v>
      </c>
      <c r="C7" s="281">
        <v>138.012742</v>
      </c>
      <c r="D7" s="281">
        <v>43.173957000000001</v>
      </c>
      <c r="E7" s="281">
        <v>384.48288700000001</v>
      </c>
    </row>
    <row r="8" spans="1:8">
      <c r="B8" s="280">
        <v>39873</v>
      </c>
      <c r="C8" s="281">
        <v>155.72391099999999</v>
      </c>
      <c r="D8" s="281">
        <v>52.122450000000001</v>
      </c>
      <c r="E8" s="281">
        <v>418.91460000000001</v>
      </c>
    </row>
    <row r="9" spans="1:8">
      <c r="B9" s="280">
        <v>39904</v>
      </c>
      <c r="C9" s="281">
        <v>153.76012700000001</v>
      </c>
      <c r="D9" s="281">
        <v>50.989682999999999</v>
      </c>
      <c r="E9" s="281">
        <v>425.70703400000002</v>
      </c>
    </row>
    <row r="10" spans="1:8">
      <c r="B10" s="280">
        <v>39934</v>
      </c>
      <c r="C10" s="281">
        <v>152.83658399999999</v>
      </c>
      <c r="D10" s="281">
        <v>48.820473999999997</v>
      </c>
      <c r="E10" s="281">
        <v>521.57797800000003</v>
      </c>
    </row>
    <row r="11" spans="1:8">
      <c r="B11" s="280">
        <v>39965</v>
      </c>
      <c r="C11" s="281">
        <v>146.26122799999999</v>
      </c>
      <c r="D11" s="281">
        <v>46.499898000000002</v>
      </c>
      <c r="E11" s="281">
        <v>498.811218</v>
      </c>
    </row>
    <row r="12" spans="1:8">
      <c r="B12" s="280">
        <v>39995</v>
      </c>
      <c r="C12" s="281">
        <v>134.24497400000001</v>
      </c>
      <c r="D12" s="281">
        <v>42.709961999999997</v>
      </c>
      <c r="E12" s="281">
        <v>508.18154099999998</v>
      </c>
    </row>
    <row r="13" spans="1:8">
      <c r="B13" s="280">
        <v>40026</v>
      </c>
      <c r="C13" s="281">
        <v>145.721495</v>
      </c>
      <c r="D13" s="281">
        <v>46.900257000000003</v>
      </c>
      <c r="E13" s="281">
        <v>476.876665</v>
      </c>
    </row>
    <row r="14" spans="1:8">
      <c r="B14" s="280">
        <v>40057</v>
      </c>
      <c r="C14" s="281">
        <v>140.17987099999999</v>
      </c>
      <c r="D14" s="281">
        <v>45.314529</v>
      </c>
      <c r="E14" s="281">
        <v>472.33148199999999</v>
      </c>
    </row>
    <row r="15" spans="1:8">
      <c r="B15" s="280">
        <v>40087</v>
      </c>
      <c r="C15" s="281">
        <v>143.20320699999999</v>
      </c>
      <c r="D15" s="281">
        <v>47.683500000000002</v>
      </c>
      <c r="E15" s="281">
        <v>482.476448</v>
      </c>
    </row>
    <row r="18" spans="2:5">
      <c r="B18" s="188" t="s">
        <v>1644</v>
      </c>
      <c r="E18" s="283"/>
    </row>
    <row r="36" spans="2:2">
      <c r="B36" s="187" t="s">
        <v>1085</v>
      </c>
    </row>
    <row r="38" spans="2:2">
      <c r="B38" s="175" t="s">
        <v>459</v>
      </c>
    </row>
  </sheetData>
  <phoneticPr fontId="7" type="noConversion"/>
  <hyperlinks>
    <hyperlink ref="B38" location="Мазмұны!B100" display="мазмұнға"/>
  </hyperlinks>
  <pageMargins left="0.75" right="0.75" top="1" bottom="1" header="0.5" footer="0.5"/>
  <pageSetup paperSize="9" orientation="portrait" horizontalDpi="1200" verticalDpi="120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38"/>
  <sheetViews>
    <sheetView topLeftCell="A4" workbookViewId="0">
      <selection activeCell="B27" sqref="B27"/>
    </sheetView>
  </sheetViews>
  <sheetFormatPr defaultRowHeight="12.75"/>
  <cols>
    <col min="1" max="1" width="9.140625" style="264"/>
    <col min="2" max="2" width="25.42578125" style="264" customWidth="1"/>
    <col min="3" max="3" width="10.85546875" style="264" customWidth="1"/>
    <col min="4" max="5" width="9.85546875" style="264" bestFit="1" customWidth="1"/>
    <col min="6" max="6" width="10.42578125" style="264" customWidth="1"/>
    <col min="7" max="10" width="9.7109375" style="264" customWidth="1"/>
    <col min="11" max="11" width="9.5703125" style="264" customWidth="1"/>
    <col min="12" max="12" width="10" style="264" customWidth="1"/>
    <col min="13" max="13" width="10.85546875" style="264" customWidth="1"/>
    <col min="14" max="14" width="10.42578125" style="264" customWidth="1"/>
    <col min="15" max="15" width="10" style="264" customWidth="1"/>
    <col min="16" max="16384" width="9.140625" style="264"/>
  </cols>
  <sheetData>
    <row r="2" spans="1:16">
      <c r="A2" s="176" t="s">
        <v>1735</v>
      </c>
      <c r="B2" s="273" t="s">
        <v>1645</v>
      </c>
    </row>
    <row r="3" spans="1:16">
      <c r="O3" s="278" t="s">
        <v>1546</v>
      </c>
    </row>
    <row r="4" spans="1:16">
      <c r="B4" s="266"/>
      <c r="C4" s="285">
        <v>38718</v>
      </c>
      <c r="D4" s="285">
        <v>39083</v>
      </c>
      <c r="E4" s="285">
        <v>39448</v>
      </c>
      <c r="F4" s="285">
        <v>39814</v>
      </c>
      <c r="G4" s="286">
        <v>39845</v>
      </c>
      <c r="H4" s="286">
        <v>39873</v>
      </c>
      <c r="I4" s="286">
        <v>39904</v>
      </c>
      <c r="J4" s="286">
        <v>39934</v>
      </c>
      <c r="K4" s="286">
        <v>39965</v>
      </c>
      <c r="L4" s="286">
        <v>39995</v>
      </c>
      <c r="M4" s="286">
        <v>40026</v>
      </c>
      <c r="N4" s="286">
        <v>40057</v>
      </c>
      <c r="O4" s="286">
        <v>40087</v>
      </c>
    </row>
    <row r="5" spans="1:16">
      <c r="B5" s="287" t="s">
        <v>492</v>
      </c>
      <c r="C5" s="288">
        <v>47.906773000000001</v>
      </c>
      <c r="D5" s="288">
        <v>55.324888999999999</v>
      </c>
      <c r="E5" s="288">
        <v>55.492665000000002</v>
      </c>
      <c r="F5" s="288">
        <v>70.868971999999999</v>
      </c>
      <c r="G5" s="289">
        <v>71.669871999999998</v>
      </c>
      <c r="H5" s="289">
        <v>79.624429000000006</v>
      </c>
      <c r="I5" s="289">
        <v>81.422814000000002</v>
      </c>
      <c r="J5" s="289">
        <v>82.286280000000005</v>
      </c>
      <c r="K5" s="289">
        <v>85.539250999999993</v>
      </c>
      <c r="L5" s="289">
        <v>83.390764473800004</v>
      </c>
      <c r="M5" s="289">
        <v>121.805689</v>
      </c>
      <c r="N5" s="289">
        <v>125.882077</v>
      </c>
      <c r="O5" s="289">
        <v>138.15432200000001</v>
      </c>
    </row>
    <row r="6" spans="1:16" ht="51">
      <c r="B6" s="1386" t="s">
        <v>493</v>
      </c>
      <c r="C6" s="1385">
        <v>1.5645377074928084</v>
      </c>
      <c r="D6" s="1385">
        <v>0.92334834665820409</v>
      </c>
      <c r="E6" s="1385">
        <v>0.62574143684216244</v>
      </c>
      <c r="F6" s="1385">
        <v>0.76660331642748925</v>
      </c>
      <c r="G6" s="1385">
        <v>0.78611647487329839</v>
      </c>
      <c r="H6" s="1385">
        <v>0.77730319732396258</v>
      </c>
      <c r="I6" s="1385">
        <v>0.79401613415546568</v>
      </c>
      <c r="J6" s="1385">
        <v>0.80637171440519595</v>
      </c>
      <c r="K6" s="1385">
        <v>0.83601428900690788</v>
      </c>
      <c r="L6" s="1385">
        <v>0.81588660525877243</v>
      </c>
      <c r="M6" s="1385">
        <v>1.2005631360215516</v>
      </c>
      <c r="N6" s="1385">
        <v>1.2385606735497923</v>
      </c>
      <c r="O6" s="1385">
        <v>1.3626910277788875</v>
      </c>
    </row>
    <row r="9" spans="1:16">
      <c r="B9" s="273" t="s">
        <v>1645</v>
      </c>
    </row>
    <row r="12" spans="1:16">
      <c r="B12" s="290"/>
      <c r="C12" s="290"/>
      <c r="D12" s="291"/>
      <c r="J12" s="290"/>
      <c r="K12" s="290"/>
      <c r="L12" s="290"/>
      <c r="M12" s="290"/>
      <c r="N12" s="290"/>
      <c r="O12" s="290"/>
      <c r="P12" s="290"/>
    </row>
    <row r="13" spans="1:16">
      <c r="B13" s="292"/>
      <c r="C13" s="293"/>
      <c r="D13" s="290"/>
      <c r="E13" s="290"/>
      <c r="F13" s="290"/>
      <c r="G13" s="290"/>
      <c r="H13" s="290"/>
      <c r="I13" s="290"/>
      <c r="J13" s="290"/>
      <c r="K13" s="290"/>
      <c r="L13" s="290"/>
      <c r="M13" s="290"/>
      <c r="N13" s="290"/>
      <c r="O13" s="290"/>
      <c r="P13" s="290"/>
    </row>
    <row r="14" spans="1:16">
      <c r="B14" s="290"/>
      <c r="C14" s="294"/>
      <c r="D14" s="290"/>
      <c r="E14" s="290"/>
      <c r="F14" s="290"/>
      <c r="G14" s="290"/>
      <c r="H14" s="290"/>
      <c r="I14" s="290"/>
      <c r="J14" s="290"/>
      <c r="K14" s="290"/>
      <c r="L14" s="290"/>
      <c r="M14" s="290"/>
      <c r="N14" s="290"/>
      <c r="O14" s="290"/>
      <c r="P14" s="290"/>
    </row>
    <row r="15" spans="1:16">
      <c r="B15" s="290"/>
      <c r="C15" s="290"/>
      <c r="D15" s="295"/>
      <c r="E15" s="296"/>
      <c r="F15" s="296"/>
      <c r="G15" s="296"/>
      <c r="H15" s="296"/>
      <c r="I15" s="296"/>
      <c r="J15" s="296"/>
      <c r="K15" s="296"/>
      <c r="L15" s="296"/>
      <c r="M15" s="296"/>
      <c r="N15" s="296"/>
      <c r="O15" s="296"/>
      <c r="P15" s="290"/>
    </row>
    <row r="16" spans="1:16">
      <c r="B16" s="290"/>
      <c r="C16" s="290"/>
      <c r="D16" s="297"/>
      <c r="E16" s="297"/>
      <c r="F16" s="297"/>
      <c r="G16" s="297"/>
      <c r="H16" s="297"/>
      <c r="I16" s="297"/>
      <c r="J16" s="297"/>
      <c r="K16" s="297"/>
      <c r="L16" s="297"/>
      <c r="M16" s="297"/>
      <c r="N16" s="297"/>
      <c r="O16" s="297"/>
      <c r="P16" s="290"/>
    </row>
    <row r="17" spans="2:16">
      <c r="B17" s="290"/>
      <c r="C17" s="290"/>
      <c r="D17" s="298"/>
      <c r="E17" s="298"/>
      <c r="F17" s="298"/>
      <c r="G17" s="298"/>
      <c r="H17" s="298"/>
      <c r="I17" s="298"/>
      <c r="J17" s="298"/>
      <c r="K17" s="298"/>
      <c r="L17" s="298"/>
      <c r="M17" s="298"/>
      <c r="N17" s="298"/>
      <c r="O17" s="298"/>
      <c r="P17" s="290"/>
    </row>
    <row r="18" spans="2:16">
      <c r="B18" s="290"/>
      <c r="C18" s="290"/>
      <c r="D18" s="290"/>
      <c r="E18" s="290"/>
      <c r="F18" s="290"/>
      <c r="G18" s="290"/>
      <c r="H18" s="290"/>
      <c r="I18" s="290"/>
      <c r="J18" s="290"/>
      <c r="K18" s="290"/>
      <c r="L18" s="290"/>
      <c r="M18" s="290"/>
      <c r="N18" s="290"/>
      <c r="O18" s="290"/>
      <c r="P18" s="290"/>
    </row>
    <row r="21" spans="2:16">
      <c r="B21" s="265"/>
      <c r="C21" s="291"/>
    </row>
    <row r="22" spans="2:16">
      <c r="C22" s="299"/>
    </row>
    <row r="25" spans="2:16">
      <c r="B25" s="187" t="s">
        <v>1085</v>
      </c>
    </row>
    <row r="27" spans="2:16">
      <c r="B27" s="175" t="s">
        <v>459</v>
      </c>
    </row>
    <row r="36" spans="3:3">
      <c r="C36" s="300"/>
    </row>
    <row r="38" spans="3:3">
      <c r="C38" s="175"/>
    </row>
  </sheetData>
  <phoneticPr fontId="7" type="noConversion"/>
  <hyperlinks>
    <hyperlink ref="B27" location="Мазмұны!B101" display="мазмұнға"/>
  </hyperlinks>
  <pageMargins left="0.75" right="0.75" top="1" bottom="1" header="0.5" footer="0.5"/>
  <pageSetup paperSize="9" orientation="portrait" horizontalDpi="1200" verticalDpi="120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6"/>
  <sheetViews>
    <sheetView topLeftCell="A8" workbookViewId="0">
      <selection activeCell="B26" sqref="B26"/>
    </sheetView>
  </sheetViews>
  <sheetFormatPr defaultRowHeight="12.75"/>
  <cols>
    <col min="2" max="2" width="21.140625" customWidth="1"/>
    <col min="3" max="5" width="9.85546875" bestFit="1" customWidth="1"/>
    <col min="8" max="9" width="9.5703125" customWidth="1"/>
    <col min="10" max="10" width="9.85546875" customWidth="1"/>
    <col min="11" max="12" width="9.7109375" customWidth="1"/>
    <col min="13" max="13" width="10" customWidth="1"/>
  </cols>
  <sheetData>
    <row r="2" spans="1:13">
      <c r="A2" s="176" t="s">
        <v>1735</v>
      </c>
      <c r="B2" s="273" t="s">
        <v>1646</v>
      </c>
    </row>
    <row r="3" spans="1:13">
      <c r="B3" s="301"/>
    </row>
    <row r="4" spans="1:13">
      <c r="B4" s="192" t="s">
        <v>1164</v>
      </c>
      <c r="C4" s="699" t="s">
        <v>977</v>
      </c>
      <c r="D4" s="699" t="s">
        <v>978</v>
      </c>
      <c r="E4" s="699" t="s">
        <v>979</v>
      </c>
      <c r="F4" s="699" t="s">
        <v>980</v>
      </c>
      <c r="G4" s="699" t="s">
        <v>981</v>
      </c>
      <c r="H4" s="699" t="s">
        <v>982</v>
      </c>
      <c r="I4" s="699" t="s">
        <v>983</v>
      </c>
      <c r="J4" s="699" t="s">
        <v>984</v>
      </c>
      <c r="K4" s="699" t="s">
        <v>985</v>
      </c>
      <c r="L4" s="699" t="s">
        <v>986</v>
      </c>
      <c r="M4" s="699" t="s">
        <v>987</v>
      </c>
    </row>
    <row r="5" spans="1:13" ht="38.25">
      <c r="B5" s="1372" t="s">
        <v>494</v>
      </c>
      <c r="C5" s="302">
        <v>54.733761174975079</v>
      </c>
      <c r="D5" s="302">
        <v>53.032669220562276</v>
      </c>
      <c r="E5" s="302">
        <v>53.23202110144728</v>
      </c>
      <c r="F5" s="302">
        <v>60.380043913573502</v>
      </c>
      <c r="G5" s="302">
        <v>57.274813312021053</v>
      </c>
      <c r="H5" s="302">
        <v>57.490366683581897</v>
      </c>
      <c r="I5" s="302">
        <v>53.753102117352313</v>
      </c>
      <c r="J5" s="302">
        <v>52.860918346195071</v>
      </c>
      <c r="K5" s="302">
        <v>52.834405291201257</v>
      </c>
      <c r="L5" s="302">
        <v>52.526479309520745</v>
      </c>
      <c r="M5" s="302">
        <v>52.631039767371831</v>
      </c>
    </row>
    <row r="6" spans="1:13" ht="63.75">
      <c r="B6" s="1372" t="s">
        <v>495</v>
      </c>
      <c r="C6" s="302">
        <v>62.17237136907935</v>
      </c>
      <c r="D6" s="302">
        <v>59.746989900589888</v>
      </c>
      <c r="E6" s="302">
        <v>61.338542099741687</v>
      </c>
      <c r="F6" s="302">
        <v>66.746690146761424</v>
      </c>
      <c r="G6" s="302">
        <v>60.977316434532668</v>
      </c>
      <c r="H6" s="302">
        <v>60.600792824053315</v>
      </c>
      <c r="I6" s="302">
        <v>59.543842066306262</v>
      </c>
      <c r="J6" s="302">
        <v>58.169139295960179</v>
      </c>
      <c r="K6" s="302">
        <v>58.141665822187626</v>
      </c>
      <c r="L6" s="302">
        <v>58.018298950555412</v>
      </c>
      <c r="M6" s="302">
        <v>58.073970633170504</v>
      </c>
    </row>
    <row r="7" spans="1:13" ht="76.5">
      <c r="B7" s="1372" t="s">
        <v>496</v>
      </c>
      <c r="C7" s="302">
        <v>-7.438610194104271</v>
      </c>
      <c r="D7" s="302">
        <v>-6.7143206800276118</v>
      </c>
      <c r="E7" s="302">
        <v>-8.1065209982944069</v>
      </c>
      <c r="F7" s="302">
        <v>-6.3666462331879217</v>
      </c>
      <c r="G7" s="302">
        <v>-3.7025031225116152</v>
      </c>
      <c r="H7" s="302">
        <v>-3.110426140471418</v>
      </c>
      <c r="I7" s="302">
        <v>-5.7907399489539486</v>
      </c>
      <c r="J7" s="302">
        <v>-5.3082209497651096</v>
      </c>
      <c r="K7" s="302">
        <v>-5.307260530986369</v>
      </c>
      <c r="L7" s="302">
        <v>-5.4918196410346667</v>
      </c>
      <c r="M7" s="302">
        <v>-5.4429308657986724</v>
      </c>
    </row>
    <row r="10" spans="1:13">
      <c r="B10" s="273" t="s">
        <v>1646</v>
      </c>
    </row>
    <row r="24" spans="2:2">
      <c r="B24" s="187" t="s">
        <v>1085</v>
      </c>
    </row>
    <row r="26" spans="2:2">
      <c r="B26" s="175" t="s">
        <v>459</v>
      </c>
    </row>
  </sheetData>
  <phoneticPr fontId="64" type="noConversion"/>
  <hyperlinks>
    <hyperlink ref="B26" location="Мазмұны!B102" display="мазмұнға"/>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2"/>
  <sheetViews>
    <sheetView topLeftCell="A11" workbookViewId="0">
      <selection activeCell="B32" sqref="B32"/>
    </sheetView>
  </sheetViews>
  <sheetFormatPr defaultRowHeight="12.75"/>
  <cols>
    <col min="1" max="1" width="9.140625" style="176"/>
    <col min="2" max="2" width="10.5703125" style="176" customWidth="1"/>
    <col min="3" max="3" width="9.7109375" style="176" customWidth="1"/>
    <col min="4" max="9" width="11" style="176" bestFit="1" customWidth="1"/>
    <col min="10" max="10" width="11.28515625" style="176" bestFit="1" customWidth="1"/>
    <col min="11" max="14" width="11" style="176" bestFit="1" customWidth="1"/>
    <col min="15" max="16384" width="9.140625" style="176"/>
  </cols>
  <sheetData>
    <row r="2" spans="1:14">
      <c r="A2" s="176" t="s">
        <v>1735</v>
      </c>
      <c r="B2" s="188" t="s">
        <v>1647</v>
      </c>
    </row>
    <row r="4" spans="1:14">
      <c r="C4" s="303" t="s">
        <v>1547</v>
      </c>
      <c r="D4" s="303" t="s">
        <v>1557</v>
      </c>
      <c r="E4" s="303">
        <v>39264</v>
      </c>
      <c r="F4" s="303">
        <v>39356</v>
      </c>
      <c r="G4" s="303">
        <v>39448</v>
      </c>
      <c r="H4" s="303">
        <v>39539</v>
      </c>
      <c r="I4" s="303">
        <v>39630</v>
      </c>
      <c r="J4" s="303">
        <v>39722</v>
      </c>
      <c r="K4" s="303">
        <v>39814</v>
      </c>
      <c r="L4" s="303">
        <v>39904</v>
      </c>
      <c r="M4" s="303">
        <v>39995</v>
      </c>
      <c r="N4" s="303">
        <v>40087</v>
      </c>
    </row>
    <row r="5" spans="1:14">
      <c r="B5" s="189" t="s">
        <v>92</v>
      </c>
      <c r="C5" s="304">
        <v>4.2078055465061097E-4</v>
      </c>
      <c r="D5" s="304">
        <v>-9.4760822354179343E-4</v>
      </c>
      <c r="E5" s="304">
        <v>1.9842945999380998E-3</v>
      </c>
      <c r="F5" s="304">
        <v>6.2326412520598805E-4</v>
      </c>
      <c r="G5" s="304">
        <v>4.1883134841384844E-3</v>
      </c>
      <c r="H5" s="304">
        <v>-4.0246391104423367E-3</v>
      </c>
      <c r="I5" s="304">
        <v>4.2421266900930622E-4</v>
      </c>
      <c r="J5" s="304">
        <v>1.0016898285904428E-4</v>
      </c>
      <c r="K5" s="304">
        <v>4.4900058450713385E-3</v>
      </c>
      <c r="L5" s="304">
        <v>1.2760606705504277E-2</v>
      </c>
      <c r="M5" s="304">
        <v>5.2001831365489715E-3</v>
      </c>
      <c r="N5" s="304">
        <v>6.3751585807639982E-3</v>
      </c>
    </row>
    <row r="6" spans="1:14">
      <c r="B6" s="189" t="s">
        <v>1190</v>
      </c>
      <c r="C6" s="304">
        <v>3.101815190451889E-3</v>
      </c>
      <c r="D6" s="304">
        <v>-1.5996046717076665E-2</v>
      </c>
      <c r="E6" s="304">
        <v>-7.9910970509647187E-4</v>
      </c>
      <c r="F6" s="304">
        <v>8.4453725628303219E-3</v>
      </c>
      <c r="G6" s="304">
        <v>3.1596004278182177E-3</v>
      </c>
      <c r="H6" s="304">
        <v>-1.0533952330447849E-2</v>
      </c>
      <c r="I6" s="304">
        <v>-1.0438633880001462E-3</v>
      </c>
      <c r="J6" s="304">
        <v>-1.0471095541055322E-2</v>
      </c>
      <c r="K6" s="304">
        <v>1.509825647138191E-2</v>
      </c>
      <c r="L6" s="304">
        <v>1.1019420702655418E-2</v>
      </c>
      <c r="M6" s="304">
        <v>1.2613514816818671E-2</v>
      </c>
      <c r="N6" s="304">
        <v>1.8575396288937944E-2</v>
      </c>
    </row>
    <row r="7" spans="1:14">
      <c r="B7" s="189" t="s">
        <v>1192</v>
      </c>
      <c r="C7" s="304">
        <v>0.53423123428830044</v>
      </c>
      <c r="D7" s="304">
        <v>0.11867174167862982</v>
      </c>
      <c r="E7" s="304">
        <v>0.13152639781960315</v>
      </c>
      <c r="F7" s="304">
        <v>9.8809353214935516E-2</v>
      </c>
      <c r="G7" s="304">
        <v>0.1184003576157734</v>
      </c>
      <c r="H7" s="304">
        <v>0.1273188581594695</v>
      </c>
      <c r="I7" s="304">
        <v>0.10863218633218814</v>
      </c>
      <c r="J7" s="304">
        <v>0.10552444300518289</v>
      </c>
      <c r="K7" s="304">
        <v>0.11778962540834442</v>
      </c>
      <c r="L7" s="304">
        <v>0.11868586504724651</v>
      </c>
      <c r="M7" s="304">
        <v>9.7476115939746005E-2</v>
      </c>
      <c r="N7" s="304">
        <v>0.1377664476342832</v>
      </c>
    </row>
    <row r="8" spans="1:14">
      <c r="B8" s="189" t="s">
        <v>1193</v>
      </c>
      <c r="C8" s="304">
        <v>-0.13934818362365012</v>
      </c>
      <c r="D8" s="304">
        <v>-0.1045497119804369</v>
      </c>
      <c r="E8" s="304">
        <v>-0.14465339628921048</v>
      </c>
      <c r="F8" s="304">
        <v>-0.12311639250766701</v>
      </c>
      <c r="G8" s="304">
        <v>-0.10275355414042002</v>
      </c>
      <c r="H8" s="304">
        <v>-0.16074952610937704</v>
      </c>
      <c r="I8" s="304">
        <v>-0.1793077698625595</v>
      </c>
      <c r="J8" s="304">
        <v>-0.17577223335346231</v>
      </c>
      <c r="K8" s="304">
        <v>-9.6279206189016572E-2</v>
      </c>
      <c r="L8" s="304">
        <v>-0.14363362046522604</v>
      </c>
      <c r="M8" s="304">
        <v>-5.9425185208446633E-2</v>
      </c>
      <c r="N8" s="304">
        <v>-0.12680415117151367</v>
      </c>
    </row>
    <row r="9" spans="1:14">
      <c r="B9" s="189" t="s">
        <v>1168</v>
      </c>
      <c r="C9" s="304">
        <v>-3.8009851636633653E-2</v>
      </c>
      <c r="D9" s="304">
        <v>-4.6210264552606246E-2</v>
      </c>
      <c r="E9" s="304">
        <v>-1.2263346303330494E-2</v>
      </c>
      <c r="F9" s="304">
        <v>-6.1596801862961095E-3</v>
      </c>
      <c r="G9" s="304">
        <v>-3.7268382435088525E-3</v>
      </c>
      <c r="H9" s="304">
        <v>-3.6383263744711805E-2</v>
      </c>
      <c r="I9" s="304">
        <v>-3.6926008831228027E-2</v>
      </c>
      <c r="J9" s="304">
        <v>-1.8856716692795761E-2</v>
      </c>
      <c r="K9" s="304">
        <v>-5.5392266502102133E-3</v>
      </c>
      <c r="L9" s="304">
        <v>-9.0795692882761226E-3</v>
      </c>
      <c r="M9" s="304">
        <v>-9.0455379902438897E-3</v>
      </c>
      <c r="N9" s="304">
        <v>-6.4971568679571042E-3</v>
      </c>
    </row>
    <row r="10" spans="1:14">
      <c r="B10" s="189" t="s">
        <v>1169</v>
      </c>
      <c r="C10" s="304">
        <v>8.617326053946741E-3</v>
      </c>
      <c r="D10" s="304">
        <v>6.3873197552354686E-3</v>
      </c>
      <c r="E10" s="304">
        <v>2.76524420931861E-2</v>
      </c>
      <c r="F10" s="304">
        <v>1.3454623174446664E-2</v>
      </c>
      <c r="G10" s="304">
        <v>1.1505683546314422E-2</v>
      </c>
      <c r="H10" s="304">
        <v>6.3881992133643243E-3</v>
      </c>
      <c r="I10" s="304">
        <v>1.8080923790719496E-2</v>
      </c>
      <c r="J10" s="304">
        <v>6.5263938441321497E-3</v>
      </c>
      <c r="K10" s="304">
        <v>4.4121212354371782E-2</v>
      </c>
      <c r="L10" s="304">
        <v>3.7392579868339021E-2</v>
      </c>
      <c r="M10" s="304">
        <v>3.4065477409044045E-2</v>
      </c>
      <c r="N10" s="304">
        <v>5.8998741961193646E-2</v>
      </c>
    </row>
    <row r="13" spans="1:14">
      <c r="B13" s="188" t="s">
        <v>1647</v>
      </c>
    </row>
    <row r="29" spans="2:2">
      <c r="B29" s="413" t="s">
        <v>928</v>
      </c>
    </row>
    <row r="30" spans="2:2">
      <c r="B30" s="187" t="s">
        <v>1086</v>
      </c>
    </row>
    <row r="32" spans="2:2">
      <c r="B32" s="175" t="s">
        <v>459</v>
      </c>
    </row>
  </sheetData>
  <phoneticPr fontId="64" type="noConversion"/>
  <hyperlinks>
    <hyperlink ref="B32" location="Мазмұны!B103" display="мазмұнға"/>
  </hyperlinks>
  <pageMargins left="0.75" right="0.75" top="1" bottom="1" header="0.5" footer="0.5"/>
  <headerFooter alignWithMargins="0"/>
  <drawing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0"/>
  <sheetViews>
    <sheetView topLeftCell="A10" workbookViewId="0">
      <selection activeCell="B30" sqref="B30"/>
    </sheetView>
  </sheetViews>
  <sheetFormatPr defaultRowHeight="12.75"/>
  <cols>
    <col min="1" max="1" width="10.140625" customWidth="1"/>
    <col min="2" max="2" width="13.42578125" customWidth="1"/>
    <col min="3" max="3" width="13.28515625" customWidth="1"/>
    <col min="4" max="4" width="12.140625" customWidth="1"/>
    <col min="5" max="5" width="10.7109375" bestFit="1" customWidth="1"/>
  </cols>
  <sheetData>
    <row r="2" spans="1:5">
      <c r="A2" s="176" t="s">
        <v>1735</v>
      </c>
      <c r="B2" s="188" t="s">
        <v>1702</v>
      </c>
    </row>
    <row r="4" spans="1:5">
      <c r="B4" s="305"/>
      <c r="C4" s="306">
        <v>39356</v>
      </c>
      <c r="D4" s="1529">
        <v>39722</v>
      </c>
      <c r="E4" s="306" t="s">
        <v>996</v>
      </c>
    </row>
    <row r="5" spans="1:5">
      <c r="B5" s="307" t="s">
        <v>497</v>
      </c>
      <c r="C5" s="308">
        <v>3.4337154562115939E-2</v>
      </c>
      <c r="D5" s="308">
        <v>-8.3551431189782324E-3</v>
      </c>
      <c r="E5" s="308">
        <v>5.9961181798576665E-2</v>
      </c>
    </row>
    <row r="6" spans="1:5">
      <c r="B6" s="307" t="s">
        <v>498</v>
      </c>
      <c r="C6" s="308">
        <v>3.5001976497646164E-2</v>
      </c>
      <c r="D6" s="308">
        <v>5.193893810424114E-2</v>
      </c>
      <c r="E6" s="308">
        <v>6.6387750700884193E-2</v>
      </c>
    </row>
    <row r="7" spans="1:5">
      <c r="B7" s="307" t="s">
        <v>499</v>
      </c>
      <c r="C7" s="308">
        <v>-9.7477270277069039E-3</v>
      </c>
      <c r="D7" s="308">
        <v>5.0114346573317883E-3</v>
      </c>
      <c r="E7" s="308">
        <v>1.4233340521889152E-2</v>
      </c>
    </row>
    <row r="8" spans="1:5">
      <c r="B8" s="307" t="s">
        <v>500</v>
      </c>
      <c r="C8" s="308">
        <v>-3.1246630969921276E-2</v>
      </c>
      <c r="D8" s="308">
        <v>-1.2070374743029827E-2</v>
      </c>
      <c r="E8" s="308">
        <v>1.4854431744662496E-2</v>
      </c>
    </row>
    <row r="9" spans="1:5">
      <c r="B9" s="307" t="s">
        <v>501</v>
      </c>
      <c r="C9" s="308">
        <v>-5.4191971825924452E-2</v>
      </c>
      <c r="D9" s="308">
        <v>-1.216119151606221E-2</v>
      </c>
      <c r="E9" s="308">
        <v>-4.7470347207246064E-2</v>
      </c>
    </row>
    <row r="10" spans="1:5">
      <c r="B10" s="307" t="s">
        <v>769</v>
      </c>
      <c r="C10" s="308">
        <v>9.3146943615912622E-2</v>
      </c>
      <c r="D10" s="308">
        <v>0.10721332859985308</v>
      </c>
      <c r="E10" s="308">
        <v>-0.10101358637049816</v>
      </c>
    </row>
    <row r="13" spans="1:5">
      <c r="B13" s="188" t="s">
        <v>1702</v>
      </c>
    </row>
    <row r="28" spans="2:2">
      <c r="B28" s="187" t="s">
        <v>1086</v>
      </c>
    </row>
    <row r="30" spans="2:2">
      <c r="B30" s="175" t="s">
        <v>459</v>
      </c>
    </row>
  </sheetData>
  <phoneticPr fontId="64" type="noConversion"/>
  <hyperlinks>
    <hyperlink ref="B30" location="Мазмұны!B104" display="мазмұнға"/>
  </hyperlinks>
  <pageMargins left="0.75" right="0.75" top="1" bottom="1" header="0.5" footer="0.5"/>
  <headerFooter alignWithMargins="0"/>
  <drawing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33"/>
  <sheetViews>
    <sheetView topLeftCell="A10" workbookViewId="0">
      <selection activeCell="B29" sqref="B29"/>
    </sheetView>
  </sheetViews>
  <sheetFormatPr defaultRowHeight="12.75"/>
  <cols>
    <col min="1" max="1" width="9.140625" style="265"/>
    <col min="2" max="2" width="18.5703125" style="265" customWidth="1"/>
    <col min="3" max="12" width="9.85546875" style="265" bestFit="1" customWidth="1"/>
    <col min="13" max="13" width="9.140625" style="265"/>
    <col min="14" max="14" width="9.7109375" style="265" customWidth="1"/>
    <col min="15" max="16384" width="9.140625" style="265"/>
  </cols>
  <sheetData>
    <row r="2" spans="1:14">
      <c r="A2" s="176" t="s">
        <v>1735</v>
      </c>
      <c r="B2" s="188" t="s">
        <v>1705</v>
      </c>
    </row>
    <row r="3" spans="1:14" ht="13.5" thickBot="1"/>
    <row r="4" spans="1:14" ht="13.5" thickBot="1">
      <c r="B4" s="309"/>
      <c r="C4" s="1387" t="s">
        <v>976</v>
      </c>
      <c r="D4" s="1387" t="s">
        <v>1551</v>
      </c>
      <c r="E4" s="1387" t="s">
        <v>1552</v>
      </c>
      <c r="F4" s="1388" t="s">
        <v>1548</v>
      </c>
      <c r="G4" s="1388" t="s">
        <v>977</v>
      </c>
      <c r="H4" s="1388" t="s">
        <v>1550</v>
      </c>
      <c r="I4" s="1388" t="s">
        <v>1549</v>
      </c>
      <c r="J4" s="1388" t="s">
        <v>72</v>
      </c>
      <c r="K4" s="1388" t="s">
        <v>978</v>
      </c>
      <c r="L4" s="1388" t="s">
        <v>981</v>
      </c>
      <c r="M4" s="1388" t="s">
        <v>984</v>
      </c>
      <c r="N4" s="1388" t="s">
        <v>987</v>
      </c>
    </row>
    <row r="5" spans="1:14" ht="38.25">
      <c r="B5" s="310" t="s">
        <v>502</v>
      </c>
      <c r="C5" s="311">
        <v>0.23233609542654637</v>
      </c>
      <c r="D5" s="311">
        <v>0.21350295720369963</v>
      </c>
      <c r="E5" s="311">
        <v>0.21209634591670681</v>
      </c>
      <c r="F5" s="311">
        <v>0.20204634189132689</v>
      </c>
      <c r="G5" s="311">
        <v>0.22575503205094935</v>
      </c>
      <c r="H5" s="311">
        <v>0.24119421575970859</v>
      </c>
      <c r="I5" s="311">
        <v>0.2562881111213714</v>
      </c>
      <c r="J5" s="311">
        <v>0.28393162050632365</v>
      </c>
      <c r="K5" s="311">
        <v>0.28936313513743933</v>
      </c>
      <c r="L5" s="311">
        <v>0.25779693520719155</v>
      </c>
      <c r="M5" s="311">
        <v>0.32712267605122491</v>
      </c>
      <c r="N5" s="311">
        <v>0.37965371074529008</v>
      </c>
    </row>
    <row r="6" spans="1:14" ht="38.25">
      <c r="B6" s="312" t="s">
        <v>503</v>
      </c>
      <c r="C6" s="313">
        <v>0.16100526317246089</v>
      </c>
      <c r="D6" s="313">
        <v>0.17849129449938908</v>
      </c>
      <c r="E6" s="313">
        <v>0.14633908529679515</v>
      </c>
      <c r="F6" s="313">
        <v>0.14528820694523117</v>
      </c>
      <c r="G6" s="314">
        <v>0.13895392441836982</v>
      </c>
      <c r="H6" s="314">
        <v>0.14234828610449154</v>
      </c>
      <c r="I6" s="314">
        <v>0.13712713632152934</v>
      </c>
      <c r="J6" s="314">
        <v>0.15787866073280168</v>
      </c>
      <c r="K6" s="313">
        <v>0.13588942683165103</v>
      </c>
      <c r="L6" s="313">
        <v>0.16796783493158743</v>
      </c>
      <c r="M6" s="313">
        <v>0.17068792071788144</v>
      </c>
      <c r="N6" s="313">
        <v>0.19339751984529716</v>
      </c>
    </row>
    <row r="7" spans="1:14">
      <c r="B7" s="315"/>
      <c r="C7" s="316"/>
      <c r="D7" s="316"/>
      <c r="E7" s="316"/>
      <c r="F7" s="316"/>
      <c r="G7" s="316"/>
      <c r="H7" s="317"/>
      <c r="I7" s="316"/>
      <c r="J7" s="316"/>
      <c r="K7" s="292"/>
      <c r="L7" s="292"/>
    </row>
    <row r="8" spans="1:14">
      <c r="G8" s="318"/>
      <c r="H8" s="319"/>
      <c r="I8" s="292"/>
      <c r="J8" s="292"/>
      <c r="K8" s="292"/>
      <c r="L8" s="292"/>
    </row>
    <row r="9" spans="1:14">
      <c r="B9" s="188" t="s">
        <v>1705</v>
      </c>
      <c r="G9" s="318"/>
      <c r="H9" s="319"/>
      <c r="I9" s="292"/>
      <c r="J9" s="292"/>
      <c r="K9" s="292"/>
      <c r="L9" s="292"/>
    </row>
    <row r="10" spans="1:14">
      <c r="G10" s="318"/>
      <c r="H10" s="319"/>
      <c r="I10" s="292"/>
      <c r="J10" s="292"/>
      <c r="K10" s="292"/>
      <c r="L10" s="292"/>
    </row>
    <row r="11" spans="1:14">
      <c r="G11" s="318"/>
      <c r="H11" s="319"/>
      <c r="I11" s="292"/>
      <c r="J11" s="292"/>
      <c r="K11" s="292"/>
      <c r="L11" s="292"/>
    </row>
    <row r="12" spans="1:14">
      <c r="G12" s="318"/>
      <c r="H12" s="319"/>
      <c r="I12" s="292"/>
      <c r="J12" s="292"/>
      <c r="K12" s="292"/>
      <c r="L12" s="292"/>
    </row>
    <row r="13" spans="1:14">
      <c r="G13" s="318"/>
      <c r="H13" s="319"/>
      <c r="I13" s="292"/>
      <c r="J13" s="292"/>
      <c r="K13" s="292"/>
      <c r="L13" s="292"/>
    </row>
    <row r="14" spans="1:14">
      <c r="G14" s="318"/>
      <c r="H14" s="319"/>
      <c r="I14" s="292"/>
      <c r="J14" s="292"/>
      <c r="K14" s="292"/>
      <c r="L14" s="292"/>
    </row>
    <row r="15" spans="1:14">
      <c r="G15" s="318"/>
      <c r="H15" s="319"/>
      <c r="I15" s="292"/>
      <c r="J15" s="292"/>
      <c r="K15" s="292"/>
      <c r="L15" s="292"/>
    </row>
    <row r="16" spans="1:14">
      <c r="G16" s="318"/>
      <c r="H16" s="319"/>
      <c r="I16" s="292"/>
      <c r="J16" s="292"/>
      <c r="K16" s="292"/>
      <c r="L16" s="292"/>
    </row>
    <row r="17" spans="2:12">
      <c r="G17" s="292"/>
      <c r="H17" s="292"/>
      <c r="I17" s="292"/>
      <c r="J17" s="292"/>
      <c r="K17" s="292"/>
      <c r="L17" s="292"/>
    </row>
    <row r="26" spans="2:12" ht="25.5" customHeight="1">
      <c r="B26" s="1690" t="s">
        <v>504</v>
      </c>
      <c r="C26" s="1690"/>
      <c r="D26" s="1690"/>
      <c r="E26" s="1690"/>
      <c r="F26" s="1690"/>
      <c r="G26" s="1690"/>
      <c r="H26" s="1690"/>
      <c r="I26" s="1690"/>
    </row>
    <row r="27" spans="2:12">
      <c r="B27" s="320" t="s">
        <v>1090</v>
      </c>
    </row>
    <row r="29" spans="2:12">
      <c r="B29" s="175" t="s">
        <v>459</v>
      </c>
    </row>
    <row r="33" spans="7:10">
      <c r="G33" s="321"/>
      <c r="H33" s="321"/>
      <c r="I33" s="321"/>
      <c r="J33" s="321"/>
    </row>
  </sheetData>
  <mergeCells count="1">
    <mergeCell ref="B26:I26"/>
  </mergeCells>
  <phoneticPr fontId="7" type="noConversion"/>
  <hyperlinks>
    <hyperlink ref="B29" location="Мазмұны!B105" display="мазмұнға"/>
  </hyperlinks>
  <pageMargins left="0.75" right="0.75" top="1" bottom="1" header="0.5" footer="0.5"/>
  <headerFooter alignWithMargins="0"/>
  <drawing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topLeftCell="A10" workbookViewId="0">
      <selection activeCell="B32" sqref="B32"/>
    </sheetView>
  </sheetViews>
  <sheetFormatPr defaultRowHeight="11.25"/>
  <cols>
    <col min="1" max="1" width="9.140625" style="339"/>
    <col min="2" max="2" width="25.7109375" style="339" customWidth="1"/>
    <col min="3" max="4" width="11.85546875" style="339" bestFit="1" customWidth="1"/>
    <col min="5" max="6" width="9.5703125" style="339" bestFit="1" customWidth="1"/>
    <col min="7" max="14" width="9.140625" style="339"/>
    <col min="15" max="15" width="4.140625" style="339" bestFit="1" customWidth="1"/>
    <col min="16" max="16" width="2.5703125" style="339" bestFit="1" customWidth="1"/>
    <col min="17" max="17" width="3.7109375" style="339" bestFit="1" customWidth="1"/>
    <col min="18" max="16384" width="9.140625" style="339"/>
  </cols>
  <sheetData>
    <row r="1" spans="1:14" s="322" customFormat="1"/>
    <row r="2" spans="1:14" s="322" customFormat="1" ht="12.75">
      <c r="A2" s="323" t="s">
        <v>1735</v>
      </c>
      <c r="B2" s="272" t="s">
        <v>1703</v>
      </c>
      <c r="C2" s="324"/>
      <c r="D2" s="324"/>
      <c r="E2" s="324"/>
      <c r="F2" s="324"/>
      <c r="G2" s="324"/>
      <c r="H2" s="324"/>
      <c r="I2" s="324"/>
      <c r="J2" s="324"/>
    </row>
    <row r="3" spans="1:14" s="322" customFormat="1" ht="12.75">
      <c r="A3" s="323"/>
      <c r="B3" s="265" t="s">
        <v>505</v>
      </c>
      <c r="C3" s="324"/>
      <c r="D3" s="324"/>
      <c r="E3" s="324"/>
      <c r="F3" s="324"/>
      <c r="G3" s="324"/>
      <c r="H3" s="324"/>
      <c r="I3" s="324"/>
      <c r="J3" s="324"/>
    </row>
    <row r="4" spans="1:14" s="322" customFormat="1" ht="12" thickBot="1">
      <c r="A4" s="325"/>
      <c r="C4" s="324"/>
      <c r="D4" s="324"/>
      <c r="E4" s="324"/>
      <c r="F4" s="324"/>
      <c r="G4" s="324"/>
      <c r="H4" s="324"/>
      <c r="I4" s="324"/>
      <c r="J4" s="324"/>
    </row>
    <row r="5" spans="1:14" s="322" customFormat="1" ht="26.25" thickBot="1">
      <c r="B5" s="1533" t="s">
        <v>650</v>
      </c>
      <c r="C5" s="326" t="s">
        <v>976</v>
      </c>
      <c r="D5" s="327" t="s">
        <v>1551</v>
      </c>
      <c r="E5" s="327" t="s">
        <v>1552</v>
      </c>
      <c r="F5" s="327" t="s">
        <v>1548</v>
      </c>
      <c r="G5" s="327" t="s">
        <v>977</v>
      </c>
      <c r="H5" s="327" t="s">
        <v>1550</v>
      </c>
      <c r="I5" s="327" t="s">
        <v>1549</v>
      </c>
      <c r="J5" s="327" t="s">
        <v>72</v>
      </c>
      <c r="K5" s="328" t="s">
        <v>978</v>
      </c>
      <c r="L5" s="328" t="s">
        <v>981</v>
      </c>
      <c r="M5" s="328" t="s">
        <v>984</v>
      </c>
      <c r="N5" s="328" t="s">
        <v>987</v>
      </c>
    </row>
    <row r="6" spans="1:14" s="322" customFormat="1" ht="13.5" thickBot="1">
      <c r="B6" s="1389" t="s">
        <v>506</v>
      </c>
      <c r="C6" s="329">
        <v>10</v>
      </c>
      <c r="D6" s="329">
        <v>8</v>
      </c>
      <c r="E6" s="329">
        <v>11</v>
      </c>
      <c r="F6" s="329">
        <v>12</v>
      </c>
      <c r="G6" s="329">
        <v>15</v>
      </c>
      <c r="H6" s="329">
        <v>13</v>
      </c>
      <c r="I6" s="329">
        <v>13</v>
      </c>
      <c r="J6" s="330">
        <v>13</v>
      </c>
      <c r="K6" s="331">
        <v>19</v>
      </c>
      <c r="L6" s="331">
        <v>17</v>
      </c>
      <c r="M6" s="331">
        <v>13</v>
      </c>
      <c r="N6" s="331">
        <v>10</v>
      </c>
    </row>
    <row r="7" spans="1:14" s="322" customFormat="1" ht="12.75">
      <c r="B7" s="1390" t="s">
        <v>70</v>
      </c>
      <c r="C7" s="184">
        <v>11</v>
      </c>
      <c r="D7" s="184">
        <v>15</v>
      </c>
      <c r="E7" s="184">
        <v>11</v>
      </c>
      <c r="F7" s="184">
        <v>10</v>
      </c>
      <c r="G7" s="184">
        <v>10</v>
      </c>
      <c r="H7" s="184">
        <v>15</v>
      </c>
      <c r="I7" s="184">
        <v>15</v>
      </c>
      <c r="J7" s="332">
        <v>15</v>
      </c>
      <c r="K7" s="333">
        <v>11</v>
      </c>
      <c r="L7" s="333">
        <v>10</v>
      </c>
      <c r="M7" s="333">
        <v>13</v>
      </c>
      <c r="N7" s="333">
        <v>15</v>
      </c>
    </row>
    <row r="8" spans="1:14" s="322" customFormat="1" ht="12.75">
      <c r="B8" s="1390" t="s">
        <v>71</v>
      </c>
      <c r="C8" s="184">
        <v>6</v>
      </c>
      <c r="D8" s="184">
        <v>4</v>
      </c>
      <c r="E8" s="184">
        <v>5</v>
      </c>
      <c r="F8" s="184">
        <v>6</v>
      </c>
      <c r="G8" s="184">
        <v>5</v>
      </c>
      <c r="H8" s="184">
        <v>5</v>
      </c>
      <c r="I8" s="184">
        <v>3</v>
      </c>
      <c r="J8" s="332">
        <v>5</v>
      </c>
      <c r="K8" s="333">
        <v>4</v>
      </c>
      <c r="L8" s="333">
        <v>5</v>
      </c>
      <c r="M8" s="333">
        <v>5</v>
      </c>
      <c r="N8" s="333">
        <v>5</v>
      </c>
    </row>
    <row r="9" spans="1:14" s="322" customFormat="1" ht="13.5" thickBot="1">
      <c r="B9" s="1391" t="s">
        <v>507</v>
      </c>
      <c r="C9" s="334">
        <v>6</v>
      </c>
      <c r="D9" s="334">
        <v>6</v>
      </c>
      <c r="E9" s="334">
        <v>6</v>
      </c>
      <c r="F9" s="334">
        <v>5</v>
      </c>
      <c r="G9" s="334">
        <v>5</v>
      </c>
      <c r="H9" s="334">
        <v>2</v>
      </c>
      <c r="I9" s="334">
        <v>4</v>
      </c>
      <c r="J9" s="335">
        <v>3</v>
      </c>
      <c r="K9" s="336">
        <v>3</v>
      </c>
      <c r="L9" s="336">
        <v>5</v>
      </c>
      <c r="M9" s="336">
        <v>6</v>
      </c>
      <c r="N9" s="336">
        <v>7</v>
      </c>
    </row>
    <row r="10" spans="1:14" s="322" customFormat="1"/>
    <row r="11" spans="1:14" s="322" customFormat="1"/>
    <row r="12" spans="1:14" s="322" customFormat="1" ht="12.75">
      <c r="B12" s="272" t="s">
        <v>1703</v>
      </c>
    </row>
    <row r="13" spans="1:14" s="322" customFormat="1" ht="12.75">
      <c r="B13" s="265" t="s">
        <v>505</v>
      </c>
    </row>
    <row r="14" spans="1:14" s="322" customFormat="1"/>
    <row r="15" spans="1:14" s="322" customFormat="1"/>
    <row r="16" spans="1:14" s="322" customFormat="1"/>
    <row r="17" spans="1:2" s="322" customFormat="1"/>
    <row r="18" spans="1:2" s="322" customFormat="1"/>
    <row r="19" spans="1:2" s="322" customFormat="1"/>
    <row r="20" spans="1:2" s="322" customFormat="1"/>
    <row r="21" spans="1:2" s="322" customFormat="1"/>
    <row r="22" spans="1:2" s="322" customFormat="1"/>
    <row r="23" spans="1:2" s="322" customFormat="1"/>
    <row r="24" spans="1:2" s="322" customFormat="1"/>
    <row r="25" spans="1:2" s="322" customFormat="1"/>
    <row r="26" spans="1:2" s="322" customFormat="1"/>
    <row r="27" spans="1:2" s="322" customFormat="1"/>
    <row r="28" spans="1:2" s="322" customFormat="1"/>
    <row r="29" spans="1:2" s="322" customFormat="1" ht="12">
      <c r="A29" s="337"/>
      <c r="B29" s="338" t="s">
        <v>463</v>
      </c>
    </row>
    <row r="30" spans="1:2" ht="12">
      <c r="B30" s="338" t="s">
        <v>1091</v>
      </c>
    </row>
    <row r="31" spans="1:2">
      <c r="B31" s="322"/>
    </row>
    <row r="32" spans="1:2" ht="12.75">
      <c r="B32" s="175" t="s">
        <v>459</v>
      </c>
    </row>
  </sheetData>
  <phoneticPr fontId="64" type="noConversion"/>
  <hyperlinks>
    <hyperlink ref="B32" location="Мазмұны!B106" display="мазмұнға"/>
  </hyperlinks>
  <pageMargins left="0.75" right="0.75" top="1" bottom="1" header="0.5" footer="0.5"/>
  <pageSetup paperSize="9" orientation="portrait"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29"/>
  <sheetViews>
    <sheetView topLeftCell="A7" workbookViewId="0">
      <selection activeCell="B29" sqref="B29"/>
    </sheetView>
  </sheetViews>
  <sheetFormatPr defaultRowHeight="12.75"/>
  <cols>
    <col min="2" max="2" width="24.42578125" customWidth="1"/>
    <col min="3" max="8" width="9.85546875" bestFit="1" customWidth="1"/>
    <col min="9" max="9" width="9.28515625" bestFit="1" customWidth="1"/>
    <col min="10" max="10" width="10.28515625" bestFit="1" customWidth="1"/>
    <col min="11" max="12" width="9.85546875" bestFit="1" customWidth="1"/>
    <col min="13" max="14" width="10.28515625" bestFit="1" customWidth="1"/>
  </cols>
  <sheetData>
    <row r="2" spans="1:16">
      <c r="A2" s="323" t="s">
        <v>1735</v>
      </c>
      <c r="B2" s="340" t="s">
        <v>1704</v>
      </c>
    </row>
    <row r="3" spans="1:16">
      <c r="C3" s="340"/>
      <c r="D3" s="340"/>
      <c r="E3" s="340"/>
      <c r="F3" s="340"/>
      <c r="G3" s="340"/>
      <c r="H3" s="340"/>
      <c r="I3" s="340"/>
      <c r="J3" s="340"/>
    </row>
    <row r="4" spans="1:16">
      <c r="B4" s="265" t="s">
        <v>508</v>
      </c>
      <c r="C4" s="265"/>
      <c r="D4" s="265"/>
      <c r="E4" s="265"/>
      <c r="F4" s="265"/>
      <c r="G4" s="265"/>
      <c r="H4" s="265"/>
      <c r="I4" s="265"/>
      <c r="J4" s="265"/>
    </row>
    <row r="5" spans="1:16">
      <c r="B5" s="341"/>
      <c r="C5" s="1392">
        <v>39083</v>
      </c>
      <c r="D5" s="1392">
        <v>39173</v>
      </c>
      <c r="E5" s="1392">
        <v>39264</v>
      </c>
      <c r="F5" s="1392">
        <v>39356</v>
      </c>
      <c r="G5" s="1392">
        <v>39448</v>
      </c>
      <c r="H5" s="1392">
        <v>39539</v>
      </c>
      <c r="I5" s="1392" t="s">
        <v>993</v>
      </c>
      <c r="J5" s="1392" t="s">
        <v>994</v>
      </c>
      <c r="K5" s="1392">
        <v>39814</v>
      </c>
      <c r="L5" s="1392">
        <v>39904</v>
      </c>
      <c r="M5" s="1392" t="s">
        <v>995</v>
      </c>
      <c r="N5" s="1392" t="s">
        <v>996</v>
      </c>
    </row>
    <row r="6" spans="1:16" ht="38.25">
      <c r="B6" s="342" t="s">
        <v>509</v>
      </c>
      <c r="C6" s="343">
        <v>10.4</v>
      </c>
      <c r="D6" s="343">
        <v>9.8000000000000007</v>
      </c>
      <c r="E6" s="343">
        <v>10</v>
      </c>
      <c r="F6" s="343">
        <v>15.9</v>
      </c>
      <c r="G6" s="343">
        <v>14.6</v>
      </c>
      <c r="H6" s="343">
        <v>16.399999999999999</v>
      </c>
      <c r="I6" s="343">
        <v>14.4</v>
      </c>
      <c r="J6" s="343">
        <v>10.5</v>
      </c>
      <c r="K6" s="343">
        <v>15.7</v>
      </c>
      <c r="L6" s="343">
        <v>9.5</v>
      </c>
      <c r="M6" s="343">
        <v>10.6</v>
      </c>
      <c r="N6" s="343">
        <v>9.6</v>
      </c>
    </row>
    <row r="7" spans="1:16" ht="25.5">
      <c r="B7" s="342" t="s">
        <v>464</v>
      </c>
      <c r="C7" s="343">
        <v>44.3</v>
      </c>
      <c r="D7" s="343">
        <v>30.7</v>
      </c>
      <c r="E7" s="343">
        <v>39.799999999999997</v>
      </c>
      <c r="F7" s="343">
        <v>61.9</v>
      </c>
      <c r="G7" s="343">
        <v>38</v>
      </c>
      <c r="H7" s="343">
        <v>53.1</v>
      </c>
      <c r="I7" s="343">
        <v>52.5</v>
      </c>
      <c r="J7" s="343">
        <v>39.6</v>
      </c>
      <c r="K7" s="343">
        <v>22.9</v>
      </c>
      <c r="L7" s="343">
        <v>23.7</v>
      </c>
      <c r="M7" s="343">
        <v>36.799999999999997</v>
      </c>
      <c r="N7" s="343">
        <v>46.3</v>
      </c>
    </row>
    <row r="8" spans="1:16">
      <c r="B8" s="342" t="s">
        <v>510</v>
      </c>
      <c r="C8" s="343">
        <v>0.1</v>
      </c>
      <c r="D8" s="343">
        <v>23.2</v>
      </c>
      <c r="E8" s="343">
        <v>20.7</v>
      </c>
      <c r="F8" s="343">
        <v>11</v>
      </c>
      <c r="G8" s="343">
        <v>19.8</v>
      </c>
      <c r="H8" s="343">
        <v>26.5</v>
      </c>
      <c r="I8" s="343">
        <v>27.4</v>
      </c>
      <c r="J8" s="343">
        <v>11.3</v>
      </c>
      <c r="K8" s="343">
        <v>30.3</v>
      </c>
      <c r="L8" s="343">
        <v>42.2</v>
      </c>
      <c r="M8" s="343">
        <v>25.8</v>
      </c>
      <c r="N8" s="343">
        <v>23.6</v>
      </c>
      <c r="O8" s="344"/>
      <c r="P8" s="344"/>
    </row>
    <row r="9" spans="1:16">
      <c r="B9" s="342" t="s">
        <v>511</v>
      </c>
      <c r="C9" s="343">
        <v>45.2</v>
      </c>
      <c r="D9" s="343">
        <v>36.299999999999997</v>
      </c>
      <c r="E9" s="343">
        <v>29.5</v>
      </c>
      <c r="F9" s="343">
        <v>11.2</v>
      </c>
      <c r="G9" s="343">
        <v>27.6</v>
      </c>
      <c r="H9" s="343">
        <v>4</v>
      </c>
      <c r="I9" s="343">
        <v>5.7</v>
      </c>
      <c r="J9" s="343">
        <v>38.5</v>
      </c>
      <c r="K9" s="343">
        <v>31.1</v>
      </c>
      <c r="L9" s="343">
        <v>24.6</v>
      </c>
      <c r="M9" s="343">
        <v>26.8</v>
      </c>
      <c r="N9" s="343">
        <v>20.5</v>
      </c>
    </row>
    <row r="12" spans="1:16">
      <c r="B12" s="340" t="s">
        <v>1704</v>
      </c>
      <c r="C12" s="345"/>
      <c r="D12" s="345"/>
      <c r="E12" s="345"/>
      <c r="F12" s="292"/>
      <c r="G12" s="292"/>
    </row>
    <row r="13" spans="1:16">
      <c r="B13" s="346"/>
      <c r="C13" s="347"/>
      <c r="D13" s="347"/>
      <c r="E13" s="347"/>
      <c r="F13" s="347"/>
      <c r="G13" s="347"/>
    </row>
    <row r="14" spans="1:16">
      <c r="B14" s="346"/>
      <c r="C14" s="347"/>
      <c r="D14" s="347"/>
      <c r="E14" s="347"/>
      <c r="F14" s="347"/>
      <c r="G14" s="347"/>
    </row>
    <row r="15" spans="1:16">
      <c r="B15" s="346"/>
      <c r="C15" s="347"/>
      <c r="D15" s="347"/>
      <c r="E15" s="347"/>
      <c r="F15" s="347"/>
      <c r="G15" s="347"/>
    </row>
    <row r="16" spans="1:16">
      <c r="B16" s="346"/>
      <c r="C16" s="347"/>
      <c r="D16" s="347"/>
      <c r="E16" s="347"/>
      <c r="F16" s="347"/>
      <c r="G16" s="347"/>
    </row>
    <row r="17" spans="2:7">
      <c r="C17" s="348"/>
      <c r="D17" s="348"/>
      <c r="E17" s="348"/>
      <c r="F17" s="348"/>
      <c r="G17" s="348"/>
    </row>
    <row r="27" spans="2:7">
      <c r="B27" s="187" t="s">
        <v>1085</v>
      </c>
    </row>
    <row r="29" spans="2:7">
      <c r="B29" s="175" t="s">
        <v>459</v>
      </c>
    </row>
  </sheetData>
  <phoneticPr fontId="64" type="noConversion"/>
  <hyperlinks>
    <hyperlink ref="B29" location="Мазмұны!B107" display="мазмұнға"/>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153</vt:i4>
      </vt:variant>
      <vt:variant>
        <vt:lpstr>Именованные диапазоны</vt:lpstr>
      </vt:variant>
      <vt:variant>
        <vt:i4>2</vt:i4>
      </vt:variant>
    </vt:vector>
  </HeadingPairs>
  <TitlesOfParts>
    <vt:vector size="155" baseType="lpstr">
      <vt:lpstr>Мазмұны</vt:lpstr>
      <vt:lpstr>1.1-график</vt:lpstr>
      <vt:lpstr>1.2-график</vt:lpstr>
      <vt:lpstr>1.1-кесте</vt:lpstr>
      <vt:lpstr>1.3-график</vt:lpstr>
      <vt:lpstr>1.4-график</vt:lpstr>
      <vt:lpstr>1.2-кесте</vt:lpstr>
      <vt:lpstr>1.5-график</vt:lpstr>
      <vt:lpstr>1.3-кесте</vt:lpstr>
      <vt:lpstr>1.6-график</vt:lpstr>
      <vt:lpstr>1.4-кесте</vt:lpstr>
      <vt:lpstr>1.7-график</vt:lpstr>
      <vt:lpstr>1.8-график</vt:lpstr>
      <vt:lpstr>1.9-график</vt:lpstr>
      <vt:lpstr>1.10-график</vt:lpstr>
      <vt:lpstr>1.11-график</vt:lpstr>
      <vt:lpstr>1.12-график</vt:lpstr>
      <vt:lpstr>1.13-график</vt:lpstr>
      <vt:lpstr>1.14-график</vt:lpstr>
      <vt:lpstr>2.1.1-график</vt:lpstr>
      <vt:lpstr>2.1.2-график</vt:lpstr>
      <vt:lpstr>2.1.3-график</vt:lpstr>
      <vt:lpstr>Бокс 1_1-график</vt:lpstr>
      <vt:lpstr>Бокс 1_1-кесте</vt:lpstr>
      <vt:lpstr>2.1.4-график</vt:lpstr>
      <vt:lpstr>2.1.5-график</vt:lpstr>
      <vt:lpstr>2.1.6-график</vt:lpstr>
      <vt:lpstr>2.1.7-график</vt:lpstr>
      <vt:lpstr>2.1.8-график</vt:lpstr>
      <vt:lpstr>2.1.1-кесте</vt:lpstr>
      <vt:lpstr>2.1.2-кесте</vt:lpstr>
      <vt:lpstr>2.1.9-график</vt:lpstr>
      <vt:lpstr>2.1.3-кесте</vt:lpstr>
      <vt:lpstr>2.1.4-кесте</vt:lpstr>
      <vt:lpstr>Бокс 2_1-кесте</vt:lpstr>
      <vt:lpstr>2.2.1-график</vt:lpstr>
      <vt:lpstr>2.2.2-график</vt:lpstr>
      <vt:lpstr>2.2.1-кесте</vt:lpstr>
      <vt:lpstr>2.2.3-график</vt:lpstr>
      <vt:lpstr>Бокс 3_1-график</vt:lpstr>
      <vt:lpstr>Бокс 3_2-график</vt:lpstr>
      <vt:lpstr>2.2.4-график</vt:lpstr>
      <vt:lpstr>2.2.5-график</vt:lpstr>
      <vt:lpstr>2.2.6-график</vt:lpstr>
      <vt:lpstr>2.2.7-график</vt:lpstr>
      <vt:lpstr>2.3.1-график</vt:lpstr>
      <vt:lpstr>2.3.2-график</vt:lpstr>
      <vt:lpstr>Бокс 4_1-кесте</vt:lpstr>
      <vt:lpstr>2.4.1-график</vt:lpstr>
      <vt:lpstr>2.4.2-график</vt:lpstr>
      <vt:lpstr>2.4.3-график</vt:lpstr>
      <vt:lpstr>2.4.4-график</vt:lpstr>
      <vt:lpstr>2.4.5-график</vt:lpstr>
      <vt:lpstr>2.4.6-график</vt:lpstr>
      <vt:lpstr>2.4.7-график</vt:lpstr>
      <vt:lpstr>2.4.8-график</vt:lpstr>
      <vt:lpstr>3.1.1-график</vt:lpstr>
      <vt:lpstr>3.1.2-график</vt:lpstr>
      <vt:lpstr>3.1.3-график</vt:lpstr>
      <vt:lpstr>3.1.4-график</vt:lpstr>
      <vt:lpstr>3.1.5 - 3.1.6-график</vt:lpstr>
      <vt:lpstr>3.1.7-график</vt:lpstr>
      <vt:lpstr>3.1.8-график</vt:lpstr>
      <vt:lpstr>3.1.9-график</vt:lpstr>
      <vt:lpstr>3.1.10-график</vt:lpstr>
      <vt:lpstr>3.1.11-график</vt:lpstr>
      <vt:lpstr>3.1.12-график</vt:lpstr>
      <vt:lpstr>3.1.13-график</vt:lpstr>
      <vt:lpstr>3.2.1-график</vt:lpstr>
      <vt:lpstr>3.2.2-график</vt:lpstr>
      <vt:lpstr>3.2.3-график</vt:lpstr>
      <vt:lpstr>3.2.4-график</vt:lpstr>
      <vt:lpstr>3.2.5-график</vt:lpstr>
      <vt:lpstr>4.1.1-график</vt:lpstr>
      <vt:lpstr>4.2.1-кесте</vt:lpstr>
      <vt:lpstr>4.2.2-кесте</vt:lpstr>
      <vt:lpstr>4.2.3-кесте</vt:lpstr>
      <vt:lpstr>5.1.1-график</vt:lpstr>
      <vt:lpstr>5.1.2-график</vt:lpstr>
      <vt:lpstr>5.1.3-график</vt:lpstr>
      <vt:lpstr>5.1.4-график</vt:lpstr>
      <vt:lpstr>5.1.1-кесте</vt:lpstr>
      <vt:lpstr>5.1.5-график</vt:lpstr>
      <vt:lpstr>Бокс 5_1-график</vt:lpstr>
      <vt:lpstr>Бокс 5_2-график</vt:lpstr>
      <vt:lpstr>5.1.6-график</vt:lpstr>
      <vt:lpstr>Бокс 6_1-график</vt:lpstr>
      <vt:lpstr>Бокс 6_2-график</vt:lpstr>
      <vt:lpstr>Бокс 6_3-график</vt:lpstr>
      <vt:lpstr>5.1.7-график</vt:lpstr>
      <vt:lpstr>5.1.8-график</vt:lpstr>
      <vt:lpstr>5.1.9-график</vt:lpstr>
      <vt:lpstr>5.1.10-график</vt:lpstr>
      <vt:lpstr>5.2.1-график</vt:lpstr>
      <vt:lpstr>5.2.2-график</vt:lpstr>
      <vt:lpstr>5.2.3-график</vt:lpstr>
      <vt:lpstr>5.3.1-график</vt:lpstr>
      <vt:lpstr>5.3.2-график</vt:lpstr>
      <vt:lpstr>5.3.3-график</vt:lpstr>
      <vt:lpstr>5.3.4-график</vt:lpstr>
      <vt:lpstr>5.3.5-график</vt:lpstr>
      <vt:lpstr>5.3.6-график</vt:lpstr>
      <vt:lpstr>5.3.7-график</vt:lpstr>
      <vt:lpstr>5.3.8-график</vt:lpstr>
      <vt:lpstr>5.3.9-график</vt:lpstr>
      <vt:lpstr>5.4.1-график</vt:lpstr>
      <vt:lpstr>5.4.1-кесте</vt:lpstr>
      <vt:lpstr>5.4.2-график</vt:lpstr>
      <vt:lpstr>5.4.3-график</vt:lpstr>
      <vt:lpstr>5.4.4-график</vt:lpstr>
      <vt:lpstr>5.4.5-график</vt:lpstr>
      <vt:lpstr>Бокс 7_1-график</vt:lpstr>
      <vt:lpstr>Бокс 7_1-кесте</vt:lpstr>
      <vt:lpstr>Бокс 8_1-график</vt:lpstr>
      <vt:lpstr>Бокс 8_2-график</vt:lpstr>
      <vt:lpstr>Бокс 8_3-график</vt:lpstr>
      <vt:lpstr>6.1.1-график</vt:lpstr>
      <vt:lpstr>6.1.2-график</vt:lpstr>
      <vt:lpstr>6.1.3-график</vt:lpstr>
      <vt:lpstr>6.1.4-график</vt:lpstr>
      <vt:lpstr>6.1.5-график</vt:lpstr>
      <vt:lpstr>6.1.1-кесте</vt:lpstr>
      <vt:lpstr>6.1.6-график</vt:lpstr>
      <vt:lpstr>6.1.7-график</vt:lpstr>
      <vt:lpstr>6.1.8-график</vt:lpstr>
      <vt:lpstr>6.1.9-график</vt:lpstr>
      <vt:lpstr>6.1.10-график</vt:lpstr>
      <vt:lpstr>6.1.11-график</vt:lpstr>
      <vt:lpstr>6.1.12-график</vt:lpstr>
      <vt:lpstr>6.2.1-график</vt:lpstr>
      <vt:lpstr>6.2.2-график</vt:lpstr>
      <vt:lpstr>6.2.3-график</vt:lpstr>
      <vt:lpstr>6.2.4-график</vt:lpstr>
      <vt:lpstr>6.2.5-график</vt:lpstr>
      <vt:lpstr>6.2.6-график</vt:lpstr>
      <vt:lpstr>6.3.1-график</vt:lpstr>
      <vt:lpstr>6.3.2-график</vt:lpstr>
      <vt:lpstr>6.3.3-график</vt:lpstr>
      <vt:lpstr>6.3.4-график</vt:lpstr>
      <vt:lpstr>6.3.5-график</vt:lpstr>
      <vt:lpstr>6.3.6-график</vt:lpstr>
      <vt:lpstr>6.3.7-график</vt:lpstr>
      <vt:lpstr>6.3.8-график</vt:lpstr>
      <vt:lpstr>7.1.1-7.1.2-график</vt:lpstr>
      <vt:lpstr>7.1.1-кесте</vt:lpstr>
      <vt:lpstr>7.2.1-график</vt:lpstr>
      <vt:lpstr>7.2.2-график</vt:lpstr>
      <vt:lpstr>7.2.3-график</vt:lpstr>
      <vt:lpstr>8.1.1-график</vt:lpstr>
      <vt:lpstr>8.1.2-график</vt:lpstr>
      <vt:lpstr>8.1.3-график</vt:lpstr>
      <vt:lpstr>8.3.1-график</vt:lpstr>
      <vt:lpstr>8.3.2-график</vt:lpstr>
      <vt:lpstr>'2.1.1-кесте'!_ftnref1</vt:lpstr>
      <vt:lpstr>'3.1.4-график'!Заголовки_для_печати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Arman_E</dc:creator>
  <cp:lastModifiedBy>Дима</cp:lastModifiedBy>
  <cp:lastPrinted>2009-12-14T14:23:31Z</cp:lastPrinted>
  <dcterms:created xsi:type="dcterms:W3CDTF">2009-12-04T03:59:00Z</dcterms:created>
  <dcterms:modified xsi:type="dcterms:W3CDTF">2019-12-13T09:37:26Z</dcterms:modified>
</cp:coreProperties>
</file>